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3\Desktop\uploads\Need to check\uploads\VIS(2021-22)-PL1011-855-1090\other_document\"/>
    </mc:Choice>
  </mc:AlternateContent>
  <bookViews>
    <workbookView xWindow="0" yWindow="0" windowWidth="20490" windowHeight="74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 i="1" l="1"/>
  <c r="W9" i="1"/>
  <c r="W8" i="1"/>
  <c r="W7" i="1"/>
  <c r="W6" i="1"/>
  <c r="H10" i="1"/>
  <c r="G10" i="1"/>
  <c r="Q10" i="1"/>
  <c r="Q9" i="1"/>
  <c r="Q8" i="1"/>
  <c r="Q7" i="1"/>
  <c r="R7" i="1" s="1"/>
  <c r="O9" i="1"/>
  <c r="O8" i="1"/>
  <c r="O7" i="1"/>
  <c r="L9" i="1"/>
  <c r="R9" i="1" s="1"/>
  <c r="S9" i="1" s="1"/>
  <c r="U9" i="1" s="1"/>
  <c r="L8" i="1"/>
  <c r="L7" i="1"/>
  <c r="G9" i="1"/>
  <c r="G8" i="1"/>
  <c r="G7" i="1"/>
  <c r="S8" i="1" l="1"/>
  <c r="U8" i="1" s="1"/>
  <c r="R8" i="1"/>
  <c r="S7" i="1"/>
  <c r="U7" i="1" s="1"/>
  <c r="G6" i="1"/>
  <c r="O6" i="1" l="1"/>
  <c r="L6" i="1"/>
  <c r="Q6" i="1"/>
  <c r="R6" i="1" l="1"/>
  <c r="S6" i="1" s="1"/>
  <c r="S10" i="1" s="1"/>
  <c r="U6" i="1" l="1"/>
  <c r="U10" i="1" s="1"/>
</calcChain>
</file>

<file path=xl/sharedStrings.xml><?xml version="1.0" encoding="utf-8"?>
<sst xmlns="http://schemas.openxmlformats.org/spreadsheetml/2006/main" count="39" uniqueCount="35">
  <si>
    <t>Floor</t>
  </si>
  <si>
    <t>Particular</t>
  </si>
  <si>
    <t>Type of Structure</t>
  </si>
  <si>
    <t>Year of Construction</t>
  </si>
  <si>
    <t xml:space="preserve">Year of Valuation </t>
  </si>
  <si>
    <t>Salvage value</t>
  </si>
  <si>
    <t>Depreciation Rate</t>
  </si>
  <si>
    <t>Discount</t>
  </si>
  <si>
    <t>RCC Load Bearing Structure</t>
  </si>
  <si>
    <t>Remarks:</t>
  </si>
  <si>
    <t>3. The valuation is done by considering the depreciated replacement cost approach.</t>
  </si>
  <si>
    <t>Ground Floor</t>
  </si>
  <si>
    <t>First Floor</t>
  </si>
  <si>
    <t>Second Floor</t>
  </si>
  <si>
    <t>Reception</t>
  </si>
  <si>
    <t>Office</t>
  </si>
  <si>
    <t>Terrace</t>
  </si>
  <si>
    <t>2 Rooms</t>
  </si>
  <si>
    <t>BUILDING VALUATION OF PROPERTY OF M/S.GHAZIABAD CONSTRUCTION &amp; CONTRACTORS PVT. LTD. |PLOT NO. 17 | KIRAN ENCLAVE, GHAZIABAD</t>
  </si>
  <si>
    <t>1. All the details pertaing to the building area statement such as area, floor, etc has been taken from the site measurement only, since no approved map is provied to us by the bank/ client on our request</t>
  </si>
  <si>
    <t>2. All the structure that has been taken in the area statement belongs to M/s. Ghaziabad Construction and Contractors Pvt. Ltd.</t>
  </si>
  <si>
    <t xml:space="preserve">Guideline Value </t>
  </si>
  <si>
    <r>
      <t xml:space="preserve">Total Economical Life
</t>
    </r>
    <r>
      <rPr>
        <i/>
        <sz val="11"/>
        <color theme="1"/>
        <rFont val="Calibri"/>
        <family val="2"/>
        <scheme val="minor"/>
      </rPr>
      <t>(in yrs.)</t>
    </r>
  </si>
  <si>
    <r>
      <t xml:space="preserve">Total Life Consumed 
</t>
    </r>
    <r>
      <rPr>
        <i/>
        <sz val="11"/>
        <color theme="1"/>
        <rFont val="Calibri"/>
        <family val="2"/>
        <scheme val="minor"/>
      </rPr>
      <t>(in yrs.)</t>
    </r>
  </si>
  <si>
    <r>
      <t xml:space="preserve">Plinth Area  Rate 
</t>
    </r>
    <r>
      <rPr>
        <i/>
        <sz val="11"/>
        <color theme="1"/>
        <rFont val="Calibri"/>
        <family val="2"/>
        <scheme val="minor"/>
      </rPr>
      <t>(in per sq.ft)</t>
    </r>
  </si>
  <si>
    <t>Gross Replacement Value</t>
  </si>
  <si>
    <t>Depreciation</t>
  </si>
  <si>
    <t>Depreciated Value</t>
  </si>
  <si>
    <t>Depreciated Replacement Market Value</t>
  </si>
  <si>
    <r>
      <t xml:space="preserve">Guideline rate
 </t>
    </r>
    <r>
      <rPr>
        <i/>
        <sz val="11"/>
        <color theme="1"/>
        <rFont val="Calibri"/>
        <family val="2"/>
        <scheme val="minor"/>
      </rPr>
      <t>(in per sq.mtr)</t>
    </r>
  </si>
  <si>
    <r>
      <t xml:space="preserve">Area 
</t>
    </r>
    <r>
      <rPr>
        <i/>
        <sz val="11"/>
        <color theme="1"/>
        <rFont val="Calibri"/>
        <family val="2"/>
        <scheme val="minor"/>
      </rPr>
      <t>(in sq.mtr)</t>
    </r>
  </si>
  <si>
    <r>
      <t xml:space="preserve">Area 
</t>
    </r>
    <r>
      <rPr>
        <i/>
        <sz val="11"/>
        <color theme="1"/>
        <rFont val="Calibri"/>
        <family val="2"/>
        <scheme val="minor"/>
      </rPr>
      <t>(in sq ft)</t>
    </r>
  </si>
  <si>
    <r>
      <t xml:space="preserve">Height 
</t>
    </r>
    <r>
      <rPr>
        <i/>
        <sz val="11"/>
        <color theme="1"/>
        <rFont val="Calibri"/>
        <family val="2"/>
        <scheme val="minor"/>
      </rPr>
      <t>(in ft.)</t>
    </r>
  </si>
  <si>
    <t>S. No.</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</si>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</sst>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0.0"/>
    <numFmt numFmtId="165" formatCode="_ &quot;₹&quot;\ * #,##0_ ;_ &quot;₹&quot;\ * \-#,##0_ ;_ &quot;₹&quot;\ * &quot;-&quot;??_ ;_ @_ "/>
    <numFmt numFmtId="166"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31">
    <xf numFmtId="0" fontId="0" fillId="0" borderId="0" xfId="0"/>
    <xf numFmtId="0" fontId="0" fillId="0" borderId="1" xfId="0" applyBorder="1" applyAlignment="1">
      <alignment horizontal="center" vertical="center" wrapText="1"/>
    </xf>
    <xf numFmtId="165"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2" fillId="0" borderId="1" xfId="3" applyFont="1" applyFill="1" applyBorder="1" applyAlignment="1">
      <alignment horizontal="center" vertical="center" wrapText="1"/>
    </xf>
    <xf numFmtId="0" fontId="0" fillId="0" borderId="0" xfId="0" applyFill="1"/>
    <xf numFmtId="166"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165" fontId="1"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W14"/>
  <sheetViews>
    <sheetView tabSelected="1" topLeftCell="A2" zoomScale="85" zoomScaleNormal="85" workbookViewId="0">
      <selection activeCell="U5" sqref="U5"/>
    </sheetView>
  </sheetViews>
  <sheetFormatPr defaultRowHeight="15" x14ac:dyDescent="0.25"/>
  <cols>
    <col min="3" max="3" width="7.28515625" bestFit="1" customWidth="1"/>
    <col min="4" max="4" width="7.5703125" bestFit="1" customWidth="1"/>
    <col min="5" max="5" width="10.42578125" customWidth="1"/>
    <col min="6" max="6" width="17.42578125" customWidth="1"/>
    <col min="7" max="8" width="10.7109375" customWidth="1"/>
    <col min="9" max="9" width="9.140625" hidden="1" customWidth="1"/>
    <col min="10" max="10" width="12.28515625" hidden="1" customWidth="1"/>
    <col min="11" max="11" width="10.42578125" hidden="1" customWidth="1"/>
    <col min="12" max="12" width="11.42578125" hidden="1" customWidth="1"/>
    <col min="13" max="13" width="11" hidden="1" customWidth="1"/>
    <col min="14" max="14" width="7.5703125" hidden="1" customWidth="1"/>
    <col min="15" max="15" width="12.28515625" hidden="1" customWidth="1"/>
    <col min="16" max="16" width="12.85546875" hidden="1" customWidth="1"/>
    <col min="17" max="17" width="15.5703125" customWidth="1"/>
    <col min="18" max="18" width="13.7109375" customWidth="1"/>
    <col min="19" max="19" width="13.28515625" customWidth="1"/>
    <col min="20" max="20" width="8.7109375" customWidth="1"/>
    <col min="21" max="22" width="15.5703125" customWidth="1"/>
    <col min="23" max="23" width="14.42578125" bestFit="1" customWidth="1"/>
  </cols>
  <sheetData>
    <row r="4" spans="3:23" ht="33" customHeight="1" x14ac:dyDescent="0.25">
      <c r="C4" s="25" t="s">
        <v>18</v>
      </c>
      <c r="D4" s="26"/>
      <c r="E4" s="26"/>
      <c r="F4" s="26"/>
      <c r="G4" s="26"/>
      <c r="H4" s="26"/>
      <c r="I4" s="26"/>
      <c r="J4" s="26"/>
      <c r="K4" s="26"/>
      <c r="L4" s="26"/>
      <c r="M4" s="26"/>
      <c r="N4" s="26"/>
      <c r="O4" s="26"/>
      <c r="P4" s="26"/>
      <c r="Q4" s="26"/>
      <c r="R4" s="26"/>
      <c r="S4" s="26"/>
      <c r="T4" s="26"/>
      <c r="U4" s="26"/>
      <c r="V4" s="26"/>
      <c r="W4" s="27"/>
    </row>
    <row r="5" spans="3:23" ht="60" x14ac:dyDescent="0.25">
      <c r="C5" s="12" t="s">
        <v>33</v>
      </c>
      <c r="D5" s="12" t="s">
        <v>0</v>
      </c>
      <c r="E5" s="12" t="s">
        <v>1</v>
      </c>
      <c r="F5" s="12" t="s">
        <v>2</v>
      </c>
      <c r="G5" s="12" t="s">
        <v>30</v>
      </c>
      <c r="H5" s="12" t="s">
        <v>31</v>
      </c>
      <c r="I5" s="12" t="s">
        <v>32</v>
      </c>
      <c r="J5" s="12" t="s">
        <v>3</v>
      </c>
      <c r="K5" s="12" t="s">
        <v>4</v>
      </c>
      <c r="L5" s="12" t="s">
        <v>23</v>
      </c>
      <c r="M5" s="12" t="s">
        <v>22</v>
      </c>
      <c r="N5" s="12" t="s">
        <v>5</v>
      </c>
      <c r="O5" s="12" t="s">
        <v>6</v>
      </c>
      <c r="P5" s="12" t="s">
        <v>24</v>
      </c>
      <c r="Q5" s="12" t="s">
        <v>25</v>
      </c>
      <c r="R5" s="12" t="s">
        <v>26</v>
      </c>
      <c r="S5" s="12" t="s">
        <v>27</v>
      </c>
      <c r="T5" s="13" t="s">
        <v>7</v>
      </c>
      <c r="U5" s="12" t="s">
        <v>28</v>
      </c>
      <c r="V5" s="12" t="s">
        <v>29</v>
      </c>
      <c r="W5" s="12" t="s">
        <v>21</v>
      </c>
    </row>
    <row r="6" spans="3:23" s="9" customFormat="1" ht="45" x14ac:dyDescent="0.25">
      <c r="C6" s="8">
        <v>1</v>
      </c>
      <c r="D6" s="1" t="s">
        <v>11</v>
      </c>
      <c r="E6" s="1" t="s">
        <v>14</v>
      </c>
      <c r="F6" s="1" t="s">
        <v>8</v>
      </c>
      <c r="G6" s="11">
        <f>H6/10.764</f>
        <v>272.01783723522857</v>
      </c>
      <c r="H6" s="1">
        <v>2928</v>
      </c>
      <c r="I6" s="1">
        <v>12</v>
      </c>
      <c r="J6" s="1">
        <v>2004</v>
      </c>
      <c r="K6" s="1">
        <v>2022</v>
      </c>
      <c r="L6" s="1">
        <f>K6-J6</f>
        <v>18</v>
      </c>
      <c r="M6" s="1">
        <v>60</v>
      </c>
      <c r="N6" s="3">
        <v>0.1</v>
      </c>
      <c r="O6" s="10">
        <f>(1-N6)/M6</f>
        <v>1.5000000000000001E-2</v>
      </c>
      <c r="P6" s="2">
        <v>1500</v>
      </c>
      <c r="Q6" s="2">
        <f>P6*H6</f>
        <v>4392000</v>
      </c>
      <c r="R6" s="2">
        <f>Q6*O6*L6</f>
        <v>1185840</v>
      </c>
      <c r="S6" s="2">
        <f>MAX(Q6-R6,0)</f>
        <v>3206160</v>
      </c>
      <c r="T6" s="3">
        <v>0.1</v>
      </c>
      <c r="U6" s="2">
        <f>IF(S6&gt;N6*Q6,S6*(1-T6),Q6*N6)</f>
        <v>2885544</v>
      </c>
      <c r="V6" s="2">
        <v>11000</v>
      </c>
      <c r="W6" s="14">
        <f>G6*V6</f>
        <v>2992196.2095875144</v>
      </c>
    </row>
    <row r="7" spans="3:23" s="9" customFormat="1" ht="45" x14ac:dyDescent="0.25">
      <c r="C7" s="8">
        <v>2</v>
      </c>
      <c r="D7" s="1" t="s">
        <v>12</v>
      </c>
      <c r="E7" s="1" t="s">
        <v>15</v>
      </c>
      <c r="F7" s="1" t="s">
        <v>8</v>
      </c>
      <c r="G7" s="11">
        <f t="shared" ref="G7:G9" si="0">H7/10.764</f>
        <v>272.01783723522857</v>
      </c>
      <c r="H7" s="1">
        <v>2928</v>
      </c>
      <c r="I7" s="1">
        <v>12</v>
      </c>
      <c r="J7" s="1">
        <v>2004</v>
      </c>
      <c r="K7" s="1">
        <v>2022</v>
      </c>
      <c r="L7" s="1">
        <f t="shared" ref="L7:L9" si="1">K7-J7</f>
        <v>18</v>
      </c>
      <c r="M7" s="1">
        <v>60</v>
      </c>
      <c r="N7" s="3">
        <v>0.1</v>
      </c>
      <c r="O7" s="10">
        <f t="shared" ref="O7:O9" si="2">(1-N7)/M7</f>
        <v>1.5000000000000001E-2</v>
      </c>
      <c r="P7" s="2">
        <v>1500</v>
      </c>
      <c r="Q7" s="2">
        <f t="shared" ref="Q7:Q9" si="3">P7*H7</f>
        <v>4392000</v>
      </c>
      <c r="R7" s="2">
        <f t="shared" ref="R7:R9" si="4">Q7*O7*L7</f>
        <v>1185840</v>
      </c>
      <c r="S7" s="2">
        <f t="shared" ref="S7:S9" si="5">MAX(Q7-R7,0)</f>
        <v>3206160</v>
      </c>
      <c r="T7" s="3">
        <v>0.1</v>
      </c>
      <c r="U7" s="2">
        <f t="shared" ref="U7:U9" si="6">IF(S7&gt;N7*Q7,S7*(1-T7),Q7*N7)</f>
        <v>2885544</v>
      </c>
      <c r="V7" s="2">
        <v>11000</v>
      </c>
      <c r="W7" s="14">
        <f t="shared" ref="W7:W9" si="7">G7*V7</f>
        <v>2992196.2095875144</v>
      </c>
    </row>
    <row r="8" spans="3:23" s="9" customFormat="1" ht="45" x14ac:dyDescent="0.25">
      <c r="C8" s="8">
        <v>3</v>
      </c>
      <c r="D8" s="1" t="s">
        <v>13</v>
      </c>
      <c r="E8" s="1" t="s">
        <v>15</v>
      </c>
      <c r="F8" s="1" t="s">
        <v>8</v>
      </c>
      <c r="G8" s="11">
        <f t="shared" si="0"/>
        <v>272.01783723522857</v>
      </c>
      <c r="H8" s="1">
        <v>2928</v>
      </c>
      <c r="I8" s="1">
        <v>12</v>
      </c>
      <c r="J8" s="1">
        <v>2004</v>
      </c>
      <c r="K8" s="1">
        <v>2022</v>
      </c>
      <c r="L8" s="1">
        <f t="shared" si="1"/>
        <v>18</v>
      </c>
      <c r="M8" s="1">
        <v>60</v>
      </c>
      <c r="N8" s="3">
        <v>0.1</v>
      </c>
      <c r="O8" s="10">
        <f t="shared" si="2"/>
        <v>1.5000000000000001E-2</v>
      </c>
      <c r="P8" s="2">
        <v>1500</v>
      </c>
      <c r="Q8" s="2">
        <f t="shared" si="3"/>
        <v>4392000</v>
      </c>
      <c r="R8" s="2">
        <f t="shared" si="4"/>
        <v>1185840</v>
      </c>
      <c r="S8" s="2">
        <f t="shared" si="5"/>
        <v>3206160</v>
      </c>
      <c r="T8" s="3">
        <v>0.1</v>
      </c>
      <c r="U8" s="2">
        <f t="shared" si="6"/>
        <v>2885544</v>
      </c>
      <c r="V8" s="2">
        <v>11000</v>
      </c>
      <c r="W8" s="14">
        <f t="shared" si="7"/>
        <v>2992196.2095875144</v>
      </c>
    </row>
    <row r="9" spans="3:23" s="9" customFormat="1" ht="30" x14ac:dyDescent="0.25">
      <c r="C9" s="8">
        <v>4</v>
      </c>
      <c r="D9" s="1" t="s">
        <v>16</v>
      </c>
      <c r="E9" s="1" t="s">
        <v>17</v>
      </c>
      <c r="F9" s="1" t="s">
        <v>8</v>
      </c>
      <c r="G9" s="11">
        <f t="shared" si="0"/>
        <v>40.41248606465998</v>
      </c>
      <c r="H9" s="1">
        <v>435</v>
      </c>
      <c r="I9" s="1">
        <v>12</v>
      </c>
      <c r="J9" s="1">
        <v>2004</v>
      </c>
      <c r="K9" s="1">
        <v>2022</v>
      </c>
      <c r="L9" s="1">
        <f t="shared" si="1"/>
        <v>18</v>
      </c>
      <c r="M9" s="1">
        <v>60</v>
      </c>
      <c r="N9" s="3">
        <v>0.1</v>
      </c>
      <c r="O9" s="10">
        <f t="shared" si="2"/>
        <v>1.5000000000000001E-2</v>
      </c>
      <c r="P9" s="2">
        <v>1500</v>
      </c>
      <c r="Q9" s="2">
        <f t="shared" si="3"/>
        <v>652500</v>
      </c>
      <c r="R9" s="2">
        <f t="shared" si="4"/>
        <v>176175</v>
      </c>
      <c r="S9" s="2">
        <f t="shared" si="5"/>
        <v>476325</v>
      </c>
      <c r="T9" s="3">
        <v>0.1</v>
      </c>
      <c r="U9" s="2">
        <f t="shared" si="6"/>
        <v>428692.5</v>
      </c>
      <c r="V9" s="2">
        <v>11000</v>
      </c>
      <c r="W9" s="14">
        <f t="shared" si="7"/>
        <v>444537.3467112598</v>
      </c>
    </row>
    <row r="10" spans="3:23" x14ac:dyDescent="0.25">
      <c r="C10" s="15" t="s">
        <v>34</v>
      </c>
      <c r="D10" s="15"/>
      <c r="E10" s="15"/>
      <c r="F10" s="15"/>
      <c r="G10" s="4">
        <f>SUM(G6:G9)</f>
        <v>856.46599777034567</v>
      </c>
      <c r="H10" s="5">
        <f>SUM(H6:H9)</f>
        <v>9219</v>
      </c>
      <c r="I10" s="28"/>
      <c r="J10" s="30"/>
      <c r="K10" s="30"/>
      <c r="L10" s="30"/>
      <c r="M10" s="30"/>
      <c r="N10" s="30"/>
      <c r="O10" s="30"/>
      <c r="P10" s="29"/>
      <c r="Q10" s="6">
        <f>SUM(Q6:Q9)</f>
        <v>13828500</v>
      </c>
      <c r="R10" s="6"/>
      <c r="S10" s="6">
        <f>SUM(S6:S9)</f>
        <v>10094805</v>
      </c>
      <c r="T10" s="7"/>
      <c r="U10" s="6">
        <f>SUM(U6:U9)</f>
        <v>9085324.5</v>
      </c>
      <c r="V10" s="6"/>
      <c r="W10" s="6">
        <f>SUM(W6:W9)</f>
        <v>9421125.9754738025</v>
      </c>
    </row>
    <row r="11" spans="3:23" x14ac:dyDescent="0.25">
      <c r="C11" s="16" t="s">
        <v>9</v>
      </c>
      <c r="D11" s="17"/>
      <c r="E11" s="17"/>
      <c r="F11" s="17"/>
      <c r="G11" s="17"/>
      <c r="H11" s="17"/>
      <c r="I11" s="17"/>
      <c r="J11" s="17"/>
      <c r="K11" s="17"/>
      <c r="L11" s="17"/>
      <c r="M11" s="17"/>
      <c r="N11" s="17"/>
      <c r="O11" s="17"/>
      <c r="P11" s="17"/>
      <c r="Q11" s="17"/>
      <c r="R11" s="17"/>
      <c r="S11" s="17"/>
      <c r="T11" s="17"/>
      <c r="U11" s="17"/>
      <c r="V11" s="17"/>
      <c r="W11" s="18"/>
    </row>
    <row r="12" spans="3:23" ht="31.5" customHeight="1" x14ac:dyDescent="0.25">
      <c r="C12" s="19" t="s">
        <v>19</v>
      </c>
      <c r="D12" s="20"/>
      <c r="E12" s="20"/>
      <c r="F12" s="20"/>
      <c r="G12" s="20"/>
      <c r="H12" s="20"/>
      <c r="I12" s="20"/>
      <c r="J12" s="20"/>
      <c r="K12" s="20"/>
      <c r="L12" s="20"/>
      <c r="M12" s="20"/>
      <c r="N12" s="20"/>
      <c r="O12" s="20"/>
      <c r="P12" s="20"/>
      <c r="Q12" s="20"/>
      <c r="R12" s="20"/>
      <c r="S12" s="20"/>
      <c r="T12" s="20"/>
      <c r="U12" s="20"/>
      <c r="V12" s="20"/>
      <c r="W12" s="21"/>
    </row>
    <row r="13" spans="3:23" ht="12" customHeight="1" x14ac:dyDescent="0.25">
      <c r="C13" s="19" t="s">
        <v>20</v>
      </c>
      <c r="D13" s="20"/>
      <c r="E13" s="20"/>
      <c r="F13" s="20"/>
      <c r="G13" s="20"/>
      <c r="H13" s="20"/>
      <c r="I13" s="20"/>
      <c r="J13" s="20"/>
      <c r="K13" s="20"/>
      <c r="L13" s="20"/>
      <c r="M13" s="20"/>
      <c r="N13" s="20"/>
      <c r="O13" s="20"/>
      <c r="P13" s="20"/>
      <c r="Q13" s="20"/>
      <c r="R13" s="20"/>
      <c r="S13" s="20"/>
      <c r="T13" s="20"/>
      <c r="U13" s="20"/>
      <c r="V13" s="20"/>
      <c r="W13" s="21"/>
    </row>
    <row r="14" spans="3:23" x14ac:dyDescent="0.25">
      <c r="C14" s="22" t="s">
        <v>10</v>
      </c>
      <c r="D14" s="23"/>
      <c r="E14" s="23"/>
      <c r="F14" s="23"/>
      <c r="G14" s="23"/>
      <c r="H14" s="23"/>
      <c r="I14" s="23"/>
      <c r="J14" s="23"/>
      <c r="K14" s="23"/>
      <c r="L14" s="23"/>
      <c r="M14" s="23"/>
      <c r="N14" s="23"/>
      <c r="O14" s="23"/>
      <c r="P14" s="23"/>
      <c r="Q14" s="23"/>
      <c r="R14" s="23"/>
      <c r="S14" s="23"/>
      <c r="T14" s="23"/>
      <c r="U14" s="23"/>
      <c r="V14" s="23"/>
      <c r="W14" s="24"/>
    </row>
  </sheetData>
  <mergeCells count="7">
    <mergeCell ref="C13:W13"/>
    <mergeCell ref="C14:W14"/>
    <mergeCell ref="I10:P10"/>
    <mergeCell ref="C10:F10"/>
    <mergeCell ref="C4:W4"/>
    <mergeCell ref="C11:W11"/>
    <mergeCell ref="C12:W12"/>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Inderjeet  Rathi</cp:lastModifiedBy>
  <dcterms:created xsi:type="dcterms:W3CDTF">2022-02-28T10:47:10Z</dcterms:created>
  <dcterms:modified xsi:type="dcterms:W3CDTF">2022-03-27T18:41:47Z</dcterms:modified>
</cp:coreProperties>
</file>