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3256" windowHeight="13140"/>
  </bookViews>
  <sheets>
    <sheet name="Sheet1" sheetId="1" r:id="rId1"/>
  </sheets>
  <definedNames>
    <definedName name="_xlnm._FilterDatabase" localSheetId="0" hidden="1">Sheet1!$A$5:$M$93</definedName>
    <definedName name="_xlnm.Print_Area" localSheetId="0">Sheet1!$A$1:$K$92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0" i="1" l="1"/>
  <c r="K86" i="1"/>
  <c r="K84" i="1"/>
  <c r="K82" i="1"/>
  <c r="K74" i="1"/>
  <c r="K72" i="1"/>
  <c r="K70" i="1"/>
  <c r="K64" i="1"/>
  <c r="K55" i="1"/>
  <c r="K50" i="1"/>
  <c r="K45" i="1"/>
  <c r="K40" i="1"/>
  <c r="K34" i="1"/>
  <c r="K29" i="1"/>
  <c r="K18" i="1"/>
  <c r="K16" i="1"/>
  <c r="K92" i="1" l="1"/>
  <c r="H59" i="1"/>
  <c r="H16" i="1"/>
  <c r="F16" i="1"/>
  <c r="H50" i="1" l="1"/>
  <c r="H64" i="1"/>
  <c r="F70" i="1" l="1"/>
  <c r="F29" i="1"/>
  <c r="F82" i="1"/>
  <c r="F64" i="1"/>
  <c r="H55" i="1"/>
  <c r="F55" i="1"/>
  <c r="F50" i="1"/>
  <c r="H45" i="1"/>
  <c r="F45" i="1"/>
  <c r="H40" i="1"/>
  <c r="F40" i="1"/>
  <c r="H34" i="1"/>
  <c r="F34" i="1"/>
  <c r="H29" i="1"/>
  <c r="H86" i="1" l="1"/>
  <c r="H92" i="1" s="1"/>
  <c r="F86" i="1"/>
  <c r="F92" i="1" s="1"/>
  <c r="M50" i="1"/>
</calcChain>
</file>

<file path=xl/sharedStrings.xml><?xml version="1.0" encoding="utf-8"?>
<sst xmlns="http://schemas.openxmlformats.org/spreadsheetml/2006/main" count="168" uniqueCount="112">
  <si>
    <t>Name of Party</t>
  </si>
  <si>
    <t>Dated</t>
  </si>
  <si>
    <t>Bill No</t>
  </si>
  <si>
    <t>Name of Assets</t>
  </si>
  <si>
    <t>TOTAL</t>
  </si>
  <si>
    <t>SPJ SOLAR TECHNOLOGY PVT LTD</t>
  </si>
  <si>
    <t>DSF TOOLS INDIA</t>
  </si>
  <si>
    <t>AMAN ENTERPRISES</t>
  </si>
  <si>
    <t>07.08.2021</t>
  </si>
  <si>
    <t>17.08.2021</t>
  </si>
  <si>
    <t>30.07.2021</t>
  </si>
  <si>
    <t>10.09.2021</t>
  </si>
  <si>
    <t>BEECO STORAGE SYSTEMS</t>
  </si>
  <si>
    <t>23.09.2021</t>
  </si>
  <si>
    <t>HI TEC DESIGNERS AND EQUIPMEMNT</t>
  </si>
  <si>
    <t>22.09.2021</t>
  </si>
  <si>
    <t>HTD/PRG/16/21-22</t>
  </si>
  <si>
    <t>30.09.2021</t>
  </si>
  <si>
    <t>JABBALS INTERNATIONAL</t>
  </si>
  <si>
    <t>11.10.2021</t>
  </si>
  <si>
    <t>053/21-22</t>
  </si>
  <si>
    <t>14.10.2021</t>
  </si>
  <si>
    <t>NISHANT INDUSTRIES</t>
  </si>
  <si>
    <t>NI/21-22/0241</t>
  </si>
  <si>
    <t>25.10.2021</t>
  </si>
  <si>
    <t>SUKU COIL HANDLING PVT LTD</t>
  </si>
  <si>
    <t>08.11.2021</t>
  </si>
  <si>
    <t>15.11.2021</t>
  </si>
  <si>
    <t>DVN MULTITRADE INTERNATIONEL LLP</t>
  </si>
  <si>
    <t>25.11.2021</t>
  </si>
  <si>
    <t>01.12.2021</t>
  </si>
  <si>
    <t>03.12.2021</t>
  </si>
  <si>
    <t>CHANNAN SINGH AND SONS</t>
  </si>
  <si>
    <t>08.12.2021</t>
  </si>
  <si>
    <t>NINGBO ZHENYU TECHNOLOGY CO LTD</t>
  </si>
  <si>
    <t>07.12.2021</t>
  </si>
  <si>
    <t>UNIVERSAL ELECTRICAL ENGINEERS</t>
  </si>
  <si>
    <t>17.12.2021</t>
  </si>
  <si>
    <t>23.12.2021</t>
  </si>
  <si>
    <t>24.12.2021</t>
  </si>
  <si>
    <t>TECHNO HABITAT</t>
  </si>
  <si>
    <t>25.12.2021</t>
  </si>
  <si>
    <t>31.12.2021</t>
  </si>
  <si>
    <t xml:space="preserve">ANUTECH POWER SYSTEMS </t>
  </si>
  <si>
    <t>S.N.</t>
  </si>
  <si>
    <t>J76 STAMPING LINE MACHINE</t>
  </si>
  <si>
    <t>SUKU CONTROLS PRIVATE LIMITED</t>
  </si>
  <si>
    <t>PRG INTERNATIONAL ELECTRICALS PRIVATE LIMITED</t>
  </si>
  <si>
    <t xml:space="preserve">LIST OF MACHINERIES PURCHASED/TO BE PURCHASED </t>
  </si>
  <si>
    <t>13.01.2022</t>
  </si>
  <si>
    <t>DATE OF PAYMENT</t>
  </si>
  <si>
    <t>PAID AMOUNT</t>
  </si>
  <si>
    <t>BANK NAME</t>
  </si>
  <si>
    <t>13.07.2021</t>
  </si>
  <si>
    <t>HDFC BANK LIMITED</t>
  </si>
  <si>
    <t>ICICI BANK LIMITED</t>
  </si>
  <si>
    <t>28.09.2021</t>
  </si>
  <si>
    <t>24.11.2021</t>
  </si>
  <si>
    <t>04.12.2021</t>
  </si>
  <si>
    <t>22.01.2022</t>
  </si>
  <si>
    <t>10.12.2021</t>
  </si>
  <si>
    <t>26.08.2021</t>
  </si>
  <si>
    <t>01.10.2021</t>
  </si>
  <si>
    <t>17.11.2021</t>
  </si>
  <si>
    <t>06.12.2021</t>
  </si>
  <si>
    <t>03.01.2022</t>
  </si>
  <si>
    <t>28.01.2022</t>
  </si>
  <si>
    <t>09.02.2022</t>
  </si>
  <si>
    <t>27.09.2021</t>
  </si>
  <si>
    <t>TDS</t>
  </si>
  <si>
    <t>12.01.2022</t>
  </si>
  <si>
    <t>DVN/UP/2122/23</t>
  </si>
  <si>
    <t>DVN/UP/2122/22</t>
  </si>
  <si>
    <t>DVN/UP/2122/24</t>
  </si>
  <si>
    <t>DVN/UP/2122/25</t>
  </si>
  <si>
    <t>SPJ2021-22/106</t>
  </si>
  <si>
    <t>HTD/PRG/23/21-22</t>
  </si>
  <si>
    <t>DHL for Custom Duty</t>
  </si>
  <si>
    <t>GZB/911/21-22</t>
  </si>
  <si>
    <t>GZB/912/21-22</t>
  </si>
  <si>
    <t>17.02.2022</t>
  </si>
  <si>
    <t>Mode of Payment</t>
  </si>
  <si>
    <t>RTGS</t>
  </si>
  <si>
    <t>NEFT</t>
  </si>
  <si>
    <t>TPT TFR</t>
  </si>
  <si>
    <t>Electrical Heated Furnance</t>
  </si>
  <si>
    <t>High Speed Hydraulic Press, Grinding &amp; Drilling Machine</t>
  </si>
  <si>
    <t>High Speed Hydraulic Press &amp; Air Compressor</t>
  </si>
  <si>
    <t>Conveyor Track</t>
  </si>
  <si>
    <t>Generator</t>
  </si>
  <si>
    <t>Conveyars for Machines</t>
  </si>
  <si>
    <t>Winding Machines</t>
  </si>
  <si>
    <t>Toofan Top And Bottom Cover Die</t>
  </si>
  <si>
    <t>Sofiya And Alina Cover Die</t>
  </si>
  <si>
    <t>Solar Power Plant</t>
  </si>
  <si>
    <t>Stablizer</t>
  </si>
  <si>
    <t>Die Punch</t>
  </si>
  <si>
    <t>Stamping Tool</t>
  </si>
  <si>
    <t>Hand Pallet</t>
  </si>
  <si>
    <t>Electrically Heated Furnace</t>
  </si>
  <si>
    <t>Shearing Machine</t>
  </si>
  <si>
    <t>Automatic Sequential Analyzer</t>
  </si>
  <si>
    <t>Cranes</t>
  </si>
  <si>
    <t>Cranes Installation</t>
  </si>
  <si>
    <t>Trapping Machine, Crane etc.</t>
  </si>
  <si>
    <t>A</t>
  </si>
  <si>
    <t>PURCHASED</t>
  </si>
  <si>
    <t>TOTAL (A)</t>
  </si>
  <si>
    <t>B</t>
  </si>
  <si>
    <t>TO BE PURCHASED</t>
  </si>
  <si>
    <t>Total A+B</t>
  </si>
  <si>
    <t>Payment 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</si>
</sst>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164" fontId="0" fillId="0" borderId="0" xfId="1" applyFont="1"/>
    <xf numFmtId="164" fontId="1" fillId="0" borderId="0" xfId="1" applyFont="1"/>
    <xf numFmtId="0" fontId="0" fillId="0" borderId="0" xfId="0" applyAlignment="1">
      <alignment vertical="top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164" fontId="1" fillId="0" borderId="1" xfId="1" applyFont="1" applyBorder="1" applyAlignment="1">
      <alignment horizontal="center" vertical="top"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64" fontId="1" fillId="0" borderId="0" xfId="1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164" fontId="0" fillId="0" borderId="2" xfId="1" applyFont="1" applyBorder="1"/>
    <xf numFmtId="0" fontId="0" fillId="0" borderId="2" xfId="0" applyBorder="1" applyAlignment="1"/>
    <xf numFmtId="164" fontId="0" fillId="0" borderId="2" xfId="1" applyFont="1" applyBorder="1" applyAlignment="1">
      <alignment horizontal="right"/>
    </xf>
    <xf numFmtId="0" fontId="0" fillId="0" borderId="2" xfId="0" applyBorder="1" applyAlignment="1">
      <alignment wrapText="1"/>
    </xf>
    <xf numFmtId="164" fontId="0" fillId="0" borderId="2" xfId="1" applyFont="1" applyBorder="1" applyAlignment="1">
      <alignment horizontal="right" wrapText="1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164" fontId="0" fillId="0" borderId="2" xfId="1" applyFont="1" applyFill="1" applyBorder="1"/>
    <xf numFmtId="164" fontId="0" fillId="0" borderId="2" xfId="1" applyFont="1" applyBorder="1" applyAlignment="1">
      <alignment wrapText="1"/>
    </xf>
    <xf numFmtId="164" fontId="0" fillId="0" borderId="4" xfId="1" applyFont="1" applyBorder="1"/>
    <xf numFmtId="164" fontId="0" fillId="0" borderId="5" xfId="1" applyFont="1" applyBorder="1"/>
    <xf numFmtId="164" fontId="0" fillId="0" borderId="6" xfId="1" applyFont="1" applyBorder="1"/>
    <xf numFmtId="164" fontId="0" fillId="0" borderId="4" xfId="1" applyFont="1" applyBorder="1" applyAlignment="1">
      <alignment horizontal="right" wrapText="1"/>
    </xf>
    <xf numFmtId="164" fontId="0" fillId="0" borderId="7" xfId="1" applyFont="1" applyBorder="1"/>
    <xf numFmtId="164" fontId="1" fillId="0" borderId="3" xfId="1" applyFont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2" xfId="0" applyBorder="1" applyAlignment="1">
      <alignment horizontal="center" wrapText="1"/>
    </xf>
    <xf numFmtId="0" fontId="1" fillId="0" borderId="7" xfId="0" applyFont="1" applyBorder="1" applyAlignment="1">
      <alignment horizontal="center" vertical="top" wrapText="1"/>
    </xf>
    <xf numFmtId="0" fontId="0" fillId="0" borderId="2" xfId="0" applyBorder="1" applyAlignment="1">
      <alignment vertical="center"/>
    </xf>
    <xf numFmtId="164" fontId="0" fillId="0" borderId="2" xfId="1" applyFont="1" applyBorder="1" applyAlignment="1">
      <alignment vertical="center"/>
    </xf>
    <xf numFmtId="43" fontId="0" fillId="0" borderId="0" xfId="0" applyNumberFormat="1"/>
    <xf numFmtId="0" fontId="0" fillId="0" borderId="4" xfId="0" applyBorder="1" applyAlignment="1">
      <alignment horizontal="center" wrapText="1"/>
    </xf>
    <xf numFmtId="0" fontId="0" fillId="0" borderId="4" xfId="0" applyBorder="1"/>
    <xf numFmtId="0" fontId="0" fillId="0" borderId="2" xfId="0" applyBorder="1" applyAlignment="1">
      <alignment horizontal="center" vertical="center"/>
    </xf>
    <xf numFmtId="0" fontId="3" fillId="0" borderId="7" xfId="0" applyFont="1" applyBorder="1" applyAlignment="1">
      <alignment horizontal="left" vertical="top" wrapText="1"/>
    </xf>
    <xf numFmtId="164" fontId="2" fillId="0" borderId="3" xfId="1" applyFont="1" applyBorder="1"/>
    <xf numFmtId="0" fontId="0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2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tabSelected="1" view="pageBreakPreview" topLeftCell="A73" zoomScaleNormal="100" zoomScaleSheetLayoutView="100" workbookViewId="0">
      <selection activeCell="E15" sqref="E15"/>
    </sheetView>
  </sheetViews>
  <sheetFormatPr defaultRowHeight="14.4" x14ac:dyDescent="0.3"/>
  <cols>
    <col min="1" max="1" width="5.109375" style="1" customWidth="1"/>
    <col min="2" max="2" width="34.109375" bestFit="1" customWidth="1"/>
    <col min="3" max="3" width="11.21875" style="1" customWidth="1"/>
    <col min="4" max="4" width="17.44140625" style="1" customWidth="1"/>
    <col min="5" max="5" width="46.33203125" bestFit="1" customWidth="1"/>
    <col min="6" max="6" width="15.21875" style="2" customWidth="1"/>
    <col min="7" max="7" width="11.88671875" style="1" customWidth="1"/>
    <col min="8" max="8" width="15.44140625" style="2" customWidth="1"/>
    <col min="9" max="9" width="18.33203125" customWidth="1"/>
    <col min="10" max="10" width="9.77734375" customWidth="1"/>
    <col min="11" max="11" width="14.6640625" bestFit="1" customWidth="1"/>
    <col min="12" max="12" width="13.88671875" bestFit="1" customWidth="1"/>
  </cols>
  <sheetData>
    <row r="1" spans="1:11" x14ac:dyDescent="0.3">
      <c r="A1" s="43" t="s">
        <v>47</v>
      </c>
      <c r="B1" s="43"/>
      <c r="C1" s="43"/>
      <c r="D1" s="43"/>
      <c r="E1" s="43"/>
      <c r="F1" s="43"/>
      <c r="G1" s="43"/>
      <c r="H1" s="43"/>
      <c r="I1" s="43"/>
    </row>
    <row r="2" spans="1:11" x14ac:dyDescent="0.3">
      <c r="A2" s="6"/>
      <c r="B2" s="5"/>
      <c r="C2" s="6"/>
      <c r="D2" s="6"/>
      <c r="E2" s="5"/>
      <c r="F2" s="3"/>
      <c r="G2" s="6"/>
      <c r="H2" s="3"/>
      <c r="I2" s="5"/>
    </row>
    <row r="3" spans="1:11" x14ac:dyDescent="0.3">
      <c r="A3" s="43" t="s">
        <v>48</v>
      </c>
      <c r="B3" s="43"/>
      <c r="C3" s="43"/>
      <c r="D3" s="43"/>
      <c r="E3" s="43"/>
      <c r="F3" s="43"/>
      <c r="G3" s="43"/>
      <c r="H3" s="43"/>
      <c r="I3" s="43"/>
    </row>
    <row r="4" spans="1:11" x14ac:dyDescent="0.3">
      <c r="A4" s="10"/>
      <c r="B4" s="9"/>
      <c r="C4" s="10"/>
      <c r="D4" s="10"/>
      <c r="E4" s="9"/>
      <c r="F4" s="11"/>
      <c r="G4" s="6"/>
      <c r="H4" s="3"/>
      <c r="I4" s="5"/>
    </row>
    <row r="5" spans="1:11" s="4" customFormat="1" ht="28.8" x14ac:dyDescent="0.3">
      <c r="A5" s="7" t="s">
        <v>44</v>
      </c>
      <c r="B5" s="7" t="s">
        <v>0</v>
      </c>
      <c r="C5" s="7" t="s">
        <v>1</v>
      </c>
      <c r="D5" s="7" t="s">
        <v>2</v>
      </c>
      <c r="E5" s="7" t="s">
        <v>3</v>
      </c>
      <c r="F5" s="8" t="s">
        <v>4</v>
      </c>
      <c r="G5" s="7" t="s">
        <v>50</v>
      </c>
      <c r="H5" s="8" t="s">
        <v>51</v>
      </c>
      <c r="I5" s="7" t="s">
        <v>52</v>
      </c>
      <c r="J5" s="7" t="s">
        <v>81</v>
      </c>
      <c r="K5" s="7" t="s">
        <v>111</v>
      </c>
    </row>
    <row r="6" spans="1:11" s="4" customFormat="1" x14ac:dyDescent="0.3">
      <c r="A6" s="32"/>
      <c r="B6" s="12"/>
      <c r="C6" s="13"/>
      <c r="D6" s="13"/>
      <c r="E6" s="12"/>
      <c r="F6" s="14"/>
      <c r="G6" s="38"/>
      <c r="H6" s="34"/>
      <c r="I6" s="33"/>
      <c r="J6" s="38"/>
      <c r="K6" s="34"/>
    </row>
    <row r="7" spans="1:11" s="4" customFormat="1" x14ac:dyDescent="0.3">
      <c r="A7" s="32" t="s">
        <v>105</v>
      </c>
      <c r="B7" s="47" t="s">
        <v>106</v>
      </c>
      <c r="C7" s="13"/>
      <c r="D7" s="13"/>
      <c r="E7" s="12"/>
      <c r="F7" s="14"/>
      <c r="G7" s="38"/>
      <c r="H7" s="34"/>
      <c r="I7" s="33"/>
      <c r="J7" s="38"/>
      <c r="K7" s="34"/>
    </row>
    <row r="8" spans="1:11" s="4" customFormat="1" x14ac:dyDescent="0.3">
      <c r="A8" s="32"/>
      <c r="B8" s="12"/>
      <c r="C8" s="13"/>
      <c r="D8" s="13"/>
      <c r="E8" s="12"/>
      <c r="F8" s="14"/>
      <c r="G8" s="38"/>
      <c r="H8" s="34"/>
      <c r="I8" s="33"/>
      <c r="J8" s="38"/>
      <c r="K8" s="34"/>
    </row>
    <row r="9" spans="1:11" x14ac:dyDescent="0.3">
      <c r="A9" s="13">
        <v>1</v>
      </c>
      <c r="B9" s="12" t="s">
        <v>7</v>
      </c>
      <c r="C9" s="13" t="s">
        <v>10</v>
      </c>
      <c r="D9" s="13">
        <v>20</v>
      </c>
      <c r="E9" s="12" t="s">
        <v>97</v>
      </c>
      <c r="F9" s="14">
        <v>1812480</v>
      </c>
      <c r="G9" s="38" t="s">
        <v>53</v>
      </c>
      <c r="H9" s="34">
        <v>3000000</v>
      </c>
      <c r="I9" s="33" t="s">
        <v>54</v>
      </c>
      <c r="J9" s="38" t="s">
        <v>82</v>
      </c>
      <c r="K9" s="34"/>
    </row>
    <row r="10" spans="1:11" x14ac:dyDescent="0.3">
      <c r="A10" s="29"/>
      <c r="B10" s="30"/>
      <c r="C10" s="29" t="s">
        <v>9</v>
      </c>
      <c r="D10" s="29">
        <v>27</v>
      </c>
      <c r="E10" s="12" t="s">
        <v>97</v>
      </c>
      <c r="F10" s="14">
        <v>1062000</v>
      </c>
      <c r="G10" s="13" t="s">
        <v>80</v>
      </c>
      <c r="H10" s="14">
        <v>2043911</v>
      </c>
      <c r="I10" s="12" t="s">
        <v>54</v>
      </c>
      <c r="J10" s="38" t="s">
        <v>82</v>
      </c>
      <c r="K10" s="14"/>
    </row>
    <row r="11" spans="1:11" x14ac:dyDescent="0.3">
      <c r="A11" s="13"/>
      <c r="B11" s="12"/>
      <c r="C11" s="13" t="s">
        <v>8</v>
      </c>
      <c r="D11" s="13">
        <v>26</v>
      </c>
      <c r="E11" s="12" t="s">
        <v>97</v>
      </c>
      <c r="F11" s="14">
        <v>2166480</v>
      </c>
      <c r="G11" s="13"/>
      <c r="H11" s="14"/>
      <c r="I11" s="12"/>
      <c r="J11" s="12"/>
      <c r="K11" s="14"/>
    </row>
    <row r="12" spans="1:11" x14ac:dyDescent="0.3">
      <c r="A12" s="13"/>
      <c r="B12" s="12"/>
      <c r="C12" s="13" t="s">
        <v>11</v>
      </c>
      <c r="D12" s="13">
        <v>31</v>
      </c>
      <c r="E12" s="12" t="s">
        <v>97</v>
      </c>
      <c r="F12" s="14">
        <v>336300</v>
      </c>
      <c r="G12" s="13"/>
      <c r="H12" s="14"/>
      <c r="I12" s="12"/>
      <c r="J12" s="12"/>
      <c r="K12" s="14"/>
    </row>
    <row r="13" spans="1:11" x14ac:dyDescent="0.3">
      <c r="A13" s="13"/>
      <c r="B13" s="12"/>
      <c r="C13" s="13" t="s">
        <v>27</v>
      </c>
      <c r="D13" s="13">
        <v>46</v>
      </c>
      <c r="E13" s="12" t="s">
        <v>97</v>
      </c>
      <c r="F13" s="14">
        <v>2036680</v>
      </c>
      <c r="G13" s="13"/>
      <c r="H13" s="14"/>
      <c r="I13" s="12"/>
      <c r="J13" s="12"/>
      <c r="K13" s="14"/>
    </row>
    <row r="14" spans="1:11" x14ac:dyDescent="0.3">
      <c r="A14" s="13"/>
      <c r="B14" s="12"/>
      <c r="C14" s="13" t="s">
        <v>31</v>
      </c>
      <c r="D14" s="13">
        <v>48</v>
      </c>
      <c r="E14" s="12" t="s">
        <v>97</v>
      </c>
      <c r="F14" s="14">
        <v>359900</v>
      </c>
      <c r="G14" s="13"/>
      <c r="H14" s="14"/>
      <c r="I14" s="12"/>
      <c r="J14" s="12"/>
      <c r="K14" s="14"/>
    </row>
    <row r="15" spans="1:11" x14ac:dyDescent="0.3">
      <c r="A15" s="13"/>
      <c r="B15" s="12"/>
      <c r="C15" s="13"/>
      <c r="D15" s="13"/>
      <c r="E15" s="12"/>
      <c r="F15" s="27"/>
      <c r="G15" s="13"/>
      <c r="H15" s="27"/>
      <c r="I15" s="12"/>
      <c r="J15" s="12"/>
      <c r="K15" s="27"/>
    </row>
    <row r="16" spans="1:11" x14ac:dyDescent="0.3">
      <c r="A16" s="13"/>
      <c r="B16" s="12"/>
      <c r="C16" s="13"/>
      <c r="D16" s="13"/>
      <c r="E16" s="12"/>
      <c r="F16" s="25">
        <f>SUM(F9:F15)</f>
        <v>7773840</v>
      </c>
      <c r="G16" s="13"/>
      <c r="H16" s="25">
        <f>SUM(H9:H15)</f>
        <v>5043911</v>
      </c>
      <c r="I16" s="12"/>
      <c r="J16" s="12"/>
      <c r="K16" s="25">
        <f>+F16-H16</f>
        <v>2729929</v>
      </c>
    </row>
    <row r="17" spans="1:11" x14ac:dyDescent="0.3">
      <c r="A17" s="13"/>
      <c r="B17" s="12"/>
      <c r="C17" s="13"/>
      <c r="D17" s="13"/>
      <c r="E17" s="12"/>
      <c r="F17" s="24"/>
      <c r="G17" s="13"/>
      <c r="H17" s="24"/>
      <c r="I17" s="12"/>
      <c r="J17" s="12"/>
      <c r="K17" s="24"/>
    </row>
    <row r="18" spans="1:11" x14ac:dyDescent="0.3">
      <c r="A18" s="13">
        <v>2</v>
      </c>
      <c r="B18" s="12" t="s">
        <v>12</v>
      </c>
      <c r="C18" s="13" t="s">
        <v>13</v>
      </c>
      <c r="D18" s="13">
        <v>890</v>
      </c>
      <c r="E18" s="12" t="s">
        <v>98</v>
      </c>
      <c r="F18" s="14">
        <v>48380</v>
      </c>
      <c r="G18" s="13" t="s">
        <v>15</v>
      </c>
      <c r="H18" s="14">
        <v>48380</v>
      </c>
      <c r="I18" s="12" t="s">
        <v>54</v>
      </c>
      <c r="J18" s="13" t="s">
        <v>83</v>
      </c>
      <c r="K18" s="14">
        <f>+F18-H18</f>
        <v>0</v>
      </c>
    </row>
    <row r="19" spans="1:11" x14ac:dyDescent="0.3">
      <c r="A19" s="13"/>
      <c r="B19" s="12"/>
      <c r="C19" s="13"/>
      <c r="D19" s="13"/>
      <c r="E19" s="12"/>
      <c r="F19" s="14"/>
      <c r="G19" s="13"/>
      <c r="H19" s="14"/>
      <c r="I19" s="12"/>
      <c r="J19" s="12"/>
      <c r="K19" s="14"/>
    </row>
    <row r="20" spans="1:11" x14ac:dyDescent="0.3">
      <c r="A20" s="13">
        <v>3</v>
      </c>
      <c r="B20" s="12" t="s">
        <v>14</v>
      </c>
      <c r="C20" s="13" t="s">
        <v>15</v>
      </c>
      <c r="D20" s="13" t="s">
        <v>16</v>
      </c>
      <c r="E20" s="12" t="s">
        <v>99</v>
      </c>
      <c r="F20" s="14">
        <v>5961360</v>
      </c>
      <c r="G20" s="13" t="s">
        <v>53</v>
      </c>
      <c r="H20" s="16">
        <v>1910880</v>
      </c>
      <c r="I20" s="12" t="s">
        <v>55</v>
      </c>
      <c r="J20" s="38" t="s">
        <v>82</v>
      </c>
      <c r="K20" s="16"/>
    </row>
    <row r="21" spans="1:11" x14ac:dyDescent="0.3">
      <c r="A21" s="13"/>
      <c r="B21" s="12"/>
      <c r="C21" s="13"/>
      <c r="D21" s="13"/>
      <c r="E21" s="12"/>
      <c r="F21" s="14"/>
      <c r="G21" s="31" t="s">
        <v>61</v>
      </c>
      <c r="H21" s="18">
        <v>985604</v>
      </c>
      <c r="I21" s="12" t="s">
        <v>55</v>
      </c>
      <c r="J21" s="38" t="s">
        <v>82</v>
      </c>
      <c r="K21" s="18"/>
    </row>
    <row r="22" spans="1:11" x14ac:dyDescent="0.3">
      <c r="A22" s="13"/>
      <c r="B22" s="12"/>
      <c r="C22" s="13"/>
      <c r="D22" s="13"/>
      <c r="E22" s="12"/>
      <c r="F22" s="14"/>
      <c r="G22" s="31" t="s">
        <v>68</v>
      </c>
      <c r="H22" s="18">
        <v>18520</v>
      </c>
      <c r="I22" s="12" t="s">
        <v>69</v>
      </c>
      <c r="J22" s="13"/>
      <c r="K22" s="18"/>
    </row>
    <row r="23" spans="1:11" x14ac:dyDescent="0.3">
      <c r="A23" s="13"/>
      <c r="B23" s="12"/>
      <c r="C23" s="13"/>
      <c r="D23" s="13"/>
      <c r="E23" s="12"/>
      <c r="F23" s="14"/>
      <c r="G23" s="31" t="s">
        <v>62</v>
      </c>
      <c r="H23" s="18">
        <v>1500000</v>
      </c>
      <c r="I23" s="12" t="s">
        <v>55</v>
      </c>
      <c r="J23" s="38" t="s">
        <v>82</v>
      </c>
      <c r="K23" s="18"/>
    </row>
    <row r="24" spans="1:11" x14ac:dyDescent="0.3">
      <c r="A24" s="13"/>
      <c r="B24" s="12"/>
      <c r="C24" s="13"/>
      <c r="D24" s="13"/>
      <c r="E24" s="12"/>
      <c r="F24" s="14"/>
      <c r="G24" s="31" t="s">
        <v>63</v>
      </c>
      <c r="H24" s="18">
        <v>1546356</v>
      </c>
      <c r="I24" s="12" t="s">
        <v>55</v>
      </c>
      <c r="J24" s="38" t="s">
        <v>82</v>
      </c>
      <c r="K24" s="18"/>
    </row>
    <row r="25" spans="1:11" x14ac:dyDescent="0.3">
      <c r="A25" s="13"/>
      <c r="B25" s="12"/>
      <c r="C25" s="13"/>
      <c r="D25" s="13"/>
      <c r="E25" s="12"/>
      <c r="F25" s="14"/>
      <c r="G25" s="31"/>
      <c r="H25" s="18"/>
      <c r="I25" s="12"/>
      <c r="J25" s="12"/>
      <c r="K25" s="18"/>
    </row>
    <row r="26" spans="1:11" x14ac:dyDescent="0.3">
      <c r="A26" s="13"/>
      <c r="B26" s="12"/>
      <c r="C26" s="20" t="s">
        <v>35</v>
      </c>
      <c r="D26" s="20" t="s">
        <v>76</v>
      </c>
      <c r="E26" s="19" t="s">
        <v>85</v>
      </c>
      <c r="F26" s="14">
        <v>2183000</v>
      </c>
      <c r="G26" s="13" t="s">
        <v>58</v>
      </c>
      <c r="H26" s="16">
        <v>800000</v>
      </c>
      <c r="I26" s="15" t="s">
        <v>55</v>
      </c>
      <c r="J26" s="38" t="s">
        <v>82</v>
      </c>
      <c r="K26" s="16"/>
    </row>
    <row r="27" spans="1:11" x14ac:dyDescent="0.3">
      <c r="A27" s="13"/>
      <c r="B27" s="12"/>
      <c r="C27" s="20"/>
      <c r="D27" s="20"/>
      <c r="E27" s="19"/>
      <c r="F27" s="14"/>
      <c r="G27" s="31" t="s">
        <v>65</v>
      </c>
      <c r="H27" s="18">
        <v>1383000</v>
      </c>
      <c r="I27" s="17" t="s">
        <v>54</v>
      </c>
      <c r="J27" s="38" t="s">
        <v>82</v>
      </c>
      <c r="K27" s="18"/>
    </row>
    <row r="28" spans="1:11" x14ac:dyDescent="0.3">
      <c r="A28" s="13"/>
      <c r="B28" s="12"/>
      <c r="C28" s="13"/>
      <c r="D28" s="13"/>
      <c r="E28" s="12"/>
      <c r="F28" s="23"/>
      <c r="G28" s="31"/>
      <c r="H28" s="18"/>
      <c r="I28" s="12"/>
      <c r="J28" s="12"/>
      <c r="K28" s="18"/>
    </row>
    <row r="29" spans="1:11" x14ac:dyDescent="0.3">
      <c r="A29" s="13"/>
      <c r="B29" s="12"/>
      <c r="C29" s="13"/>
      <c r="D29" s="13"/>
      <c r="E29" s="12"/>
      <c r="F29" s="25">
        <f>SUM(F20:F28)</f>
        <v>8144360</v>
      </c>
      <c r="G29" s="31"/>
      <c r="H29" s="25">
        <f>SUM(H20:H28)</f>
        <v>8144360</v>
      </c>
      <c r="I29" s="12"/>
      <c r="J29" s="12"/>
      <c r="K29" s="25">
        <f>+F29-H29</f>
        <v>0</v>
      </c>
    </row>
    <row r="30" spans="1:11" x14ac:dyDescent="0.3">
      <c r="A30" s="13"/>
      <c r="B30" s="12"/>
      <c r="C30" s="13"/>
      <c r="D30" s="13"/>
      <c r="E30" s="12"/>
      <c r="F30" s="24"/>
      <c r="G30" s="31"/>
      <c r="H30" s="18"/>
      <c r="I30" s="12"/>
      <c r="J30" s="12"/>
      <c r="K30" s="18"/>
    </row>
    <row r="31" spans="1:11" x14ac:dyDescent="0.3">
      <c r="A31" s="13">
        <v>4</v>
      </c>
      <c r="B31" s="12" t="s">
        <v>18</v>
      </c>
      <c r="C31" s="13" t="s">
        <v>19</v>
      </c>
      <c r="D31" s="13" t="s">
        <v>20</v>
      </c>
      <c r="E31" s="12" t="s">
        <v>101</v>
      </c>
      <c r="F31" s="14">
        <v>637200</v>
      </c>
      <c r="G31" s="13" t="s">
        <v>56</v>
      </c>
      <c r="H31" s="16">
        <v>135000</v>
      </c>
      <c r="I31" s="12" t="s">
        <v>55</v>
      </c>
      <c r="J31" s="13" t="s">
        <v>83</v>
      </c>
      <c r="K31" s="16"/>
    </row>
    <row r="32" spans="1:11" x14ac:dyDescent="0.3">
      <c r="A32" s="13"/>
      <c r="B32" s="12"/>
      <c r="C32" s="13"/>
      <c r="D32" s="13"/>
      <c r="E32" s="12"/>
      <c r="F32" s="14"/>
      <c r="G32" s="31" t="s">
        <v>19</v>
      </c>
      <c r="H32" s="18">
        <v>502200</v>
      </c>
      <c r="I32" s="12" t="s">
        <v>55</v>
      </c>
      <c r="J32" s="38" t="s">
        <v>82</v>
      </c>
      <c r="K32" s="18"/>
    </row>
    <row r="33" spans="1:11" x14ac:dyDescent="0.3">
      <c r="A33" s="13"/>
      <c r="B33" s="12"/>
      <c r="C33" s="13"/>
      <c r="D33" s="13"/>
      <c r="E33" s="12"/>
      <c r="F33" s="23"/>
      <c r="G33" s="31"/>
      <c r="H33" s="18"/>
      <c r="I33" s="12"/>
      <c r="J33" s="12"/>
      <c r="K33" s="18"/>
    </row>
    <row r="34" spans="1:11" x14ac:dyDescent="0.3">
      <c r="A34" s="13"/>
      <c r="B34" s="12"/>
      <c r="C34" s="13"/>
      <c r="D34" s="13"/>
      <c r="E34" s="12"/>
      <c r="F34" s="25">
        <f>SUM(F31:F33)</f>
        <v>637200</v>
      </c>
      <c r="G34" s="31"/>
      <c r="H34" s="25">
        <f>SUM(H31:H33)</f>
        <v>637200</v>
      </c>
      <c r="I34" s="12"/>
      <c r="J34" s="12"/>
      <c r="K34" s="25">
        <f>+F34-H34</f>
        <v>0</v>
      </c>
    </row>
    <row r="35" spans="1:11" x14ac:dyDescent="0.3">
      <c r="A35" s="13"/>
      <c r="B35" s="12"/>
      <c r="C35" s="13"/>
      <c r="D35" s="13"/>
      <c r="E35" s="12"/>
      <c r="F35" s="24"/>
      <c r="G35" s="31"/>
      <c r="H35" s="18"/>
      <c r="I35" s="12"/>
      <c r="J35" s="12"/>
      <c r="K35" s="18"/>
    </row>
    <row r="36" spans="1:11" x14ac:dyDescent="0.3">
      <c r="A36" s="13"/>
      <c r="B36" s="12"/>
      <c r="C36" s="13"/>
      <c r="D36" s="13"/>
      <c r="E36" s="12"/>
      <c r="F36" s="14"/>
      <c r="G36" s="31"/>
      <c r="H36" s="18"/>
      <c r="I36" s="12"/>
      <c r="J36" s="12"/>
      <c r="K36" s="18"/>
    </row>
    <row r="37" spans="1:11" x14ac:dyDescent="0.3">
      <c r="A37" s="13">
        <v>5</v>
      </c>
      <c r="B37" s="12" t="s">
        <v>32</v>
      </c>
      <c r="C37" s="13" t="s">
        <v>33</v>
      </c>
      <c r="D37" s="13">
        <v>418</v>
      </c>
      <c r="E37" s="12" t="s">
        <v>100</v>
      </c>
      <c r="F37" s="14">
        <v>41300</v>
      </c>
      <c r="G37" s="13" t="s">
        <v>64</v>
      </c>
      <c r="H37" s="16">
        <v>14000</v>
      </c>
      <c r="I37" s="12" t="s">
        <v>54</v>
      </c>
      <c r="J37" s="13" t="s">
        <v>84</v>
      </c>
      <c r="K37" s="16"/>
    </row>
    <row r="38" spans="1:11" x14ac:dyDescent="0.3">
      <c r="A38" s="13"/>
      <c r="B38" s="12"/>
      <c r="C38" s="13"/>
      <c r="D38" s="13"/>
      <c r="E38" s="12"/>
      <c r="F38" s="14"/>
      <c r="G38" s="31" t="s">
        <v>33</v>
      </c>
      <c r="H38" s="18">
        <v>27300</v>
      </c>
      <c r="I38" s="12" t="s">
        <v>54</v>
      </c>
      <c r="J38" s="13" t="s">
        <v>84</v>
      </c>
      <c r="K38" s="18"/>
    </row>
    <row r="39" spans="1:11" x14ac:dyDescent="0.3">
      <c r="A39" s="13"/>
      <c r="B39" s="12"/>
      <c r="C39" s="13"/>
      <c r="D39" s="13"/>
      <c r="E39" s="12"/>
      <c r="F39" s="23"/>
      <c r="G39" s="31"/>
      <c r="H39" s="18"/>
      <c r="I39" s="12"/>
      <c r="J39" s="12"/>
      <c r="K39" s="18"/>
    </row>
    <row r="40" spans="1:11" x14ac:dyDescent="0.3">
      <c r="A40" s="13"/>
      <c r="B40" s="12"/>
      <c r="C40" s="13"/>
      <c r="D40" s="13"/>
      <c r="E40" s="12"/>
      <c r="F40" s="25">
        <f>SUM(F37:F39)</f>
        <v>41300</v>
      </c>
      <c r="G40" s="31"/>
      <c r="H40" s="25">
        <f>SUM(H37:H39)</f>
        <v>41300</v>
      </c>
      <c r="I40" s="12"/>
      <c r="J40" s="12"/>
      <c r="K40" s="25">
        <f>+F40-H40</f>
        <v>0</v>
      </c>
    </row>
    <row r="41" spans="1:11" x14ac:dyDescent="0.3">
      <c r="A41" s="13"/>
      <c r="B41" s="12"/>
      <c r="C41" s="13"/>
      <c r="D41" s="13"/>
      <c r="E41" s="12"/>
      <c r="F41" s="24"/>
      <c r="G41" s="31"/>
      <c r="H41" s="18"/>
      <c r="I41" s="12"/>
      <c r="J41" s="12"/>
      <c r="K41" s="18"/>
    </row>
    <row r="42" spans="1:11" x14ac:dyDescent="0.3">
      <c r="A42" s="13">
        <v>6</v>
      </c>
      <c r="B42" s="12" t="s">
        <v>34</v>
      </c>
      <c r="C42" s="13" t="s">
        <v>30</v>
      </c>
      <c r="D42" s="13">
        <v>2021120102</v>
      </c>
      <c r="E42" s="12" t="s">
        <v>96</v>
      </c>
      <c r="F42" s="14">
        <v>1745241.49</v>
      </c>
      <c r="G42" s="20" t="s">
        <v>57</v>
      </c>
      <c r="H42" s="21">
        <v>1310276.6000000001</v>
      </c>
      <c r="I42" s="12" t="s">
        <v>55</v>
      </c>
      <c r="J42" s="38" t="s">
        <v>82</v>
      </c>
      <c r="K42" s="21"/>
    </row>
    <row r="43" spans="1:11" x14ac:dyDescent="0.3">
      <c r="A43" s="13"/>
      <c r="B43" s="12"/>
      <c r="C43" s="13"/>
      <c r="D43" s="13"/>
      <c r="E43" s="12" t="s">
        <v>77</v>
      </c>
      <c r="F43" s="14"/>
      <c r="G43" s="20" t="s">
        <v>60</v>
      </c>
      <c r="H43" s="21">
        <v>434964.89</v>
      </c>
      <c r="I43" s="12" t="s">
        <v>55</v>
      </c>
      <c r="J43" s="38" t="s">
        <v>82</v>
      </c>
      <c r="K43" s="21"/>
    </row>
    <row r="44" spans="1:11" x14ac:dyDescent="0.3">
      <c r="A44" s="13"/>
      <c r="B44" s="12"/>
      <c r="C44" s="13"/>
      <c r="D44" s="13"/>
      <c r="E44" s="12"/>
      <c r="F44" s="14"/>
      <c r="G44" s="31"/>
      <c r="H44" s="26"/>
      <c r="I44" s="12"/>
      <c r="J44" s="12"/>
      <c r="K44" s="26"/>
    </row>
    <row r="45" spans="1:11" x14ac:dyDescent="0.3">
      <c r="A45" s="13"/>
      <c r="B45" s="12"/>
      <c r="C45" s="13"/>
      <c r="D45" s="13"/>
      <c r="E45" s="12"/>
      <c r="F45" s="25">
        <f>SUM(F42:F44)</f>
        <v>1745241.49</v>
      </c>
      <c r="G45" s="13"/>
      <c r="H45" s="25">
        <f>SUM(H42:H44)</f>
        <v>1745241.4900000002</v>
      </c>
      <c r="I45" s="12"/>
      <c r="J45" s="12"/>
      <c r="K45" s="25">
        <f>+F45-H45</f>
        <v>0</v>
      </c>
    </row>
    <row r="46" spans="1:11" x14ac:dyDescent="0.3">
      <c r="A46" s="13"/>
      <c r="B46" s="12"/>
      <c r="C46" s="13"/>
      <c r="D46" s="13"/>
      <c r="E46" s="12"/>
      <c r="F46" s="14"/>
      <c r="G46" s="31"/>
      <c r="H46" s="18"/>
      <c r="I46" s="12"/>
      <c r="J46" s="12"/>
      <c r="K46" s="18"/>
    </row>
    <row r="47" spans="1:11" x14ac:dyDescent="0.3">
      <c r="A47" s="13">
        <v>7</v>
      </c>
      <c r="B47" s="12" t="s">
        <v>43</v>
      </c>
      <c r="C47" s="20" t="s">
        <v>49</v>
      </c>
      <c r="D47" s="20" t="s">
        <v>78</v>
      </c>
      <c r="E47" s="19" t="s">
        <v>95</v>
      </c>
      <c r="F47" s="14">
        <v>460908</v>
      </c>
      <c r="G47" s="31" t="s">
        <v>60</v>
      </c>
      <c r="H47" s="22">
        <v>234360</v>
      </c>
      <c r="I47" s="12" t="s">
        <v>54</v>
      </c>
      <c r="J47" s="38" t="s">
        <v>82</v>
      </c>
      <c r="K47" s="22"/>
    </row>
    <row r="48" spans="1:11" x14ac:dyDescent="0.3">
      <c r="A48" s="13"/>
      <c r="B48" s="12"/>
      <c r="C48" s="20" t="s">
        <v>49</v>
      </c>
      <c r="D48" s="20" t="s">
        <v>79</v>
      </c>
      <c r="E48" s="19" t="s">
        <v>95</v>
      </c>
      <c r="F48" s="14">
        <v>460908</v>
      </c>
      <c r="G48" s="31" t="s">
        <v>70</v>
      </c>
      <c r="H48" s="22">
        <v>687456</v>
      </c>
      <c r="I48" s="12" t="s">
        <v>54</v>
      </c>
      <c r="J48" s="38" t="s">
        <v>82</v>
      </c>
      <c r="K48" s="22"/>
    </row>
    <row r="49" spans="1:13" x14ac:dyDescent="0.3">
      <c r="A49" s="13"/>
      <c r="B49" s="12"/>
      <c r="C49" s="13"/>
      <c r="D49" s="13"/>
      <c r="E49" s="12"/>
      <c r="F49" s="23"/>
      <c r="G49" s="31"/>
      <c r="H49" s="18"/>
      <c r="I49" s="12"/>
      <c r="J49" s="12"/>
      <c r="K49" s="18"/>
    </row>
    <row r="50" spans="1:13" x14ac:dyDescent="0.3">
      <c r="A50" s="13"/>
      <c r="B50" s="12"/>
      <c r="C50" s="13"/>
      <c r="D50" s="13"/>
      <c r="E50" s="12"/>
      <c r="F50" s="25">
        <f>SUM(F47:F49)</f>
        <v>921816</v>
      </c>
      <c r="G50" s="36"/>
      <c r="H50" s="25">
        <f>SUM(H47:H49)</f>
        <v>921816</v>
      </c>
      <c r="I50" s="37"/>
      <c r="J50" s="37"/>
      <c r="K50" s="25">
        <f>+F50-H50</f>
        <v>0</v>
      </c>
      <c r="L50" s="35"/>
      <c r="M50" s="35">
        <f>+J50-L50</f>
        <v>0</v>
      </c>
    </row>
    <row r="51" spans="1:13" x14ac:dyDescent="0.3">
      <c r="A51" s="13"/>
      <c r="B51" s="12"/>
      <c r="C51" s="13"/>
      <c r="D51" s="13"/>
      <c r="E51" s="12"/>
      <c r="F51" s="24"/>
      <c r="G51" s="31"/>
      <c r="H51" s="18"/>
      <c r="I51" s="12"/>
      <c r="J51" s="12"/>
      <c r="K51" s="18"/>
    </row>
    <row r="52" spans="1:13" x14ac:dyDescent="0.3">
      <c r="A52" s="13">
        <v>8</v>
      </c>
      <c r="B52" s="12" t="s">
        <v>36</v>
      </c>
      <c r="C52" s="20" t="s">
        <v>37</v>
      </c>
      <c r="D52" s="20">
        <v>54</v>
      </c>
      <c r="E52" s="19" t="s">
        <v>102</v>
      </c>
      <c r="F52" s="14">
        <v>9658914</v>
      </c>
      <c r="G52" s="13" t="s">
        <v>59</v>
      </c>
      <c r="H52" s="14">
        <v>2000000</v>
      </c>
      <c r="I52" s="12" t="s">
        <v>54</v>
      </c>
      <c r="J52" s="38" t="s">
        <v>82</v>
      </c>
      <c r="K52" s="14"/>
    </row>
    <row r="53" spans="1:13" x14ac:dyDescent="0.3">
      <c r="A53" s="13"/>
      <c r="B53" s="12"/>
      <c r="C53" s="20" t="s">
        <v>38</v>
      </c>
      <c r="D53" s="20">
        <v>60</v>
      </c>
      <c r="E53" s="19" t="s">
        <v>103</v>
      </c>
      <c r="F53" s="14">
        <v>826000</v>
      </c>
      <c r="G53" s="13"/>
      <c r="H53" s="14"/>
      <c r="I53" s="12"/>
      <c r="J53" s="12"/>
      <c r="K53" s="14"/>
    </row>
    <row r="54" spans="1:13" x14ac:dyDescent="0.3">
      <c r="A54" s="13"/>
      <c r="B54" s="12"/>
      <c r="C54" s="20"/>
      <c r="D54" s="20"/>
      <c r="E54" s="19"/>
      <c r="F54" s="23"/>
      <c r="G54" s="13"/>
      <c r="H54" s="14"/>
      <c r="I54" s="12"/>
      <c r="J54" s="12"/>
      <c r="K54" s="14"/>
    </row>
    <row r="55" spans="1:13" x14ac:dyDescent="0.3">
      <c r="A55" s="13"/>
      <c r="B55" s="12"/>
      <c r="C55" s="20"/>
      <c r="D55" s="20"/>
      <c r="E55" s="19"/>
      <c r="F55" s="25">
        <f>SUM(F52:F54)</f>
        <v>10484914</v>
      </c>
      <c r="G55" s="13"/>
      <c r="H55" s="25">
        <f>SUM(H52:H54)</f>
        <v>2000000</v>
      </c>
      <c r="I55" s="12"/>
      <c r="J55" s="12"/>
      <c r="K55" s="25">
        <f>+F55-H55</f>
        <v>8484914</v>
      </c>
    </row>
    <row r="56" spans="1:13" x14ac:dyDescent="0.3">
      <c r="A56" s="13"/>
      <c r="B56" s="12"/>
      <c r="C56" s="20"/>
      <c r="D56" s="20"/>
      <c r="E56" s="19"/>
      <c r="F56" s="24"/>
      <c r="G56" s="13"/>
      <c r="H56" s="14"/>
      <c r="I56" s="12"/>
      <c r="J56" s="12"/>
      <c r="K56" s="14"/>
    </row>
    <row r="57" spans="1:13" x14ac:dyDescent="0.3">
      <c r="A57" s="13"/>
      <c r="B57" s="12"/>
      <c r="C57" s="20"/>
      <c r="D57" s="20"/>
      <c r="E57" s="19"/>
      <c r="F57" s="14"/>
      <c r="G57" s="13"/>
      <c r="H57" s="14"/>
      <c r="I57" s="12"/>
      <c r="J57" s="12"/>
      <c r="K57" s="14"/>
    </row>
    <row r="58" spans="1:13" x14ac:dyDescent="0.3">
      <c r="A58" s="13"/>
      <c r="B58" s="12"/>
      <c r="C58" s="20"/>
      <c r="D58" s="20"/>
      <c r="E58" s="19"/>
      <c r="F58" s="14"/>
      <c r="G58" s="13"/>
      <c r="H58" s="14"/>
      <c r="I58" s="12"/>
      <c r="J58" s="12"/>
      <c r="K58" s="14"/>
    </row>
    <row r="59" spans="1:13" x14ac:dyDescent="0.3">
      <c r="A59" s="13">
        <v>9</v>
      </c>
      <c r="B59" s="12" t="s">
        <v>5</v>
      </c>
      <c r="C59" s="20" t="s">
        <v>38</v>
      </c>
      <c r="D59" s="20" t="s">
        <v>75</v>
      </c>
      <c r="E59" s="19" t="s">
        <v>94</v>
      </c>
      <c r="F59" s="14">
        <v>16128000</v>
      </c>
      <c r="G59" s="31" t="s">
        <v>33</v>
      </c>
      <c r="H59" s="18">
        <f>2000000-40000</f>
        <v>1960000</v>
      </c>
      <c r="I59" s="12" t="s">
        <v>55</v>
      </c>
      <c r="J59" s="38" t="s">
        <v>82</v>
      </c>
      <c r="K59" s="18"/>
    </row>
    <row r="60" spans="1:13" x14ac:dyDescent="0.3">
      <c r="A60" s="13"/>
      <c r="B60" s="12"/>
      <c r="C60" s="20"/>
      <c r="D60" s="20"/>
      <c r="E60" s="19"/>
      <c r="F60" s="14"/>
      <c r="G60" s="31" t="s">
        <v>33</v>
      </c>
      <c r="H60" s="18">
        <v>40000</v>
      </c>
      <c r="I60" s="12" t="s">
        <v>69</v>
      </c>
      <c r="J60" s="38"/>
      <c r="K60" s="18"/>
    </row>
    <row r="61" spans="1:13" x14ac:dyDescent="0.3">
      <c r="A61" s="13"/>
      <c r="B61" s="12"/>
      <c r="C61" s="20"/>
      <c r="D61" s="20"/>
      <c r="E61" s="19"/>
      <c r="F61" s="14"/>
      <c r="G61" s="31" t="s">
        <v>66</v>
      </c>
      <c r="H61" s="18">
        <v>1600000</v>
      </c>
      <c r="I61" s="12" t="s">
        <v>55</v>
      </c>
      <c r="J61" s="38" t="s">
        <v>82</v>
      </c>
      <c r="K61" s="18"/>
    </row>
    <row r="62" spans="1:13" x14ac:dyDescent="0.3">
      <c r="A62" s="13"/>
      <c r="B62" s="12"/>
      <c r="C62" s="20"/>
      <c r="D62" s="20"/>
      <c r="E62" s="19"/>
      <c r="F62" s="14"/>
      <c r="G62" s="31" t="s">
        <v>67</v>
      </c>
      <c r="H62" s="18">
        <v>2000000</v>
      </c>
      <c r="I62" s="12" t="s">
        <v>55</v>
      </c>
      <c r="J62" s="38" t="s">
        <v>82</v>
      </c>
      <c r="K62" s="18"/>
    </row>
    <row r="63" spans="1:13" x14ac:dyDescent="0.3">
      <c r="A63" s="13"/>
      <c r="B63" s="12"/>
      <c r="C63" s="13"/>
      <c r="D63" s="13"/>
      <c r="E63" s="12"/>
      <c r="F63" s="27"/>
      <c r="G63" s="31"/>
      <c r="H63" s="18"/>
      <c r="I63" s="12"/>
      <c r="J63" s="12"/>
      <c r="K63" s="18"/>
    </row>
    <row r="64" spans="1:13" x14ac:dyDescent="0.3">
      <c r="A64" s="13"/>
      <c r="B64" s="12"/>
      <c r="C64" s="13"/>
      <c r="D64" s="13"/>
      <c r="E64" s="12"/>
      <c r="F64" s="25">
        <f>SUM(F59:F63)</f>
        <v>16128000</v>
      </c>
      <c r="G64" s="31"/>
      <c r="H64" s="25">
        <f>SUM(H59:H63)</f>
        <v>5600000</v>
      </c>
      <c r="I64" s="12"/>
      <c r="J64" s="12"/>
      <c r="K64" s="25">
        <f>+F64-H64</f>
        <v>10528000</v>
      </c>
    </row>
    <row r="65" spans="1:11" x14ac:dyDescent="0.3">
      <c r="A65" s="13"/>
      <c r="B65" s="12"/>
      <c r="C65" s="13"/>
      <c r="D65" s="13"/>
      <c r="E65" s="12"/>
      <c r="F65" s="24"/>
      <c r="G65" s="31"/>
      <c r="H65" s="18"/>
      <c r="I65" s="12"/>
      <c r="J65" s="12"/>
      <c r="K65" s="18"/>
    </row>
    <row r="66" spans="1:11" x14ac:dyDescent="0.3">
      <c r="A66" s="13">
        <v>10</v>
      </c>
      <c r="B66" s="12" t="s">
        <v>6</v>
      </c>
      <c r="C66" s="13" t="s">
        <v>17</v>
      </c>
      <c r="D66" s="13">
        <v>27</v>
      </c>
      <c r="E66" s="12" t="s">
        <v>92</v>
      </c>
      <c r="F66" s="14">
        <v>743400</v>
      </c>
      <c r="G66" s="13"/>
      <c r="H66" s="14"/>
      <c r="I66" s="12"/>
      <c r="J66" s="12"/>
      <c r="K66" s="14"/>
    </row>
    <row r="67" spans="1:11" x14ac:dyDescent="0.3">
      <c r="A67" s="13"/>
      <c r="B67" s="12"/>
      <c r="C67" s="13" t="s">
        <v>17</v>
      </c>
      <c r="D67" s="13">
        <v>28</v>
      </c>
      <c r="E67" s="12" t="s">
        <v>92</v>
      </c>
      <c r="F67" s="14">
        <v>767000</v>
      </c>
      <c r="G67" s="13"/>
      <c r="H67" s="14"/>
      <c r="I67" s="12"/>
      <c r="J67" s="12"/>
      <c r="K67" s="14"/>
    </row>
    <row r="68" spans="1:11" x14ac:dyDescent="0.3">
      <c r="A68" s="13"/>
      <c r="B68" s="12"/>
      <c r="C68" s="13" t="s">
        <v>24</v>
      </c>
      <c r="D68" s="13">
        <v>33</v>
      </c>
      <c r="E68" s="12" t="s">
        <v>93</v>
      </c>
      <c r="F68" s="14">
        <v>755200</v>
      </c>
      <c r="G68" s="13"/>
      <c r="H68" s="14"/>
      <c r="I68" s="12"/>
      <c r="J68" s="12"/>
      <c r="K68" s="14"/>
    </row>
    <row r="69" spans="1:11" x14ac:dyDescent="0.3">
      <c r="A69" s="13"/>
      <c r="B69" s="12"/>
      <c r="C69" s="13"/>
      <c r="D69" s="13"/>
      <c r="E69" s="12"/>
      <c r="F69" s="23"/>
      <c r="G69" s="13"/>
      <c r="H69" s="14"/>
      <c r="I69" s="12"/>
      <c r="J69" s="12"/>
      <c r="K69" s="14"/>
    </row>
    <row r="70" spans="1:11" x14ac:dyDescent="0.3">
      <c r="A70" s="13"/>
      <c r="B70" s="12"/>
      <c r="C70" s="13"/>
      <c r="D70" s="13"/>
      <c r="E70" s="12"/>
      <c r="F70" s="25">
        <f>SUM(F66:F69)</f>
        <v>2265600</v>
      </c>
      <c r="G70" s="31"/>
      <c r="H70" s="18"/>
      <c r="I70" s="12"/>
      <c r="J70" s="12"/>
      <c r="K70" s="18">
        <f>+F70-H70</f>
        <v>2265600</v>
      </c>
    </row>
    <row r="71" spans="1:11" x14ac:dyDescent="0.3">
      <c r="A71" s="13"/>
      <c r="B71" s="12"/>
      <c r="C71" s="13"/>
      <c r="D71" s="13"/>
      <c r="E71" s="12"/>
      <c r="F71" s="24"/>
      <c r="G71" s="31"/>
      <c r="H71" s="18"/>
      <c r="I71" s="12"/>
      <c r="J71" s="12"/>
      <c r="K71" s="18"/>
    </row>
    <row r="72" spans="1:11" x14ac:dyDescent="0.3">
      <c r="A72" s="13">
        <v>11</v>
      </c>
      <c r="B72" s="12" t="s">
        <v>22</v>
      </c>
      <c r="C72" s="13" t="s">
        <v>21</v>
      </c>
      <c r="D72" s="13" t="s">
        <v>23</v>
      </c>
      <c r="E72" s="12" t="s">
        <v>91</v>
      </c>
      <c r="F72" s="14">
        <v>572300</v>
      </c>
      <c r="G72" s="13"/>
      <c r="H72" s="14"/>
      <c r="I72" s="12"/>
      <c r="J72" s="12"/>
      <c r="K72" s="14">
        <f>+F72-H72</f>
        <v>572300</v>
      </c>
    </row>
    <row r="73" spans="1:11" x14ac:dyDescent="0.3">
      <c r="A73" s="13"/>
      <c r="B73" s="12"/>
      <c r="C73" s="13"/>
      <c r="D73" s="13"/>
      <c r="E73" s="12"/>
      <c r="F73" s="14"/>
      <c r="G73" s="13"/>
      <c r="H73" s="14"/>
      <c r="I73" s="12"/>
      <c r="J73" s="12"/>
      <c r="K73" s="14"/>
    </row>
    <row r="74" spans="1:11" x14ac:dyDescent="0.3">
      <c r="A74" s="13">
        <v>12</v>
      </c>
      <c r="B74" s="12" t="s">
        <v>25</v>
      </c>
      <c r="C74" s="13" t="s">
        <v>26</v>
      </c>
      <c r="D74" s="13">
        <v>178</v>
      </c>
      <c r="E74" s="12" t="s">
        <v>90</v>
      </c>
      <c r="F74" s="14">
        <v>637200</v>
      </c>
      <c r="G74" s="13"/>
      <c r="H74" s="14"/>
      <c r="I74" s="12"/>
      <c r="J74" s="12"/>
      <c r="K74" s="14">
        <f>+F74-H74</f>
        <v>637200</v>
      </c>
    </row>
    <row r="75" spans="1:11" x14ac:dyDescent="0.3">
      <c r="A75" s="13"/>
      <c r="B75" s="12"/>
      <c r="C75" s="13"/>
      <c r="D75" s="13"/>
      <c r="E75" s="12"/>
      <c r="F75" s="14"/>
      <c r="G75" s="13"/>
      <c r="H75" s="14"/>
      <c r="I75" s="12"/>
      <c r="J75" s="12"/>
      <c r="K75" s="14"/>
    </row>
    <row r="76" spans="1:11" x14ac:dyDescent="0.3">
      <c r="A76" s="13"/>
      <c r="B76" s="12"/>
      <c r="C76" s="13"/>
      <c r="D76" s="13"/>
      <c r="E76" s="12"/>
      <c r="F76" s="24"/>
      <c r="G76" s="13"/>
      <c r="H76" s="14"/>
      <c r="I76" s="12"/>
      <c r="J76" s="12"/>
      <c r="K76" s="14"/>
    </row>
    <row r="77" spans="1:11" x14ac:dyDescent="0.3">
      <c r="A77" s="13">
        <v>13</v>
      </c>
      <c r="B77" s="12" t="s">
        <v>28</v>
      </c>
      <c r="C77" s="13" t="s">
        <v>29</v>
      </c>
      <c r="D77" s="13" t="s">
        <v>72</v>
      </c>
      <c r="E77" s="12" t="s">
        <v>86</v>
      </c>
      <c r="F77" s="14">
        <v>565220</v>
      </c>
      <c r="G77" s="13"/>
      <c r="H77" s="14"/>
      <c r="I77" s="12"/>
      <c r="J77" s="12"/>
      <c r="K77" s="14"/>
    </row>
    <row r="78" spans="1:11" x14ac:dyDescent="0.3">
      <c r="A78" s="13"/>
      <c r="B78" s="12"/>
      <c r="C78" s="13" t="s">
        <v>29</v>
      </c>
      <c r="D78" s="13" t="s">
        <v>71</v>
      </c>
      <c r="E78" s="12" t="s">
        <v>87</v>
      </c>
      <c r="F78" s="14">
        <v>489700</v>
      </c>
      <c r="G78" s="13"/>
      <c r="H78" s="14"/>
      <c r="I78" s="12"/>
      <c r="J78" s="12"/>
      <c r="K78" s="14"/>
    </row>
    <row r="79" spans="1:11" x14ac:dyDescent="0.3">
      <c r="A79" s="13"/>
      <c r="B79" s="12"/>
      <c r="C79" s="13" t="s">
        <v>39</v>
      </c>
      <c r="D79" s="13" t="s">
        <v>73</v>
      </c>
      <c r="E79" s="12" t="s">
        <v>89</v>
      </c>
      <c r="F79" s="14">
        <v>424800</v>
      </c>
      <c r="G79" s="13"/>
      <c r="H79" s="14"/>
      <c r="I79" s="12"/>
      <c r="J79" s="12"/>
      <c r="K79" s="14"/>
    </row>
    <row r="80" spans="1:11" x14ac:dyDescent="0.3">
      <c r="A80" s="13"/>
      <c r="B80" s="12"/>
      <c r="C80" s="13" t="s">
        <v>42</v>
      </c>
      <c r="D80" s="13" t="s">
        <v>74</v>
      </c>
      <c r="E80" s="12" t="s">
        <v>104</v>
      </c>
      <c r="F80" s="14">
        <v>826000</v>
      </c>
      <c r="G80" s="13"/>
      <c r="H80" s="14"/>
      <c r="I80" s="12"/>
      <c r="J80" s="12"/>
      <c r="K80" s="14"/>
    </row>
    <row r="81" spans="1:11" x14ac:dyDescent="0.3">
      <c r="A81" s="13"/>
      <c r="B81" s="12"/>
      <c r="C81" s="13"/>
      <c r="D81" s="13"/>
      <c r="E81" s="12"/>
      <c r="F81" s="23"/>
      <c r="G81" s="13"/>
      <c r="H81" s="14"/>
      <c r="I81" s="12"/>
      <c r="J81" s="12"/>
      <c r="K81" s="14"/>
    </row>
    <row r="82" spans="1:11" x14ac:dyDescent="0.3">
      <c r="A82" s="13"/>
      <c r="B82" s="12"/>
      <c r="C82" s="13"/>
      <c r="D82" s="13"/>
      <c r="E82" s="12"/>
      <c r="F82" s="25">
        <f>SUM(F77:F81)</f>
        <v>2305720</v>
      </c>
      <c r="G82" s="13"/>
      <c r="H82" s="14"/>
      <c r="I82" s="12"/>
      <c r="J82" s="12"/>
      <c r="K82" s="14">
        <f>+F82-H82</f>
        <v>2305720</v>
      </c>
    </row>
    <row r="83" spans="1:11" x14ac:dyDescent="0.3">
      <c r="A83" s="13"/>
      <c r="B83" s="12"/>
      <c r="C83" s="13"/>
      <c r="D83" s="13"/>
      <c r="E83" s="12"/>
      <c r="F83" s="24"/>
      <c r="G83" s="13"/>
      <c r="H83" s="14"/>
      <c r="I83" s="12"/>
      <c r="J83" s="12"/>
      <c r="K83" s="14"/>
    </row>
    <row r="84" spans="1:11" x14ac:dyDescent="0.3">
      <c r="A84" s="13">
        <v>14</v>
      </c>
      <c r="B84" s="12" t="s">
        <v>40</v>
      </c>
      <c r="C84" s="20" t="s">
        <v>41</v>
      </c>
      <c r="D84" s="20">
        <v>177</v>
      </c>
      <c r="E84" s="19" t="s">
        <v>88</v>
      </c>
      <c r="F84" s="14">
        <v>438960</v>
      </c>
      <c r="G84" s="13"/>
      <c r="H84" s="14"/>
      <c r="I84" s="12"/>
      <c r="J84" s="12"/>
      <c r="K84" s="14">
        <f>+F84-H84</f>
        <v>438960</v>
      </c>
    </row>
    <row r="85" spans="1:11" x14ac:dyDescent="0.3">
      <c r="A85" s="13"/>
      <c r="B85" s="12"/>
      <c r="C85" s="13"/>
      <c r="D85" s="13"/>
      <c r="E85" s="12"/>
      <c r="F85" s="23"/>
      <c r="G85" s="13"/>
      <c r="H85" s="14"/>
      <c r="I85" s="12"/>
      <c r="J85" s="12"/>
      <c r="K85" s="14"/>
    </row>
    <row r="86" spans="1:11" ht="15" thickBot="1" x14ac:dyDescent="0.35">
      <c r="A86" s="13"/>
      <c r="B86" s="44" t="s">
        <v>107</v>
      </c>
      <c r="C86" s="45"/>
      <c r="D86" s="45"/>
      <c r="E86" s="46"/>
      <c r="F86" s="40">
        <f>+F16+F18+F29+F34+F40+F45+F50+F55+F64+F70+F72+F74+F82+F84</f>
        <v>52144831.489999995</v>
      </c>
      <c r="G86" s="41"/>
      <c r="H86" s="40">
        <f>+H16+H18+H29+H34+H40+H45+H50+H55+H64+H70+H72+H74+H82+H84</f>
        <v>24182208.490000002</v>
      </c>
      <c r="I86" s="12"/>
      <c r="J86" s="12"/>
      <c r="K86" s="40">
        <f>+K16+K18+K29+K34+K40+K45+K50+K55+K64+K70+K72+K74+K82+K84</f>
        <v>27962623</v>
      </c>
    </row>
    <row r="87" spans="1:11" ht="15" thickTop="1" x14ac:dyDescent="0.3">
      <c r="A87" s="13"/>
      <c r="B87" s="12"/>
      <c r="C87" s="13"/>
      <c r="D87" s="13"/>
      <c r="E87" s="12"/>
      <c r="F87" s="23"/>
      <c r="G87" s="13"/>
      <c r="H87" s="14"/>
      <c r="I87" s="12"/>
      <c r="J87" s="12"/>
      <c r="K87" s="14"/>
    </row>
    <row r="88" spans="1:11" x14ac:dyDescent="0.3">
      <c r="A88" s="32" t="s">
        <v>108</v>
      </c>
      <c r="B88" s="39" t="s">
        <v>109</v>
      </c>
      <c r="C88" s="13"/>
      <c r="D88" s="13"/>
      <c r="E88" s="12"/>
      <c r="F88" s="23"/>
      <c r="G88" s="13"/>
      <c r="H88" s="14"/>
      <c r="I88" s="12"/>
      <c r="J88" s="12"/>
      <c r="K88" s="14"/>
    </row>
    <row r="89" spans="1:11" x14ac:dyDescent="0.3">
      <c r="A89" s="13"/>
      <c r="B89" s="12"/>
      <c r="C89" s="13"/>
      <c r="D89" s="13"/>
      <c r="E89" s="12"/>
      <c r="F89" s="23"/>
      <c r="G89" s="13"/>
      <c r="H89" s="14"/>
      <c r="I89" s="12"/>
      <c r="J89" s="12"/>
      <c r="K89" s="14"/>
    </row>
    <row r="90" spans="1:11" x14ac:dyDescent="0.3">
      <c r="A90" s="13">
        <v>1</v>
      </c>
      <c r="B90" s="12" t="s">
        <v>46</v>
      </c>
      <c r="C90" s="13"/>
      <c r="D90" s="13"/>
      <c r="E90" s="12" t="s">
        <v>45</v>
      </c>
      <c r="F90" s="23">
        <v>34810000</v>
      </c>
      <c r="G90" s="13"/>
      <c r="H90" s="14"/>
      <c r="I90" s="12"/>
      <c r="J90" s="12"/>
      <c r="K90" s="14">
        <f>+F90-H90</f>
        <v>34810000</v>
      </c>
    </row>
    <row r="91" spans="1:11" x14ac:dyDescent="0.3">
      <c r="A91" s="13"/>
      <c r="B91" s="12"/>
      <c r="C91" s="13"/>
      <c r="D91" s="13"/>
      <c r="E91" s="12"/>
      <c r="F91" s="23"/>
      <c r="G91" s="13"/>
      <c r="H91" s="14"/>
      <c r="I91" s="12"/>
      <c r="J91" s="12"/>
      <c r="K91" s="14"/>
    </row>
    <row r="92" spans="1:11" ht="15" thickBot="1" x14ac:dyDescent="0.35">
      <c r="A92" s="13"/>
      <c r="B92" s="44" t="s">
        <v>110</v>
      </c>
      <c r="C92" s="45"/>
      <c r="D92" s="45"/>
      <c r="E92" s="46"/>
      <c r="F92" s="28">
        <f>+F86+F90</f>
        <v>86954831.489999995</v>
      </c>
      <c r="G92" s="42"/>
      <c r="H92" s="28">
        <f>+H86+H90</f>
        <v>24182208.490000002</v>
      </c>
      <c r="I92" s="12"/>
      <c r="J92" s="12"/>
      <c r="K92" s="28">
        <f>+K86+K90</f>
        <v>62772623</v>
      </c>
    </row>
    <row r="93" spans="1:11" ht="15" thickTop="1" x14ac:dyDescent="0.3"/>
    <row r="95" spans="1:11" x14ac:dyDescent="0.3">
      <c r="K95" s="35"/>
    </row>
  </sheetData>
  <mergeCells count="4">
    <mergeCell ref="A1:I1"/>
    <mergeCell ref="A3:I3"/>
    <mergeCell ref="B86:E86"/>
    <mergeCell ref="B92:E92"/>
  </mergeCells>
  <pageMargins left="0.31496062992125984" right="0.31496062992125984" top="0.31496062992125984" bottom="0.31496062992125984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Shivam</cp:lastModifiedBy>
  <cp:lastPrinted>2022-02-19T05:48:37Z</cp:lastPrinted>
  <dcterms:created xsi:type="dcterms:W3CDTF">2022-01-15T11:53:39Z</dcterms:created>
  <dcterms:modified xsi:type="dcterms:W3CDTF">2022-02-19T05:50:54Z</dcterms:modified>
</cp:coreProperties>
</file>