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gineer3\Desktop\uploads\Need to check\uploads\VIS(2021-22)-PL1044-884-1160\other_document\"/>
    </mc:Choice>
  </mc:AlternateContent>
  <bookViews>
    <workbookView xWindow="0" yWindow="0" windowWidth="20430" windowHeight="73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Q7" i="1" l="1"/>
  <c r="G7" i="1"/>
  <c r="V13" i="1"/>
  <c r="V14" i="1" s="1"/>
  <c r="X6" i="1"/>
  <c r="X7" i="1" s="1"/>
  <c r="O6" i="1"/>
  <c r="H6" i="1"/>
  <c r="Q6" i="1" s="1"/>
  <c r="R6" i="1" l="1"/>
  <c r="S6" i="1" s="1"/>
  <c r="H7" i="1"/>
  <c r="S7" i="1" l="1"/>
  <c r="U6" i="1"/>
  <c r="U7" i="1" s="1"/>
</calcChain>
</file>

<file path=xl/sharedStrings.xml><?xml version="1.0" encoding="utf-8"?>
<sst xmlns="http://schemas.openxmlformats.org/spreadsheetml/2006/main" count="31" uniqueCount="31">
  <si>
    <t>Floor</t>
  </si>
  <si>
    <t>Particular</t>
  </si>
  <si>
    <t>Type of Structure</t>
  </si>
  <si>
    <t>Year of Construction</t>
  </si>
  <si>
    <t>Salvage value</t>
  </si>
  <si>
    <t>Depreciation Rate</t>
  </si>
  <si>
    <t>Discount</t>
  </si>
  <si>
    <t>RCC Load Bearing Structure</t>
  </si>
  <si>
    <t>TOTAL</t>
  </si>
  <si>
    <t>Remarks:</t>
  </si>
  <si>
    <t>3. The valuation is done by considering the depreciated replacement cost approach.</t>
  </si>
  <si>
    <t xml:space="preserve">Building </t>
  </si>
  <si>
    <t>Ground Floor</t>
  </si>
  <si>
    <t>1. All the details pertaing to the building area statement such as area, floor, etc has been taken from the approved map provided to us by the bank.</t>
  </si>
  <si>
    <t>S. No.</t>
  </si>
  <si>
    <r>
      <t xml:space="preserve">Area 
</t>
    </r>
    <r>
      <rPr>
        <i/>
        <sz val="11"/>
        <color theme="1"/>
        <rFont val="Calibri"/>
        <family val="2"/>
        <scheme val="minor"/>
      </rPr>
      <t>(in sq.mtr)</t>
    </r>
  </si>
  <si>
    <r>
      <t xml:space="preserve">Area 
</t>
    </r>
    <r>
      <rPr>
        <i/>
        <sz val="11"/>
        <color theme="1"/>
        <rFont val="Calibri"/>
        <family val="2"/>
        <scheme val="minor"/>
      </rPr>
      <t>(in sq ft)</t>
    </r>
  </si>
  <si>
    <r>
      <t xml:space="preserve">Height </t>
    </r>
    <r>
      <rPr>
        <i/>
        <sz val="11"/>
        <color theme="1"/>
        <rFont val="Calibri"/>
        <family val="2"/>
        <scheme val="minor"/>
      </rPr>
      <t>(in ft.)</t>
    </r>
  </si>
  <si>
    <r>
      <t xml:space="preserve">Total Life Consumed 
</t>
    </r>
    <r>
      <rPr>
        <i/>
        <sz val="11"/>
        <color theme="1"/>
        <rFont val="Calibri"/>
        <family val="2"/>
        <scheme val="minor"/>
      </rPr>
      <t>(In year)</t>
    </r>
  </si>
  <si>
    <t xml:space="preserve">Date of Valuation </t>
  </si>
  <si>
    <r>
      <t xml:space="preserve">Economical Life
</t>
    </r>
    <r>
      <rPr>
        <i/>
        <sz val="11"/>
        <color theme="1"/>
        <rFont val="Calibri"/>
        <family val="2"/>
        <scheme val="minor"/>
      </rPr>
      <t>(In year)</t>
    </r>
  </si>
  <si>
    <r>
      <t xml:space="preserve">Plinth Area  Rate 
</t>
    </r>
    <r>
      <rPr>
        <i/>
        <sz val="11"/>
        <color theme="1"/>
        <rFont val="Calibri"/>
        <family val="2"/>
        <scheme val="minor"/>
      </rPr>
      <t>(In per sq ft)</t>
    </r>
  </si>
  <si>
    <t xml:space="preserve">Gross Replacement Value
</t>
  </si>
  <si>
    <r>
      <t xml:space="preserve">Depreciation
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</si>
  <si>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Depreciated Value
</t>
  </si>
  <si>
    <t xml:space="preserve">Depreciated Replacement Market Value
</t>
  </si>
  <si>
    <t>Stucure depreciation as per Guide Line value</t>
  </si>
  <si>
    <r>
      <t xml:space="preserve">Structure rate as per Guide line value
</t>
    </r>
    <r>
      <rPr>
        <i/>
        <sz val="11"/>
        <color theme="1"/>
        <rFont val="Calibri"/>
        <family val="2"/>
        <scheme val="minor"/>
      </rPr>
      <t>(in sq.mtr)</t>
    </r>
  </si>
  <si>
    <t>Guide Line  rate</t>
  </si>
  <si>
    <t>BUILDING VALUATION OF PROPERTY OF DR. BIRENDRA SINGH RAWAT S/O. LATE MANNSINGH RAWAT |SAI VIHAR | 33- MAJIRI MAFI, DEHRADUN |</t>
  </si>
  <si>
    <t>2. All the structure that has been taken in the area statement has been constucted on residential plot belonging to Dr. Birendra Singh Rawat S/o. Late Mannsingh Rawat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</si>
</sst>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₹&quot;\ * #,##0.00_ ;_ &quot;₹&quot;\ * \-#,##0.00_ ;_ &quot;₹&quot;\ * &quot;-&quot;??_ ;_ @_ "/>
    <numFmt numFmtId="164" formatCode="0.0"/>
    <numFmt numFmtId="165" formatCode="_ &quot;₹&quot;\ * #,##0_ ;_ &quot;₹&quot;\ * \-#,##0_ ;_ &quot;₹&quot;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30">
    <xf numFmtId="0" fontId="0" fillId="0" borderId="0" xfId="0"/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0" fillId="0" borderId="0" xfId="0" applyFill="1"/>
    <xf numFmtId="0" fontId="2" fillId="2" borderId="2" xfId="3" applyFont="1" applyBorder="1" applyAlignment="1">
      <alignment horizontal="center" vertical="center" wrapText="1"/>
    </xf>
    <xf numFmtId="0" fontId="2" fillId="2" borderId="4" xfId="3" applyFont="1" applyBorder="1" applyAlignment="1">
      <alignment horizontal="center" vertical="center" wrapText="1"/>
    </xf>
    <xf numFmtId="9" fontId="2" fillId="2" borderId="4" xfId="3" applyNumberFormat="1" applyFon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165" fontId="2" fillId="0" borderId="1" xfId="0" applyNumberFormat="1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</cellXfs>
  <cellStyles count="4">
    <cellStyle name="40% - Accent1" xfId="3" builtinId="31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X14"/>
  <sheetViews>
    <sheetView tabSelected="1" topLeftCell="F1" workbookViewId="0">
      <selection activeCell="C4" sqref="C4:X11"/>
    </sheetView>
  </sheetViews>
  <sheetFormatPr defaultRowHeight="15" x14ac:dyDescent="0.25"/>
  <cols>
    <col min="3" max="3" width="4.85546875" customWidth="1"/>
    <col min="4" max="4" width="7.5703125" customWidth="1"/>
    <col min="5" max="5" width="9.42578125" bestFit="1" customWidth="1"/>
    <col min="7" max="7" width="7.7109375" bestFit="1" customWidth="1"/>
    <col min="8" max="8" width="10.5703125" bestFit="1" customWidth="1"/>
    <col min="9" max="9" width="6.85546875" bestFit="1" customWidth="1"/>
    <col min="10" max="10" width="12" customWidth="1"/>
    <col min="11" max="11" width="10.42578125" bestFit="1" customWidth="1"/>
    <col min="12" max="12" width="11.42578125" customWidth="1"/>
    <col min="13" max="13" width="11.7109375" customWidth="1"/>
    <col min="14" max="14" width="7.7109375" hidden="1" customWidth="1"/>
    <col min="15" max="15" width="12.28515625" customWidth="1"/>
    <col min="16" max="16" width="10.5703125" customWidth="1"/>
    <col min="17" max="17" width="12.42578125" customWidth="1"/>
    <col min="18" max="18" width="12.7109375" customWidth="1"/>
    <col min="19" max="19" width="11.5703125" customWidth="1"/>
    <col min="20" max="20" width="8.7109375" hidden="1" customWidth="1"/>
    <col min="21" max="21" width="12.42578125" customWidth="1"/>
    <col min="22" max="23" width="12.28515625" customWidth="1"/>
    <col min="24" max="24" width="12" customWidth="1"/>
  </cols>
  <sheetData>
    <row r="4" spans="3:24" ht="27" customHeight="1" x14ac:dyDescent="0.25">
      <c r="C4" s="24" t="s">
        <v>29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</row>
    <row r="5" spans="3:24" ht="72" customHeight="1" x14ac:dyDescent="0.25">
      <c r="C5" s="12" t="s">
        <v>14</v>
      </c>
      <c r="D5" s="12" t="s">
        <v>0</v>
      </c>
      <c r="E5" s="12" t="s">
        <v>1</v>
      </c>
      <c r="F5" s="12" t="s">
        <v>2</v>
      </c>
      <c r="G5" s="12" t="s">
        <v>15</v>
      </c>
      <c r="H5" s="12" t="s">
        <v>16</v>
      </c>
      <c r="I5" s="12" t="s">
        <v>17</v>
      </c>
      <c r="J5" s="12" t="s">
        <v>3</v>
      </c>
      <c r="K5" s="12" t="s">
        <v>19</v>
      </c>
      <c r="L5" s="12" t="s">
        <v>18</v>
      </c>
      <c r="M5" s="12" t="s">
        <v>20</v>
      </c>
      <c r="N5" s="12" t="s">
        <v>4</v>
      </c>
      <c r="O5" s="12" t="s">
        <v>5</v>
      </c>
      <c r="P5" s="12" t="s">
        <v>21</v>
      </c>
      <c r="Q5" s="12" t="s">
        <v>22</v>
      </c>
      <c r="R5" s="12" t="s">
        <v>23</v>
      </c>
      <c r="S5" s="12" t="s">
        <v>24</v>
      </c>
      <c r="T5" s="13" t="s">
        <v>6</v>
      </c>
      <c r="U5" s="12" t="s">
        <v>25</v>
      </c>
      <c r="V5" s="11" t="s">
        <v>27</v>
      </c>
      <c r="W5" s="11" t="s">
        <v>26</v>
      </c>
      <c r="X5" s="11" t="s">
        <v>28</v>
      </c>
    </row>
    <row r="6" spans="3:24" s="10" customFormat="1" ht="45" x14ac:dyDescent="0.25">
      <c r="C6" s="9">
        <v>1</v>
      </c>
      <c r="D6" s="1" t="s">
        <v>12</v>
      </c>
      <c r="E6" s="1" t="s">
        <v>11</v>
      </c>
      <c r="F6" s="1" t="s">
        <v>7</v>
      </c>
      <c r="G6" s="1">
        <v>130.79</v>
      </c>
      <c r="H6" s="1">
        <f>G6*10.764</f>
        <v>1407.8235599999998</v>
      </c>
      <c r="I6" s="1">
        <v>10</v>
      </c>
      <c r="J6" s="1">
        <v>2018</v>
      </c>
      <c r="K6" s="16">
        <v>44629</v>
      </c>
      <c r="L6" s="17">
        <f>YEAR(K6)-J6</f>
        <v>4</v>
      </c>
      <c r="M6" s="1">
        <v>60</v>
      </c>
      <c r="N6" s="3">
        <v>0.1</v>
      </c>
      <c r="O6" s="1">
        <f>(1-N6)/M6</f>
        <v>1.5000000000000001E-2</v>
      </c>
      <c r="P6" s="2">
        <v>1200</v>
      </c>
      <c r="Q6" s="2">
        <f>P6*H6</f>
        <v>1689388.2719999999</v>
      </c>
      <c r="R6" s="2">
        <f>Q6*O6*L6</f>
        <v>101363.29631999999</v>
      </c>
      <c r="S6" s="2">
        <f>MAX(Q6-R6,0)</f>
        <v>1588024.9756799999</v>
      </c>
      <c r="T6" s="3">
        <v>0.1</v>
      </c>
      <c r="U6" s="2">
        <f>IF(S6&gt;N6*Q6,S6*(1-T6),Q6*N6)</f>
        <v>1429222.478112</v>
      </c>
      <c r="V6" s="2">
        <v>12000</v>
      </c>
      <c r="W6" s="14">
        <v>0.96</v>
      </c>
      <c r="X6" s="2">
        <f>W6*V6*G6</f>
        <v>1506700.7999999998</v>
      </c>
    </row>
    <row r="7" spans="3:24" x14ac:dyDescent="0.25">
      <c r="C7" s="26" t="s">
        <v>8</v>
      </c>
      <c r="D7" s="26"/>
      <c r="E7" s="26"/>
      <c r="F7" s="26"/>
      <c r="G7" s="4">
        <f>SUM(G6:G6)</f>
        <v>130.79</v>
      </c>
      <c r="H7" s="5">
        <f>SUM(H6:H6)</f>
        <v>1407.8235599999998</v>
      </c>
      <c r="I7" s="6"/>
      <c r="J7" s="26"/>
      <c r="K7" s="26"/>
      <c r="L7" s="26"/>
      <c r="M7" s="26"/>
      <c r="N7" s="26"/>
      <c r="O7" s="26"/>
      <c r="P7" s="26"/>
      <c r="Q7" s="7">
        <f>SUM(Q6:Q6)</f>
        <v>1689388.2719999999</v>
      </c>
      <c r="R7" s="7"/>
      <c r="S7" s="7">
        <f>SUM(S6:S6)</f>
        <v>1588024.9756799999</v>
      </c>
      <c r="T7" s="8"/>
      <c r="U7" s="7">
        <f>SUM(U6:U6)</f>
        <v>1429222.478112</v>
      </c>
      <c r="V7" s="7"/>
      <c r="W7" s="7"/>
      <c r="X7" s="15">
        <f>SUM(X6:X6)</f>
        <v>1506700.7999999998</v>
      </c>
    </row>
    <row r="8" spans="3:24" x14ac:dyDescent="0.25">
      <c r="C8" s="27" t="s">
        <v>9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9"/>
    </row>
    <row r="9" spans="3:24" x14ac:dyDescent="0.25">
      <c r="C9" s="21" t="s">
        <v>13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3"/>
    </row>
    <row r="10" spans="3:24" x14ac:dyDescent="0.25">
      <c r="C10" s="18" t="s">
        <v>30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20"/>
    </row>
    <row r="11" spans="3:24" x14ac:dyDescent="0.25">
      <c r="C11" s="18" t="s">
        <v>10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20"/>
    </row>
    <row r="13" spans="3:24" x14ac:dyDescent="0.25">
      <c r="V13">
        <f>12000*0.86</f>
        <v>10320</v>
      </c>
    </row>
    <row r="14" spans="3:24" x14ac:dyDescent="0.25">
      <c r="V14">
        <f>V13*132.6</f>
        <v>1368432</v>
      </c>
    </row>
  </sheetData>
  <mergeCells count="7">
    <mergeCell ref="C11:X11"/>
    <mergeCell ref="C9:X9"/>
    <mergeCell ref="C10:X10"/>
    <mergeCell ref="C4:X4"/>
    <mergeCell ref="C7:F7"/>
    <mergeCell ref="J7:P7"/>
    <mergeCell ref="C8:X8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 Ebne Mairaz</dc:creator>
  <cp:lastModifiedBy>Inderjeet  Rathi</cp:lastModifiedBy>
  <dcterms:created xsi:type="dcterms:W3CDTF">2022-02-28T10:47:10Z</dcterms:created>
  <dcterms:modified xsi:type="dcterms:W3CDTF">2022-03-27T19:43:32Z</dcterms:modified>
</cp:coreProperties>
</file>