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In Progress Files\Zaid Ebne Mairaj\delhi\VIS(2021-22)PL-137-127-155 MS APPOLO TUBES (RAIGARH)\"/>
    </mc:Choice>
  </mc:AlternateContent>
  <bookViews>
    <workbookView xWindow="0" yWindow="0" windowWidth="21600" windowHeight="9735" activeTab="1"/>
  </bookViews>
  <sheets>
    <sheet name="KHASRA NO" sheetId="1" r:id="rId1"/>
    <sheet name="Sheet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2" l="1"/>
  <c r="I8" i="2"/>
  <c r="I9" i="2"/>
  <c r="I10" i="2"/>
  <c r="I11" i="2"/>
  <c r="I12" i="2"/>
  <c r="I13" i="2"/>
  <c r="I14" i="2"/>
  <c r="I15" i="2"/>
  <c r="I16" i="2"/>
  <c r="I17" i="2"/>
  <c r="I18" i="2"/>
  <c r="I6" i="2"/>
  <c r="H19" i="2" l="1"/>
  <c r="I19" i="2" s="1"/>
  <c r="K18" i="2"/>
  <c r="K17" i="2"/>
  <c r="K16" i="2"/>
  <c r="K15" i="2"/>
  <c r="K14" i="2"/>
  <c r="K13" i="2"/>
  <c r="K12" i="2"/>
  <c r="K11" i="2"/>
  <c r="K10" i="2"/>
  <c r="K9" i="2"/>
  <c r="K8" i="2"/>
  <c r="K7" i="2"/>
  <c r="K6" i="2" l="1"/>
  <c r="K19" i="2" s="1"/>
  <c r="G30" i="1" l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6" i="1"/>
  <c r="F30" i="1"/>
</calcChain>
</file>

<file path=xl/sharedStrings.xml><?xml version="1.0" encoding="utf-8"?>
<sst xmlns="http://schemas.openxmlformats.org/spreadsheetml/2006/main" count="83" uniqueCount="63">
  <si>
    <t>Survey No.</t>
  </si>
  <si>
    <t>S.no.</t>
  </si>
  <si>
    <r>
      <t xml:space="preserve">Area 
</t>
    </r>
    <r>
      <rPr>
        <b/>
        <i/>
        <sz val="10"/>
        <color theme="1"/>
        <rFont val="Calibri"/>
        <family val="2"/>
        <scheme val="minor"/>
      </rPr>
      <t>(in Hectare)</t>
    </r>
  </si>
  <si>
    <t>218/3</t>
  </si>
  <si>
    <t>218/4</t>
  </si>
  <si>
    <t>218/5</t>
  </si>
  <si>
    <t>218/6</t>
  </si>
  <si>
    <t>218/7</t>
  </si>
  <si>
    <t>218/8</t>
  </si>
  <si>
    <t>225/4-5</t>
  </si>
  <si>
    <t>225/6</t>
  </si>
  <si>
    <t>216/3 Part</t>
  </si>
  <si>
    <t>225/3 Part</t>
  </si>
  <si>
    <t>226/3 Part</t>
  </si>
  <si>
    <t>227/1</t>
  </si>
  <si>
    <t>227/2</t>
  </si>
  <si>
    <t>227/3</t>
  </si>
  <si>
    <t>223/1</t>
  </si>
  <si>
    <t>225/7-8</t>
  </si>
  <si>
    <t>225/9-10</t>
  </si>
  <si>
    <t>227/4</t>
  </si>
  <si>
    <t>231/2</t>
  </si>
  <si>
    <t>217/1-2 Part</t>
  </si>
  <si>
    <t>225/1-2 Part</t>
  </si>
  <si>
    <t>231/1 Part</t>
  </si>
  <si>
    <t>227/5</t>
  </si>
  <si>
    <t>TOTAL</t>
  </si>
  <si>
    <r>
      <t xml:space="preserve">Area 
</t>
    </r>
    <r>
      <rPr>
        <b/>
        <i/>
        <sz val="10"/>
        <color theme="1"/>
        <rFont val="Calibri"/>
        <family val="2"/>
        <scheme val="minor"/>
      </rPr>
      <t>(in Acre)</t>
    </r>
  </si>
  <si>
    <t>S. No.</t>
  </si>
  <si>
    <t>Block Name</t>
  </si>
  <si>
    <t xml:space="preserve"> No. Of Floors</t>
  </si>
  <si>
    <t>Floor wise Height in ft.</t>
  </si>
  <si>
    <t>Type of Construction</t>
  </si>
  <si>
    <t>Year of Construction</t>
  </si>
  <si>
    <t xml:space="preserve">Covered Area in sq. Mtr. </t>
  </si>
  <si>
    <t xml:space="preserve">Covered Area in sq. ft. </t>
  </si>
  <si>
    <t>Rates Adopted per sq. Ft.</t>
  </si>
  <si>
    <t>Perspective Fair Market  Value</t>
  </si>
  <si>
    <t>G +1</t>
  </si>
  <si>
    <t>RCC construction over framed pillar column and beam</t>
  </si>
  <si>
    <t>Ground</t>
  </si>
  <si>
    <t>Total</t>
  </si>
  <si>
    <t>REMARKS:-</t>
  </si>
  <si>
    <t>3. The valuation of civil structure are  done on the basis of "Depriciated replacemenmt Cost Approach".</t>
  </si>
  <si>
    <t>GI shed roof mounted on iron pillars, trusses frame structure resting on brick wall</t>
  </si>
  <si>
    <t>Warehouse</t>
  </si>
  <si>
    <t>Tubemill Shed</t>
  </si>
  <si>
    <t>Silting line</t>
  </si>
  <si>
    <t>Office Area</t>
  </si>
  <si>
    <t>Labor Room</t>
  </si>
  <si>
    <t>Stock &amp; GP Line Shed</t>
  </si>
  <si>
    <t>Parking</t>
  </si>
  <si>
    <t>Security Office</t>
  </si>
  <si>
    <t>New Office</t>
  </si>
  <si>
    <t>Store</t>
  </si>
  <si>
    <t>Maintenance Shed</t>
  </si>
  <si>
    <t>Gas Storage area</t>
  </si>
  <si>
    <t>Scrap Area</t>
  </si>
  <si>
    <t>GI Shed mounted over Iron Pillars and trusses.</t>
  </si>
  <si>
    <t>RCC construction over framed pillar column and beam. This is still under construction.</t>
  </si>
  <si>
    <t>1. The civil structure pertaining to M/s. APL Apollo Tubes Limited, Village- Bendri, Tehsil &amp; District- raipur, Chattisgarh is only considered here.</t>
  </si>
  <si>
    <t>2. The covered area of the building structure has been adopted as per site survey measurments.</t>
  </si>
  <si>
    <t>CIVIL STRUCTURE VALUATION| M/S APL APOLLO TUBES LTD. | VILLAGE- BENDRI, TEHSIL &amp; DISTRICT- RAIPUR, CHATTISGARH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</si>
</sst>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 &quot;₹&quot;\ * #,##0.00_ ;_ &quot;₹&quot;\ * \-#,##0.00_ ;_ &quot;₹&quot;\ * &quot;-&quot;??_ ;_ @_ "/>
    <numFmt numFmtId="164" formatCode="_ &quot;₹&quot;\ * #,##0_ ;_ &quot;₹&quot;\ * \-#,##0_ ;_ &quot;₹&quot;\ * &quot;-&quot;??_ ;_ @_ 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62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2" fontId="0" fillId="0" borderId="9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wrapText="1"/>
    </xf>
    <xf numFmtId="44" fontId="0" fillId="0" borderId="1" xfId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" xfId="0" applyFill="1" applyBorder="1" applyAlignment="1">
      <alignment wrapText="1"/>
    </xf>
    <xf numFmtId="164" fontId="0" fillId="0" borderId="3" xfId="1" applyNumberFormat="1" applyFont="1" applyBorder="1" applyAlignment="1">
      <alignment horizontal="center" vertical="center"/>
    </xf>
    <xf numFmtId="2" fontId="0" fillId="0" borderId="11" xfId="0" applyNumberFormat="1" applyBorder="1" applyAlignment="1">
      <alignment horizontal="center" vertical="center"/>
    </xf>
    <xf numFmtId="0" fontId="0" fillId="0" borderId="4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5" fillId="0" borderId="7" xfId="0" applyFont="1" applyBorder="1" applyAlignment="1">
      <alignment horizontal="left" vertical="top"/>
    </xf>
    <xf numFmtId="0" fontId="5" fillId="0" borderId="8" xfId="0" applyFont="1" applyBorder="1" applyAlignment="1">
      <alignment horizontal="left" vertical="top"/>
    </xf>
    <xf numFmtId="0" fontId="5" fillId="0" borderId="9" xfId="0" applyFont="1" applyBorder="1" applyAlignment="1">
      <alignment horizontal="left" vertical="top"/>
    </xf>
    <xf numFmtId="0" fontId="0" fillId="0" borderId="11" xfId="0" applyBorder="1" applyAlignment="1">
      <alignment horizontal="center" vertical="center" wrapText="1"/>
    </xf>
    <xf numFmtId="0" fontId="0" fillId="0" borderId="11" xfId="0" applyFill="1" applyBorder="1" applyAlignment="1">
      <alignment wrapText="1"/>
    </xf>
    <xf numFmtId="44" fontId="0" fillId="0" borderId="11" xfId="1" applyFont="1" applyBorder="1" applyAlignment="1">
      <alignment horizontal="center" vertical="center"/>
    </xf>
    <xf numFmtId="164" fontId="0" fillId="0" borderId="12" xfId="1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2" fontId="0" fillId="0" borderId="8" xfId="0" applyNumberFormat="1" applyBorder="1" applyAlignment="1">
      <alignment horizontal="center" vertical="center"/>
    </xf>
    <xf numFmtId="44" fontId="1" fillId="0" borderId="8" xfId="1" applyFont="1" applyBorder="1" applyAlignment="1">
      <alignment horizontal="center" vertical="center"/>
    </xf>
    <xf numFmtId="164" fontId="1" fillId="0" borderId="9" xfId="1" applyNumberFormat="1" applyFont="1" applyBorder="1" applyAlignment="1">
      <alignment horizontal="center" vertical="center"/>
    </xf>
    <xf numFmtId="0" fontId="4" fillId="3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wrapText="1"/>
    </xf>
    <xf numFmtId="0" fontId="0" fillId="0" borderId="5" xfId="0" applyNumberFormat="1" applyBorder="1" applyAlignment="1">
      <alignment horizontal="center" vertical="center" wrapText="1"/>
    </xf>
    <xf numFmtId="2" fontId="0" fillId="0" borderId="5" xfId="0" applyNumberFormat="1" applyBorder="1" applyAlignment="1">
      <alignment horizontal="center" vertical="center"/>
    </xf>
    <xf numFmtId="44" fontId="0" fillId="0" borderId="5" xfId="1" applyFont="1" applyBorder="1" applyAlignment="1">
      <alignment horizontal="center" vertical="center"/>
    </xf>
    <xf numFmtId="164" fontId="0" fillId="0" borderId="6" xfId="1" applyNumberFormat="1" applyFont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/>
    </xf>
    <xf numFmtId="44" fontId="0" fillId="2" borderId="8" xfId="1" applyFont="1" applyFill="1" applyBorder="1" applyAlignment="1">
      <alignment horizontal="center" vertical="center" wrapText="1"/>
    </xf>
    <xf numFmtId="44" fontId="0" fillId="2" borderId="9" xfId="1" applyFont="1" applyFill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G30"/>
  <sheetViews>
    <sheetView topLeftCell="A14" workbookViewId="0">
      <selection activeCell="M21" sqref="M21"/>
    </sheetView>
  </sheetViews>
  <sheetFormatPr defaultRowHeight="15" x14ac:dyDescent="0.25"/>
  <cols>
    <col min="4" max="4" width="9.140625" style="1"/>
    <col min="5" max="5" width="14.85546875" style="1" customWidth="1"/>
    <col min="6" max="6" width="12" style="1" customWidth="1"/>
    <col min="7" max="7" width="11.140625" style="1" customWidth="1"/>
  </cols>
  <sheetData>
    <row r="4" spans="4:7" ht="15.75" thickBot="1" x14ac:dyDescent="0.3"/>
    <row r="5" spans="4:7" ht="28.5" thickBot="1" x14ac:dyDescent="0.3">
      <c r="D5" s="8" t="s">
        <v>1</v>
      </c>
      <c r="E5" s="9" t="s">
        <v>0</v>
      </c>
      <c r="F5" s="10" t="s">
        <v>2</v>
      </c>
      <c r="G5" s="11" t="s">
        <v>27</v>
      </c>
    </row>
    <row r="6" spans="4:7" x14ac:dyDescent="0.25">
      <c r="D6" s="5">
        <v>1</v>
      </c>
      <c r="E6" s="6" t="s">
        <v>3</v>
      </c>
      <c r="F6" s="6">
        <v>0.14699999999999999</v>
      </c>
      <c r="G6" s="7">
        <f>F6*2.471</f>
        <v>0.36323699999999998</v>
      </c>
    </row>
    <row r="7" spans="4:7" x14ac:dyDescent="0.25">
      <c r="D7" s="3">
        <v>2</v>
      </c>
      <c r="E7" s="2" t="s">
        <v>4</v>
      </c>
      <c r="F7" s="2">
        <v>0.14299999999999999</v>
      </c>
      <c r="G7" s="4">
        <f t="shared" ref="G7:G30" si="0">F7*2.471</f>
        <v>0.35335299999999997</v>
      </c>
    </row>
    <row r="8" spans="4:7" x14ac:dyDescent="0.25">
      <c r="D8" s="3">
        <v>3</v>
      </c>
      <c r="E8" s="2" t="s">
        <v>5</v>
      </c>
      <c r="F8" s="2">
        <v>0.29099999999999998</v>
      </c>
      <c r="G8" s="4">
        <f t="shared" si="0"/>
        <v>0.71906099999999995</v>
      </c>
    </row>
    <row r="9" spans="4:7" x14ac:dyDescent="0.25">
      <c r="D9" s="3">
        <v>4</v>
      </c>
      <c r="E9" s="2" t="s">
        <v>6</v>
      </c>
      <c r="F9" s="2">
        <v>7.2999999999999995E-2</v>
      </c>
      <c r="G9" s="4">
        <f t="shared" si="0"/>
        <v>0.18038299999999999</v>
      </c>
    </row>
    <row r="10" spans="4:7" x14ac:dyDescent="0.25">
      <c r="D10" s="3">
        <v>5</v>
      </c>
      <c r="E10" s="2" t="s">
        <v>7</v>
      </c>
      <c r="F10" s="2">
        <v>7.1999999999999995E-2</v>
      </c>
      <c r="G10" s="4">
        <f t="shared" si="0"/>
        <v>0.17791199999999999</v>
      </c>
    </row>
    <row r="11" spans="4:7" x14ac:dyDescent="0.25">
      <c r="D11" s="3">
        <v>6</v>
      </c>
      <c r="E11" s="2" t="s">
        <v>8</v>
      </c>
      <c r="F11" s="2">
        <v>0.25900000000000001</v>
      </c>
      <c r="G11" s="4">
        <f t="shared" si="0"/>
        <v>0.63998900000000003</v>
      </c>
    </row>
    <row r="12" spans="4:7" x14ac:dyDescent="0.25">
      <c r="D12" s="3">
        <v>7</v>
      </c>
      <c r="E12" s="2" t="s">
        <v>9</v>
      </c>
      <c r="F12" s="2">
        <v>0.14199999999999999</v>
      </c>
      <c r="G12" s="4">
        <f t="shared" si="0"/>
        <v>0.35088199999999997</v>
      </c>
    </row>
    <row r="13" spans="4:7" x14ac:dyDescent="0.25">
      <c r="D13" s="3">
        <v>8</v>
      </c>
      <c r="E13" s="2" t="s">
        <v>10</v>
      </c>
      <c r="F13" s="2">
        <v>0.29099999999999998</v>
      </c>
      <c r="G13" s="4">
        <f t="shared" si="0"/>
        <v>0.71906099999999995</v>
      </c>
    </row>
    <row r="14" spans="4:7" x14ac:dyDescent="0.25">
      <c r="D14" s="3">
        <v>9</v>
      </c>
      <c r="E14" s="2" t="s">
        <v>11</v>
      </c>
      <c r="F14" s="2">
        <v>0.17799999999999999</v>
      </c>
      <c r="G14" s="4">
        <f t="shared" si="0"/>
        <v>0.43983800000000001</v>
      </c>
    </row>
    <row r="15" spans="4:7" x14ac:dyDescent="0.25">
      <c r="D15" s="3">
        <v>10</v>
      </c>
      <c r="E15" s="2" t="s">
        <v>12</v>
      </c>
      <c r="F15" s="2">
        <v>0.12</v>
      </c>
      <c r="G15" s="4">
        <f t="shared" si="0"/>
        <v>0.29652000000000001</v>
      </c>
    </row>
    <row r="16" spans="4:7" x14ac:dyDescent="0.25">
      <c r="D16" s="3">
        <v>11</v>
      </c>
      <c r="E16" s="2" t="s">
        <v>13</v>
      </c>
      <c r="F16" s="2">
        <v>0.373</v>
      </c>
      <c r="G16" s="4">
        <f t="shared" si="0"/>
        <v>0.92168300000000003</v>
      </c>
    </row>
    <row r="17" spans="4:7" x14ac:dyDescent="0.25">
      <c r="D17" s="3">
        <v>12</v>
      </c>
      <c r="E17" s="2" t="s">
        <v>14</v>
      </c>
      <c r="F17" s="2">
        <v>0.13700000000000001</v>
      </c>
      <c r="G17" s="4">
        <f t="shared" si="0"/>
        <v>0.33852700000000002</v>
      </c>
    </row>
    <row r="18" spans="4:7" x14ac:dyDescent="0.25">
      <c r="D18" s="3">
        <v>13</v>
      </c>
      <c r="E18" s="2" t="s">
        <v>15</v>
      </c>
      <c r="F18" s="2">
        <v>0.10100000000000001</v>
      </c>
      <c r="G18" s="4">
        <f t="shared" si="0"/>
        <v>0.24957100000000002</v>
      </c>
    </row>
    <row r="19" spans="4:7" x14ac:dyDescent="0.25">
      <c r="D19" s="3">
        <v>14</v>
      </c>
      <c r="E19" s="2" t="s">
        <v>16</v>
      </c>
      <c r="F19" s="2">
        <v>4.4999999999999998E-2</v>
      </c>
      <c r="G19" s="4">
        <f t="shared" si="0"/>
        <v>0.111195</v>
      </c>
    </row>
    <row r="20" spans="4:7" x14ac:dyDescent="0.25">
      <c r="D20" s="3">
        <v>15</v>
      </c>
      <c r="E20" s="2">
        <v>215</v>
      </c>
      <c r="F20" s="2">
        <v>0.38</v>
      </c>
      <c r="G20" s="4">
        <f t="shared" si="0"/>
        <v>0.93898000000000004</v>
      </c>
    </row>
    <row r="21" spans="4:7" x14ac:dyDescent="0.25">
      <c r="D21" s="3">
        <v>16</v>
      </c>
      <c r="E21" s="2" t="s">
        <v>17</v>
      </c>
      <c r="F21" s="2">
        <v>1.101</v>
      </c>
      <c r="G21" s="4">
        <f t="shared" si="0"/>
        <v>2.7205710000000001</v>
      </c>
    </row>
    <row r="22" spans="4:7" x14ac:dyDescent="0.25">
      <c r="D22" s="3">
        <v>17</v>
      </c>
      <c r="E22" s="2" t="s">
        <v>18</v>
      </c>
      <c r="F22" s="2">
        <v>0.14599999999999999</v>
      </c>
      <c r="G22" s="4">
        <f t="shared" si="0"/>
        <v>0.36076599999999998</v>
      </c>
    </row>
    <row r="23" spans="4:7" x14ac:dyDescent="0.25">
      <c r="D23" s="3">
        <v>18</v>
      </c>
      <c r="E23" s="2" t="s">
        <v>19</v>
      </c>
      <c r="F23" s="2">
        <v>0.20599999999999999</v>
      </c>
      <c r="G23" s="4">
        <f t="shared" si="0"/>
        <v>0.50902599999999998</v>
      </c>
    </row>
    <row r="24" spans="4:7" x14ac:dyDescent="0.25">
      <c r="D24" s="3">
        <v>19</v>
      </c>
      <c r="E24" s="2" t="s">
        <v>20</v>
      </c>
      <c r="F24" s="2">
        <v>3.2000000000000001E-2</v>
      </c>
      <c r="G24" s="4">
        <f t="shared" si="0"/>
        <v>7.9072000000000003E-2</v>
      </c>
    </row>
    <row r="25" spans="4:7" x14ac:dyDescent="0.25">
      <c r="D25" s="3">
        <v>20</v>
      </c>
      <c r="E25" s="2" t="s">
        <v>21</v>
      </c>
      <c r="F25" s="2">
        <v>0.60299999999999998</v>
      </c>
      <c r="G25" s="4">
        <f t="shared" si="0"/>
        <v>1.490013</v>
      </c>
    </row>
    <row r="26" spans="4:7" x14ac:dyDescent="0.25">
      <c r="D26" s="3">
        <v>21</v>
      </c>
      <c r="E26" s="2" t="s">
        <v>22</v>
      </c>
      <c r="F26" s="2">
        <v>0.307</v>
      </c>
      <c r="G26" s="4">
        <f t="shared" si="0"/>
        <v>0.75859699999999997</v>
      </c>
    </row>
    <row r="27" spans="4:7" x14ac:dyDescent="0.25">
      <c r="D27" s="3">
        <v>22</v>
      </c>
      <c r="E27" s="2" t="s">
        <v>23</v>
      </c>
      <c r="F27" s="2">
        <v>0.05</v>
      </c>
      <c r="G27" s="4">
        <f t="shared" si="0"/>
        <v>0.12355000000000001</v>
      </c>
    </row>
    <row r="28" spans="4:7" x14ac:dyDescent="0.25">
      <c r="D28" s="3">
        <v>23</v>
      </c>
      <c r="E28" s="2" t="s">
        <v>24</v>
      </c>
      <c r="F28" s="2">
        <v>0.34699999999999998</v>
      </c>
      <c r="G28" s="4">
        <f t="shared" si="0"/>
        <v>0.857437</v>
      </c>
    </row>
    <row r="29" spans="4:7" ht="15.75" thickBot="1" x14ac:dyDescent="0.3">
      <c r="D29" s="12">
        <v>24</v>
      </c>
      <c r="E29" s="13" t="s">
        <v>25</v>
      </c>
      <c r="F29" s="13">
        <v>0.42199999999999999</v>
      </c>
      <c r="G29" s="14">
        <f t="shared" si="0"/>
        <v>1.042762</v>
      </c>
    </row>
    <row r="30" spans="4:7" ht="15.75" thickBot="1" x14ac:dyDescent="0.3">
      <c r="D30" s="17" t="s">
        <v>26</v>
      </c>
      <c r="E30" s="18"/>
      <c r="F30" s="15">
        <f>SUM(F6:F29)</f>
        <v>5.9659999999999984</v>
      </c>
      <c r="G30" s="16">
        <f t="shared" si="0"/>
        <v>14.741985999999997</v>
      </c>
    </row>
  </sheetData>
  <mergeCells count="1">
    <mergeCell ref="D30:E30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23"/>
  <sheetViews>
    <sheetView tabSelected="1" workbookViewId="0">
      <selection activeCell="G11" sqref="G11"/>
    </sheetView>
  </sheetViews>
  <sheetFormatPr defaultRowHeight="15" x14ac:dyDescent="0.25"/>
  <cols>
    <col min="2" max="2" width="6.140625" bestFit="1" customWidth="1"/>
    <col min="3" max="3" width="12.85546875" customWidth="1"/>
    <col min="4" max="4" width="13.140625" bestFit="1" customWidth="1"/>
    <col min="5" max="5" width="13.85546875" customWidth="1"/>
    <col min="6" max="6" width="40.5703125" bestFit="1" customWidth="1"/>
    <col min="7" max="7" width="12.28515625" bestFit="1" customWidth="1"/>
    <col min="8" max="8" width="13.140625" bestFit="1" customWidth="1"/>
    <col min="9" max="9" width="9.5703125" bestFit="1" customWidth="1"/>
    <col min="10" max="10" width="12.140625" bestFit="1" customWidth="1"/>
    <col min="11" max="11" width="15.7109375" bestFit="1" customWidth="1"/>
  </cols>
  <sheetData>
    <row r="3" spans="2:11" ht="15.75" thickBot="1" x14ac:dyDescent="0.3"/>
    <row r="4" spans="2:11" ht="15.75" thickBot="1" x14ac:dyDescent="0.3">
      <c r="B4" s="48" t="s">
        <v>62</v>
      </c>
      <c r="C4" s="49"/>
      <c r="D4" s="49"/>
      <c r="E4" s="49"/>
      <c r="F4" s="49"/>
      <c r="G4" s="49"/>
      <c r="H4" s="49"/>
      <c r="I4" s="49"/>
      <c r="J4" s="49"/>
      <c r="K4" s="50"/>
    </row>
    <row r="5" spans="2:11" ht="45.75" thickBot="1" x14ac:dyDescent="0.3">
      <c r="B5" s="57" t="s">
        <v>28</v>
      </c>
      <c r="C5" s="58" t="s">
        <v>29</v>
      </c>
      <c r="D5" s="59" t="s">
        <v>30</v>
      </c>
      <c r="E5" s="58" t="s">
        <v>31</v>
      </c>
      <c r="F5" s="58" t="s">
        <v>32</v>
      </c>
      <c r="G5" s="58" t="s">
        <v>33</v>
      </c>
      <c r="H5" s="58" t="s">
        <v>34</v>
      </c>
      <c r="I5" s="58" t="s">
        <v>35</v>
      </c>
      <c r="J5" s="60" t="s">
        <v>36</v>
      </c>
      <c r="K5" s="61" t="s">
        <v>37</v>
      </c>
    </row>
    <row r="6" spans="2:11" ht="42.75" customHeight="1" x14ac:dyDescent="0.25">
      <c r="B6" s="5">
        <v>1</v>
      </c>
      <c r="C6" s="51" t="s">
        <v>45</v>
      </c>
      <c r="D6" s="6" t="s">
        <v>40</v>
      </c>
      <c r="E6" s="6">
        <v>40</v>
      </c>
      <c r="F6" s="52" t="s">
        <v>44</v>
      </c>
      <c r="G6" s="53">
        <v>2019</v>
      </c>
      <c r="H6" s="6">
        <v>5557.5</v>
      </c>
      <c r="I6" s="54">
        <f>H6*10.7639</f>
        <v>59820.374250000001</v>
      </c>
      <c r="J6" s="55">
        <v>1000</v>
      </c>
      <c r="K6" s="56">
        <f>J6*I6</f>
        <v>59820374.25</v>
      </c>
    </row>
    <row r="7" spans="2:11" ht="45" x14ac:dyDescent="0.25">
      <c r="B7" s="3">
        <v>2</v>
      </c>
      <c r="C7" s="19" t="s">
        <v>46</v>
      </c>
      <c r="D7" s="2" t="s">
        <v>40</v>
      </c>
      <c r="E7" s="2">
        <v>40</v>
      </c>
      <c r="F7" s="20" t="s">
        <v>44</v>
      </c>
      <c r="G7" s="19">
        <v>2017</v>
      </c>
      <c r="H7" s="2">
        <v>21183</v>
      </c>
      <c r="I7" s="22">
        <f t="shared" ref="I7:I19" si="0">H7*10.7639</f>
        <v>228011.6937</v>
      </c>
      <c r="J7" s="21">
        <v>800</v>
      </c>
      <c r="K7" s="30">
        <f t="shared" ref="K7:K18" si="1">J7*I7</f>
        <v>182409354.96000001</v>
      </c>
    </row>
    <row r="8" spans="2:11" ht="45" x14ac:dyDescent="0.25">
      <c r="B8" s="3">
        <v>3</v>
      </c>
      <c r="C8" s="19" t="s">
        <v>47</v>
      </c>
      <c r="D8" s="2" t="s">
        <v>40</v>
      </c>
      <c r="E8" s="2">
        <v>40</v>
      </c>
      <c r="F8" s="20" t="s">
        <v>44</v>
      </c>
      <c r="G8" s="19">
        <v>2017</v>
      </c>
      <c r="H8" s="2">
        <v>6119.52</v>
      </c>
      <c r="I8" s="22">
        <f t="shared" si="0"/>
        <v>65869.901328000007</v>
      </c>
      <c r="J8" s="21">
        <v>800</v>
      </c>
      <c r="K8" s="30">
        <f t="shared" si="1"/>
        <v>52695921.062400006</v>
      </c>
    </row>
    <row r="9" spans="2:11" ht="30" x14ac:dyDescent="0.25">
      <c r="B9" s="3">
        <v>4</v>
      </c>
      <c r="C9" s="19" t="s">
        <v>57</v>
      </c>
      <c r="D9" s="2" t="s">
        <v>40</v>
      </c>
      <c r="E9" s="2">
        <v>25</v>
      </c>
      <c r="F9" s="29" t="s">
        <v>58</v>
      </c>
      <c r="G9" s="19">
        <v>2017</v>
      </c>
      <c r="H9" s="2">
        <v>350</v>
      </c>
      <c r="I9" s="22">
        <f t="shared" si="0"/>
        <v>3767.3649999999998</v>
      </c>
      <c r="J9" s="21">
        <v>600</v>
      </c>
      <c r="K9" s="30">
        <f t="shared" si="1"/>
        <v>2260419</v>
      </c>
    </row>
    <row r="10" spans="2:11" ht="30" x14ac:dyDescent="0.25">
      <c r="B10" s="3">
        <v>5</v>
      </c>
      <c r="C10" s="19" t="s">
        <v>48</v>
      </c>
      <c r="D10" s="2" t="s">
        <v>40</v>
      </c>
      <c r="E10" s="2">
        <v>15</v>
      </c>
      <c r="F10" s="29" t="s">
        <v>58</v>
      </c>
      <c r="G10" s="19">
        <v>2017</v>
      </c>
      <c r="H10" s="2">
        <v>748</v>
      </c>
      <c r="I10" s="22">
        <f t="shared" si="0"/>
        <v>8051.3971999999994</v>
      </c>
      <c r="J10" s="21">
        <v>600</v>
      </c>
      <c r="K10" s="30">
        <f t="shared" si="1"/>
        <v>4830838.3199999994</v>
      </c>
    </row>
    <row r="11" spans="2:11" ht="30" x14ac:dyDescent="0.25">
      <c r="B11" s="3">
        <v>6</v>
      </c>
      <c r="C11" s="19" t="s">
        <v>49</v>
      </c>
      <c r="D11" s="2" t="s">
        <v>38</v>
      </c>
      <c r="E11" s="2">
        <v>11</v>
      </c>
      <c r="F11" s="20" t="s">
        <v>39</v>
      </c>
      <c r="G11" s="19">
        <v>2017</v>
      </c>
      <c r="H11" s="2">
        <v>616</v>
      </c>
      <c r="I11" s="22">
        <f t="shared" si="0"/>
        <v>6630.5623999999998</v>
      </c>
      <c r="J11" s="21">
        <v>1000</v>
      </c>
      <c r="K11" s="30">
        <f t="shared" si="1"/>
        <v>6630562.3999999994</v>
      </c>
    </row>
    <row r="12" spans="2:11" ht="45" x14ac:dyDescent="0.25">
      <c r="B12" s="3">
        <v>7</v>
      </c>
      <c r="C12" s="19" t="s">
        <v>50</v>
      </c>
      <c r="D12" s="2" t="s">
        <v>40</v>
      </c>
      <c r="E12" s="2">
        <v>40</v>
      </c>
      <c r="F12" s="20" t="s">
        <v>44</v>
      </c>
      <c r="G12" s="19">
        <v>2018</v>
      </c>
      <c r="H12" s="2">
        <v>8202.7000000000007</v>
      </c>
      <c r="I12" s="22">
        <f t="shared" si="0"/>
        <v>88293.042530000006</v>
      </c>
      <c r="J12" s="21">
        <v>900</v>
      </c>
      <c r="K12" s="30">
        <f t="shared" si="1"/>
        <v>79463738.27700001</v>
      </c>
    </row>
    <row r="13" spans="2:11" ht="30" x14ac:dyDescent="0.25">
      <c r="B13" s="3">
        <v>8</v>
      </c>
      <c r="C13" s="19" t="s">
        <v>51</v>
      </c>
      <c r="D13" s="2" t="s">
        <v>40</v>
      </c>
      <c r="E13" s="2">
        <v>10</v>
      </c>
      <c r="F13" s="20" t="s">
        <v>39</v>
      </c>
      <c r="G13" s="19">
        <v>2017</v>
      </c>
      <c r="H13" s="2">
        <v>455</v>
      </c>
      <c r="I13" s="22">
        <f t="shared" si="0"/>
        <v>4897.5744999999997</v>
      </c>
      <c r="J13" s="21">
        <v>550</v>
      </c>
      <c r="K13" s="30">
        <f t="shared" si="1"/>
        <v>2693665.9749999996</v>
      </c>
    </row>
    <row r="14" spans="2:11" ht="30" x14ac:dyDescent="0.25">
      <c r="B14" s="3">
        <v>9</v>
      </c>
      <c r="C14" s="19" t="s">
        <v>52</v>
      </c>
      <c r="D14" s="2" t="s">
        <v>40</v>
      </c>
      <c r="E14" s="2">
        <v>11</v>
      </c>
      <c r="F14" s="20" t="s">
        <v>39</v>
      </c>
      <c r="G14" s="19">
        <v>2017</v>
      </c>
      <c r="H14" s="2">
        <v>45</v>
      </c>
      <c r="I14" s="22">
        <f t="shared" si="0"/>
        <v>484.37549999999999</v>
      </c>
      <c r="J14" s="21">
        <v>1000</v>
      </c>
      <c r="K14" s="30">
        <f t="shared" si="1"/>
        <v>484375.5</v>
      </c>
    </row>
    <row r="15" spans="2:11" ht="45" x14ac:dyDescent="0.25">
      <c r="B15" s="3">
        <v>10</v>
      </c>
      <c r="C15" s="19" t="s">
        <v>53</v>
      </c>
      <c r="D15" s="2" t="s">
        <v>38</v>
      </c>
      <c r="E15" s="2">
        <v>15</v>
      </c>
      <c r="F15" s="20" t="s">
        <v>59</v>
      </c>
      <c r="G15" s="19">
        <v>2017</v>
      </c>
      <c r="H15" s="2">
        <v>732.8</v>
      </c>
      <c r="I15" s="22">
        <f t="shared" si="0"/>
        <v>7887.7859199999994</v>
      </c>
      <c r="J15" s="21">
        <v>1000</v>
      </c>
      <c r="K15" s="30">
        <f t="shared" si="1"/>
        <v>7887785.919999999</v>
      </c>
    </row>
    <row r="16" spans="2:11" ht="30" x14ac:dyDescent="0.25">
      <c r="B16" s="3">
        <v>11</v>
      </c>
      <c r="C16" s="19" t="s">
        <v>54</v>
      </c>
      <c r="D16" s="2" t="s">
        <v>38</v>
      </c>
      <c r="E16" s="2">
        <v>15</v>
      </c>
      <c r="F16" s="20" t="s">
        <v>39</v>
      </c>
      <c r="G16" s="19">
        <v>2017</v>
      </c>
      <c r="H16" s="2">
        <v>187</v>
      </c>
      <c r="I16" s="22">
        <f t="shared" si="0"/>
        <v>2012.8492999999999</v>
      </c>
      <c r="J16" s="21">
        <v>1200</v>
      </c>
      <c r="K16" s="30">
        <f t="shared" si="1"/>
        <v>2415419.1599999997</v>
      </c>
    </row>
    <row r="17" spans="2:11" ht="30" x14ac:dyDescent="0.25">
      <c r="B17" s="3">
        <v>12</v>
      </c>
      <c r="C17" s="19" t="s">
        <v>55</v>
      </c>
      <c r="D17" s="2" t="s">
        <v>40</v>
      </c>
      <c r="E17" s="2">
        <v>20</v>
      </c>
      <c r="F17" s="29" t="s">
        <v>58</v>
      </c>
      <c r="G17" s="19">
        <v>2017</v>
      </c>
      <c r="H17" s="2">
        <v>356</v>
      </c>
      <c r="I17" s="22">
        <f t="shared" si="0"/>
        <v>3831.9483999999998</v>
      </c>
      <c r="J17" s="21">
        <v>600</v>
      </c>
      <c r="K17" s="30">
        <f t="shared" si="1"/>
        <v>2299169.04</v>
      </c>
    </row>
    <row r="18" spans="2:11" ht="30.75" thickBot="1" x14ac:dyDescent="0.3">
      <c r="B18" s="12">
        <v>13</v>
      </c>
      <c r="C18" s="38" t="s">
        <v>56</v>
      </c>
      <c r="D18" s="13" t="s">
        <v>40</v>
      </c>
      <c r="E18" s="13">
        <v>15</v>
      </c>
      <c r="F18" s="39" t="s">
        <v>58</v>
      </c>
      <c r="G18" s="38">
        <v>2017</v>
      </c>
      <c r="H18" s="13">
        <v>210</v>
      </c>
      <c r="I18" s="31">
        <f t="shared" si="0"/>
        <v>2260.4189999999999</v>
      </c>
      <c r="J18" s="40">
        <v>600</v>
      </c>
      <c r="K18" s="41">
        <f t="shared" si="1"/>
        <v>1356251.4</v>
      </c>
    </row>
    <row r="19" spans="2:11" ht="15.75" thickBot="1" x14ac:dyDescent="0.3">
      <c r="B19" s="42" t="s">
        <v>41</v>
      </c>
      <c r="C19" s="43"/>
      <c r="D19" s="43"/>
      <c r="E19" s="43"/>
      <c r="F19" s="43"/>
      <c r="G19" s="44"/>
      <c r="H19" s="44">
        <f>SUM(H6:H18)</f>
        <v>44762.520000000004</v>
      </c>
      <c r="I19" s="45">
        <f t="shared" si="0"/>
        <v>481819.28902800003</v>
      </c>
      <c r="J19" s="46"/>
      <c r="K19" s="47">
        <f>SUM(K6:K18)</f>
        <v>405247875.26440006</v>
      </c>
    </row>
    <row r="20" spans="2:11" ht="15.75" thickBot="1" x14ac:dyDescent="0.3">
      <c r="B20" s="35" t="s">
        <v>42</v>
      </c>
      <c r="C20" s="36"/>
      <c r="D20" s="36"/>
      <c r="E20" s="36"/>
      <c r="F20" s="36"/>
      <c r="G20" s="36"/>
      <c r="H20" s="36"/>
      <c r="I20" s="36"/>
      <c r="J20" s="36"/>
      <c r="K20" s="37"/>
    </row>
    <row r="21" spans="2:11" x14ac:dyDescent="0.25">
      <c r="B21" s="32" t="s">
        <v>60</v>
      </c>
      <c r="C21" s="33"/>
      <c r="D21" s="33"/>
      <c r="E21" s="33"/>
      <c r="F21" s="33"/>
      <c r="G21" s="33"/>
      <c r="H21" s="33"/>
      <c r="I21" s="33"/>
      <c r="J21" s="33"/>
      <c r="K21" s="34"/>
    </row>
    <row r="22" spans="2:11" x14ac:dyDescent="0.25">
      <c r="B22" s="23" t="s">
        <v>61</v>
      </c>
      <c r="C22" s="24"/>
      <c r="D22" s="24"/>
      <c r="E22" s="24"/>
      <c r="F22" s="24"/>
      <c r="G22" s="24"/>
      <c r="H22" s="24"/>
      <c r="I22" s="24"/>
      <c r="J22" s="24"/>
      <c r="K22" s="25"/>
    </row>
    <row r="23" spans="2:11" ht="15.75" thickBot="1" x14ac:dyDescent="0.3">
      <c r="B23" s="26" t="s">
        <v>43</v>
      </c>
      <c r="C23" s="27"/>
      <c r="D23" s="27"/>
      <c r="E23" s="27"/>
      <c r="F23" s="27"/>
      <c r="G23" s="27"/>
      <c r="H23" s="27"/>
      <c r="I23" s="27"/>
      <c r="J23" s="27"/>
      <c r="K23" s="28"/>
    </row>
  </sheetData>
  <mergeCells count="6">
    <mergeCell ref="B4:K4"/>
    <mergeCell ref="B19:F19"/>
    <mergeCell ref="B20:K20"/>
    <mergeCell ref="B21:K21"/>
    <mergeCell ref="B22:K22"/>
    <mergeCell ref="B23:K2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KHASRA NO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Zaid Ebne Mairaz</dc:creator>
  <cp:lastModifiedBy>Zaid Ebne Mairaz</cp:lastModifiedBy>
  <dcterms:created xsi:type="dcterms:W3CDTF">2021-07-20T07:54:04Z</dcterms:created>
  <dcterms:modified xsi:type="dcterms:W3CDTF">2021-07-20T11:28:37Z</dcterms:modified>
</cp:coreProperties>
</file>