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3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4.xml" ContentType="application/vnd.openxmlformats-officedocument.spreadsheetml.pivotTable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/>
  <mc:AlternateContent xmlns:mc="http://schemas.openxmlformats.org/markup-compatibility/2006">
    <mc:Choice Requires="x15">
      <x15ac:absPath xmlns:x15ac="http://schemas.microsoft.com/office/spreadsheetml/2010/11/ac" url="V:\BU-TREASURY\APRL Documents\29 . Fixed asset Valuation\RK Associates FY22\"/>
    </mc:Choice>
  </mc:AlternateContent>
  <xr:revisionPtr revIDLastSave="0" documentId="13_ncr:1_{62895F63-6C34-4996-A299-44DDA66765B7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ost audit summary" sheetId="8" state="hidden" r:id="rId1"/>
    <sheet name="Dep-Ful-Rep-Mar 2021" sheetId="1" r:id="rId2"/>
    <sheet name="Dep.Summary" sheetId="4" state="hidden" r:id="rId3"/>
    <sheet name="Sheet1" sheetId="6" state="hidden" r:id="rId4"/>
    <sheet name="Asset addition" sheetId="5" state="hidden" r:id="rId5"/>
    <sheet name="Asset addition-Q4" sheetId="9" state="hidden" r:id="rId6"/>
    <sheet name="Asset sold-Mar 2021" sheetId="3" state="hidden" r:id="rId7"/>
  </sheets>
  <definedNames>
    <definedName name="_xlnm._FilterDatabase" localSheetId="4" hidden="1">'Asset addition'!$A$5:$Y$852</definedName>
    <definedName name="_xlnm._FilterDatabase" localSheetId="5" hidden="1">'Asset addition-Q4'!$A$5:$AA$237</definedName>
    <definedName name="_xlnm._FilterDatabase" localSheetId="6" hidden="1">'Asset sold-Mar 2021'!$A$1:$X$179</definedName>
    <definedName name="_xlnm._FilterDatabase" localSheetId="1" hidden="1">'Dep-Ful-Rep-Mar 2021'!$A$2:$K$3185</definedName>
  </definedNames>
  <calcPr calcId="191029"/>
  <pivotCaches>
    <pivotCache cacheId="0" r:id="rId8"/>
    <pivotCache cacheId="1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86" i="1" l="1"/>
  <c r="K3187" i="1" s="1"/>
  <c r="J3186" i="1"/>
  <c r="J3187" i="1" s="1"/>
  <c r="I3186" i="1"/>
  <c r="I3187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X4" i="9"/>
  <c r="Z237" i="9"/>
  <c r="Z236" i="9"/>
  <c r="Z235" i="9"/>
  <c r="Z234" i="9"/>
  <c r="Z233" i="9"/>
  <c r="Z232" i="9"/>
  <c r="Z231" i="9"/>
  <c r="Z230" i="9"/>
  <c r="Z229" i="9"/>
  <c r="Z228" i="9"/>
  <c r="Z227" i="9"/>
  <c r="Z226" i="9"/>
  <c r="Z225" i="9"/>
  <c r="Z224" i="9"/>
  <c r="Z223" i="9"/>
  <c r="Z222" i="9"/>
  <c r="Z221" i="9"/>
  <c r="Z220" i="9"/>
  <c r="Z219" i="9"/>
  <c r="Z218" i="9"/>
  <c r="Z217" i="9"/>
  <c r="Z216" i="9"/>
  <c r="Z215" i="9"/>
  <c r="Z214" i="9"/>
  <c r="Z213" i="9"/>
  <c r="Z212" i="9"/>
  <c r="Z211" i="9"/>
  <c r="Z210" i="9"/>
  <c r="Z209" i="9"/>
  <c r="Z208" i="9"/>
  <c r="Z207" i="9"/>
  <c r="Z206" i="9"/>
  <c r="Z205" i="9"/>
  <c r="Z204" i="9"/>
  <c r="Z203" i="9"/>
  <c r="Z202" i="9"/>
  <c r="Z201" i="9"/>
  <c r="Z200" i="9"/>
  <c r="Z199" i="9"/>
  <c r="Z198" i="9"/>
  <c r="Z197" i="9"/>
  <c r="Z196" i="9"/>
  <c r="Z195" i="9"/>
  <c r="Z194" i="9"/>
  <c r="Z193" i="9"/>
  <c r="Z192" i="9"/>
  <c r="Z191" i="9"/>
  <c r="Z190" i="9"/>
  <c r="Z189" i="9"/>
  <c r="Z188" i="9"/>
  <c r="Z187" i="9"/>
  <c r="Z186" i="9"/>
  <c r="Z185" i="9"/>
  <c r="Z184" i="9"/>
  <c r="Z183" i="9"/>
  <c r="Z182" i="9"/>
  <c r="Z181" i="9"/>
  <c r="Z180" i="9"/>
  <c r="Z179" i="9"/>
  <c r="Z178" i="9"/>
  <c r="Z177" i="9"/>
  <c r="Z176" i="9"/>
  <c r="Z175" i="9"/>
  <c r="Z174" i="9"/>
  <c r="Z173" i="9"/>
  <c r="Z172" i="9"/>
  <c r="Z171" i="9"/>
  <c r="Z170" i="9"/>
  <c r="Z169" i="9"/>
  <c r="Z168" i="9"/>
  <c r="Z167" i="9"/>
  <c r="Z166" i="9"/>
  <c r="Z165" i="9"/>
  <c r="Z164" i="9"/>
  <c r="Z163" i="9"/>
  <c r="Z162" i="9"/>
  <c r="Z161" i="9"/>
  <c r="Z160" i="9"/>
  <c r="Z159" i="9"/>
  <c r="Z158" i="9"/>
  <c r="Z157" i="9"/>
  <c r="Z156" i="9"/>
  <c r="Z155" i="9"/>
  <c r="Z154" i="9"/>
  <c r="Z153" i="9"/>
  <c r="Z152" i="9"/>
  <c r="Z151" i="9"/>
  <c r="Z150" i="9"/>
  <c r="Z149" i="9"/>
  <c r="Z148" i="9"/>
  <c r="Z147" i="9"/>
  <c r="Z146" i="9"/>
  <c r="Z145" i="9"/>
  <c r="Z144" i="9"/>
  <c r="Z143" i="9"/>
  <c r="Z142" i="9"/>
  <c r="Z141" i="9"/>
  <c r="Z140" i="9"/>
  <c r="Z139" i="9"/>
  <c r="Z138" i="9"/>
  <c r="Z137" i="9"/>
  <c r="Z136" i="9"/>
  <c r="Z135" i="9"/>
  <c r="Z134" i="9"/>
  <c r="Z133" i="9"/>
  <c r="Z132" i="9"/>
  <c r="Z131" i="9"/>
  <c r="Z130" i="9"/>
  <c r="Z129" i="9"/>
  <c r="Z128" i="9"/>
  <c r="Z127" i="9"/>
  <c r="Z126" i="9"/>
  <c r="Z125" i="9"/>
  <c r="Z124" i="9"/>
  <c r="Z123" i="9"/>
  <c r="Z122" i="9"/>
  <c r="Z121" i="9"/>
  <c r="Z120" i="9"/>
  <c r="Z119" i="9"/>
  <c r="Z118" i="9"/>
  <c r="Z117" i="9"/>
  <c r="Z116" i="9"/>
  <c r="Z115" i="9"/>
  <c r="Z114" i="9"/>
  <c r="Z113" i="9"/>
  <c r="Z112" i="9"/>
  <c r="Z111" i="9"/>
  <c r="Z110" i="9"/>
  <c r="Z109" i="9"/>
  <c r="Z108" i="9"/>
  <c r="Z107" i="9"/>
  <c r="Z106" i="9"/>
  <c r="Z105" i="9"/>
  <c r="Z104" i="9"/>
  <c r="Z103" i="9"/>
  <c r="Z102" i="9"/>
  <c r="Z101" i="9"/>
  <c r="Z100" i="9"/>
  <c r="Z99" i="9"/>
  <c r="Z98" i="9"/>
  <c r="Z97" i="9"/>
  <c r="Z96" i="9"/>
  <c r="Z95" i="9"/>
  <c r="Z94" i="9"/>
  <c r="Z93" i="9"/>
  <c r="Z92" i="9"/>
  <c r="Z91" i="9"/>
  <c r="Z90" i="9"/>
  <c r="Z89" i="9"/>
  <c r="Z88" i="9"/>
  <c r="Z87" i="9"/>
  <c r="Z86" i="9"/>
  <c r="Z85" i="9"/>
  <c r="Z84" i="9"/>
  <c r="Z83" i="9"/>
  <c r="Z82" i="9"/>
  <c r="Z81" i="9"/>
  <c r="Z80" i="9"/>
  <c r="Z79" i="9"/>
  <c r="Z78" i="9"/>
  <c r="Z77" i="9"/>
  <c r="Z76" i="9"/>
  <c r="Z75" i="9"/>
  <c r="Z74" i="9"/>
  <c r="Z73" i="9"/>
  <c r="Z72" i="9"/>
  <c r="Z71" i="9"/>
  <c r="Z70" i="9"/>
  <c r="Z69" i="9"/>
  <c r="Z68" i="9"/>
  <c r="Z67" i="9"/>
  <c r="Z66" i="9"/>
  <c r="Z65" i="9"/>
  <c r="Z64" i="9"/>
  <c r="Z63" i="9"/>
  <c r="Z62" i="9"/>
  <c r="Z61" i="9"/>
  <c r="Z60" i="9"/>
  <c r="Z59" i="9"/>
  <c r="Z58" i="9"/>
  <c r="Z57" i="9"/>
  <c r="Z56" i="9"/>
  <c r="Z55" i="9"/>
  <c r="Z54" i="9"/>
  <c r="Z53" i="9"/>
  <c r="Z52" i="9"/>
  <c r="Z51" i="9"/>
  <c r="Z50" i="9"/>
  <c r="Z49" i="9"/>
  <c r="Z48" i="9"/>
  <c r="Z47" i="9"/>
  <c r="Z46" i="9"/>
  <c r="Z45" i="9"/>
  <c r="Z44" i="9"/>
  <c r="Z43" i="9"/>
  <c r="Z42" i="9"/>
  <c r="Z41" i="9"/>
  <c r="Z40" i="9"/>
  <c r="Z39" i="9"/>
  <c r="Z38" i="9"/>
  <c r="Z37" i="9"/>
  <c r="Z36" i="9"/>
  <c r="Z35" i="9"/>
  <c r="Z34" i="9"/>
  <c r="Z33" i="9"/>
  <c r="Z32" i="9"/>
  <c r="Z31" i="9"/>
  <c r="Z30" i="9"/>
  <c r="Z29" i="9"/>
  <c r="Z28" i="9"/>
  <c r="Z27" i="9"/>
  <c r="Z26" i="9"/>
  <c r="Z25" i="9"/>
  <c r="Z24" i="9"/>
  <c r="Z23" i="9"/>
  <c r="Z22" i="9"/>
  <c r="Z21" i="9"/>
  <c r="Z20" i="9"/>
  <c r="Z19" i="9"/>
  <c r="Z18" i="9"/>
  <c r="Z17" i="9"/>
  <c r="Z16" i="9"/>
  <c r="Z15" i="9"/>
  <c r="Z14" i="9"/>
  <c r="Z13" i="9"/>
  <c r="Z12" i="9"/>
  <c r="Z11" i="9"/>
  <c r="Z10" i="9"/>
  <c r="Z9" i="9"/>
  <c r="Z8" i="9"/>
  <c r="Z7" i="9"/>
  <c r="Z6" i="9"/>
  <c r="X20" i="5"/>
  <c r="V833" i="5" l="1"/>
  <c r="X832" i="5" l="1"/>
  <c r="X831" i="5"/>
  <c r="X830" i="5"/>
  <c r="X829" i="5"/>
  <c r="X828" i="5"/>
  <c r="X827" i="5"/>
  <c r="X826" i="5"/>
  <c r="X825" i="5"/>
  <c r="X824" i="5"/>
  <c r="X823" i="5"/>
  <c r="X822" i="5"/>
  <c r="X821" i="5"/>
  <c r="X820" i="5"/>
  <c r="X819" i="5"/>
  <c r="X818" i="5"/>
  <c r="X817" i="5"/>
  <c r="X816" i="5"/>
  <c r="X815" i="5"/>
  <c r="X814" i="5"/>
  <c r="X813" i="5"/>
  <c r="X812" i="5"/>
  <c r="X811" i="5"/>
  <c r="X810" i="5"/>
  <c r="X809" i="5"/>
  <c r="X808" i="5"/>
  <c r="X807" i="5"/>
  <c r="X806" i="5"/>
  <c r="X805" i="5"/>
  <c r="X804" i="5"/>
  <c r="X803" i="5"/>
  <c r="X802" i="5"/>
  <c r="X801" i="5"/>
  <c r="X800" i="5"/>
  <c r="X799" i="5"/>
  <c r="X798" i="5"/>
  <c r="X797" i="5"/>
  <c r="X796" i="5"/>
  <c r="X795" i="5"/>
  <c r="X794" i="5"/>
  <c r="X793" i="5"/>
  <c r="X792" i="5"/>
  <c r="X791" i="5"/>
  <c r="X790" i="5"/>
  <c r="X789" i="5"/>
  <c r="X788" i="5"/>
  <c r="X787" i="5"/>
  <c r="X786" i="5"/>
  <c r="X785" i="5"/>
  <c r="X784" i="5"/>
  <c r="X783" i="5"/>
  <c r="X782" i="5"/>
  <c r="X781" i="5"/>
  <c r="X780" i="5"/>
  <c r="X779" i="5"/>
  <c r="X778" i="5"/>
  <c r="X777" i="5"/>
  <c r="X776" i="5"/>
  <c r="X775" i="5"/>
  <c r="X774" i="5"/>
  <c r="X773" i="5"/>
  <c r="X772" i="5"/>
  <c r="X771" i="5"/>
  <c r="X770" i="5"/>
  <c r="X769" i="5"/>
  <c r="X768" i="5"/>
  <c r="X767" i="5"/>
  <c r="X766" i="5"/>
  <c r="X765" i="5"/>
  <c r="X764" i="5"/>
  <c r="X763" i="5"/>
  <c r="X762" i="5"/>
  <c r="X761" i="5"/>
  <c r="X760" i="5"/>
  <c r="X759" i="5"/>
  <c r="X758" i="5"/>
  <c r="X757" i="5"/>
  <c r="X756" i="5"/>
  <c r="X755" i="5"/>
  <c r="X754" i="5"/>
  <c r="X753" i="5"/>
  <c r="X752" i="5"/>
  <c r="X751" i="5"/>
  <c r="X750" i="5"/>
  <c r="X749" i="5"/>
  <c r="X748" i="5"/>
  <c r="X747" i="5"/>
  <c r="X746" i="5"/>
  <c r="X745" i="5"/>
  <c r="X744" i="5"/>
  <c r="X743" i="5"/>
  <c r="X742" i="5"/>
  <c r="X741" i="5"/>
  <c r="X740" i="5"/>
  <c r="X739" i="5"/>
  <c r="X738" i="5"/>
  <c r="X737" i="5"/>
  <c r="X736" i="5"/>
  <c r="X735" i="5"/>
  <c r="X734" i="5"/>
  <c r="X733" i="5"/>
  <c r="X732" i="5"/>
  <c r="X731" i="5"/>
  <c r="X730" i="5"/>
  <c r="X729" i="5"/>
  <c r="X728" i="5"/>
  <c r="X727" i="5"/>
  <c r="X726" i="5"/>
  <c r="X725" i="5"/>
  <c r="X724" i="5"/>
  <c r="X723" i="5"/>
  <c r="X722" i="5"/>
  <c r="X721" i="5"/>
  <c r="X720" i="5"/>
  <c r="X719" i="5"/>
  <c r="X718" i="5"/>
  <c r="X717" i="5"/>
  <c r="X716" i="5"/>
  <c r="X715" i="5"/>
  <c r="X714" i="5"/>
  <c r="X713" i="5"/>
  <c r="X712" i="5"/>
  <c r="X711" i="5"/>
  <c r="X710" i="5"/>
  <c r="X709" i="5"/>
  <c r="X708" i="5"/>
  <c r="X707" i="5"/>
  <c r="X706" i="5"/>
  <c r="X705" i="5"/>
  <c r="X704" i="5"/>
  <c r="X703" i="5"/>
  <c r="X702" i="5"/>
  <c r="X701" i="5"/>
  <c r="X700" i="5"/>
  <c r="X699" i="5"/>
  <c r="X698" i="5"/>
  <c r="X697" i="5"/>
  <c r="X696" i="5"/>
  <c r="X695" i="5"/>
  <c r="X694" i="5"/>
  <c r="X693" i="5"/>
  <c r="X692" i="5"/>
  <c r="X691" i="5"/>
  <c r="X690" i="5"/>
  <c r="X689" i="5"/>
  <c r="X688" i="5"/>
  <c r="X687" i="5"/>
  <c r="X686" i="5"/>
  <c r="X685" i="5"/>
  <c r="X684" i="5"/>
  <c r="X683" i="5"/>
  <c r="X682" i="5"/>
  <c r="X681" i="5"/>
  <c r="X680" i="5"/>
  <c r="X679" i="5"/>
  <c r="X678" i="5"/>
  <c r="X677" i="5"/>
  <c r="X676" i="5"/>
  <c r="X675" i="5"/>
  <c r="X674" i="5"/>
  <c r="X673" i="5"/>
  <c r="X672" i="5"/>
  <c r="X671" i="5"/>
  <c r="X670" i="5"/>
  <c r="X669" i="5"/>
  <c r="X668" i="5"/>
  <c r="X667" i="5"/>
  <c r="X666" i="5"/>
  <c r="X665" i="5"/>
  <c r="X664" i="5"/>
  <c r="X663" i="5"/>
  <c r="X662" i="5"/>
  <c r="X661" i="5"/>
  <c r="X660" i="5"/>
  <c r="X659" i="5"/>
  <c r="X658" i="5"/>
  <c r="X657" i="5"/>
  <c r="X656" i="5"/>
  <c r="X655" i="5"/>
  <c r="X654" i="5"/>
  <c r="X653" i="5"/>
  <c r="X652" i="5"/>
  <c r="X651" i="5"/>
  <c r="X650" i="5"/>
  <c r="X649" i="5"/>
  <c r="X648" i="5"/>
  <c r="X647" i="5"/>
  <c r="X646" i="5"/>
  <c r="X645" i="5"/>
  <c r="X644" i="5"/>
  <c r="X643" i="5"/>
  <c r="X642" i="5"/>
  <c r="X641" i="5"/>
  <c r="X640" i="5"/>
  <c r="X639" i="5"/>
  <c r="X638" i="5"/>
  <c r="X637" i="5"/>
  <c r="X636" i="5"/>
  <c r="X635" i="5"/>
  <c r="X634" i="5"/>
  <c r="X633" i="5"/>
  <c r="X632" i="5"/>
  <c r="X631" i="5"/>
  <c r="X630" i="5"/>
  <c r="X629" i="5"/>
  <c r="X628" i="5"/>
  <c r="X627" i="5"/>
  <c r="X626" i="5"/>
  <c r="X625" i="5"/>
  <c r="X624" i="5"/>
  <c r="X623" i="5"/>
  <c r="X622" i="5"/>
  <c r="X621" i="5"/>
  <c r="X620" i="5"/>
  <c r="X619" i="5"/>
  <c r="X618" i="5"/>
  <c r="X617" i="5"/>
  <c r="X616" i="5"/>
  <c r="X615" i="5"/>
  <c r="X614" i="5"/>
  <c r="X613" i="5"/>
  <c r="X612" i="5"/>
  <c r="X611" i="5"/>
  <c r="X610" i="5"/>
  <c r="X609" i="5"/>
  <c r="X608" i="5"/>
  <c r="X607" i="5"/>
  <c r="X606" i="5"/>
  <c r="X605" i="5"/>
  <c r="X604" i="5"/>
  <c r="X603" i="5"/>
  <c r="X602" i="5"/>
  <c r="X601" i="5"/>
  <c r="X600" i="5"/>
  <c r="X599" i="5"/>
  <c r="X598" i="5"/>
  <c r="X597" i="5"/>
  <c r="X596" i="5"/>
  <c r="X595" i="5"/>
  <c r="X594" i="5"/>
  <c r="X593" i="5"/>
  <c r="X592" i="5"/>
  <c r="X591" i="5"/>
  <c r="X590" i="5"/>
  <c r="X589" i="5"/>
  <c r="X588" i="5"/>
  <c r="X587" i="5"/>
  <c r="X586" i="5"/>
  <c r="X585" i="5"/>
  <c r="X584" i="5"/>
  <c r="X583" i="5"/>
  <c r="X582" i="5"/>
  <c r="X581" i="5"/>
  <c r="X580" i="5"/>
  <c r="X579" i="5"/>
  <c r="X578" i="5"/>
  <c r="X577" i="5"/>
  <c r="X576" i="5"/>
  <c r="X575" i="5"/>
  <c r="X574" i="5"/>
  <c r="X573" i="5"/>
  <c r="X572" i="5"/>
  <c r="X571" i="5"/>
  <c r="X570" i="5"/>
  <c r="X569" i="5"/>
  <c r="X568" i="5"/>
  <c r="X567" i="5"/>
  <c r="X566" i="5"/>
  <c r="X565" i="5"/>
  <c r="X564" i="5"/>
  <c r="X563" i="5"/>
  <c r="X562" i="5"/>
  <c r="X561" i="5"/>
  <c r="X560" i="5"/>
  <c r="X559" i="5"/>
  <c r="X558" i="5"/>
  <c r="X557" i="5"/>
  <c r="X556" i="5"/>
  <c r="X555" i="5"/>
  <c r="X554" i="5"/>
  <c r="X553" i="5"/>
  <c r="X552" i="5"/>
  <c r="X551" i="5"/>
  <c r="X550" i="5"/>
  <c r="X549" i="5"/>
  <c r="X548" i="5"/>
  <c r="X547" i="5"/>
  <c r="X546" i="5"/>
  <c r="X545" i="5"/>
  <c r="X544" i="5"/>
  <c r="X543" i="5"/>
  <c r="X542" i="5"/>
  <c r="X541" i="5"/>
  <c r="X540" i="5"/>
  <c r="X539" i="5"/>
  <c r="X538" i="5"/>
  <c r="X537" i="5"/>
  <c r="X536" i="5"/>
  <c r="X535" i="5"/>
  <c r="X534" i="5"/>
  <c r="X533" i="5"/>
  <c r="X532" i="5"/>
  <c r="X531" i="5"/>
  <c r="X530" i="5"/>
  <c r="X529" i="5"/>
  <c r="X528" i="5"/>
  <c r="X527" i="5"/>
  <c r="X526" i="5"/>
  <c r="X525" i="5"/>
  <c r="X524" i="5"/>
  <c r="X523" i="5"/>
  <c r="X522" i="5"/>
  <c r="X521" i="5"/>
  <c r="X520" i="5"/>
  <c r="X519" i="5"/>
  <c r="X518" i="5"/>
  <c r="X517" i="5"/>
  <c r="X516" i="5"/>
  <c r="X515" i="5"/>
  <c r="X514" i="5"/>
  <c r="X513" i="5"/>
  <c r="X512" i="5"/>
  <c r="X511" i="5"/>
  <c r="X510" i="5"/>
  <c r="X509" i="5"/>
  <c r="X508" i="5"/>
  <c r="X507" i="5"/>
  <c r="X506" i="5"/>
  <c r="X505" i="5"/>
  <c r="X504" i="5"/>
  <c r="X503" i="5"/>
  <c r="X502" i="5"/>
  <c r="X501" i="5"/>
  <c r="X500" i="5"/>
  <c r="X499" i="5"/>
  <c r="X498" i="5"/>
  <c r="X497" i="5"/>
  <c r="X496" i="5"/>
  <c r="X495" i="5"/>
  <c r="X494" i="5"/>
  <c r="X493" i="5"/>
  <c r="X492" i="5"/>
  <c r="X491" i="5"/>
  <c r="X490" i="5"/>
  <c r="X489" i="5"/>
  <c r="X488" i="5"/>
  <c r="X487" i="5"/>
  <c r="X486" i="5"/>
  <c r="X485" i="5"/>
  <c r="X484" i="5"/>
  <c r="X483" i="5"/>
  <c r="X482" i="5"/>
  <c r="X481" i="5"/>
  <c r="X480" i="5"/>
  <c r="X479" i="5"/>
  <c r="X478" i="5"/>
  <c r="X477" i="5"/>
  <c r="X476" i="5"/>
  <c r="X475" i="5"/>
  <c r="X474" i="5"/>
  <c r="X473" i="5"/>
  <c r="X472" i="5"/>
  <c r="X471" i="5"/>
  <c r="X470" i="5"/>
  <c r="X469" i="5"/>
  <c r="X468" i="5"/>
  <c r="X467" i="5"/>
  <c r="X466" i="5"/>
  <c r="X465" i="5"/>
  <c r="X464" i="5"/>
  <c r="X463" i="5"/>
  <c r="X462" i="5"/>
  <c r="X461" i="5"/>
  <c r="X460" i="5"/>
  <c r="X459" i="5"/>
  <c r="X458" i="5"/>
  <c r="X457" i="5"/>
  <c r="X456" i="5"/>
  <c r="X455" i="5"/>
  <c r="X454" i="5"/>
  <c r="X453" i="5"/>
  <c r="X452" i="5"/>
  <c r="X451" i="5"/>
  <c r="X450" i="5"/>
  <c r="X449" i="5"/>
  <c r="X448" i="5"/>
  <c r="X447" i="5"/>
  <c r="X446" i="5"/>
  <c r="X445" i="5"/>
  <c r="X444" i="5"/>
  <c r="X443" i="5"/>
  <c r="X442" i="5"/>
  <c r="X441" i="5"/>
  <c r="X440" i="5"/>
  <c r="X439" i="5"/>
  <c r="X438" i="5"/>
  <c r="X437" i="5"/>
  <c r="X436" i="5"/>
  <c r="X435" i="5"/>
  <c r="X434" i="5"/>
  <c r="X433" i="5"/>
  <c r="X432" i="5"/>
  <c r="X431" i="5"/>
  <c r="X430" i="5"/>
  <c r="X429" i="5"/>
  <c r="X428" i="5"/>
  <c r="X427" i="5"/>
  <c r="X426" i="5"/>
  <c r="X425" i="5"/>
  <c r="X424" i="5"/>
  <c r="X423" i="5"/>
  <c r="X422" i="5"/>
  <c r="X421" i="5"/>
  <c r="X420" i="5"/>
  <c r="X419" i="5"/>
  <c r="X418" i="5"/>
  <c r="X417" i="5"/>
  <c r="X416" i="5"/>
  <c r="X415" i="5"/>
  <c r="X414" i="5"/>
  <c r="X413" i="5"/>
  <c r="X412" i="5"/>
  <c r="X411" i="5"/>
  <c r="X410" i="5"/>
  <c r="X409" i="5"/>
  <c r="X408" i="5"/>
  <c r="X407" i="5"/>
  <c r="X406" i="5"/>
  <c r="X405" i="5"/>
  <c r="X404" i="5"/>
  <c r="X403" i="5"/>
  <c r="X402" i="5"/>
  <c r="X401" i="5"/>
  <c r="X400" i="5"/>
  <c r="X399" i="5"/>
  <c r="X398" i="5"/>
  <c r="X397" i="5"/>
  <c r="X396" i="5"/>
  <c r="X395" i="5"/>
  <c r="X394" i="5"/>
  <c r="X393" i="5"/>
  <c r="X392" i="5"/>
  <c r="X391" i="5"/>
  <c r="X390" i="5"/>
  <c r="X389" i="5"/>
  <c r="X388" i="5"/>
  <c r="X387" i="5"/>
  <c r="X386" i="5"/>
  <c r="X385" i="5"/>
  <c r="X384" i="5"/>
  <c r="X383" i="5"/>
  <c r="X382" i="5"/>
  <c r="X381" i="5"/>
  <c r="X380" i="5"/>
  <c r="X379" i="5"/>
  <c r="X378" i="5"/>
  <c r="X377" i="5"/>
  <c r="X376" i="5"/>
  <c r="X375" i="5"/>
  <c r="X374" i="5"/>
  <c r="X373" i="5"/>
  <c r="X372" i="5"/>
  <c r="X371" i="5"/>
  <c r="X370" i="5"/>
  <c r="X369" i="5"/>
  <c r="X368" i="5"/>
  <c r="X367" i="5"/>
  <c r="X366" i="5"/>
  <c r="X365" i="5"/>
  <c r="X364" i="5"/>
  <c r="X363" i="5"/>
  <c r="X362" i="5"/>
  <c r="X361" i="5"/>
  <c r="X360" i="5"/>
  <c r="X359" i="5"/>
  <c r="X358" i="5"/>
  <c r="X357" i="5"/>
  <c r="X356" i="5"/>
  <c r="X355" i="5"/>
  <c r="X354" i="5"/>
  <c r="X353" i="5"/>
  <c r="X352" i="5"/>
  <c r="X351" i="5"/>
  <c r="X350" i="5"/>
  <c r="X349" i="5"/>
  <c r="X348" i="5"/>
  <c r="X347" i="5"/>
  <c r="X346" i="5"/>
  <c r="X345" i="5"/>
  <c r="X344" i="5"/>
  <c r="X343" i="5"/>
  <c r="X342" i="5"/>
  <c r="X341" i="5"/>
  <c r="X340" i="5"/>
  <c r="X339" i="5"/>
  <c r="X338" i="5"/>
  <c r="X337" i="5"/>
  <c r="X336" i="5"/>
  <c r="X335" i="5"/>
  <c r="X334" i="5"/>
  <c r="X333" i="5"/>
  <c r="X332" i="5"/>
  <c r="X331" i="5"/>
  <c r="X330" i="5"/>
  <c r="X329" i="5"/>
  <c r="X328" i="5"/>
  <c r="X327" i="5"/>
  <c r="X326" i="5"/>
  <c r="X325" i="5"/>
  <c r="X324" i="5"/>
  <c r="X323" i="5"/>
  <c r="X322" i="5"/>
  <c r="X321" i="5"/>
  <c r="X320" i="5"/>
  <c r="X319" i="5"/>
  <c r="X318" i="5"/>
  <c r="X317" i="5"/>
  <c r="X316" i="5"/>
  <c r="X315" i="5"/>
  <c r="X314" i="5"/>
  <c r="X313" i="5"/>
  <c r="X312" i="5"/>
  <c r="X311" i="5"/>
  <c r="X310" i="5"/>
  <c r="X309" i="5"/>
  <c r="X308" i="5"/>
  <c r="X307" i="5"/>
  <c r="X306" i="5"/>
  <c r="X305" i="5"/>
  <c r="X304" i="5"/>
  <c r="X303" i="5"/>
  <c r="X302" i="5"/>
  <c r="X301" i="5"/>
  <c r="X300" i="5"/>
  <c r="X299" i="5"/>
  <c r="X298" i="5"/>
  <c r="X297" i="5"/>
  <c r="X296" i="5"/>
  <c r="X295" i="5"/>
  <c r="X294" i="5"/>
  <c r="X293" i="5"/>
  <c r="X292" i="5"/>
  <c r="X291" i="5"/>
  <c r="X290" i="5"/>
  <c r="X289" i="5"/>
  <c r="X288" i="5"/>
  <c r="X287" i="5"/>
  <c r="X286" i="5"/>
  <c r="X285" i="5"/>
  <c r="X284" i="5"/>
  <c r="X283" i="5"/>
  <c r="X282" i="5"/>
  <c r="X281" i="5"/>
  <c r="X280" i="5"/>
  <c r="X279" i="5"/>
  <c r="X278" i="5"/>
  <c r="X277" i="5"/>
  <c r="X276" i="5"/>
  <c r="X275" i="5"/>
  <c r="X274" i="5"/>
  <c r="X273" i="5"/>
  <c r="X272" i="5"/>
  <c r="X271" i="5"/>
  <c r="X270" i="5"/>
  <c r="X269" i="5"/>
  <c r="X268" i="5"/>
  <c r="X267" i="5"/>
  <c r="X266" i="5"/>
  <c r="X265" i="5"/>
  <c r="X264" i="5"/>
  <c r="X263" i="5"/>
  <c r="X262" i="5"/>
  <c r="X261" i="5"/>
  <c r="X260" i="5"/>
  <c r="X259" i="5"/>
  <c r="X258" i="5"/>
  <c r="X257" i="5"/>
  <c r="X256" i="5"/>
  <c r="X255" i="5"/>
  <c r="X254" i="5"/>
  <c r="X253" i="5"/>
  <c r="X252" i="5"/>
  <c r="X251" i="5"/>
  <c r="X250" i="5"/>
  <c r="X249" i="5"/>
  <c r="X248" i="5"/>
  <c r="X247" i="5"/>
  <c r="X246" i="5"/>
  <c r="X245" i="5"/>
  <c r="X244" i="5"/>
  <c r="X243" i="5"/>
  <c r="X242" i="5"/>
  <c r="X241" i="5"/>
  <c r="X240" i="5"/>
  <c r="X239" i="5"/>
  <c r="X238" i="5"/>
  <c r="X237" i="5"/>
  <c r="X236" i="5"/>
  <c r="X235" i="5"/>
  <c r="X234" i="5"/>
  <c r="X233" i="5"/>
  <c r="X232" i="5"/>
  <c r="X231" i="5"/>
  <c r="X230" i="5"/>
  <c r="X229" i="5"/>
  <c r="X228" i="5"/>
  <c r="X227" i="5"/>
  <c r="X226" i="5"/>
  <c r="X225" i="5"/>
  <c r="X224" i="5"/>
  <c r="X223" i="5"/>
  <c r="X222" i="5"/>
  <c r="X221" i="5"/>
  <c r="X220" i="5"/>
  <c r="X219" i="5"/>
  <c r="X218" i="5"/>
  <c r="X217" i="5"/>
  <c r="X216" i="5"/>
  <c r="X215" i="5"/>
  <c r="X214" i="5"/>
  <c r="X213" i="5"/>
  <c r="X212" i="5"/>
  <c r="X211" i="5"/>
  <c r="X210" i="5"/>
  <c r="X209" i="5"/>
  <c r="X208" i="5"/>
  <c r="X207" i="5"/>
  <c r="X206" i="5"/>
  <c r="X205" i="5"/>
  <c r="X204" i="5"/>
  <c r="X203" i="5"/>
  <c r="X202" i="5"/>
  <c r="X201" i="5"/>
  <c r="X200" i="5"/>
  <c r="X199" i="5"/>
  <c r="X198" i="5"/>
  <c r="X197" i="5"/>
  <c r="X196" i="5"/>
  <c r="X195" i="5"/>
  <c r="X194" i="5"/>
  <c r="X193" i="5"/>
  <c r="X192" i="5"/>
  <c r="X191" i="5"/>
  <c r="X190" i="5"/>
  <c r="X189" i="5"/>
  <c r="X188" i="5"/>
  <c r="X187" i="5"/>
  <c r="X186" i="5"/>
  <c r="X185" i="5"/>
  <c r="X184" i="5"/>
  <c r="X183" i="5"/>
  <c r="X182" i="5"/>
  <c r="X181" i="5"/>
  <c r="X180" i="5"/>
  <c r="X179" i="5"/>
  <c r="X178" i="5"/>
  <c r="X177" i="5"/>
  <c r="X176" i="5"/>
  <c r="X175" i="5"/>
  <c r="X174" i="5"/>
  <c r="X173" i="5"/>
  <c r="X172" i="5"/>
  <c r="X171" i="5"/>
  <c r="X170" i="5"/>
  <c r="X169" i="5"/>
  <c r="X168" i="5"/>
  <c r="X167" i="5"/>
  <c r="X166" i="5"/>
  <c r="X165" i="5"/>
  <c r="X164" i="5"/>
  <c r="X163" i="5"/>
  <c r="X162" i="5"/>
  <c r="X161" i="5"/>
  <c r="X160" i="5"/>
  <c r="X159" i="5"/>
  <c r="X158" i="5"/>
  <c r="X157" i="5"/>
  <c r="X156" i="5"/>
  <c r="X155" i="5"/>
  <c r="X154" i="5"/>
  <c r="X153" i="5"/>
  <c r="X152" i="5"/>
  <c r="X151" i="5"/>
  <c r="X150" i="5"/>
  <c r="X149" i="5"/>
  <c r="X148" i="5"/>
  <c r="X147" i="5"/>
  <c r="X146" i="5"/>
  <c r="X145" i="5"/>
  <c r="X144" i="5"/>
  <c r="X143" i="5"/>
  <c r="X142" i="5"/>
  <c r="X141" i="5"/>
  <c r="X140" i="5"/>
  <c r="X139" i="5"/>
  <c r="X138" i="5"/>
  <c r="X137" i="5"/>
  <c r="X136" i="5"/>
  <c r="X135" i="5"/>
  <c r="X134" i="5"/>
  <c r="X133" i="5"/>
  <c r="X132" i="5"/>
  <c r="X131" i="5"/>
  <c r="X130" i="5"/>
  <c r="X129" i="5"/>
  <c r="X128" i="5"/>
  <c r="X127" i="5"/>
  <c r="X126" i="5"/>
  <c r="X125" i="5"/>
  <c r="X124" i="5"/>
  <c r="X123" i="5"/>
  <c r="X122" i="5"/>
  <c r="X121" i="5"/>
  <c r="X120" i="5"/>
  <c r="X119" i="5"/>
  <c r="X118" i="5"/>
  <c r="X117" i="5"/>
  <c r="X116" i="5"/>
  <c r="X115" i="5"/>
  <c r="X114" i="5"/>
  <c r="X113" i="5"/>
  <c r="X112" i="5"/>
  <c r="X111" i="5"/>
  <c r="X110" i="5"/>
  <c r="X109" i="5"/>
  <c r="X108" i="5"/>
  <c r="X107" i="5"/>
  <c r="X106" i="5"/>
  <c r="X105" i="5"/>
  <c r="X104" i="5"/>
  <c r="X103" i="5"/>
  <c r="X102" i="5"/>
  <c r="X101" i="5"/>
  <c r="X100" i="5"/>
  <c r="X99" i="5"/>
  <c r="X98" i="5"/>
  <c r="X97" i="5"/>
  <c r="X96" i="5"/>
  <c r="X95" i="5"/>
  <c r="X94" i="5"/>
  <c r="X93" i="5"/>
  <c r="X92" i="5"/>
  <c r="X91" i="5"/>
  <c r="X90" i="5"/>
  <c r="X89" i="5"/>
  <c r="X88" i="5"/>
  <c r="X87" i="5"/>
  <c r="X86" i="5"/>
  <c r="X85" i="5"/>
  <c r="X84" i="5"/>
  <c r="X83" i="5"/>
  <c r="X82" i="5"/>
  <c r="X81" i="5"/>
  <c r="X80" i="5"/>
  <c r="X79" i="5"/>
  <c r="X78" i="5"/>
  <c r="X77" i="5"/>
  <c r="X76" i="5"/>
  <c r="X75" i="5"/>
  <c r="X74" i="5"/>
  <c r="X73" i="5"/>
  <c r="X72" i="5"/>
  <c r="X71" i="5"/>
  <c r="X70" i="5"/>
  <c r="X69" i="5"/>
  <c r="X68" i="5"/>
  <c r="X67" i="5"/>
  <c r="X66" i="5"/>
  <c r="X65" i="5"/>
  <c r="X64" i="5"/>
  <c r="X63" i="5"/>
  <c r="X62" i="5"/>
  <c r="X61" i="5"/>
  <c r="X60" i="5"/>
  <c r="X59" i="5"/>
  <c r="X58" i="5"/>
  <c r="X57" i="5"/>
  <c r="X56" i="5"/>
  <c r="X55" i="5"/>
  <c r="X54" i="5"/>
  <c r="X53" i="5"/>
  <c r="X52" i="5"/>
  <c r="X51" i="5"/>
  <c r="X50" i="5"/>
  <c r="X49" i="5"/>
  <c r="X48" i="5"/>
  <c r="X47" i="5"/>
  <c r="X46" i="5"/>
  <c r="X45" i="5"/>
  <c r="X44" i="5"/>
  <c r="X43" i="5"/>
  <c r="X42" i="5"/>
  <c r="X41" i="5"/>
  <c r="X40" i="5"/>
  <c r="X39" i="5"/>
  <c r="X38" i="5"/>
  <c r="X37" i="5"/>
  <c r="X36" i="5"/>
  <c r="X35" i="5"/>
  <c r="X34" i="5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19" i="5"/>
  <c r="X18" i="5"/>
  <c r="X17" i="5"/>
  <c r="X16" i="5"/>
  <c r="X15" i="5"/>
  <c r="X14" i="5"/>
  <c r="X13" i="5"/>
  <c r="X12" i="5"/>
  <c r="X11" i="5"/>
  <c r="X10" i="5"/>
  <c r="X9" i="5"/>
  <c r="X8" i="5"/>
  <c r="X7" i="5"/>
  <c r="X6" i="5"/>
  <c r="T178" i="3" l="1"/>
  <c r="R178" i="3"/>
  <c r="O178" i="3"/>
  <c r="N178" i="3"/>
  <c r="M178" i="3"/>
  <c r="L178" i="3"/>
  <c r="K178" i="3"/>
  <c r="J178" i="3"/>
  <c r="S174" i="3"/>
  <c r="U174" i="3" s="1"/>
  <c r="S177" i="3"/>
  <c r="U177" i="3" s="1"/>
  <c r="S176" i="3"/>
  <c r="U176" i="3" s="1"/>
  <c r="S175" i="3"/>
  <c r="U175" i="3" s="1"/>
  <c r="C177" i="3"/>
  <c r="C176" i="3"/>
  <c r="C175" i="3"/>
  <c r="C174" i="3"/>
  <c r="T169" i="3"/>
  <c r="R169" i="3"/>
  <c r="O169" i="3"/>
  <c r="N169" i="3"/>
  <c r="M169" i="3"/>
  <c r="L169" i="3"/>
  <c r="K169" i="3"/>
  <c r="J169" i="3"/>
  <c r="S168" i="3"/>
  <c r="C168" i="3"/>
  <c r="T164" i="3"/>
  <c r="R164" i="3"/>
  <c r="O164" i="3"/>
  <c r="N164" i="3"/>
  <c r="M164" i="3"/>
  <c r="K164" i="3"/>
  <c r="J164" i="3"/>
  <c r="S163" i="3"/>
  <c r="U163" i="3" s="1"/>
  <c r="L163" i="3"/>
  <c r="W162" i="3"/>
  <c r="V162" i="3"/>
  <c r="L162" i="3"/>
  <c r="W161" i="3"/>
  <c r="V161" i="3"/>
  <c r="L161" i="3"/>
  <c r="W160" i="3"/>
  <c r="V160" i="3"/>
  <c r="L160" i="3"/>
  <c r="W159" i="3"/>
  <c r="V159" i="3"/>
  <c r="L159" i="3"/>
  <c r="S158" i="3"/>
  <c r="U158" i="3" s="1"/>
  <c r="L158" i="3"/>
  <c r="S157" i="3"/>
  <c r="U157" i="3" s="1"/>
  <c r="V157" i="3" s="1"/>
  <c r="L157" i="3"/>
  <c r="S156" i="3"/>
  <c r="U156" i="3" s="1"/>
  <c r="L156" i="3"/>
  <c r="S155" i="3"/>
  <c r="U155" i="3" s="1"/>
  <c r="L155" i="3"/>
  <c r="S154" i="3"/>
  <c r="U154" i="3" s="1"/>
  <c r="L154" i="3"/>
  <c r="S153" i="3"/>
  <c r="U153" i="3" s="1"/>
  <c r="V153" i="3" s="1"/>
  <c r="L153" i="3"/>
  <c r="S152" i="3"/>
  <c r="U152" i="3" s="1"/>
  <c r="L152" i="3"/>
  <c r="S151" i="3"/>
  <c r="U151" i="3" s="1"/>
  <c r="L151" i="3"/>
  <c r="S150" i="3"/>
  <c r="U150" i="3" s="1"/>
  <c r="L150" i="3"/>
  <c r="S149" i="3"/>
  <c r="U149" i="3" s="1"/>
  <c r="V149" i="3" s="1"/>
  <c r="L149" i="3"/>
  <c r="S148" i="3"/>
  <c r="U148" i="3" s="1"/>
  <c r="L148" i="3"/>
  <c r="S147" i="3"/>
  <c r="U147" i="3" s="1"/>
  <c r="L147" i="3"/>
  <c r="S146" i="3"/>
  <c r="U146" i="3" s="1"/>
  <c r="L146" i="3"/>
  <c r="S145" i="3"/>
  <c r="U145" i="3" s="1"/>
  <c r="V145" i="3" s="1"/>
  <c r="L145" i="3"/>
  <c r="S144" i="3"/>
  <c r="U144" i="3" s="1"/>
  <c r="L144" i="3"/>
  <c r="S143" i="3"/>
  <c r="U143" i="3" s="1"/>
  <c r="L143" i="3"/>
  <c r="S142" i="3"/>
  <c r="U142" i="3" s="1"/>
  <c r="L142" i="3"/>
  <c r="S141" i="3"/>
  <c r="U141" i="3" s="1"/>
  <c r="V141" i="3" s="1"/>
  <c r="L141" i="3"/>
  <c r="S140" i="3"/>
  <c r="U140" i="3" s="1"/>
  <c r="L140" i="3"/>
  <c r="S139" i="3"/>
  <c r="U139" i="3" s="1"/>
  <c r="L139" i="3"/>
  <c r="S138" i="3"/>
  <c r="U138" i="3" s="1"/>
  <c r="L138" i="3"/>
  <c r="S137" i="3"/>
  <c r="U137" i="3" s="1"/>
  <c r="V137" i="3" s="1"/>
  <c r="L137" i="3"/>
  <c r="S136" i="3"/>
  <c r="U136" i="3" s="1"/>
  <c r="L136" i="3"/>
  <c r="S135" i="3"/>
  <c r="U135" i="3" s="1"/>
  <c r="L135" i="3"/>
  <c r="S134" i="3"/>
  <c r="U134" i="3" s="1"/>
  <c r="L134" i="3"/>
  <c r="S133" i="3"/>
  <c r="U133" i="3" s="1"/>
  <c r="V133" i="3" s="1"/>
  <c r="L133" i="3"/>
  <c r="S132" i="3"/>
  <c r="U132" i="3" s="1"/>
  <c r="L132" i="3"/>
  <c r="S131" i="3"/>
  <c r="U131" i="3" s="1"/>
  <c r="L131" i="3"/>
  <c r="S130" i="3"/>
  <c r="U130" i="3" s="1"/>
  <c r="L130" i="3"/>
  <c r="S129" i="3"/>
  <c r="U129" i="3" s="1"/>
  <c r="V129" i="3" s="1"/>
  <c r="L129" i="3"/>
  <c r="S128" i="3"/>
  <c r="U128" i="3" s="1"/>
  <c r="L128" i="3"/>
  <c r="S127" i="3"/>
  <c r="U127" i="3" s="1"/>
  <c r="L127" i="3"/>
  <c r="S126" i="3"/>
  <c r="U126" i="3" s="1"/>
  <c r="L126" i="3"/>
  <c r="S125" i="3"/>
  <c r="U125" i="3" s="1"/>
  <c r="V125" i="3" s="1"/>
  <c r="L125" i="3"/>
  <c r="S124" i="3"/>
  <c r="U124" i="3" s="1"/>
  <c r="L124" i="3"/>
  <c r="S123" i="3"/>
  <c r="U123" i="3" s="1"/>
  <c r="L123" i="3"/>
  <c r="S122" i="3"/>
  <c r="U122" i="3" s="1"/>
  <c r="L122" i="3"/>
  <c r="S121" i="3"/>
  <c r="U121" i="3" s="1"/>
  <c r="V121" i="3" s="1"/>
  <c r="L121" i="3"/>
  <c r="S120" i="3"/>
  <c r="U120" i="3" s="1"/>
  <c r="L120" i="3"/>
  <c r="S119" i="3"/>
  <c r="U119" i="3" s="1"/>
  <c r="L119" i="3"/>
  <c r="S118" i="3"/>
  <c r="U118" i="3" s="1"/>
  <c r="L118" i="3"/>
  <c r="S117" i="3"/>
  <c r="U117" i="3" s="1"/>
  <c r="V117" i="3" s="1"/>
  <c r="L117" i="3"/>
  <c r="S116" i="3"/>
  <c r="U116" i="3" s="1"/>
  <c r="L116" i="3"/>
  <c r="S115" i="3"/>
  <c r="U115" i="3" s="1"/>
  <c r="L115" i="3"/>
  <c r="S114" i="3"/>
  <c r="U114" i="3" s="1"/>
  <c r="L114" i="3"/>
  <c r="S113" i="3"/>
  <c r="U113" i="3" s="1"/>
  <c r="V113" i="3" s="1"/>
  <c r="L113" i="3"/>
  <c r="S112" i="3"/>
  <c r="U112" i="3" s="1"/>
  <c r="L112" i="3"/>
  <c r="S111" i="3"/>
  <c r="U111" i="3" s="1"/>
  <c r="L111" i="3"/>
  <c r="S110" i="3"/>
  <c r="U110" i="3" s="1"/>
  <c r="L110" i="3"/>
  <c r="S109" i="3"/>
  <c r="U109" i="3" s="1"/>
  <c r="V109" i="3" s="1"/>
  <c r="L109" i="3"/>
  <c r="S108" i="3"/>
  <c r="U108" i="3" s="1"/>
  <c r="L108" i="3"/>
  <c r="S107" i="3"/>
  <c r="U107" i="3" s="1"/>
  <c r="L107" i="3"/>
  <c r="S106" i="3"/>
  <c r="U106" i="3" s="1"/>
  <c r="L106" i="3"/>
  <c r="S105" i="3"/>
  <c r="U105" i="3" s="1"/>
  <c r="L105" i="3"/>
  <c r="S104" i="3"/>
  <c r="U104" i="3" s="1"/>
  <c r="L104" i="3"/>
  <c r="S103" i="3"/>
  <c r="U103" i="3" s="1"/>
  <c r="L103" i="3"/>
  <c r="S102" i="3"/>
  <c r="U102" i="3" s="1"/>
  <c r="L102" i="3"/>
  <c r="S101" i="3"/>
  <c r="U101" i="3" s="1"/>
  <c r="V101" i="3" s="1"/>
  <c r="L101" i="3"/>
  <c r="S100" i="3"/>
  <c r="U100" i="3" s="1"/>
  <c r="L100" i="3"/>
  <c r="S99" i="3"/>
  <c r="U99" i="3" s="1"/>
  <c r="W99" i="3" s="1"/>
  <c r="L99" i="3"/>
  <c r="S98" i="3"/>
  <c r="U98" i="3" s="1"/>
  <c r="V98" i="3" s="1"/>
  <c r="L98" i="3"/>
  <c r="S97" i="3"/>
  <c r="U97" i="3" s="1"/>
  <c r="V97" i="3" s="1"/>
  <c r="L97" i="3"/>
  <c r="S96" i="3"/>
  <c r="U96" i="3" s="1"/>
  <c r="L96" i="3"/>
  <c r="S95" i="3"/>
  <c r="U95" i="3" s="1"/>
  <c r="W95" i="3" s="1"/>
  <c r="L95" i="3"/>
  <c r="S94" i="3"/>
  <c r="U94" i="3" s="1"/>
  <c r="L94" i="3"/>
  <c r="S93" i="3"/>
  <c r="U93" i="3" s="1"/>
  <c r="V93" i="3" s="1"/>
  <c r="L93" i="3"/>
  <c r="S92" i="3"/>
  <c r="U92" i="3" s="1"/>
  <c r="L92" i="3"/>
  <c r="S91" i="3"/>
  <c r="U91" i="3" s="1"/>
  <c r="L91" i="3"/>
  <c r="S90" i="3"/>
  <c r="U90" i="3" s="1"/>
  <c r="W90" i="3" s="1"/>
  <c r="L90" i="3"/>
  <c r="S89" i="3"/>
  <c r="U89" i="3" s="1"/>
  <c r="W89" i="3" s="1"/>
  <c r="L89" i="3"/>
  <c r="S88" i="3"/>
  <c r="U88" i="3" s="1"/>
  <c r="L88" i="3"/>
  <c r="S87" i="3"/>
  <c r="U87" i="3" s="1"/>
  <c r="L87" i="3"/>
  <c r="S86" i="3"/>
  <c r="U86" i="3" s="1"/>
  <c r="W86" i="3" s="1"/>
  <c r="L86" i="3"/>
  <c r="S85" i="3"/>
  <c r="U85" i="3" s="1"/>
  <c r="V85" i="3" s="1"/>
  <c r="L85" i="3"/>
  <c r="S84" i="3"/>
  <c r="U84" i="3" s="1"/>
  <c r="V84" i="3" s="1"/>
  <c r="L84" i="3"/>
  <c r="S83" i="3"/>
  <c r="U83" i="3" s="1"/>
  <c r="W83" i="3" s="1"/>
  <c r="L83" i="3"/>
  <c r="S82" i="3"/>
  <c r="U82" i="3" s="1"/>
  <c r="W82" i="3" s="1"/>
  <c r="L82" i="3"/>
  <c r="S81" i="3"/>
  <c r="U81" i="3" s="1"/>
  <c r="W81" i="3" s="1"/>
  <c r="L81" i="3"/>
  <c r="S80" i="3"/>
  <c r="U80" i="3" s="1"/>
  <c r="V80" i="3" s="1"/>
  <c r="L80" i="3"/>
  <c r="S79" i="3"/>
  <c r="U79" i="3" s="1"/>
  <c r="W79" i="3" s="1"/>
  <c r="L79" i="3"/>
  <c r="S78" i="3"/>
  <c r="U78" i="3" s="1"/>
  <c r="W78" i="3" s="1"/>
  <c r="L78" i="3"/>
  <c r="S77" i="3"/>
  <c r="U77" i="3" s="1"/>
  <c r="W77" i="3" s="1"/>
  <c r="L77" i="3"/>
  <c r="S76" i="3"/>
  <c r="U76" i="3" s="1"/>
  <c r="L76" i="3"/>
  <c r="S75" i="3"/>
  <c r="U75" i="3" s="1"/>
  <c r="L75" i="3"/>
  <c r="S74" i="3"/>
  <c r="U74" i="3" s="1"/>
  <c r="W74" i="3" s="1"/>
  <c r="L74" i="3"/>
  <c r="S73" i="3"/>
  <c r="U73" i="3" s="1"/>
  <c r="W73" i="3" s="1"/>
  <c r="L73" i="3"/>
  <c r="S72" i="3"/>
  <c r="U72" i="3" s="1"/>
  <c r="L72" i="3"/>
  <c r="S71" i="3"/>
  <c r="U71" i="3" s="1"/>
  <c r="L71" i="3"/>
  <c r="S70" i="3"/>
  <c r="U70" i="3" s="1"/>
  <c r="W70" i="3" s="1"/>
  <c r="L70" i="3"/>
  <c r="S69" i="3"/>
  <c r="U69" i="3" s="1"/>
  <c r="W69" i="3" s="1"/>
  <c r="L69" i="3"/>
  <c r="S68" i="3"/>
  <c r="U68" i="3" s="1"/>
  <c r="V68" i="3" s="1"/>
  <c r="L68" i="3"/>
  <c r="S67" i="3"/>
  <c r="U67" i="3" s="1"/>
  <c r="W67" i="3" s="1"/>
  <c r="L67" i="3"/>
  <c r="S66" i="3"/>
  <c r="U66" i="3" s="1"/>
  <c r="V66" i="3" s="1"/>
  <c r="L66" i="3"/>
  <c r="S65" i="3"/>
  <c r="U65" i="3" s="1"/>
  <c r="L65" i="3"/>
  <c r="S64" i="3"/>
  <c r="U64" i="3" s="1"/>
  <c r="L64" i="3"/>
  <c r="S63" i="3"/>
  <c r="U63" i="3" s="1"/>
  <c r="L63" i="3"/>
  <c r="S62" i="3"/>
  <c r="U62" i="3" s="1"/>
  <c r="L62" i="3"/>
  <c r="S61" i="3"/>
  <c r="U61" i="3" s="1"/>
  <c r="W61" i="3" s="1"/>
  <c r="L61" i="3"/>
  <c r="S60" i="3"/>
  <c r="U60" i="3" s="1"/>
  <c r="L60" i="3"/>
  <c r="S59" i="3"/>
  <c r="U59" i="3" s="1"/>
  <c r="L59" i="3"/>
  <c r="S58" i="3"/>
  <c r="U58" i="3" s="1"/>
  <c r="W58" i="3" s="1"/>
  <c r="L58" i="3"/>
  <c r="S57" i="3"/>
  <c r="U57" i="3" s="1"/>
  <c r="W57" i="3" s="1"/>
  <c r="L57" i="3"/>
  <c r="S56" i="3"/>
  <c r="U56" i="3" s="1"/>
  <c r="L56" i="3"/>
  <c r="S55" i="3"/>
  <c r="U55" i="3" s="1"/>
  <c r="W55" i="3" s="1"/>
  <c r="L55" i="3"/>
  <c r="S54" i="3"/>
  <c r="U54" i="3" s="1"/>
  <c r="W54" i="3" s="1"/>
  <c r="L54" i="3"/>
  <c r="S53" i="3"/>
  <c r="U53" i="3" s="1"/>
  <c r="L53" i="3"/>
  <c r="S52" i="3"/>
  <c r="U52" i="3" s="1"/>
  <c r="L52" i="3"/>
  <c r="S51" i="3"/>
  <c r="U51" i="3" s="1"/>
  <c r="W51" i="3" s="1"/>
  <c r="L51" i="3"/>
  <c r="S50" i="3"/>
  <c r="U50" i="3" s="1"/>
  <c r="L50" i="3"/>
  <c r="S49" i="3"/>
  <c r="U49" i="3" s="1"/>
  <c r="L49" i="3"/>
  <c r="S48" i="3"/>
  <c r="U48" i="3" s="1"/>
  <c r="L48" i="3"/>
  <c r="S47" i="3"/>
  <c r="U47" i="3" s="1"/>
  <c r="W47" i="3" s="1"/>
  <c r="L47" i="3"/>
  <c r="S46" i="3"/>
  <c r="U46" i="3" s="1"/>
  <c r="L46" i="3"/>
  <c r="S45" i="3"/>
  <c r="U45" i="3" s="1"/>
  <c r="L45" i="3"/>
  <c r="S44" i="3"/>
  <c r="U44" i="3" s="1"/>
  <c r="L44" i="3"/>
  <c r="S43" i="3"/>
  <c r="U43" i="3" s="1"/>
  <c r="W43" i="3" s="1"/>
  <c r="L43" i="3"/>
  <c r="S42" i="3"/>
  <c r="U42" i="3" s="1"/>
  <c r="L42" i="3"/>
  <c r="S41" i="3"/>
  <c r="U41" i="3" s="1"/>
  <c r="L41" i="3"/>
  <c r="S40" i="3"/>
  <c r="U40" i="3" s="1"/>
  <c r="L40" i="3"/>
  <c r="S39" i="3"/>
  <c r="U39" i="3" s="1"/>
  <c r="W39" i="3" s="1"/>
  <c r="L39" i="3"/>
  <c r="S38" i="3"/>
  <c r="U38" i="3" s="1"/>
  <c r="L38" i="3"/>
  <c r="S37" i="3"/>
  <c r="U37" i="3" s="1"/>
  <c r="L37" i="3"/>
  <c r="S36" i="3"/>
  <c r="U36" i="3" s="1"/>
  <c r="L36" i="3"/>
  <c r="S35" i="3"/>
  <c r="U35" i="3" s="1"/>
  <c r="W35" i="3" s="1"/>
  <c r="L35" i="3"/>
  <c r="S34" i="3"/>
  <c r="U34" i="3" s="1"/>
  <c r="L34" i="3"/>
  <c r="S33" i="3"/>
  <c r="U33" i="3" s="1"/>
  <c r="L33" i="3"/>
  <c r="S32" i="3"/>
  <c r="U32" i="3" s="1"/>
  <c r="L32" i="3"/>
  <c r="S31" i="3"/>
  <c r="U31" i="3" s="1"/>
  <c r="L31" i="3"/>
  <c r="T25" i="3"/>
  <c r="R25" i="3"/>
  <c r="O25" i="3"/>
  <c r="N25" i="3"/>
  <c r="M25" i="3"/>
  <c r="L25" i="3"/>
  <c r="K25" i="3"/>
  <c r="J25" i="3"/>
  <c r="S24" i="3"/>
  <c r="U24" i="3" s="1"/>
  <c r="C24" i="3"/>
  <c r="S23" i="3"/>
  <c r="U23" i="3" s="1"/>
  <c r="C23" i="3"/>
  <c r="S22" i="3"/>
  <c r="U22" i="3" s="1"/>
  <c r="C22" i="3"/>
  <c r="W21" i="3"/>
  <c r="V21" i="3"/>
  <c r="C21" i="3"/>
  <c r="W20" i="3"/>
  <c r="V20" i="3"/>
  <c r="C20" i="3"/>
  <c r="S19" i="3"/>
  <c r="U19" i="3" s="1"/>
  <c r="C19" i="3"/>
  <c r="W18" i="3"/>
  <c r="V18" i="3"/>
  <c r="C18" i="3"/>
  <c r="U14" i="3"/>
  <c r="T14" i="3"/>
  <c r="S14" i="3"/>
  <c r="R14" i="3"/>
  <c r="O14" i="3"/>
  <c r="N14" i="3"/>
  <c r="M14" i="3"/>
  <c r="L14" i="3"/>
  <c r="K14" i="3"/>
  <c r="J14" i="3"/>
  <c r="W13" i="3"/>
  <c r="W14" i="3" s="1"/>
  <c r="V13" i="3"/>
  <c r="V14" i="3" s="1"/>
  <c r="C13" i="3"/>
  <c r="T9" i="3"/>
  <c r="R9" i="3"/>
  <c r="O9" i="3"/>
  <c r="N9" i="3"/>
  <c r="M9" i="3"/>
  <c r="L9" i="3"/>
  <c r="K9" i="3"/>
  <c r="J9" i="3"/>
  <c r="S8" i="3"/>
  <c r="U8" i="3" s="1"/>
  <c r="S7" i="3"/>
  <c r="U7" i="3" s="1"/>
  <c r="V7" i="3" s="1"/>
  <c r="S6" i="3"/>
  <c r="U6" i="3" s="1"/>
  <c r="S5" i="3"/>
  <c r="U5" i="3" s="1"/>
  <c r="S4" i="3"/>
  <c r="U4" i="3" s="1"/>
  <c r="S3" i="3"/>
  <c r="W22" i="3" l="1"/>
  <c r="V22" i="3"/>
  <c r="U178" i="3"/>
  <c r="R179" i="3"/>
  <c r="S178" i="3"/>
  <c r="W24" i="3"/>
  <c r="V24" i="3"/>
  <c r="W34" i="3"/>
  <c r="V34" i="3"/>
  <c r="W38" i="3"/>
  <c r="V38" i="3"/>
  <c r="W42" i="3"/>
  <c r="V42" i="3"/>
  <c r="W46" i="3"/>
  <c r="V46" i="3"/>
  <c r="W50" i="3"/>
  <c r="V50" i="3"/>
  <c r="W102" i="3"/>
  <c r="V102" i="3"/>
  <c r="M179" i="3"/>
  <c r="J179" i="3"/>
  <c r="N179" i="3"/>
  <c r="V81" i="3"/>
  <c r="W85" i="3"/>
  <c r="W101" i="3"/>
  <c r="W175" i="3"/>
  <c r="V175" i="3"/>
  <c r="W177" i="3"/>
  <c r="V177" i="3"/>
  <c r="T179" i="3"/>
  <c r="W174" i="3"/>
  <c r="V174" i="3"/>
  <c r="K179" i="3"/>
  <c r="O179" i="3"/>
  <c r="W98" i="3"/>
  <c r="V176" i="3"/>
  <c r="W176" i="3"/>
  <c r="W62" i="3"/>
  <c r="V62" i="3"/>
  <c r="V8" i="3"/>
  <c r="W8" i="3"/>
  <c r="W106" i="3"/>
  <c r="V106" i="3"/>
  <c r="W110" i="3"/>
  <c r="V110" i="3"/>
  <c r="V64" i="3"/>
  <c r="W64" i="3"/>
  <c r="V78" i="3"/>
  <c r="W63" i="3"/>
  <c r="V63" i="3"/>
  <c r="W65" i="3"/>
  <c r="V65" i="3"/>
  <c r="W94" i="3"/>
  <c r="V94" i="3"/>
  <c r="W114" i="3"/>
  <c r="V114" i="3"/>
  <c r="W118" i="3"/>
  <c r="V118" i="3"/>
  <c r="W122" i="3"/>
  <c r="V122" i="3"/>
  <c r="W126" i="3"/>
  <c r="V126" i="3"/>
  <c r="W130" i="3"/>
  <c r="V130" i="3"/>
  <c r="W134" i="3"/>
  <c r="V134" i="3"/>
  <c r="W138" i="3"/>
  <c r="V138" i="3"/>
  <c r="W142" i="3"/>
  <c r="V142" i="3"/>
  <c r="W146" i="3"/>
  <c r="V146" i="3"/>
  <c r="W150" i="3"/>
  <c r="V150" i="3"/>
  <c r="W154" i="3"/>
  <c r="V154" i="3"/>
  <c r="W158" i="3"/>
  <c r="V158" i="3"/>
  <c r="V69" i="3"/>
  <c r="V54" i="3"/>
  <c r="W66" i="3"/>
  <c r="V79" i="3"/>
  <c r="W80" i="3"/>
  <c r="V82" i="3"/>
  <c r="V105" i="3"/>
  <c r="W105" i="3"/>
  <c r="W97" i="3"/>
  <c r="W117" i="3"/>
  <c r="W121" i="3"/>
  <c r="W125" i="3"/>
  <c r="W129" i="3"/>
  <c r="W133" i="3"/>
  <c r="W137" i="3"/>
  <c r="W141" i="3"/>
  <c r="W145" i="3"/>
  <c r="W149" i="3"/>
  <c r="W153" i="3"/>
  <c r="W157" i="3"/>
  <c r="U164" i="3"/>
  <c r="V37" i="3"/>
  <c r="W37" i="3"/>
  <c r="W5" i="3"/>
  <c r="V5" i="3"/>
  <c r="W7" i="3"/>
  <c r="U25" i="3"/>
  <c r="V19" i="3"/>
  <c r="W59" i="3"/>
  <c r="V59" i="3"/>
  <c r="V76" i="3"/>
  <c r="W76" i="3"/>
  <c r="W91" i="3"/>
  <c r="V91" i="3"/>
  <c r="S9" i="3"/>
  <c r="U3" i="3"/>
  <c r="V60" i="3"/>
  <c r="W60" i="3"/>
  <c r="W75" i="3"/>
  <c r="V75" i="3"/>
  <c r="W92" i="3"/>
  <c r="V92" i="3"/>
  <c r="W96" i="3"/>
  <c r="V96" i="3"/>
  <c r="W4" i="3"/>
  <c r="V4" i="3"/>
  <c r="V23" i="3"/>
  <c r="W23" i="3"/>
  <c r="V33" i="3"/>
  <c r="W33" i="3"/>
  <c r="V41" i="3"/>
  <c r="W41" i="3"/>
  <c r="V45" i="3"/>
  <c r="W45" i="3"/>
  <c r="V49" i="3"/>
  <c r="W49" i="3"/>
  <c r="V53" i="3"/>
  <c r="W53" i="3"/>
  <c r="V72" i="3"/>
  <c r="W72" i="3"/>
  <c r="W87" i="3"/>
  <c r="V87" i="3"/>
  <c r="W6" i="3"/>
  <c r="V6" i="3"/>
  <c r="W19" i="3"/>
  <c r="W32" i="3"/>
  <c r="V32" i="3"/>
  <c r="W36" i="3"/>
  <c r="V36" i="3"/>
  <c r="W40" i="3"/>
  <c r="V40" i="3"/>
  <c r="W44" i="3"/>
  <c r="V44" i="3"/>
  <c r="W48" i="3"/>
  <c r="V48" i="3"/>
  <c r="W52" i="3"/>
  <c r="V52" i="3"/>
  <c r="V56" i="3"/>
  <c r="W56" i="3"/>
  <c r="W71" i="3"/>
  <c r="V71" i="3"/>
  <c r="V88" i="3"/>
  <c r="W88" i="3"/>
  <c r="W100" i="3"/>
  <c r="V100" i="3"/>
  <c r="W107" i="3"/>
  <c r="V107" i="3"/>
  <c r="W116" i="3"/>
  <c r="V116" i="3"/>
  <c r="W120" i="3"/>
  <c r="V120" i="3"/>
  <c r="W124" i="3"/>
  <c r="V124" i="3"/>
  <c r="W128" i="3"/>
  <c r="V128" i="3"/>
  <c r="W132" i="3"/>
  <c r="V132" i="3"/>
  <c r="W136" i="3"/>
  <c r="V136" i="3"/>
  <c r="W140" i="3"/>
  <c r="V140" i="3"/>
  <c r="W144" i="3"/>
  <c r="V144" i="3"/>
  <c r="W148" i="3"/>
  <c r="V148" i="3"/>
  <c r="W152" i="3"/>
  <c r="V152" i="3"/>
  <c r="W156" i="3"/>
  <c r="V156" i="3"/>
  <c r="S169" i="3"/>
  <c r="U168" i="3"/>
  <c r="S25" i="3"/>
  <c r="V31" i="3"/>
  <c r="V35" i="3"/>
  <c r="V39" i="3"/>
  <c r="V43" i="3"/>
  <c r="V47" i="3"/>
  <c r="V51" i="3"/>
  <c r="V55" i="3"/>
  <c r="V57" i="3"/>
  <c r="V67" i="3"/>
  <c r="W68" i="3"/>
  <c r="V70" i="3"/>
  <c r="V73" i="3"/>
  <c r="V83" i="3"/>
  <c r="W84" i="3"/>
  <c r="V86" i="3"/>
  <c r="V89" i="3"/>
  <c r="W93" i="3"/>
  <c r="V99" i="3"/>
  <c r="W104" i="3"/>
  <c r="V104" i="3"/>
  <c r="W109" i="3"/>
  <c r="W111" i="3"/>
  <c r="V111" i="3"/>
  <c r="L164" i="3"/>
  <c r="L179" i="3" s="1"/>
  <c r="W31" i="3"/>
  <c r="V58" i="3"/>
  <c r="V61" i="3"/>
  <c r="V74" i="3"/>
  <c r="V77" i="3"/>
  <c r="V90" i="3"/>
  <c r="V95" i="3"/>
  <c r="W108" i="3"/>
  <c r="V108" i="3"/>
  <c r="W113" i="3"/>
  <c r="W115" i="3"/>
  <c r="V115" i="3"/>
  <c r="W119" i="3"/>
  <c r="V119" i="3"/>
  <c r="W123" i="3"/>
  <c r="V123" i="3"/>
  <c r="W127" i="3"/>
  <c r="V127" i="3"/>
  <c r="W131" i="3"/>
  <c r="V131" i="3"/>
  <c r="W135" i="3"/>
  <c r="V135" i="3"/>
  <c r="W139" i="3"/>
  <c r="V139" i="3"/>
  <c r="W143" i="3"/>
  <c r="V143" i="3"/>
  <c r="W147" i="3"/>
  <c r="V147" i="3"/>
  <c r="W151" i="3"/>
  <c r="V151" i="3"/>
  <c r="W155" i="3"/>
  <c r="V155" i="3"/>
  <c r="W163" i="3"/>
  <c r="V163" i="3"/>
  <c r="S164" i="3"/>
  <c r="W103" i="3"/>
  <c r="V103" i="3"/>
  <c r="W112" i="3"/>
  <c r="V112" i="3"/>
  <c r="V178" i="3" l="1"/>
  <c r="W178" i="3"/>
  <c r="S179" i="3"/>
  <c r="W25" i="3"/>
  <c r="U9" i="3"/>
  <c r="W3" i="3"/>
  <c r="W9" i="3" s="1"/>
  <c r="V3" i="3"/>
  <c r="V25" i="3"/>
  <c r="W164" i="3"/>
  <c r="V164" i="3"/>
  <c r="W168" i="3"/>
  <c r="W169" i="3" s="1"/>
  <c r="V168" i="3"/>
  <c r="V169" i="3" s="1"/>
  <c r="U169" i="3"/>
  <c r="W179" i="3" l="1"/>
  <c r="U179" i="3"/>
  <c r="V9" i="3"/>
  <c r="V179" i="3" s="1"/>
</calcChain>
</file>

<file path=xl/sharedStrings.xml><?xml version="1.0" encoding="utf-8"?>
<sst xmlns="http://schemas.openxmlformats.org/spreadsheetml/2006/main" count="28057" uniqueCount="2870">
  <si>
    <t>0</t>
  </si>
  <si>
    <t>COMN1000</t>
  </si>
  <si>
    <t>999/000</t>
  </si>
  <si>
    <t/>
  </si>
  <si>
    <t>HA</t>
  </si>
  <si>
    <t>Private land 14.38 Ha acquired</t>
  </si>
  <si>
    <t>INR</t>
  </si>
  <si>
    <t>1</t>
  </si>
  <si>
    <t>Private land 26.81 Ha acquired</t>
  </si>
  <si>
    <t>2</t>
  </si>
  <si>
    <t>Private land 2010001370=S.NO-130=QTY-0.29-HA</t>
  </si>
  <si>
    <t>3</t>
  </si>
  <si>
    <t>Private land 2010001101 -S.NO-357=QTY-0.82-HA</t>
  </si>
  <si>
    <t>4</t>
  </si>
  <si>
    <t>Private land 2010000864 -S.NO-357-QTY-0.27-HA</t>
  </si>
  <si>
    <t>5</t>
  </si>
  <si>
    <t>Private land 2010000909 -S.NO-224 &amp; 231-QTY-0.86-H</t>
  </si>
  <si>
    <t>6</t>
  </si>
  <si>
    <t>Private land 2010001612 -S.NO-650/29-QTY-0.6-HA</t>
  </si>
  <si>
    <t>7</t>
  </si>
  <si>
    <t>Private land 2010000609 -S.NO-205 - 210-QTY-0.464-</t>
  </si>
  <si>
    <t>8</t>
  </si>
  <si>
    <t>Private land 2010001208 -S.NO-259-QTY-0.17-HA</t>
  </si>
  <si>
    <t>9</t>
  </si>
  <si>
    <t>Private land 2010001201 -S.NO-216-239-244-261-QTY-</t>
  </si>
  <si>
    <t>10</t>
  </si>
  <si>
    <t>Private land 2010001202 -S.NO-128/617-QTY-0.94-HA</t>
  </si>
  <si>
    <t>11</t>
  </si>
  <si>
    <t>Private land 2010001436=S.NO-226 &amp; 227-QTY-0.146-H</t>
  </si>
  <si>
    <t>12</t>
  </si>
  <si>
    <t>Private land 2010000847 -S.NO-205 &amp; 210-QTY-0.116-</t>
  </si>
  <si>
    <t>13</t>
  </si>
  <si>
    <t>Private land 2010001227-S.NO-211-QTY-0.4-HA</t>
  </si>
  <si>
    <t>14</t>
  </si>
  <si>
    <t>Private land 2010000892-S.NO-222-225-219-223-</t>
  </si>
  <si>
    <t>15</t>
  </si>
  <si>
    <t>Private land 2010000408-S.NO-686/192-QTY-1.2-HA</t>
  </si>
  <si>
    <t>16</t>
  </si>
  <si>
    <t>Private land 2010000552 -S.NO-687/192-QTY-1.2-HA</t>
  </si>
  <si>
    <t>17</t>
  </si>
  <si>
    <t>Private land 2010000405-S.NO-688/192-QTY-1.5-HA</t>
  </si>
  <si>
    <t>18</t>
  </si>
  <si>
    <t>Private land 2010000411-S.NO-689/192-QTY-1.1-HA</t>
  </si>
  <si>
    <t>19</t>
  </si>
  <si>
    <t>Private land 2010000406=S.NO-690/192-QTY-1.1-HA</t>
  </si>
  <si>
    <t>20</t>
  </si>
  <si>
    <t>Private land 2010000409-S.NO-691/192-QTY-1.1-HA</t>
  </si>
  <si>
    <t>21</t>
  </si>
  <si>
    <t>Private land 2010000403-S.NO-692/192-QTY-1.1-HA</t>
  </si>
  <si>
    <t>22</t>
  </si>
  <si>
    <t>Private land 2010000410-S.NO-693/192-QTY-1.2-HA</t>
  </si>
  <si>
    <t>23</t>
  </si>
  <si>
    <t>Private land 2010000404-S.NO-694/192-QTY-1.2-HA</t>
  </si>
  <si>
    <t>24</t>
  </si>
  <si>
    <t>Private land 2010000407-S.NO-695/192-QTY-1.55-HA</t>
  </si>
  <si>
    <t>25</t>
  </si>
  <si>
    <t>Private land 2010000775-S.NO-252-QTY-0.2-HA</t>
  </si>
  <si>
    <t>26</t>
  </si>
  <si>
    <t>Private land 2010000699-S.NO-194-QTY-0.32-HA</t>
  </si>
  <si>
    <t>27</t>
  </si>
  <si>
    <t>Private land 2010001437-S.NO-226 &amp; 227-QTY-0.15-HA</t>
  </si>
  <si>
    <t>28</t>
  </si>
  <si>
    <t>Private land 2010000691-S.NO-250 &amp; 252-QTY-0.067-H</t>
  </si>
  <si>
    <t>29</t>
  </si>
  <si>
    <t>Private land 2010000690-S.NO-204 &amp; 212-QTY-1.15-HA</t>
  </si>
  <si>
    <t>30</t>
  </si>
  <si>
    <t>Private land 2010000689=S.NO-350/660 ,351 &amp; 354-QT</t>
  </si>
  <si>
    <t>31</t>
  </si>
  <si>
    <t>Private land 2010000779-S.NO-245-QTY-0.22-HA</t>
  </si>
  <si>
    <t>32</t>
  </si>
  <si>
    <t>Private land 2010000545-S.NO-696/84-QTY-0.4-HA</t>
  </si>
  <si>
    <t>33</t>
  </si>
  <si>
    <t>Private land 2010000550-S.NO-DOCUMENT NOT FOUND-QT</t>
  </si>
  <si>
    <t>34</t>
  </si>
  <si>
    <t>Private land 2010000551-S.NO-679/204-QTY-3.08-HA</t>
  </si>
  <si>
    <t>35</t>
  </si>
  <si>
    <t>Private land 2010000975-S.NO-199 - 201-QTY-0.6-HA</t>
  </si>
  <si>
    <t>36</t>
  </si>
  <si>
    <t>Private land 2010000684=S.NO-200-QTY-0.2-HA</t>
  </si>
  <si>
    <t>37</t>
  </si>
  <si>
    <t>Private land 2010000544-S.NO-226-QTY-0.219-HA</t>
  </si>
  <si>
    <t>38</t>
  </si>
  <si>
    <t>Private land 2010001295-S.NO-432-QTY-0.424-HA</t>
  </si>
  <si>
    <t>39</t>
  </si>
  <si>
    <t>Private land 2010000543=S.NO-DOCUMENT NOT FOUND-QT</t>
  </si>
  <si>
    <t>40</t>
  </si>
  <si>
    <t>Private land 2010000557-S.NO-440-QTY-0.8-HA</t>
  </si>
  <si>
    <t>Private land 2010001476-S.NO-236-QTY-0.754-HA</t>
  </si>
  <si>
    <t>Private land 2010001475-S.NO-DOCUMENT NOT FOUND-QT</t>
  </si>
  <si>
    <t>Private land 2010001547-S.NO-214-215-241-242-247-2</t>
  </si>
  <si>
    <t>44</t>
  </si>
  <si>
    <t>Private land 2010001548-S.NO-214-215-241-242-247-2</t>
  </si>
  <si>
    <t>45</t>
  </si>
  <si>
    <t>Private land 2010001540-S.NO-214-215-241-242-247-2</t>
  </si>
  <si>
    <t>46</t>
  </si>
  <si>
    <t>Private land 2010001440-S.NO-132 - 133-QTY-1.11-HA</t>
  </si>
  <si>
    <t>Private land 2010001374-S.NO-206-QTY-0.26-HA</t>
  </si>
  <si>
    <t>48</t>
  </si>
  <si>
    <t>Private land 2010001368-S.NO-211/641-213-249-QTY-0</t>
  </si>
  <si>
    <t>Private land 2010001369-S.NO-240-QTY-0.42-HA</t>
  </si>
  <si>
    <t>50</t>
  </si>
  <si>
    <t>Private land 2010001484-S.NO-202-QTY-0.45-HA</t>
  </si>
  <si>
    <t>Private land 2010001485-S.NO-202-QTY-0.09-HA</t>
  </si>
  <si>
    <t>Private land 2010001520=S.NO-207 - 208-QTY-1.18-HA</t>
  </si>
  <si>
    <t>Private land 2010001371-S.NO-240/604/640-QTY-0.11-</t>
  </si>
  <si>
    <t>Private land 2010001441-S.NO-246-254-256-258-262-Q</t>
  </si>
  <si>
    <t>Private land 2010001381-S.NO-246-254-256-258-262-Q</t>
  </si>
  <si>
    <t>Government Land 46.59 Ha acquired-S.NO-VARIOUS-QTY</t>
  </si>
  <si>
    <t>Private land 8.7903 ha.</t>
  </si>
  <si>
    <t>Private land 2010001746-S.NO-338/1-363/1-QTY-1.19</t>
  </si>
  <si>
    <t>Forest Land 0.146 Hq. -S.NO-DOCUMENT NOT FOUND-QTY</t>
  </si>
  <si>
    <t>Private land 0.5495 Ha acquired-S.NO-DOCUMENT NOT</t>
  </si>
  <si>
    <t>Private land 6.78 Ha acquired Sec-4 -DOCUMENT NOT</t>
  </si>
  <si>
    <t>Private land 0.29 Ha-S.No-525-NISAR MOHAMMAD</t>
  </si>
  <si>
    <t>Private land 0.14 Ha-S.No-517-SIKANDAR KHAN</t>
  </si>
  <si>
    <t>Private land 0.30 Ha-S.No-524-MOHAMMAD HASAN MUSLI</t>
  </si>
  <si>
    <t>A115</t>
  </si>
  <si>
    <t>Unit-2- LAND - H-5000-01-01</t>
  </si>
  <si>
    <t>COMN1120</t>
  </si>
  <si>
    <t>030/000</t>
  </si>
  <si>
    <t>Lease hold land 578.53 Ha - Leased for 30 Years-</t>
  </si>
  <si>
    <t>Lease hold land 90.3 Ha - Leased for 30 Yearars-</t>
  </si>
  <si>
    <t>Lease hold land 4.03 Ha - Leased for 30 Yearsrs-</t>
  </si>
  <si>
    <t>Lease Hold -S.NO-1333 &amp;34=QT-5.48+1.55 HA-30 YEAR</t>
  </si>
  <si>
    <t>UL05</t>
  </si>
  <si>
    <t>005/000</t>
  </si>
  <si>
    <t>LSM</t>
  </si>
  <si>
    <t>IT LEASE RENT</t>
  </si>
  <si>
    <t>COMN1200</t>
  </si>
  <si>
    <t>001/001</t>
  </si>
  <si>
    <t>NO</t>
  </si>
  <si>
    <t>PORTA CABIN,PRE-FABRICATED-QTY-1-KAWAI SITE</t>
  </si>
  <si>
    <t>060/000</t>
  </si>
  <si>
    <t>EA</t>
  </si>
  <si>
    <t>Building - 2010000543-BUILDING including Khel, Par</t>
  </si>
  <si>
    <t>PORTA CABIN,PRE-FABRICATED-QTY-2</t>
  </si>
  <si>
    <t>PORTA CABIN,PRE-FABRICATED - TRN FROM I.O.-20-982-</t>
  </si>
  <si>
    <t>SECURITY CABIN,SIZE:6X4X8FT,SINTEX-QTY-6=SECURITY</t>
  </si>
  <si>
    <t>Borewell</t>
  </si>
  <si>
    <t>SECURITY CABIN,SIZE:6X4X8FT,SINTEX-QTY-6=open yard</t>
  </si>
  <si>
    <t>PORTA CABIN,PRE-FABRICATED-QTY-1=mechanical</t>
  </si>
  <si>
    <t>UL03</t>
  </si>
  <si>
    <t>003/000</t>
  </si>
  <si>
    <t>DIFF - ASSET 5303000008, 09 &amp; 10 PORTA CABIN,</t>
  </si>
  <si>
    <t>PORTA CABIN,PRE-FABRICATED-QTY-1=security</t>
  </si>
  <si>
    <t>DIFF - PORTA CABIN,PRE-FABRICATED-QTY-1</t>
  </si>
  <si>
    <t>UL30</t>
  </si>
  <si>
    <t>WATER TANK,10000LTR-QTY-1=for R O WATER</t>
  </si>
  <si>
    <t>PORTA CABIN,PRE-FABRICATED=Size-20'x12'-QTY-4=KAWA</t>
  </si>
  <si>
    <t>DIFF - 5303000014 &amp; 15 PORTA CABIN,ASSET-</t>
  </si>
  <si>
    <t>PORTA CABIN,PRE-FABRICATED=Size-20'x12'-QTY-3=KAWA</t>
  </si>
  <si>
    <t>BUILDING-TRAINING CENTER</t>
  </si>
  <si>
    <t>WATER TANK,10000LTR-QTY-1=kawaI</t>
  </si>
  <si>
    <t>SYNTEX WATER TANK-QTY-3=kawaI</t>
  </si>
  <si>
    <t>BUNK HOUSE,PREFABRICATED-QTY-1=kawaI</t>
  </si>
  <si>
    <t>BUNK HOUSE OFFICE,40X10 FT-QTY-1=chinese colony</t>
  </si>
  <si>
    <t>BUNK HOUSE OFFICE,40X10 FT-QTY-1=kawai</t>
  </si>
  <si>
    <t>WATER FOUNTAIN-QTY-1=FAMILY HOSTEL</t>
  </si>
  <si>
    <t>BUNK HOUSE OFFICE,40X10 FT-QTY-1=KAWAI</t>
  </si>
  <si>
    <t>BUNK HOUSE,PREFABRICATED-QTY-1=kawai</t>
  </si>
  <si>
    <t>Pre-Engineered Tubular Steel Building-QTY-2=kawaI</t>
  </si>
  <si>
    <t>BUNK HOUSE,PREFABRICATED INS,20X10X8.5FT-QTY-1=KAW</t>
  </si>
  <si>
    <t>TEMP STORAGE SHED 10X6M-QTY-2-</t>
  </si>
  <si>
    <t>TEMP STORAGE SHED,20X6M-QTY-4-</t>
  </si>
  <si>
    <t>A114</t>
  </si>
  <si>
    <t>Unit-1-Soil Investigation-H-5000-01-02</t>
  </si>
  <si>
    <t>Unit-1-Site Leveling &amp; Grading-H-5000-02-01</t>
  </si>
  <si>
    <t>Unit-1-General Civil Works-H-5000-02-07-06</t>
  </si>
  <si>
    <t>Unit-1-Erector Hostel - I-H-5000-02-08-01</t>
  </si>
  <si>
    <t>Unit-1-Erector Hostel - II-H-5000-02-08-02</t>
  </si>
  <si>
    <t>Unit-1-Family Hostel - I-H-5000-02-08-03</t>
  </si>
  <si>
    <t>057/011</t>
  </si>
  <si>
    <t>Unit-1-Family Hostel -NEW SHED- H-5000-02-08-03</t>
  </si>
  <si>
    <t>Unit-1-Roads, Drains, Culverts-H-5000-02-09</t>
  </si>
  <si>
    <t>Unit-1-Site Office - I-H-5000-02-10-01</t>
  </si>
  <si>
    <t>Unit-1-Site Office - II = H-5000-02-10-02</t>
  </si>
  <si>
    <t>Unit-1-Site Office - IV-H-5000-02-10-04</t>
  </si>
  <si>
    <t>Unit-1-Landscaping &amp; Green Belt-H-5000-02-11</t>
  </si>
  <si>
    <t>Unit-1-Workshop - I  - H-5000-02-14-01</t>
  </si>
  <si>
    <t>Unit-1-Store - I - H-5000-02-14-02</t>
  </si>
  <si>
    <t>Unit-1-Semi Cover Shed - H-5000-02-14-02-DEC-14</t>
  </si>
  <si>
    <t>Unit-1-Store - I - H-5000-02-14-02-MAR-15</t>
  </si>
  <si>
    <t>027/002</t>
  </si>
  <si>
    <t>Unit-1-Store - I - H-5000-02-14-02-WRITTEN BACK</t>
  </si>
  <si>
    <t>Unit-1-Store - II - H-5000-02-14-03</t>
  </si>
  <si>
    <t>Unit-1-Store - II - H-5000-02-14-03 - DEC-14</t>
  </si>
  <si>
    <t>Unit-1-Store - II - H-5000-02-14-03-MAR-15</t>
  </si>
  <si>
    <t>Unit-1-Temporary Stores Yard-H-5000-02-14-04</t>
  </si>
  <si>
    <t>Unit-1-Temporary Store Yard-H-5000-02-14-04-MAR-15</t>
  </si>
  <si>
    <t>Unit-1-Boundary Wall,Gate House,Watch Tower-H-5-2-</t>
  </si>
  <si>
    <t>Unit-1-Construction of Air Strip-H-5000-02-16</t>
  </si>
  <si>
    <t>Unit-1-Labour Colony-H-5000-02-18</t>
  </si>
  <si>
    <t>Unit-1-Labour Colony-H-5000-02-18-SEPT-15</t>
  </si>
  <si>
    <t>057/002</t>
  </si>
  <si>
    <t>Unit-1-Labour Colony-H-5000-02-18-WRITTEN BACK</t>
  </si>
  <si>
    <t>Unit-1-Flood Damages - Air Strip-H-5000-11-01</t>
  </si>
  <si>
    <t>002/002</t>
  </si>
  <si>
    <t>Unit-1-Flood Dama-Air Sp-H-5000-11-01-WRITTEN BACK</t>
  </si>
  <si>
    <t>Unit-1-EDC - BUILDING</t>
  </si>
  <si>
    <t>Unit-1-IDC - BUILDING</t>
  </si>
  <si>
    <t>Unit-1-CHAIN LINK FENCING=H-50-03-01-07=PO-57_3319</t>
  </si>
  <si>
    <t>Unit-1-CHAIN LINK FENCING AT NEW LAYDOWN AREA</t>
  </si>
  <si>
    <t>Unit-1-Civil Works upto Plinth Level for PEB GH</t>
  </si>
  <si>
    <t>Unit-1-Raw Water Reservoir &amp; Lining-H-5000-02-06</t>
  </si>
  <si>
    <t>PORTA CABIN-QTY-10=SECUTIRY</t>
  </si>
  <si>
    <t>PORTA CABIN-QTY-6=SECURITY</t>
  </si>
  <si>
    <t>PORTA CABIN-QTY-9=SECURITY</t>
  </si>
  <si>
    <t>Unit-2-Site Leveling &amp; Grading-H-5000-02-01</t>
  </si>
  <si>
    <t>Unit-2-Site Leveling &amp; Grading-H-5000-02-01-DEC-14</t>
  </si>
  <si>
    <t>Unit-2-Site Leveling &amp; Grading-H-5000-02-01-MAR-15</t>
  </si>
  <si>
    <t>Unit-2-Raw Water Reservoir &amp; Lining-H-5000-02-06</t>
  </si>
  <si>
    <t>Unit-2-Raw Water Reservoir &amp; Lining-H-5-2-6-MAR-15</t>
  </si>
  <si>
    <t>028/009</t>
  </si>
  <si>
    <t>Unit-2-Raw Water Reservir-Lining-H-50-02-06-MAR-16</t>
  </si>
  <si>
    <t>Unit-2-General Civil Works-H-5000-02-07-06</t>
  </si>
  <si>
    <t>027/009</t>
  </si>
  <si>
    <t>Unit-2-Gen Civil Works-H-5000-02-07-06-WRITTEN BAC</t>
  </si>
  <si>
    <t>Unit-2-Erector Hostel - I-H-5000-02-08-01</t>
  </si>
  <si>
    <t>057/009</t>
  </si>
  <si>
    <t>Unit-2-Erector Hostel-I-H-5000-02-08-01-WRITTEN BA</t>
  </si>
  <si>
    <t>Unit-2-Roads, Drains, Culverts-H-5000-02-09</t>
  </si>
  <si>
    <t>Unit-2-Roads, Drains, Culverts-H-5000-02-09-DEC-14</t>
  </si>
  <si>
    <t>UL10</t>
  </si>
  <si>
    <t>010/000</t>
  </si>
  <si>
    <t>Unit-2-Roads, Drains, Culverts-H-5000-02-09-MAR-15</t>
  </si>
  <si>
    <t>Unit-2-Roads, Drains, Culvert-H-5000-02-09-SEPT-15</t>
  </si>
  <si>
    <t>Unit-2-Roads, Drains, Culverts-H-5000-02-09-MAR-16</t>
  </si>
  <si>
    <t>Unit-2-Landscaping &amp; Green Belt-H-5000-02-11</t>
  </si>
  <si>
    <t>Unit-2-Landscping &amp; Green Belt-H-5000-02-11-DEC-14</t>
  </si>
  <si>
    <t>Unit-2-Landscapig &amp; Green Belt-H-5000-02-11-MAR-15</t>
  </si>
  <si>
    <t>029/000</t>
  </si>
  <si>
    <t>Unit-2-Landscaping &amp; Green Belt-H-5000-02-11-MAR-1</t>
  </si>
  <si>
    <t>Unit-2-Landp&amp; Green Belt-H-5000-02-11-WRITTEN BACK</t>
  </si>
  <si>
    <t>027/010</t>
  </si>
  <si>
    <t>Unit-2-Boundary Wall,Gate House,Watch Tower-H-5-2-</t>
  </si>
  <si>
    <t>Unit-2-Boundary Wall,Gate House,Watch Tower-DEC-14</t>
  </si>
  <si>
    <t>Unit-2-Boundary Wall,Gate House,Watch Tower-MAR-15</t>
  </si>
  <si>
    <t>003/006</t>
  </si>
  <si>
    <t>Unit-2-Boundry Wall,Gate Hous-H-5000-02-15-SEPT-15</t>
  </si>
  <si>
    <t>Unit-2-Boundry Wall,Gate Hous-H-5000-02-15-MAR-16</t>
  </si>
  <si>
    <t>002/009</t>
  </si>
  <si>
    <t>Unit-2-Boundary Wall,Gate H-5000-02-15-WRITTEN BAC</t>
  </si>
  <si>
    <t>Unit-2-Boundary Wall,Gate House,Watch-H-5-2-15-W/B</t>
  </si>
  <si>
    <t>Unit-2-EDC - BUILDING</t>
  </si>
  <si>
    <t>Unit- 2 - IDC - BUILDING</t>
  </si>
  <si>
    <t>SERVICE BUILDING - S&amp;I FALSE CEILING WRK</t>
  </si>
  <si>
    <t>SERVICE BUILDING-Internal Painting work</t>
  </si>
  <si>
    <t>SERVICE BUILDING-POP Flase Ceiling work</t>
  </si>
  <si>
    <t>Fabrication of platforms &amp; approaches-H-0020-01-03</t>
  </si>
  <si>
    <t>TOWNSHIP-H-5000-08-01</t>
  </si>
  <si>
    <t>059/011</t>
  </si>
  <si>
    <t>TOWNSHIP-H-5000-08-01-MAR-16</t>
  </si>
  <si>
    <t>058/001</t>
  </si>
  <si>
    <t>TOWNSHIP-H-5000-08-01-WRITTEN BACK</t>
  </si>
  <si>
    <t>059/000</t>
  </si>
  <si>
    <t>TOWNSHIP-H-5000-08-01-SEP 16</t>
  </si>
  <si>
    <t>058/003</t>
  </si>
  <si>
    <t>TOWNSHIP-H-5000-08-01-DEC 16</t>
  </si>
  <si>
    <t>Administrative Building - H-5000-02-17</t>
  </si>
  <si>
    <t>059/001</t>
  </si>
  <si>
    <t>Administrative Building - H-5000-02-17-MAR-16</t>
  </si>
  <si>
    <t>058/011</t>
  </si>
  <si>
    <t>Administrative Building -H-5000-02-17-WRITTEN BACK</t>
  </si>
  <si>
    <t>Administrative Building - H-5000-02-17-SEP 16</t>
  </si>
  <si>
    <t>HVAC WORK- Admn Build - 5700103794 - IO-100002701</t>
  </si>
  <si>
    <t>Misc Civil Work in Plant - H-0020-05-01</t>
  </si>
  <si>
    <t>Misc Civil Work in Plant - H-0020-05-01-MAR-16</t>
  </si>
  <si>
    <t>028/002</t>
  </si>
  <si>
    <t>Misc Civil Work in Plant - H-0020-05-01-DEC-16</t>
  </si>
  <si>
    <t>028/000</t>
  </si>
  <si>
    <t>Misc Civil Work in Plant - H-0020-05-01-MAR 17</t>
  </si>
  <si>
    <t>RCC RAIN &amp; PAVING WORK-H-0020-05-01</t>
  </si>
  <si>
    <t>Drain cover work at various location -H-0020-05-01</t>
  </si>
  <si>
    <t>CONSTRUCTION OF BOUNDARY WALL -H-0020-05-01</t>
  </si>
  <si>
    <t>BARBED FENCE &amp; TREE GAURD-H-0020-05-01</t>
  </si>
  <si>
    <t>Wooden Natural Hut near Shantiniketan II-QTY-1</t>
  </si>
  <si>
    <t>Landscaping near adminst Build-H-0020-16-01 &amp; 02</t>
  </si>
  <si>
    <t>Landscapig near adm Build-H-0020-16-01 &amp; 02-MAR-16</t>
  </si>
  <si>
    <t>029/006</t>
  </si>
  <si>
    <t>Landscapig near adm Build-H-0020-16-01-DEC-16</t>
  </si>
  <si>
    <t>Eco Park - Kawai - H-0020-05-02</t>
  </si>
  <si>
    <t>Eco Park - Kawai - H-0020-05-02-SEP 16</t>
  </si>
  <si>
    <t>004/000</t>
  </si>
  <si>
    <t>Eco Park - Kawai - H-0020-05-02 - MAR 17</t>
  </si>
  <si>
    <t>Landscaping Work in Plant- H-0020-05-04</t>
  </si>
  <si>
    <t>Landscaping Work in Plant- H-0020-05-04-SEP 16</t>
  </si>
  <si>
    <t>construction of wind shield (Breaker)-H-0020-05-06</t>
  </si>
  <si>
    <t>029/003</t>
  </si>
  <si>
    <t>Rain Water Harvesting - H-0020-05-08</t>
  </si>
  <si>
    <t>Rain Water Harvesting - H-0020-05-08-SEP 16</t>
  </si>
  <si>
    <t>Civil &amp; Struc. Work for Complete Proj-H-5000-02-07</t>
  </si>
  <si>
    <t>029/011</t>
  </si>
  <si>
    <t>Civil &amp; Stru.for Complte-H-5000-02-07-WRITTEN BACK</t>
  </si>
  <si>
    <t>Const Wall footpath-L1 to Weigh Bridge-H-020-16-01</t>
  </si>
  <si>
    <t>CHAIN LINK FENCING AT LABOUR COLONY-H-0020-05-01</t>
  </si>
  <si>
    <t>CONTRUCTION OF TOE WALL IN ASH DYKE-H-0020-05-09</t>
  </si>
  <si>
    <t>HORTICULTURE PLANT WORK AT SERVICE BUILD,TOWNSHIP</t>
  </si>
  <si>
    <t>LANDSCAPING DEVELOPMEBNT SERVICE BUILD/TOWNSHIP</t>
  </si>
  <si>
    <t>RENOVATION OF CEMENT GODOWN-H-0020-05-01</t>
  </si>
  <si>
    <t>GI PIPE LINE ERECTION-H-0020-05-01</t>
  </si>
  <si>
    <t>EXTENSION OF AC STORES ROOM @ WH-3-H-0020-05-01</t>
  </si>
  <si>
    <t>Improvement works at kawai-H-0020-05-03</t>
  </si>
  <si>
    <t>029/009</t>
  </si>
  <si>
    <t>Improvement works at kawai-H-0020-05-03-MAR 17</t>
  </si>
  <si>
    <t>Const of cable trench-H-0020-05-04</t>
  </si>
  <si>
    <t>Const .walkway in Railway Track-H-0020-05-04</t>
  </si>
  <si>
    <t>Constct toe wall in upstream Ash Dyke-H-0020-05-09</t>
  </si>
  <si>
    <t>fxing of 5 no dewatering Pump Paralel-H-0020-05-05</t>
  </si>
  <si>
    <t>Development of Simulator room-H-0020-17-01</t>
  </si>
  <si>
    <t>Constructionof Coal Sampling Room-H-0020-05-04-MAR</t>
  </si>
  <si>
    <t>Const of water tank-H-0020-05-04-MAR 17</t>
  </si>
  <si>
    <t>Const of Temple in Tonwship-H-0020-05-04-Mar 17</t>
  </si>
  <si>
    <t>Misc Civil Work in Plant - H-0020-05-04-MAR 17</t>
  </si>
  <si>
    <t>Misc Civil Work in Plant - H-0020-05-04-JUN 17</t>
  </si>
  <si>
    <t>Const of Service Road at Ash Dyke -2-H-0020-05-09</t>
  </si>
  <si>
    <t>Associated civil works for HDPE lining-H-0020-5-9</t>
  </si>
  <si>
    <t>Civil works of Ash Slurry Pipeline-H-0020-05-09</t>
  </si>
  <si>
    <t>Misc.Covil work at Ash Pond - H-0020-05-09-Mar 17</t>
  </si>
  <si>
    <t>Semi OpenPre-stress Precast BoundaryWall-H-20-5-11</t>
  </si>
  <si>
    <t>029/008</t>
  </si>
  <si>
    <t>Construction of Refreshment Hall at Bulker Parking</t>
  </si>
  <si>
    <t>Structural Work for Safety Park Shed-H-0020-05-04</t>
  </si>
  <si>
    <t>STRENGTHENING WORKS FOR CRUSHER HOUSE-H-20-5-12</t>
  </si>
  <si>
    <t>024/011</t>
  </si>
  <si>
    <t>BTG Structural Columns Encasing-Unit-1</t>
  </si>
  <si>
    <t>025/006</t>
  </si>
  <si>
    <t>BTG Structural Columns Encasing-Unit-2</t>
  </si>
  <si>
    <t>PORTA CABIN</t>
  </si>
  <si>
    <t>PORTA CABIN - 4 Nos. LED Flood Light</t>
  </si>
  <si>
    <t>023/002</t>
  </si>
  <si>
    <t>SET</t>
  </si>
  <si>
    <t>New Temple in Shantivan township</t>
  </si>
  <si>
    <t>AU</t>
  </si>
  <si>
    <t>Dust curtain in area of ash silo &amp; wagon-H-20-2-09</t>
  </si>
  <si>
    <t>Retaining wing wall at Baldevpura Anicut</t>
  </si>
  <si>
    <t>5304000000</t>
  </si>
  <si>
    <t>COMN1300</t>
  </si>
  <si>
    <t>UL06</t>
  </si>
  <si>
    <t>006/000</t>
  </si>
  <si>
    <t>Battery for Invertor</t>
  </si>
  <si>
    <t>UPS 6KVA with Boilt Isolation Incl.Rack</t>
  </si>
  <si>
    <t>008/000</t>
  </si>
  <si>
    <t>Battery for 6KV UPS</t>
  </si>
  <si>
    <t>UPS 6KVA DUAL MICROPROCESSOR</t>
  </si>
  <si>
    <t>VRLA Batteries 12V/65AH Rocket Make</t>
  </si>
  <si>
    <t>RACK WAL 19 INCH MINI CASE - 12U</t>
  </si>
  <si>
    <t>UPS 3KVA (HNUX 110) with OVCD</t>
  </si>
  <si>
    <t>Battery 12V / 42AH Rocket Make for 2 KVA UPS Systm</t>
  </si>
  <si>
    <t>HP Design Jet T770 44" Plotter</t>
  </si>
  <si>
    <t>Motorola Barcode Terminal MC3090</t>
  </si>
  <si>
    <t>UPS 10KVA LNi3100 with Accessories</t>
  </si>
  <si>
    <t>5304000002</t>
  </si>
  <si>
    <t>LAPTOP -AL-E5400-DELL LATITUDE E5400</t>
  </si>
  <si>
    <t>5304000003</t>
  </si>
  <si>
    <t>DESKTOP - AI -380DTV - DELL OPTIPLEX VISTA</t>
  </si>
  <si>
    <t>5304000004</t>
  </si>
  <si>
    <t>Networking at Site - Eathernet</t>
  </si>
  <si>
    <t>Networking at Site - Eathernet Accessories</t>
  </si>
  <si>
    <t>Networking at Site - Cisco Router</t>
  </si>
  <si>
    <t>Networking at Site - Eathernet Switches</t>
  </si>
  <si>
    <t>Networking at Site - PENAL CABLE ETC</t>
  </si>
  <si>
    <t>LOT</t>
  </si>
  <si>
    <t>Networking at Site -Data &amp; Voice points-QTY-1 LOT</t>
  </si>
  <si>
    <t>5304000005</t>
  </si>
  <si>
    <t>PRINTER,CM1312NFI,HP-QTY-1</t>
  </si>
  <si>
    <t>5304000006</t>
  </si>
  <si>
    <t>SCANNER,MM:FJ 6140,MFR:FUJITSU-QTY-1</t>
  </si>
  <si>
    <t>5304000008</t>
  </si>
  <si>
    <t>DESKTOP PC,STANDARD CONFIG-QTY-20</t>
  </si>
  <si>
    <t>DESKTOP PC,STANDARD CONFIG-QTY-20-GRN REVERSED</t>
  </si>
  <si>
    <t>SERVER,MID LEVEL-QTY-1</t>
  </si>
  <si>
    <t>5304000011</t>
  </si>
  <si>
    <t>5304000012</t>
  </si>
  <si>
    <t>LAPTOP,STANDARD CONFIG-QTY-10</t>
  </si>
  <si>
    <t>IMAGE RUNNER,MM:2545,MFR:CANON-QTY-1</t>
  </si>
  <si>
    <t>5304000015</t>
  </si>
  <si>
    <t>PRINTER,LASERJET,MM:PHASER 6280DN,XEROX-QTY-2</t>
  </si>
  <si>
    <t>5304000016</t>
  </si>
  <si>
    <t>MONITOR,TFT,COLOUR,SIZE:19IN-QTY-1</t>
  </si>
  <si>
    <t>5304000017</t>
  </si>
  <si>
    <t>5304000018</t>
  </si>
  <si>
    <t>DESKTOP PC,STANDARD CONFIG-QTY-40</t>
  </si>
  <si>
    <t>RACK,WAL MT,12UX600WX500D,PN:100012-1265-QTY-1</t>
  </si>
  <si>
    <t>BIOFINGER-M,MM:BF670,MFR:MANTRA-QTY-5</t>
  </si>
  <si>
    <t>5304000021</t>
  </si>
  <si>
    <t>UPS SYSTEM-QTY-10</t>
  </si>
  <si>
    <t>5304000023</t>
  </si>
  <si>
    <t>5304000024</t>
  </si>
  <si>
    <t>PRINTER,LASERJET,MM:M1213NF MFP-QTY-2</t>
  </si>
  <si>
    <t>5304000025</t>
  </si>
  <si>
    <t>BARE CODE SYS-IMPLEMENTATION &amp; TRAINING OF SOFTWAR</t>
  </si>
  <si>
    <t>5304000026</t>
  </si>
  <si>
    <t>DESKTOP PC,STANDARD CONFIG-QTY-1</t>
  </si>
  <si>
    <t>5304000027</t>
  </si>
  <si>
    <t>UPS,24V,MM:HS 1850VA,MFR:PIXEL-QTY-1</t>
  </si>
  <si>
    <t>5304000028</t>
  </si>
  <si>
    <t>UPS,24V,MM:HS 1850VA,MFR:PIXEL-QTY-2</t>
  </si>
  <si>
    <t>5304000029</t>
  </si>
  <si>
    <t>DESKTOP PC,STANDARD CONFIG-QTY-15</t>
  </si>
  <si>
    <t>5304000031</t>
  </si>
  <si>
    <t>UPS SYSTEM,6KVA-QTY-1</t>
  </si>
  <si>
    <t>UPS,ONLINE,30KVA-QTY-1</t>
  </si>
  <si>
    <t>5304000033</t>
  </si>
  <si>
    <t>5304000035</t>
  </si>
  <si>
    <t>PROJECTOR,LCD-QTY-2</t>
  </si>
  <si>
    <t>5304000037</t>
  </si>
  <si>
    <t>Dell optiplex 380 desktop-QTY-20=IT-site office</t>
  </si>
  <si>
    <t>5304000039</t>
  </si>
  <si>
    <t>LAPTOP=Vostro 3450-QTY-10</t>
  </si>
  <si>
    <t>5304000040</t>
  </si>
  <si>
    <t>LTO5 ULTRIUM 3000 SAS EXTERNAL TAPE,HP-QTY-1-IT SI</t>
  </si>
  <si>
    <t>5304000042</t>
  </si>
  <si>
    <t>SAS HBA CARD FOR LTO-05 EXTERNAL DRIVE-QTY-1=IT-si</t>
  </si>
  <si>
    <t>5304000043</t>
  </si>
  <si>
    <t>PRINTER,TOSHIBA E-STUDIO-305-QTY-2= KAWAI</t>
  </si>
  <si>
    <t>PRINTER,B/W&amp;COLOUR,A4,MM:MX-2310U,SHARP-QTY-1=KAWA</t>
  </si>
  <si>
    <t>POLYCOM VIDEO CONF DEVICE ,HDX7000-720-QTY-1=Kawai</t>
  </si>
  <si>
    <t>SERVER,MID LEVEL-QTY-1=I.T. KAWAI</t>
  </si>
  <si>
    <t>5304000047</t>
  </si>
  <si>
    <t>PRINTER,DOT MATRIX,MM:LX 300,EPSON-QTY-1= IT DEPT-</t>
  </si>
  <si>
    <t>5304000049</t>
  </si>
  <si>
    <t>NETGEAR ACCESS POINT,WG103-QTY-3=IT</t>
  </si>
  <si>
    <t>5304000050</t>
  </si>
  <si>
    <t>NETGEAR WIRELESS ACCESS POINT-QTY-8=</t>
  </si>
  <si>
    <t>ROUTER,INTEGRATED SERVICE,CISCO-1941/K9-QTY-1=KOTA</t>
  </si>
  <si>
    <t>5304000052</t>
  </si>
  <si>
    <t>DESKTOP PC,STANDARD CONFIG-QTY-15=KAWAI</t>
  </si>
  <si>
    <t>5304000053</t>
  </si>
  <si>
    <t>LAPTOP,STANDARD CONFIG-QTY-5=KAWAI</t>
  </si>
  <si>
    <t>5304000055</t>
  </si>
  <si>
    <t>DESKTOP PC,STANDARD CONFIG-QTY-35-QTY-1 AT SINGRAU</t>
  </si>
  <si>
    <t>5304000056</t>
  </si>
  <si>
    <t>LAPTOP,STANDARD CONFIG-QTY-5=kawaI</t>
  </si>
  <si>
    <t>5304000057</t>
  </si>
  <si>
    <t>WIRELESS ACCES POINT,MM:EOC3220,SENAO-QTY-10 kawaI</t>
  </si>
  <si>
    <t>5304000058</t>
  </si>
  <si>
    <t>PRINTER,LASERJET,MM:M1213NF MFP-QTY-6=I.T. KAWAI</t>
  </si>
  <si>
    <t>5304000059</t>
  </si>
  <si>
    <t>PRINTER,LASERJET,MM:1020 PLUS,HP-QTY-5=I.T. KAWAI</t>
  </si>
  <si>
    <t>5304000060</t>
  </si>
  <si>
    <t>5304000061</t>
  </si>
  <si>
    <t>FERRULE PRINTING MACHINE,LM390-QTY-1=kawai</t>
  </si>
  <si>
    <t>5304000062</t>
  </si>
  <si>
    <t>SCANNER,I2600 KODAK-QTY-1=kawai</t>
  </si>
  <si>
    <t>5304000063</t>
  </si>
  <si>
    <t>FERRULE PRINTING MACHINE,LM390-QTY-1=KAWAI</t>
  </si>
  <si>
    <t>5304000064</t>
  </si>
  <si>
    <t>NETGEAR WNAP-210 WIRELESS ACCESS POINT-QTY-11=SITE</t>
  </si>
  <si>
    <t>5304000065</t>
  </si>
  <si>
    <t>NETGEAR WNAP-210 WIRELESS ACCESS POINT-QTY-1=SITE</t>
  </si>
  <si>
    <t>ROUTER,INTEGRATED SERVICE,CISCO-1941/K9-QTY-1=KAWA</t>
  </si>
  <si>
    <t>5304000067</t>
  </si>
  <si>
    <t>OUTDOOR ACCESS POINT,NANOSTATION5-QTY-1=NEW SITE O</t>
  </si>
  <si>
    <t>WIRELESS ACCESS POINT,2.4GHZ-QTY-1=NEW SITE OFFICE</t>
  </si>
  <si>
    <t>HIGH SPEED ROUTER,ENGENIUS,EOC2611P-QTY-2=NEW SITE</t>
  </si>
  <si>
    <t>5304000068</t>
  </si>
  <si>
    <t>PRINTER,MM:FS 1320D,KYOCERA MITA-QTY-2=KAWAI</t>
  </si>
  <si>
    <t>5304000069</t>
  </si>
  <si>
    <t>SONY VAIO SB38 LAPTOP FOR MR.KR PRASAD-QTY-1</t>
  </si>
  <si>
    <t>Integrated Biometric Access Control Sys-QTY-21=KAW</t>
  </si>
  <si>
    <t>ACS PANIC SWITCH-QTY-5=SECUTIRY</t>
  </si>
  <si>
    <t>ACS LMS KIOSK-QTY-2=SECUTIRY</t>
  </si>
  <si>
    <t>ACS DIGITAL SIGNAGE CLIENT-QTY-1=SECUTIRY</t>
  </si>
  <si>
    <t>5304000071</t>
  </si>
  <si>
    <t>ROUTING SWITCH,ETHERNET,PN:AL4500C04-E6-QTY-1=IT-K</t>
  </si>
  <si>
    <t>5304000072</t>
  </si>
  <si>
    <t>ETHERNET SWITCH 4524GT,PN:AL4500C05-E6-QTY-8=IT-KA</t>
  </si>
  <si>
    <t>5304000073</t>
  </si>
  <si>
    <t>5304000074</t>
  </si>
  <si>
    <t>ACCESORIES FOR ETHERNET SWITCH</t>
  </si>
  <si>
    <t>NETWORK RACK,19 U-QTY-21=IT-KAWAI</t>
  </si>
  <si>
    <t>MODULE,NORTEL 1000 BASE,REF:LX SFP GBIC-QTY-36=IT-</t>
  </si>
  <si>
    <t>5304000077</t>
  </si>
  <si>
    <t>LIU,24 PORT,TY:RACK MOUNT-QTY-29=IT-KAWAI</t>
  </si>
  <si>
    <t>LIU,RACK MOUNT,12 PORT-QTY-4=IT-KAWAI</t>
  </si>
  <si>
    <t>DELL POWEREDGE R520 SERVER FOR PIMS PROJECT-QTY-4=</t>
  </si>
  <si>
    <t>HARDWARE FIREWALL-QTY-1=IT-KAWAI</t>
  </si>
  <si>
    <t>50MBPS RF LINK BETWEEN ATON PUMP HOUSE-QTY-2 SET</t>
  </si>
  <si>
    <t>TRANSPORTATION CHARGES=50MBPS RF LINK BETWEEN ATON</t>
  </si>
  <si>
    <t>CCTV PROJECT AT ATON PUMP HOUSE-QTY-5 SET</t>
  </si>
  <si>
    <t>40 Kva High Efficiency Eaton Make UPS-QTY-2=kawai</t>
  </si>
  <si>
    <t>POWERVAULT MD1200 DISK ENCLOSURE,DELL-QTY-1=KAWAI</t>
  </si>
  <si>
    <t>SERVER,MID LEVEL-QTY-1=KAWAI</t>
  </si>
  <si>
    <t>DELL POWER VAULT TL2000 RACK MOUNT TAPE LIBRARY-QT</t>
  </si>
  <si>
    <t>5304000087</t>
  </si>
  <si>
    <t>SECURITY PAPER PAK FOR CISCO 1941-QTY-1=</t>
  </si>
  <si>
    <t>5304000088</t>
  </si>
  <si>
    <t>UPS,1KVA W/1HR BATTERY BACKUP-QTY-2=</t>
  </si>
  <si>
    <t>ETHERNET SWITCH,8 PORT,DGS-2208,D-LINK-QTY-4=</t>
  </si>
  <si>
    <t>M</t>
  </si>
  <si>
    <t>CABLE,JELLY FILLED,UN-ARM,50PAIR-QTY-1009=</t>
  </si>
  <si>
    <t>CABLE,JELLY FILLED,5PAIR-QTY-1314=IT-KAWAI</t>
  </si>
  <si>
    <t>NETWORK RACK,19 U -QTY-4=IT-KAWAI</t>
  </si>
  <si>
    <t>HARDWARE FIREWALL-SONICWALL TZ205-QTY-1=SITE OFFIC</t>
  </si>
  <si>
    <t>OUTDOOR IP PTZ IR CAMERA,TY:CCD-QTY-22=SECURITY</t>
  </si>
  <si>
    <t>INDOOR IR FIXED DOME,1.3MP,TY:CMOS-QTY-50=SECURITY</t>
  </si>
  <si>
    <t>HWIC -2T CARD &amp; NETWORK-FOR RAILWAY PROJ</t>
  </si>
  <si>
    <t>5304000096</t>
  </si>
  <si>
    <t>PLOTTER,HP DESIGNJET-T1300,44IN,CR652A-QTY-1=RAILW</t>
  </si>
  <si>
    <t>NET WORKING AT ADANI VIDHYAMANDIR SCHOOL</t>
  </si>
  <si>
    <t>CABLE,JELLY FILLED,UN-ARM,50PAIR-QTY-3560=IT-KAWAI</t>
  </si>
  <si>
    <t>5304000099</t>
  </si>
  <si>
    <t>POINT TO POINT WAN CONNECTIVITY-QTY- 1=KAWAI SITE</t>
  </si>
  <si>
    <t>Networking-Admin Building-Kawai Site-H-0020-14-01</t>
  </si>
  <si>
    <t>Networking-Admn Building-Kawai-H-0020-14-01-MAR-15</t>
  </si>
  <si>
    <t>DESKTOP PC,STANDARD CONF-QTY-5   -H-0020-14-01</t>
  </si>
  <si>
    <t>DESKTOP PC,STANDARD CONF-QTY-10  -H-0020-14-01</t>
  </si>
  <si>
    <t>LAPTOP,DEL-QTY-2+5+8=15 - H-0020-14-01</t>
  </si>
  <si>
    <t>PRINTER,LASERJET,MM:M1213NF MFP-QTY-5-H-0020-14-01</t>
  </si>
  <si>
    <t>DESKTOP PC,STANDARD-DEL-QTY-10-H-0020-14-01</t>
  </si>
  <si>
    <t>LAPTOP-HP Probook 440-G2-QTY-30 -H-0020-14-01</t>
  </si>
  <si>
    <t>5304000108</t>
  </si>
  <si>
    <t>PRINTER,LASERJET,M1213NF MFP-QTY-5-H-0020-14-01</t>
  </si>
  <si>
    <t>Networking -Various Location-H-0020-14-01</t>
  </si>
  <si>
    <t>005/002</t>
  </si>
  <si>
    <t>LAPTOP,STANDARD -HP-QTY - 5-H-0020-14-01</t>
  </si>
  <si>
    <t>CLIENT,HP,MM:Z230 SFF-QTY-1-H-0020-04-02</t>
  </si>
  <si>
    <t>CLIENT,HP,MM:Z230 SFF-QTY-1-H-0020-14-02</t>
  </si>
  <si>
    <t>CLIENT,HP,MM:Z230 SFF-QTY-2-H-0020-04-02</t>
  </si>
  <si>
    <t>ETHERNET CONVERTOR,NPORT 5110-qty-5-H-0020-13-01</t>
  </si>
  <si>
    <t>DELL DESKTOP - qty-15 -H-0020-14-01</t>
  </si>
  <si>
    <t>SRVR DTA PROCSG-HP-DL-180-SERVER-H-0020-14-01</t>
  </si>
  <si>
    <t>5304000117</t>
  </si>
  <si>
    <t>COMPUTER SYSTEM F/CONTROL ROOM-qty-1</t>
  </si>
  <si>
    <t>INDUSTRIAL SWITCH,PN:IE-3000-8TC,CISCO-QTY-3</t>
  </si>
  <si>
    <t>5304000120</t>
  </si>
  <si>
    <t>ROUTER,TECHROUTES 1725/HVDC MHRG- H-0020-14-01</t>
  </si>
  <si>
    <t>5304000121</t>
  </si>
  <si>
    <t>ROUTER,TECHROUTES 1725/HVDC MHG-QTY-1-H-0020-14-01</t>
  </si>
  <si>
    <t>ROUTER,INTEGRATED SERVICE,CISCO-1941/K9-QTY-2</t>
  </si>
  <si>
    <t>Network Accessories-H-0020-14-01-Dec 16</t>
  </si>
  <si>
    <t>CISCO SWITCH -H-0020-14-01-Dec 16</t>
  </si>
  <si>
    <t>EXECUTIVE NOTEBOOK 14 IN BACKPACK-QTY-1-H-020-14-1</t>
  </si>
  <si>
    <t>LAPTOP,STANDARD CONFIG-QTY-1-H-0020-14-01</t>
  </si>
  <si>
    <t>MID LEVEL NOTEBOOK 14 IN-QTY-4-H-0020-14-01</t>
  </si>
  <si>
    <t>OFC RING NETWORK PROJECT-H-0020-14-01</t>
  </si>
  <si>
    <t>PROJECTOR, MM LX26H, PANASONIC-QTY-1-H-0020-12-01</t>
  </si>
  <si>
    <t>PROJECTOR SCREEN-ADANI VIDYALAYA-H-0020-12-01-QT-1</t>
  </si>
  <si>
    <t>OTHER MATERIAL(CABLE,MICROPHONE ETC)- H-0020-12-01</t>
  </si>
  <si>
    <t>DESKTOP PC,STANDARD CONFIG-QTY-2-H-0020-03-10</t>
  </si>
  <si>
    <t>SAP cyclo WiFi Infraset up-H-0020-14-03</t>
  </si>
  <si>
    <t>005/010</t>
  </si>
  <si>
    <t>SAP cyclo WiFi Infraset up-H-0020-14-03-Services</t>
  </si>
  <si>
    <t>PROJECTOR,MM:VPL EX4,MFR:SONY- H-0020-14-04</t>
  </si>
  <si>
    <t>USB WI-FI  DONGLE- H-0020-14-04</t>
  </si>
  <si>
    <t>PRINTER, HP, M126NW-H-0020-14-04</t>
  </si>
  <si>
    <t>PRINTER,LASERJET,MM:1020 PLUS,HP- H-0020-14-04</t>
  </si>
  <si>
    <t>PRINTER,PLOTTER,36IN,PN:F9A30B,HP-H-0020-14-04</t>
  </si>
  <si>
    <t>FIREWALL,MM:FORTIGATE 60E,FORTINET-H-0020-14-04</t>
  </si>
  <si>
    <t>C6N23A HP LASERJET PRO 100 MFP M226DW-H-0020-14-04</t>
  </si>
  <si>
    <t>LAPTOP,14 IN,DELL,MM:LATITUDE 3490-H-0020-14-08</t>
  </si>
  <si>
    <t>CP-8845-K9=IP PHONE 8845</t>
  </si>
  <si>
    <t>LAPTOP,14 IN,DELL,MM:LATITUDE 3490-H-0020-14-09</t>
  </si>
  <si>
    <t>LAPTOP BATTERY,MM:LATITUDE 3440,DELL-H-0020-14-09</t>
  </si>
  <si>
    <t>DESKTOP,HSN:84713010-H-0020-14-09</t>
  </si>
  <si>
    <t>MONITOR,HSN:85285900-H-0020-14-09</t>
  </si>
  <si>
    <t>DESKTOP,HSN:84713010-H-0020-14-07</t>
  </si>
  <si>
    <t>DELL MAKE 22" LCD MONITOR,MM:2208WFPT-H-0020-14-07</t>
  </si>
  <si>
    <t>SERVER,HSN:84715000</t>
  </si>
  <si>
    <t>CISCO,WS-C2960X-24TS-L-H-0020-14-08</t>
  </si>
  <si>
    <t>ROUTER,ISR4321-SEC/K9,CISCO-H-0020-14-08</t>
  </si>
  <si>
    <t>ACHIT</t>
  </si>
  <si>
    <t>LAPTOP,HSN:84715000+PEN</t>
  </si>
  <si>
    <t>DESKTOP,MM:OPTIPLEX 5050 SFF CTO,DELL</t>
  </si>
  <si>
    <t>PRINTER,COLOR,LASERJET PRO,MM:M254NW,HP</t>
  </si>
  <si>
    <t>5305000000</t>
  </si>
  <si>
    <t>COMN1400</t>
  </si>
  <si>
    <t>MICROSOFT ENTERPRISE LICENSE-</t>
  </si>
  <si>
    <t>Alarm Management Software-5700135019-H-0020-13-01</t>
  </si>
  <si>
    <t>Software for online data connectivity-H-0020-10-03</t>
  </si>
  <si>
    <t>AUTOCAD NETWORK CONCURRENT USER LICENSE</t>
  </si>
  <si>
    <t>SAP CARVE-OUT &amp; MIGRATION COST-LICENSE COST-H-20-1</t>
  </si>
  <si>
    <t>Check Point Firewall Services-H-0020-14-11</t>
  </si>
  <si>
    <t>COMN1600</t>
  </si>
  <si>
    <t>R O Water System</t>
  </si>
  <si>
    <t>Water Dispensor Table Top</t>
  </si>
  <si>
    <t>PROJECTOR,MM:CPRX 70,MFR:HITACHI for Kota Office</t>
  </si>
  <si>
    <t>Polycom Video Conf Device HDX7000-720</t>
  </si>
  <si>
    <t>Hitachi Projector - CP-RX70</t>
  </si>
  <si>
    <t>Air Conditioner - 1.5 ton Window AC</t>
  </si>
  <si>
    <t>Air Conditioner - 1.5 ton SPLIT AC</t>
  </si>
  <si>
    <t>Sato  Barcode Printer</t>
  </si>
  <si>
    <t>Godrej Refrigerator</t>
  </si>
  <si>
    <t>EPABX SYSTEM,MM:HIPATH 3550 HDR,SIEMENS-QTY-1</t>
  </si>
  <si>
    <t>AC,1.5T,SPLIT-QTY-2</t>
  </si>
  <si>
    <t>REFRIGERATOR-QTY-1</t>
  </si>
  <si>
    <t>AC,SPLIT,1.5TR-QTY-4</t>
  </si>
  <si>
    <t>AIR CONDITIONER,CAP:1.5TON,TYPE:WINDOW-QTY-1</t>
  </si>
  <si>
    <t>LCD,TV,40IN-QTY-1</t>
  </si>
  <si>
    <t>REFRIGERATOR,230L-QTY-1</t>
  </si>
  <si>
    <t>RO PLANT,AQUAGUARD REVIVA,8LPH-QTY-1</t>
  </si>
  <si>
    <t>TV,LCD,32IN-QTY-1</t>
  </si>
  <si>
    <t>GEYSER/HEATER,WATER,CAP:25 LTR-QTY-5</t>
  </si>
  <si>
    <t>WASHING MACHINE-QTY-1</t>
  </si>
  <si>
    <t>GEYSER/HEATER,WATER,CAP:25 LTR-QTY-3</t>
  </si>
  <si>
    <t>REFRIGERATOR,345L-QTY-1</t>
  </si>
  <si>
    <t>WATER DISPENSER-QTY-5</t>
  </si>
  <si>
    <t>WATER PURIFIER,15L/HR,MM:KENT GRAND+-QTY-1</t>
  </si>
  <si>
    <t>AIR CONDITIONER,CAP:1.5TON,TYPE:WINDOW-QTY-5</t>
  </si>
  <si>
    <t>WIND SOCK WITH STAND,WIND INDICATOR /FITTING-QTY-3</t>
  </si>
  <si>
    <t>HEAVY DUTY RACKING SYSTEM</t>
  </si>
  <si>
    <t>LIGHT DUTY RACKING SYSTEM PARTS-QTY-1</t>
  </si>
  <si>
    <t>AIR CONDITIONER,TYPE:SPLIT,CAP:1.5TON-QTY-64</t>
  </si>
  <si>
    <t>AIR CONDITIONER,TYPE:SPLIT,CAP:1.5TON-QTY-50</t>
  </si>
  <si>
    <t>AIR CONDITIONER,TYPE:SPLIT,CAP:1.5TON-QTY-51</t>
  </si>
  <si>
    <t>BINOCULAR,8X30MM,MM:118325,BUSHNELL-QTY-1</t>
  </si>
  <si>
    <t>AIR COOLER-QTY-3</t>
  </si>
  <si>
    <t>WATER COOLER,CAP:120LPH-QTY-4</t>
  </si>
  <si>
    <t>WATER COOLER,CAP:400LT-QTY-3</t>
  </si>
  <si>
    <t>GEYSER/HEATER,WATER,CAP:15 LTR-QTY-1</t>
  </si>
  <si>
    <t>GEYSER/HEATER,WATER,CAP:10 LTR-QTY-2</t>
  </si>
  <si>
    <t>INVERTER,1850VA,1PH,230V W/BATTERY-QTY-1</t>
  </si>
  <si>
    <t>INVERTER,1850VA,1PH,230V W/BATTERY-QTY-1-FAMILY HO</t>
  </si>
  <si>
    <t>RO PLANT F/DRINKING WATER-QTY-2=ADMN</t>
  </si>
  <si>
    <t>DIGITTAL CAMERA,12.1MP,SONY-QTY-3=MECH</t>
  </si>
  <si>
    <t>AIR CONDITIONER,CAP:1.5TON,TYPE:WINDOW-QTY-4=ADMN</t>
  </si>
  <si>
    <t>TV,LCD DISPLAY,26IN-QTY-59=family hostel</t>
  </si>
  <si>
    <t>TV,LCD,32IN-QTY-5=family hostel</t>
  </si>
  <si>
    <t>LCD,TV,40IN-QTY-7=family hostel</t>
  </si>
  <si>
    <t>REFRIGERATOR-345 ltr-Godrej-QTY-1=ware house&amp; GH</t>
  </si>
  <si>
    <t>AC,SPLIT,1.5TR-Godrej-QTY-2=ware house /baran GH</t>
  </si>
  <si>
    <t>REFRIGERATOR-GDN-185B NEO-Godrej-QTY-30=FAMILY HOS</t>
  </si>
  <si>
    <t>WATER COOLER,40LTR-QTY-1=family hostel</t>
  </si>
  <si>
    <t>DEEP FREEZER,425LTR,MM:HF-425,BLUESTAR-QTY-1=famil</t>
  </si>
  <si>
    <t>TV,LCD,32IN-QTY-3=FAMILY HOSTEL</t>
  </si>
  <si>
    <t>TV,LCD DISPLAY,26IN-QTY-56=FAMILY HOSTEL</t>
  </si>
  <si>
    <t>REFRIGERATOR-QTY-1=FAMILY HOSTEL</t>
  </si>
  <si>
    <t>WASHING MACHINE,MM:DIGITAL,CAP:7KG,IFB-QTY-1=FAMIL</t>
  </si>
  <si>
    <t>SAMSUNG =TV,LCD DISPLAY,26IN -QTY-7=FAMILY HOSTEL</t>
  </si>
  <si>
    <t>WEIGHING SCALE,CAP:600KG-QTY-1=W/H NO 1</t>
  </si>
  <si>
    <t>MIRROR,TROLLY,UNDER VIEW,IIRTL-B-QTY-3=SECURITY</t>
  </si>
  <si>
    <t>METAL DETECTOR,HAND HELD,MM:H-2099-QTY-3=SECURITY</t>
  </si>
  <si>
    <t>TELESCOPIC EXTENSION MIRROR,MM:ISP007-QTY-1=SECURI</t>
  </si>
  <si>
    <t>TELESCOPIC EXTENSION MIRROR,MM:TM-007-QTY-1=SECURI</t>
  </si>
  <si>
    <t>SEARCH LIGHT,INBUILT BATTERY,SMPS BASED-QTY-10=SEC</t>
  </si>
  <si>
    <t>BARRIER,LIFTING,ELECTRICAL OPERATED-QTY-1=SECURITY</t>
  </si>
  <si>
    <t>LAMINATION MACHINE-QTY-2=WAREHOUSE-1</t>
  </si>
  <si>
    <t>CAMERA,QUICKCAM SPHERE AF,LOGITECH-QTY-2=WAREHOUSE</t>
  </si>
  <si>
    <t>FOGGING M/C,MM:FOG/AGK-150,ASPEE-GIANT-QTY-1=KAWAI</t>
  </si>
  <si>
    <t>REFRIGERATOR-GODREJ-173 LTR-QTY-8=Erector Hostel</t>
  </si>
  <si>
    <t>OVEN,BAKING,25KG,400DEGC,4.5KW,1P,230V-QTY-2=</t>
  </si>
  <si>
    <t>OVEN,PORTABLE,4KG,200DEGC,0.5KW,1P,230V-QTY-15=</t>
  </si>
  <si>
    <t>SPLIT A.C.,CAP:1.5TON-QTY-17=FAMILLY HOSTEL</t>
  </si>
  <si>
    <t>GEYSER/HEATER,WATER,CAP:15 LTR-QTY-40=FAMILY HOSTE</t>
  </si>
  <si>
    <t>MATERIAL CONTAINER-QTY-1=for spare parts of 250 MT</t>
  </si>
  <si>
    <t>WATER DISPENSER-Make-Voltas-QTY-6=kawai</t>
  </si>
  <si>
    <t>WASHING MACHINE-IFB-35 KG-QTY-1=kawai</t>
  </si>
  <si>
    <t>IFB MAXI DRY,MM:EX-DRYER-35KG-QTY-1=kawai</t>
  </si>
  <si>
    <t>A.C.-WINDOW TYPE-CAP:1.5TON,-QTY-1=kawai</t>
  </si>
  <si>
    <t>REFRIGERATOR-190 Liter,-Samsung-QTY-28=KAWAI</t>
  </si>
  <si>
    <t>AC,SPLIT,1.5TR-LG-QTY-17=KAWAI</t>
  </si>
  <si>
    <t>PA SYSTEM AND ACCESSORIES-QTY-1=KAWAI</t>
  </si>
  <si>
    <t>Inst , Test &amp; Comm of  PA Syatem-QTY-2=KAWAI</t>
  </si>
  <si>
    <t>Water Purification Units-Cap-4000 LPH-QTY-1-KAWAI</t>
  </si>
  <si>
    <t>WATER COOLER,CAP:400LT-QTY-1=KAWAI</t>
  </si>
  <si>
    <t>FAN ELEC,PEDASTAL,400MM-QTY-8=KAWAI</t>
  </si>
  <si>
    <t>FAN ELEC,WALL MOUNT,230V,400MM-QTY-3=KAWAI</t>
  </si>
  <si>
    <t>FAN ELEC,WALL MOUNT,230V,400MM-QTY-15=KAWAI</t>
  </si>
  <si>
    <t>AC,SPLIT,1.5TR-QTY-12=KAWAI</t>
  </si>
  <si>
    <t>GEYSER/HEATER,WATER,CAP:15 LTR-QTY-10=</t>
  </si>
  <si>
    <t>GYM EQUIP - UPRIGHT BIKES-QTY-1=GUEST HOUSE</t>
  </si>
  <si>
    <t>GYM EQUIP - ELLIPTICAL-QTY-1=GUEST HOUSE</t>
  </si>
  <si>
    <t>GYM EQUIP - FUNCTIONAL TRAINEER-QTY-1=GUEST HOUSE</t>
  </si>
  <si>
    <t>GYM EQUIP - FLAT BENCH-QTY-1=GUEST HOUSE</t>
  </si>
  <si>
    <t>GYM EQUIP - OLYMPIC BENCH-QTY-1=GUEST HOUSE</t>
  </si>
  <si>
    <t>GYM EQUIP - MULTI STATION GYM-QTY-1=GUEST HOUSE</t>
  </si>
  <si>
    <t>GYM EQUIP - STANDING SEATING TWISTER-QTY-1=GUEST H</t>
  </si>
  <si>
    <t>GYM EQUIP - WEIGHT STAG-QTY-1=GUEST HOUSE</t>
  </si>
  <si>
    <t>GYM EQUIP - DUMBBELL RACK-QTY-1=GUEST HOUSE</t>
  </si>
  <si>
    <t>GYM EQUIP - HEXAGONAL RUBBER DEMBBELL-QTY-16=GUEST</t>
  </si>
  <si>
    <t>GYM EQUIP - WEIGHT PLATES-QTY-18=GUEST HOUSE</t>
  </si>
  <si>
    <t>GYM EQUIP - STEEL ROD OLYMPIC-QTY-6=GUEST HOUSE</t>
  </si>
  <si>
    <t>GYM EQUIP - EZ BAR WITH THREAD-QTY-2=GUEST HOUSE</t>
  </si>
  <si>
    <t>GYM EQUIP - GYM BALL 65 CM-QTY-2=GUEST HOUSE</t>
  </si>
  <si>
    <t>GYM EQUIP- GYM BHALL 75 CM-QTY-2=GUEST HOUSE</t>
  </si>
  <si>
    <t>GYM EQUIP - ROD STAND-QTY-1=GUEST HOUSE</t>
  </si>
  <si>
    <t>GYM EQUIP - WEIGHT MACHINE DIGITAL-QTY-1=GUEST HOU</t>
  </si>
  <si>
    <t>GYM EQUIP-YOGA MAT (THREE PIECE IN ONE SET)=GUEST</t>
  </si>
  <si>
    <t>GEYSER/HEATER,WATER,CAP:10 LTR-QTY-30=SHANTI NIKET</t>
  </si>
  <si>
    <t>GEYSER/HEATER,WATER,CAP:10 LTR-QTY-20=SHANTI NIKET</t>
  </si>
  <si>
    <t>HEATER,ROOM/WALL,400W,MFR:LAZER-QTY-10=GUEST HOUSE</t>
  </si>
  <si>
    <t>AC,SPLIT,1.5TR-QTY-5=KAWAI</t>
  </si>
  <si>
    <t>PLAYER,DVD-QTY-2=</t>
  </si>
  <si>
    <t>CCTV PROJ-VIDEO ENCODER,DS-6101HFI-IP,HIKVISION-QT</t>
  </si>
  <si>
    <t>CCTV PROJECT-JUNCTION BOX-QTY-8=KAWAI</t>
  </si>
  <si>
    <t>CCTV PROJECT-CABLE,CAT 5E-QTY-800=KAWAI</t>
  </si>
  <si>
    <t>CCTV PROJ-INSTALLATION CHARGES-QTY-0.703=</t>
  </si>
  <si>
    <t>UPS WITH BATTERY-QTY-1=Raw Water Reservoir</t>
  </si>
  <si>
    <t>AIR CONDITIONER,TYPE:SPLIT,CAP:1.5TON-QTY-6=Family</t>
  </si>
  <si>
    <t>TV,LCD,32IN-Samsung-QTY-35=Shanti Niketan II</t>
  </si>
  <si>
    <t>Water dispencer Hot and cold-Voltas-QTY-1 AT SINGR</t>
  </si>
  <si>
    <t>HEATER,ROOM,2000W,MFR:ORPAT-QTY-5=ELECT DEPT</t>
  </si>
  <si>
    <t>REFRIGERATOR 180 Ltr-Whirlpool-QTY-1=shantiniketan</t>
  </si>
  <si>
    <t>WASHING MACHINE-CAP:7KG,Whirlpool-QTY-1=shantinike</t>
  </si>
  <si>
    <t>VACUUM CLEANER,VAC:29KPA,Z-POWER,EUREKA-QTY-1=</t>
  </si>
  <si>
    <t>WATER DISPENSER-QTY-9</t>
  </si>
  <si>
    <t>RO PLANT F/DRINKING WATER-QTY-1</t>
  </si>
  <si>
    <t>WASHING MACHINE,MM:DIGITAL,CAP:7KG,IFB-QTY-1=shant</t>
  </si>
  <si>
    <t>WASHING MACHINE-18 KG,NRW-18,IFB-QTY-2=shantiniket</t>
  </si>
  <si>
    <t>IFB MAXI DRYER-35 KG, Model-ID-35-QTY-1=shantinike</t>
  </si>
  <si>
    <t>ELECTRIC PAPER SHREDDER MACHINE-QTY-1=</t>
  </si>
  <si>
    <t>Tilting Boiler (Capacity 150ltr)-Qty-1-Family Host</t>
  </si>
  <si>
    <t>Chapatti Plate with Puffer -Qty-2-Family Host</t>
  </si>
  <si>
    <t>4 Door Refrigerator (Size- 1000ltr) -1-Family Host</t>
  </si>
  <si>
    <t>Dough Kneader Machine Uniform mixing-Family Host</t>
  </si>
  <si>
    <t>Pulverisor Machine S.S. body-Qty-1-Family Host</t>
  </si>
  <si>
    <t>Potato Peeler : 10 kg-Qty-1-Family Host</t>
  </si>
  <si>
    <t>Bain Marie-Qty-3-Family Host</t>
  </si>
  <si>
    <t>TWO DOOR REFER-30"X30"X80")Bain Marie-Family Host</t>
  </si>
  <si>
    <t>IDLI STEAMER  (Size-CAP 54 IDLI)-Qty-1-Family Host</t>
  </si>
  <si>
    <t>WET GRINDER (Size-CAP 10 LIT ) Qty-1-Family Host</t>
  </si>
  <si>
    <t>FOOD PROCESSOR -Qty-1-Family Host</t>
  </si>
  <si>
    <t>EX. Ducting 24 SWG G.I. Sheet-Qty-1-Family Host</t>
  </si>
  <si>
    <t>LPG MANIFOLD WITH  FITTINGS-Qty-1-Family Host</t>
  </si>
  <si>
    <t>Stock Pot Stove (Size-30"X30"X24")Qy-1-Family Host</t>
  </si>
  <si>
    <t>Three Shink Dish wash unit-Qy-1-Family Host</t>
  </si>
  <si>
    <t>EX. HOOD  (Size-48"X30"X20")-Qy-1-Family Host</t>
  </si>
  <si>
    <t>EX.HOOD (Size--54"X54"X20")-Qy-1-Family Host</t>
  </si>
  <si>
    <t>Chapatti Plate with Puffer-QTY-1-SHANTINIKETAN</t>
  </si>
  <si>
    <t>Dough Kneader Machine Uniform mixing, -QTY-1-SHANT</t>
  </si>
  <si>
    <t>Pulverisor Machine S S body -QTY-1-SHANTINIKETAN</t>
  </si>
  <si>
    <t>Potato Peeler : 10 kg/ charge -QTY-1-SHANTINIKETAN</t>
  </si>
  <si>
    <t>FOOD PROCESSOR  -QTY-1-SHANTINIKETAN</t>
  </si>
  <si>
    <t>Stock Pot Stove (Size-24"X24"X30")-QTY-3-SHANTINI</t>
  </si>
  <si>
    <t>Bain Marie-QTY-2-SHANTINIKETAN</t>
  </si>
  <si>
    <t>TWO DOOR REFER-2000 ltr-QTY-1-SHANTINIKETAN</t>
  </si>
  <si>
    <t>IDLI STEAMER  (Size-CAP 54 IDLI) -QTY-1-SHANTINI</t>
  </si>
  <si>
    <t>WET GRINDER (Size-CAP 10 LIT )-QTY-1-SHANTINIKETAN</t>
  </si>
  <si>
    <t>Doosa Plate-1500X450X850+150-QTY-2-SHANTINIKETAN</t>
  </si>
  <si>
    <t>LPG BANK WITH ALL FITTINGS (6+6 CYLINDERS)-QTY-1-</t>
  </si>
  <si>
    <t>Tilting Boiler-Cap 150 ltr-QTY-1-SHANTINIKETAN</t>
  </si>
  <si>
    <t>Gastronome Pans 1/1X150 with Lids-QTY-10-SHANTINIK</t>
  </si>
  <si>
    <t>EX. Blower 05  HP Motor-QTY-1-SHANTINI-3-SHANTINI</t>
  </si>
  <si>
    <t>HEAVY DUTY RACKING SYSTEM PARTS-QTY-1=</t>
  </si>
  <si>
    <t>CANTILEVER RACK,GODREJ-QTY-1=</t>
  </si>
  <si>
    <t>Hand Portable radios and Accessories-QTY-1=</t>
  </si>
  <si>
    <t>Hand Portable radios -QTY-1=rejected mat return</t>
  </si>
  <si>
    <t>BOMB SUPRESSION BLANKET,200X200CM-QTY-1=SECUTIRY</t>
  </si>
  <si>
    <t>SEARCH LIGHT,DRAGON W/LCD DISPLAY,750MTR-QTY-25=SE</t>
  </si>
  <si>
    <t>MIRROR,TROLLY,UNDER VIEW,MM:IM-IIRTL-B-QTY-2=SECUT</t>
  </si>
  <si>
    <t>SEARCH LIGHT,DRAGON W/LCD DISPLAY,750MTR-QTY-5=SEC</t>
  </si>
  <si>
    <t>METAL DETECTOR,DOOR FRAME,MM:3ZKY-QTY-2=</t>
  </si>
  <si>
    <t>VOICE RECORDER,DGTL,MM:ICDUX200F/B,SONY-QTY-2=SECU</t>
  </si>
  <si>
    <t>CORDLESS PRESENTER,2.4GHZ-QTY-5=KAWAI</t>
  </si>
  <si>
    <t>AIR COOLER-Symphony-QTY-10=KAWAI</t>
  </si>
  <si>
    <t>TRADEMILL,MAKE-CASCONDIA-QTY-1=</t>
  </si>
  <si>
    <t>BINOCULAR,DAY&amp;NIGHT,UPTO 300MTR-QTY-2=SECUTIRY</t>
  </si>
  <si>
    <t>AIR CONDITIONER,CAP:1.5TON-QTY-10=KAWAI</t>
  </si>
  <si>
    <t>AIR CONDITIONER,TYPE:SPLIT,CAP:1TON-QTY-3=KAWAI</t>
  </si>
  <si>
    <t>TRAFFIC SIGNAL FLASHER-QTY-25=SECURITY</t>
  </si>
  <si>
    <t>MINI REFRIGERATOR,CAP:80LTR - VIDEOCON-QTY-50=</t>
  </si>
  <si>
    <t>PROJECTOR, MM LX26H, PANASONIC-QTY-4=KAWAI</t>
  </si>
  <si>
    <t>PROJECTOR, MM LX26H, PANASONIC-QTY-5=KAWAI</t>
  </si>
  <si>
    <t>AMPLIFIER,PN:LBD 1912/00,BOSCH-QTY-6=KAWAI</t>
  </si>
  <si>
    <t>SPEAKER,6W,MM:LHM 060600,MFR:BOSCH-QTY-12=KAWAI</t>
  </si>
  <si>
    <t>CLAMP&amp;CONNECTOR-PROJECTOR, PANASONIC</t>
  </si>
  <si>
    <t>BREATH ANALYZER-QTY-1=SECUTIRY</t>
  </si>
  <si>
    <t>SNAKE CATCHER-SHARPEX-QTY-2=</t>
  </si>
  <si>
    <t>METAL DETECTOR,HAND HELD,MM:H-2099-QTY-10=</t>
  </si>
  <si>
    <t>AIR CONDITIONER,CAP:1.5TON-QTY-3=with stand</t>
  </si>
  <si>
    <t>FAN IND,AIR CIRC,750MM,400M3/H,1440RPM-QTY-12=Admn</t>
  </si>
  <si>
    <t>KARAOKE ENTERTAINMENT SYSTEM-QTY-1=Admn Dept</t>
  </si>
  <si>
    <t>BINOCULAR,DAY VISION,20X60,PN:700422-QTY-10=</t>
  </si>
  <si>
    <t>PLAYER,DVD-PHILIPS-3608-QTY-2=Admn Dept</t>
  </si>
  <si>
    <t>WATER COOLER,40LTR-BLUE STAR-QTY-3=</t>
  </si>
  <si>
    <t>WATER COOLER,80LTR-BLUE STAR-QTY-3=</t>
  </si>
  <si>
    <t>Service Counter Bain Marie-QTY-1=GET Hostel</t>
  </si>
  <si>
    <t>SS Water Cooler Cap 100 Ltrs-QTY-1=GET Hostel</t>
  </si>
  <si>
    <t>2 Burner Gas Range with u/s-LPG-QTY-2=GET Hostel</t>
  </si>
  <si>
    <t>Exhaust Hood with buffle filter-QTY-2=GET Hostel</t>
  </si>
  <si>
    <t>Chapati hot plate with u/s-LPG-QTY-1=GET Hostel</t>
  </si>
  <si>
    <t>Exhaust Hood with buffle filter-QTY-1=GET Hostel</t>
  </si>
  <si>
    <t>Dosa hot plate with u/s-LPG-QTY-1=GET Hostel</t>
  </si>
  <si>
    <t>Idli Steamer Cap 54 Idlies-QTY-1=GET Hostel</t>
  </si>
  <si>
    <t>Wet Masala Grinder Cap 7 Ltrs-QTY-1=GET Hostel</t>
  </si>
  <si>
    <t>Dough Kneader-QTY-1=GET Hostel</t>
  </si>
  <si>
    <t>Upright Commeial 2 Door Ref Cap 500 Ltrs-QTY-1=GET</t>
  </si>
  <si>
    <t>Salamander Single Phase/230 V -QTY-1=GET Hostel</t>
  </si>
  <si>
    <t>Single Sandwich Griller-QTY-1=GET Hostel</t>
  </si>
  <si>
    <t>3 sink unit with overhead clean plate rack-QTY-1=G</t>
  </si>
  <si>
    <t>Converyor Toster machine-QTY-1=GET Hostel</t>
  </si>
  <si>
    <t>DIGITAL HD VIDEO RECORDING CAMERA-QTY-1=SECURITY</t>
  </si>
  <si>
    <t>AIR COOLER-25"X23.5X46"-QTY-10=Admn Dept</t>
  </si>
  <si>
    <t>VACCUM CLEANER,INDUSTRIAL-QTY-1=</t>
  </si>
  <si>
    <t>VACUUME CLEANER,PORTABLE,DRY TYPE-QTY-2=</t>
  </si>
  <si>
    <t>WATER COOLER,60L/120L-Make- Sidwal-QTY-1=Admn Dept</t>
  </si>
  <si>
    <t>FLY CATCHER-spider-Make- PCI-QTY-10=</t>
  </si>
  <si>
    <t>AIR CONDITIONER,TYPE:SPLIT,CAP:2TON-VOLTAS-QTY-4=</t>
  </si>
  <si>
    <t>GEYSER/HEATER,WATER,CAP:10 LTR-Make-CG-QTY-20=Admn</t>
  </si>
  <si>
    <t>MEDICAL EQUIP-EVERFLOW Q OXYGEN CONCENTRATOR WITH</t>
  </si>
  <si>
    <t>MEDICAL EQUIP-950 PULSE FINGER PULSE OXIMETER-QTY-</t>
  </si>
  <si>
    <t>MEDICAL EQUIP-HEART START XL PLUS DEFIBRILLATOR-QT</t>
  </si>
  <si>
    <t>MEDICAL-EQUIP-ECG MACHINE,MM:C3I,PHILIPS-QTY-1=Adm</t>
  </si>
  <si>
    <t>SMOKE DETECTOR,OPTICAL,MM:BDS051-QTY-90=SECURITY</t>
  </si>
  <si>
    <t>BINOCULAR,DAY&amp;NIGHT,UPTO 300MTR-QTY-1=SECUTIRY</t>
  </si>
  <si>
    <t>ACS FLAP BARRIER-QTY-5=SECURITY</t>
  </si>
  <si>
    <t>AC CEILING SUSPEND DUCT SPLIT UNIT,17TR-QTY-1=Admi</t>
  </si>
  <si>
    <t>AC,SPLIT,DUCTABLE,8.5TR-QTY-2=Admn Build</t>
  </si>
  <si>
    <t>AC,SPLIT,DUCTABLE,5.5TR-QTY-1=Admn Build</t>
  </si>
  <si>
    <t>AC UNIT,PN:40GKX-036,MFR:CARRIER-QTY-5=Admn Build</t>
  </si>
  <si>
    <t>CASSETTE AC-2TR,MM:40KMC024,CARRIER-QTY-17=Admn Bu</t>
  </si>
  <si>
    <t>AC,1.5T,MM:51MSB-018RB,CARRIER-QTY-16=Admn Build</t>
  </si>
  <si>
    <t>INSTANT WATER HEATER ELECTRIC GEYSER,3KW-QTY-268=A</t>
  </si>
  <si>
    <t>TV,LCD,32IN - Samsung-QTY-15=Admn Dept</t>
  </si>
  <si>
    <t>ACS BOOM BARRIER-QTY-6=SECURITY</t>
  </si>
  <si>
    <t>HI WALL SLPIT AC,2TR,MM:MS11D1-22CR-QTY-2=Admn Bul</t>
  </si>
  <si>
    <t>HI WALL SLPIT AC,1.5TR-QTY-2=Admn Build</t>
  </si>
  <si>
    <t>HI WALL SLPIT AC,1TR,MM:MOB2-12C-QC0-QTY-2=Admn Bu</t>
  </si>
  <si>
    <t>AIR CONDITIONER,voltas:SPLIT,1.5TON-QTY-35=Admn</t>
  </si>
  <si>
    <t>SMITH MACHINE SET-BODYLINE MAKE-QTY-1=SECURITY</t>
  </si>
  <si>
    <t>MULTI BENCH WITH HOLDER-BODLINEY-QTY-1=SECURITY</t>
  </si>
  <si>
    <t>LEG PRESS-BODYLINE MAKE-QTY-1=SECURITY</t>
  </si>
  <si>
    <t>SS 5 CONTAINER CANTEEN BAIN MARIE-QTY-1=CANTEEN</t>
  </si>
  <si>
    <t>SS TWO SINK UNIT-QTY-1=CANTEEN</t>
  </si>
  <si>
    <t>SS WATER COOLER 100LTRS CAP. (304)-QTY-1=CANTEEN</t>
  </si>
  <si>
    <t>PLANT TELEPHONE SYS (EPABX)-QTY-1=KAWAI</t>
  </si>
  <si>
    <t>AIR CONDITIONER,TYPE:SPLIT,CAP:1.5TON-QTY-40=</t>
  </si>
  <si>
    <t>AIR CONDITIONER,TYPE:SPLIT,CAP:2TON-QTY-2=</t>
  </si>
  <si>
    <t>FLY CATCHER-QTY-3=KAWAI</t>
  </si>
  <si>
    <t>HI WALL SLPIT AC,2TR,MM:MS11D1-22CR-QC0-QTY-2=Admn</t>
  </si>
  <si>
    <t>BALANCE DIGITAL,CAP:1KG-QTY-1=KAWAI</t>
  </si>
  <si>
    <t>WEIGHING SCALE-QTY-1=KAWAI</t>
  </si>
  <si>
    <t>Combino Therapy unit-QTY-1=MEDICLE DEPT</t>
  </si>
  <si>
    <t>STIMULATOR,MUSCLE,MM:MICROSTIM GENIUS-QTY-1=</t>
  </si>
  <si>
    <t>TRANCTION UNIT,MM:AUTOTRAC-QTY-1=MEDICLE DEPT</t>
  </si>
  <si>
    <t>CPM UNIT-QTY-1=Medical Center</t>
  </si>
  <si>
    <t>Shortwave Diathermy unit-QTY-1=MEDICLE DEPT</t>
  </si>
  <si>
    <t>Micro Controller Ultrasonic therapy unit-QTY-1=MED</t>
  </si>
  <si>
    <t>Potable Muscle Stimulator-QTY-1=MEDICLE DEPT</t>
  </si>
  <si>
    <t>TNS stimulator-4 channnel-QTY-1=MEDICLE DEPT</t>
  </si>
  <si>
    <t>Paraffin wax bath (22'X16'X8')-QTY-1=MEDICLE DEPT</t>
  </si>
  <si>
    <t>Micro Controlled Computerised traction unit-QTY-1=</t>
  </si>
  <si>
    <t>Portable shoulder wheel-QTY-1=MEDICLE DEPT</t>
  </si>
  <si>
    <t>AV SYS-PROJECTOR LENS ,MM:D75LE2,PANASONIC-QTY-1=</t>
  </si>
  <si>
    <t>AV SYS- PROJECTOR SCREEN,MM:TARGA-220IN,DRAPER-QTY</t>
  </si>
  <si>
    <t>AV SYS-MULTI CHANNEL AMPLIFIER,MM:660A,CROWN-QTY-1</t>
  </si>
  <si>
    <t>AV SYS-IPAD WITH WIFI+CELLULAR,16GB-QTY-1=</t>
  </si>
  <si>
    <t>AV SYS-TOUCH PANEL,MM:TPMC 4XG,CRESTRON-QTY-1=</t>
  </si>
  <si>
    <t>AV SYS-Relay-8 port-Make-Milestone-QTY-3=</t>
  </si>
  <si>
    <t>AV SYS-WALL FLUSH SPEAKER,MM:CONTROL126WT,JBL-QTY-</t>
  </si>
  <si>
    <t>AV SYS-PROJECTOR,MM:PT-LB 78V(WIRED),PANASONIC-QTY</t>
  </si>
  <si>
    <t>AV SYS-Blue Ray Player-Sony Make-QTY-1=</t>
  </si>
  <si>
    <t>AV SYS-TWISTED PAIR RECEIVER,MM:MTP RL 15HDASEQ-QT</t>
  </si>
  <si>
    <t>AV SYS-VGA SWITCHER,MM:MVX 84 VGA A,EXTRON-QTY-1=</t>
  </si>
  <si>
    <t>AV SYS-PRESENTATION SWITCHER,MM:IN1502,EXTRON-QTY-</t>
  </si>
  <si>
    <t>AV SYS-GOOSENECK MIC,MM:GN 30 ESP+H500+CK31,AKG-QT</t>
  </si>
  <si>
    <t>AV SYS-WIRELESS HANDHELD MIC,MM:VOCAL SET FLEXX-QT</t>
  </si>
  <si>
    <t>AV SYS-WIRELESS LAPEL MIC,PRESENTER FLEXX,AKG-QTY-</t>
  </si>
  <si>
    <t>AV SYS-DSP,MM:BLU 101,BSS-QTY-2=</t>
  </si>
  <si>
    <t>AV SYS-Multi-Effects Processor-MAKE-Lexicon-QTY-1=</t>
  </si>
  <si>
    <t>AV SYS-Array System-8-Two-Way Line-Make-JBL</t>
  </si>
  <si>
    <t>AV SYS-Flying Subwoofer-15 compact-Make-JBL</t>
  </si>
  <si>
    <t>AV SYS-SURROUND SPEAKER,MM:8340A,JBL-QTY-4=</t>
  </si>
  <si>
    <t>AV SYS-MULTI CHANNEL AMPLIFIER,MM:660A,CROWN-QTY-2</t>
  </si>
  <si>
    <t>AV SYS-LIGHTING DIMMER,MM:DDRC 810-MOT,DYNALITE-QT</t>
  </si>
  <si>
    <t>AV SYS-POLYCOM,MM:HDX-7000-720,POLYCOM-QTY-1=</t>
  </si>
  <si>
    <t>AV SYS-CABLE,PN:2457-23180-010,POLYCOM-QTY-1=</t>
  </si>
  <si>
    <t>AV SYS-POWER ADAPTER,MM:1465-52621-036,POLYCOM-QTY</t>
  </si>
  <si>
    <t>AV SYS-CONTROL SYSTEM,MM:AV2-TPMC PAK,CRESTRON-QTY</t>
  </si>
  <si>
    <t>AV SYS-Relay-8 port-Make-Milestone-QTY-1=</t>
  </si>
  <si>
    <t>AV SYS-CLAMP&amp;CONNECTOR-QTY-1=</t>
  </si>
  <si>
    <t>AV SYS-MIXER AMPLIFIER,MM:280MA,MFR:CROWN-QTY-1=</t>
  </si>
  <si>
    <t>AV SYS-VGA SWITCHER,MM:SW4 VGA ARS ,EXTRON-QTY-2=</t>
  </si>
  <si>
    <t>AV SYS-BUTTON PANEL F/LIGHTING CONTROL,DLPE9100-QT</t>
  </si>
  <si>
    <t>AV SYS-EXTRON CABLE CUBBY F/LAPTOP,UNITRON-QTY-2=</t>
  </si>
  <si>
    <t>AV SYS-CEILING MOUNT KIT,MM:PRC-4259,ACTIS-QTY-2=</t>
  </si>
  <si>
    <t>WATER COOLER,CAP:400LT-QTY-5=KAWAI</t>
  </si>
  <si>
    <t>WATER COOLER,CAP:120LPH-QTY-5=KAWAI</t>
  </si>
  <si>
    <t>WASHING MACHINE-QTY-2=VILLA TOWN SHIP</t>
  </si>
  <si>
    <t>REFRIGERATOR-QTY-1=VILLA TOWN SHIP</t>
  </si>
  <si>
    <t>TELEVISON/TV,LCD,47IN-QTY-2=VILLA TOWN SHIP</t>
  </si>
  <si>
    <t>TELEVISION/TV,LCD DISPLAY,55IN-QTY-2=VILLA TOWN SH</t>
  </si>
  <si>
    <t>MIXER AMPLIFIER,MM:280MA,MFR:CROWN-QTY-1=KAWAI</t>
  </si>
  <si>
    <t>COMPUTER PERIPHERALS &amp; ACCESSORIES-QTY-2=KAWAI</t>
  </si>
  <si>
    <t>PROJECTOR, MM LX26H, PANASONIC-QTY-2=KAWAI</t>
  </si>
  <si>
    <t>PROJECTOR SCREEN,MM:BARONET-120IN,DRAPER-QTY-2=KAW</t>
  </si>
  <si>
    <t>EXTRON CABLE CUBBY F/LAPTOP,UNITRON-QTY-6=KAWAI</t>
  </si>
  <si>
    <t>WATER COOLER,CAP:120LPH-QTY-4-H-0020-12-01</t>
  </si>
  <si>
    <t>GAS STOVE,SS,W/FOUR BURNER-QTY-2=Township 1 &amp; 2</t>
  </si>
  <si>
    <t>CCTV PROJECT-Security Kawai-</t>
  </si>
  <si>
    <t>CCTV PROJECT-Security Kawai-IO-10002701-5700110692</t>
  </si>
  <si>
    <t>Integrated Biometric Access Control Sys-4500130559</t>
  </si>
  <si>
    <t>DIGITAL CAMERA-QTY-1-H-0020-12-01</t>
  </si>
  <si>
    <t>DVD PLAYER,MM:3886,PHILIPS-H-0020-12-01</t>
  </si>
  <si>
    <t>SPEAKER SYSTEM-H-0020-12-01</t>
  </si>
  <si>
    <t>CONFINED SPACE ENTRY KIT-QTY-1-H-0020-09-01</t>
  </si>
  <si>
    <t>BLOWER&amp;EXHAUSTER-QTY-2-H-0020-09-01</t>
  </si>
  <si>
    <t>CHARGING COMPRESSOR,BREATHING -QTY-1-H-0020-09-01</t>
  </si>
  <si>
    <t>AC,4.0TR,CASSETTE-CEILING MOUNTED-H-0020-11-01</t>
  </si>
  <si>
    <t>CCTV CAMERA PROJECT -H-0020-11-01</t>
  </si>
  <si>
    <t>CCTV and IBACS Automation System-H-0020-11-01</t>
  </si>
  <si>
    <t>CCTV CAMERA PROJECT -H-0020-11-01-MAR-15</t>
  </si>
  <si>
    <t>002/010</t>
  </si>
  <si>
    <t>CCTV CAMERA PROJECT -H-0020-11-01-FEB 17</t>
  </si>
  <si>
    <t>003/002</t>
  </si>
  <si>
    <t>CCTV CAMERA PROJECT -H-0020-11-01-OCT-16</t>
  </si>
  <si>
    <t>001/006</t>
  </si>
  <si>
    <t>CCTV CAMERA PROJECT-SWITCH,3560C SERIES,CISCO</t>
  </si>
  <si>
    <t>IBACS Project -H-0020-11-01</t>
  </si>
  <si>
    <t>IBACS Project -IO-10002701-PO-5700080190</t>
  </si>
  <si>
    <t>Kitchen Equipmnt-Admn Buld-4500172637-H-5000-02-17</t>
  </si>
  <si>
    <t>WATER DISTRIBUTOR,4X3-Admn Buld-H-5000-02-17</t>
  </si>
  <si>
    <t>AC HI-WALL SPLIT UNIT,1.5TR-Admn Build- H-50-3-1-1</t>
  </si>
  <si>
    <t>AC,4.0TR,CASSETTE TYPE,CEILING MOUNTED- Admn Build</t>
  </si>
  <si>
    <t>AC,CASSETTE TYPE,3.0TR-Admn Build- H-50-3-1-1</t>
  </si>
  <si>
    <t>AC HI-WALL SPLIT UNIT,1.5TR -Township-H-5000-08-01</t>
  </si>
  <si>
    <t>AC INSTALLATION -Township-H-5000-03-15-5700132503</t>
  </si>
  <si>
    <t>AC,CASSETTE TYPE,3.0TR -Township-H-5000-08-01</t>
  </si>
  <si>
    <t>AC,SPLIT,DUCTABLE,8.5TR -Township-H-5000-08-01</t>
  </si>
  <si>
    <t>AC,SPLIT,HIWALL,2.0TR -Township-H-5000-08-01</t>
  </si>
  <si>
    <t>AC,SPLIT,HIWALL,2.0TR -Township-H-5000-08-01-QTY-8</t>
  </si>
  <si>
    <t>AC,4.0TR,CASSETTE TYPE,CEILING MOUNTD-H-5000-08-01</t>
  </si>
  <si>
    <t>DG SET,500KVA,50HZ,3PH -Township-H-5000-08-01</t>
  </si>
  <si>
    <t>DG CHANGE OVER PANEL -Township-H-5000-08-01</t>
  </si>
  <si>
    <t>ETC 1.5 MT Split AC--diff location-5700107127</t>
  </si>
  <si>
    <t>FIRE SUIT ALUMINISED FOR FIRE ENTRY-QTY-4-SECURITY</t>
  </si>
  <si>
    <t>WATER COOLER 150L/150L-QTY-1-H-0020-01-08</t>
  </si>
  <si>
    <t>COMPACTOR STORAGE SYSTEM,GODREJ-H-0020-02-01</t>
  </si>
  <si>
    <t>FLEX BOARD - QTY-76 - H-0020-08-01</t>
  </si>
  <si>
    <t>CAMERA,COLOUR ZOOM,CCD-QTY-1-H-0020-09-01</t>
  </si>
  <si>
    <t>PUBLIC ADDRESS SYSTEM-QTY-1-H-0020-12-01</t>
  </si>
  <si>
    <t>FABRICATION OF STEEL RACK FOR STR-H-0020-15-01</t>
  </si>
  <si>
    <t>HEAVY RACKS-MS-STORE PREMISES-H-0020-15-01</t>
  </si>
  <si>
    <t>HEATER-ROOM,400W,MFR:LAZER-H-0020-12-01-QTY-20</t>
  </si>
  <si>
    <t>Camera DLSR,Nikon make - H-0020-07-04</t>
  </si>
  <si>
    <t>TELEVISION/TV,LCD DISPLAY,55IN-qty-2-H-0020-12-01</t>
  </si>
  <si>
    <t>AUTOMATIC HAND DRYER-qty-15-H-0020-12-01</t>
  </si>
  <si>
    <t>TROLLY W/PLAIN SURFACE &amp; ROLLER-qty-1-H-0020-12-01</t>
  </si>
  <si>
    <t>MIXER/GRINDER-qty-2-H-0020-12-01</t>
  </si>
  <si>
    <t>MORPHY RICHARDS SANDWICH TOASTER-H-0020-12-01</t>
  </si>
  <si>
    <t>MICROWAVE OVEN qty-2-H-0020-12-01</t>
  </si>
  <si>
    <t>MACHINE,SHOE POLISH-qty-9-H-0020-12-01</t>
  </si>
  <si>
    <t>FLY CATCHER-qty-20-H-0020-12-01</t>
  </si>
  <si>
    <t>Various Kitchen Equipments-Club House-H-5000-08-01</t>
  </si>
  <si>
    <t>Various Gym &amp; Sports Equip-Club House-H-5000-08-01</t>
  </si>
  <si>
    <t>Steam &amp; Sauna bath Sys-Club House-H-5000-08-01</t>
  </si>
  <si>
    <t>Various Garden Playing Equipment-H-0020-12-01</t>
  </si>
  <si>
    <t>SHOE POLISH MACHINE -QTY-1-H-0020-12-01</t>
  </si>
  <si>
    <t>INDUCTION COOKER PHILIPS-QTY-2-H-0020-12-01</t>
  </si>
  <si>
    <t>JUICER-QTY-1-H-0020-12-01</t>
  </si>
  <si>
    <t>REFRIGERATOR,180LTR-H-0020-12-01-QTY-5</t>
  </si>
  <si>
    <t>CLOCK,WALL,PLASTIC W/GLASS-H-0020-12-01-QTY-20</t>
  </si>
  <si>
    <t>WATER COOLER 150L/150L-H-0020-12-01-QTY-4</t>
  </si>
  <si>
    <t>DESERT COOLER,4FT HEIGH-H-0020-12-01-QTY-13</t>
  </si>
  <si>
    <t>CAMERA HOUSING W/WEATHERPROOF-H-0020-14-01-QTY-3</t>
  </si>
  <si>
    <t>PRESTIGE COOKER - H-0020-12-01-QTY - 2</t>
  </si>
  <si>
    <t>FABRICATED HEAVY DUTY RACKS FOR STORES-H-020-15-01</t>
  </si>
  <si>
    <t>001/000</t>
  </si>
  <si>
    <t>IO-WBS Expense Out-Dummy Asset</t>
  </si>
  <si>
    <t>TELEVISION/TV,LCD DISPLAY,55IN-H-0020-12-01</t>
  </si>
  <si>
    <t>FLY CATCHER-QTY-8-H-0020-12-01</t>
  </si>
  <si>
    <t>CHAIR,PLASTIC-QTY-450-H-0020-12-01</t>
  </si>
  <si>
    <t>WIRELESS COMMUNICATION,EQUIPMENTS-QTY-3</t>
  </si>
  <si>
    <t>WALKIE TALKIES SYSTEM-H-0020-04-06</t>
  </si>
  <si>
    <t>PUBLIC ADDRESS SYSTEM-H-0020-11-01-QTY-1</t>
  </si>
  <si>
    <t>DRY VACUUM CLEANER,MM:NT27/1,MFR:KARCHER-QTY-1</t>
  </si>
  <si>
    <t>FIRE DETECTION SYSTEM - H-0020-15-01</t>
  </si>
  <si>
    <t>004/011</t>
  </si>
  <si>
    <t>FIRE DETECTION SYSTEM - H-0020-15-01-JUN 17</t>
  </si>
  <si>
    <t>KIT,AIR LINE W/RAPID TROLLEY-H-0020-09-01-QTY-2</t>
  </si>
  <si>
    <t>AIR LINE TROLLEY FOR TWO PERSONS-QTY-1-H-0020-9-1</t>
  </si>
  <si>
    <t>FAN ELEC,CEILNG-QTY-70-H-0020-03-06</t>
  </si>
  <si>
    <t>NATURAL WATER COOLER,NWC2016120L2T-QTY-2-H-20-3-9</t>
  </si>
  <si>
    <t>AC CASSETTE SPLIT UNIT,3.0TR-QTY-1-H-0020-03-11</t>
  </si>
  <si>
    <t>AIR CONDITIONERTYPE:SPLIT,CAP:2TON-QTY-8-H-20-3-11</t>
  </si>
  <si>
    <t>GPS DEVICE FOR VEHICAL TRACKING SYSTEM-H-20-12-01</t>
  </si>
  <si>
    <t>VENTILATOR,TRANSPORT,MFR;MEDISYS-QTY-1-H-20-12-03</t>
  </si>
  <si>
    <t>CCTV upgradation system-H-0020-04-12-QTY-1</t>
  </si>
  <si>
    <t>RO PLANT F/DRINKING WATER-QTY-1-Singrauli Office</t>
  </si>
  <si>
    <t>CLOCK,ANALOG,WALL MOUNT-H-0020-21-01-Singrauli off</t>
  </si>
  <si>
    <t>INVERTER BATTERY-QTY-2-Singrauli Office</t>
  </si>
  <si>
    <t>INVERTER BATTERY-QTY-1-Singrauli Office</t>
  </si>
  <si>
    <t>AIR COOLER, DESERT,SYMPHONY-Singrauli office-Qty-1</t>
  </si>
  <si>
    <t>REFRIGERATOR,190 LTR-Singrauli office-Qty-1</t>
  </si>
  <si>
    <t>LED TV 65INCH MAKE SONY-QTY-1- H-0020-12-10</t>
  </si>
  <si>
    <t>WATER COOLER-H-0020-12-06</t>
  </si>
  <si>
    <t>WATER DISPENSER-H-0020-12-07</t>
  </si>
  <si>
    <t>Fixed Bullet Camera - Hikvision-H-0020-11-03</t>
  </si>
  <si>
    <t>Hikvision PTZ Camera-H-0020-11-03</t>
  </si>
  <si>
    <t>Hikvision Indoor Camera-  H-0020-11-03</t>
  </si>
  <si>
    <t>WIRELESS COMMUNICATION,EQUIPMENTS- H-0020-11-03</t>
  </si>
  <si>
    <t>MALE PLMANNEQUINS,HT:184CM,WAIST:75CM-H-0020-12-04</t>
  </si>
  <si>
    <t>UPS,6KVA,1 PHASE IN,1 PHASE OUT,60MIN-H-0020-14-04</t>
  </si>
  <si>
    <t>CAMERA,DSLR,MM:D3200,NIKON-ADMIN-H-0020-12-11</t>
  </si>
  <si>
    <t>DIGITAL INVERTOR,1500VA,MICROTEK-SINGRAULI OFFICE</t>
  </si>
  <si>
    <t>LED TV, HD SZ: 49IN-SINGRAULI OFFICE</t>
  </si>
  <si>
    <t>EXIDE BATTERY,17 PLATE,12V-SINGRAULI OFFICE</t>
  </si>
  <si>
    <t>AIR COOLER, DESERT, SYMPHONY-  H-0020-12-08</t>
  </si>
  <si>
    <t>WATER COOLER-H-0020-12-17</t>
  </si>
  <si>
    <t>BOARD,LED DISPLAY,IP55,10X8.25FTX6IN</t>
  </si>
  <si>
    <t>004/009</t>
  </si>
  <si>
    <t>BOARD,LED DISPLAY,IP55,10X8.25FTX6IN-INSTALLTION</t>
  </si>
  <si>
    <t>SCRUBBING MACHINE,MM:E-600,ROOTS</t>
  </si>
  <si>
    <t>VENDING M/C F/TEA,COFFEE-QTY-1- H-0020-12-12</t>
  </si>
  <si>
    <t>BURNER GAS STOVE,HSN:73211110-QTY-4</t>
  </si>
  <si>
    <t>VEGETABLE PROCESSOR W/4 BLADE-QTY-2</t>
  </si>
  <si>
    <t>SELF CONTAINED BREATHING APPARATUS(SCBA)</t>
  </si>
  <si>
    <t>CO2 TYPE 4.5 KG FIRE EXTINGUISHERS-QTY-30</t>
  </si>
  <si>
    <t>TRIPLEX TYPE FIRE DETECTOR IN TURBINE AREA</t>
  </si>
  <si>
    <t>PWR SPLY,TRIO-PS/1AC/24DC/5,PHOENIX</t>
  </si>
  <si>
    <t>Hybrid hygrometer with air velocity &amp; humidity mea</t>
  </si>
  <si>
    <t>WEIGHING MACHINE/SCALE UPTO 100KG- H-0020-12-24</t>
  </si>
  <si>
    <t>Lord Ganesh - SCULPTURE,HSN:68022120 -H-0020-12-27</t>
  </si>
  <si>
    <t>AC,SPLIT,WALL,1.8TR,INVERTER,5 STAR-H-0020-03-17</t>
  </si>
  <si>
    <t>Eye testing machine-H-0020-12-29</t>
  </si>
  <si>
    <t>Medical equipments - Audiometry - H-0020-12-30</t>
  </si>
  <si>
    <t>DIGITAL SOUND SYSTEM FOR TEMPLE,CLUB HOUSE</t>
  </si>
  <si>
    <t>WATER LEVEL INDICATOR,MM:WLI 93,GEO-HYDR-H-20-10-9</t>
  </si>
  <si>
    <t>Five star Multi Meter-H-0020-10-09</t>
  </si>
  <si>
    <t>ASSY,FLTRTN,VACUUM,TSS,MM:CLE45,CORAL-H-0020-10-09</t>
  </si>
  <si>
    <t>BOD ANALYSER,MM:LOVIBOND BD 600 6,HITECH-H-20-10-9</t>
  </si>
  <si>
    <t>CAMERA,BULLET,2MP,MM:QNO-6082R,HANWHA</t>
  </si>
  <si>
    <t>CAMERA,PTZ,55X IR,MM:XNP-6550RH,HANWHA</t>
  </si>
  <si>
    <t>CAMERA,MULTI-DIRECTNL,20M,MM:PNM-9000VQ</t>
  </si>
  <si>
    <t>AUDIOMETRY BOOTH SOUNDPROOF</t>
  </si>
  <si>
    <t>STUDIO,MM:7200-85830-036,POLYCOM</t>
  </si>
  <si>
    <t>TELEVISION,HSN:85285200</t>
  </si>
  <si>
    <t>SHREDDER F/CUTTING GREEN WASTE</t>
  </si>
  <si>
    <t>FIRE DETECTION SYSTEM</t>
  </si>
  <si>
    <t>UPS,3KVA,ONLINE W/30MIN BATTERY BACKUP</t>
  </si>
  <si>
    <t>INDUSTRIAL SWITCH,PN:IE-3000-8TC,CISCO</t>
  </si>
  <si>
    <t>SECURITY  CCTV NETWORK SWITCH SMPS CISCO</t>
  </si>
  <si>
    <t>DISPLAY,LED,75 IN</t>
  </si>
  <si>
    <t>CAMERA,VANDAL,DOME,MM:QNV-6082R,HANWHA</t>
  </si>
  <si>
    <t>GATE,LEAF,AUTOMATED SWING</t>
  </si>
  <si>
    <t>COMN1700</t>
  </si>
  <si>
    <t>UL25</t>
  </si>
  <si>
    <t>025/000</t>
  </si>
  <si>
    <t>TOWER,TRANS,MOC:GI,LG:18M,TYPE:BEAM B4-QTY-1</t>
  </si>
  <si>
    <t>TOWER,SZ:30M,TY:LM,GI-QTY-1=GEN YARD</t>
  </si>
  <si>
    <t>UL15</t>
  </si>
  <si>
    <t>015/000</t>
  </si>
  <si>
    <t>BULL DOZER,MM:D6GII,CAT-QTY-1</t>
  </si>
  <si>
    <t>Tubewell</t>
  </si>
  <si>
    <t>CONCRETE BATCHING PLANT, 20CUM/HR,MACONS-QTY-2</t>
  </si>
  <si>
    <t>CONCRETE PUMP,MM:BP350D,GREAVES-QTY-2</t>
  </si>
  <si>
    <t>TELESCOPIC HANDLER,MM:540-140,MFR:JCB-RTO ETC</t>
  </si>
  <si>
    <t>DIESEL GENERATOR,125KVA W/ENGINE-QTY-1</t>
  </si>
  <si>
    <t>FREIGHT FOR 125KVA DG SET SALE-45-37190</t>
  </si>
  <si>
    <t>WEIGH BRIDGE,PITLESS ELECTRONICS-QTY-1</t>
  </si>
  <si>
    <t>WEIGHT INDIACTOR,SMART 460 CONTROL PCB-QTY-1</t>
  </si>
  <si>
    <t>CRANE,MM:ACE12XW,MFR:ACE,CAP:12TON-QTY-1</t>
  </si>
  <si>
    <t>FORKLIFT,BATTERY OPERATED,CAP:3MT-QTY-1</t>
  </si>
  <si>
    <t>FORKLIFT,BATTERY OPERATED,CAP:3MT-RTO ETC</t>
  </si>
  <si>
    <t>TRUCK,PALLET,HYD,HAND,3MT,MFR:GODREJ-QTY-4</t>
  </si>
  <si>
    <t>FORKLIFT,DIESEL,5MT,MFR:VOLTAS-QTY-1</t>
  </si>
  <si>
    <t>FORKLIFT,DIESEL,5MT,MFR:VOLTAS-RTO ETC</t>
  </si>
  <si>
    <t>WELDING GAUGE,DIGITAL-QTY-4-STORE</t>
  </si>
  <si>
    <t>RADIOGRAPH FILM VIEWER-QTY-1</t>
  </si>
  <si>
    <t>BULL DOZER,MM:BD355,BEML-QTY-1</t>
  </si>
  <si>
    <t>BULL DOZER=SPARES ,MM:BD355,BEML-QTY-1</t>
  </si>
  <si>
    <t>PUMP,SUBMERSIBLE,10HP,MM:OSQH-10.2,CGL-QTY-2=CIVIL</t>
  </si>
  <si>
    <t>PORT BEND TABLE M/C / W/ACCESS F/TEST COUPON-QTY-1</t>
  </si>
  <si>
    <t>WINCH MACHINE,MM:JM-8-QTY-4=Petron</t>
  </si>
  <si>
    <t>COMPACTOR,VIBRATORY,1107D,L&amp;T-QTY-1</t>
  </si>
  <si>
    <t>COMPACTOR,VIBRATORY,1107D,L&amp;T-RTO ETC</t>
  </si>
  <si>
    <t>LOADER,BACKHOE,MM:3DX-HDT,JCB-QTY-1=</t>
  </si>
  <si>
    <t>LOADER,BACKHOE,MM:3DX-HDT,JCB-RTO ETC</t>
  </si>
  <si>
    <t>CONTAINER=1 x 40' Open Top-QTY-1=</t>
  </si>
  <si>
    <t>CHAIN PULLEY BLOCK,3T-QTY-50=PETRON SITE</t>
  </si>
  <si>
    <t>CHAIN PULLEY BLOCK,5MT,12M,MFR:INDEF-QTY-50=PETRON</t>
  </si>
  <si>
    <t>CHAIN PULLEY BLOCK,10T-QTY-25=PETRON SITE</t>
  </si>
  <si>
    <t>CONTAINER=1 x 40' Open Top-QTY-1=BTG YARD</t>
  </si>
  <si>
    <t>WHEEL LOADER,MM:656-1,BEML-QTY-1=KAWAI</t>
  </si>
  <si>
    <t>WHEEL LOADER,MM:656-1,BEML-RTO ETC</t>
  </si>
  <si>
    <t>Dump Trucks (Tippers), Model-2518-MFR-AMW-QTY-1=ST</t>
  </si>
  <si>
    <t>INFRARED THERMOMETER-QTY-4=FOR FQA</t>
  </si>
  <si>
    <t>WET FILM THICKNESS GAUGE-QTY-1=FQA</t>
  </si>
  <si>
    <t>THERMO CHALK,TEMP MEASUREMENT STICK-QTY-1=FQA</t>
  </si>
  <si>
    <t>DENSITY METER,1-8T/M3,VOSTA LMG-QTY-1=MECH</t>
  </si>
  <si>
    <t>ELECTRIC SHEAR WRENCH-5300001700,Custom duty Miro</t>
  </si>
  <si>
    <t>DIGITAL HARDNESS TESTER-QTY-1=KAWAI</t>
  </si>
  <si>
    <t>TOTAL STATION,MM:TS11-1 R400,MFR:VIVA-QTY-1=KAWAI</t>
  </si>
  <si>
    <t>AUTO LEVEL,MM:B-40,SOKKIA-QTY-1=CIVIL DEPT</t>
  </si>
  <si>
    <t>WELDING MACHINE,SELF-ADJUSTING ARGON-ARC-QTY-6=KAW</t>
  </si>
  <si>
    <t>Scaffolding Materials-Qty-1 Lot - Kawai Project</t>
  </si>
  <si>
    <t>AUTO LEVEL,MM:B-40,SOKKIA-QTY-3=PROJ-MECH.</t>
  </si>
  <si>
    <t>DEMOLITION HAMMER,MM:H60 MRV,HITACHI-QTY-2=kawai</t>
  </si>
  <si>
    <t>EXCAVATOR,HYD,MM:EX350LCH-V,TATA HITACHI-QTY-1=</t>
  </si>
  <si>
    <t>ROCK BREAKER,MM:DMB360,MFR:DEAMO-QTY-1=</t>
  </si>
  <si>
    <t>MINIPRISM &amp; MINI REFLECTOR POLE-QTY-1=kawai</t>
  </si>
  <si>
    <t>Test Equp-GAUGE,DIGITAL,COATING THICK 0-1500MIC-QT</t>
  </si>
  <si>
    <t>Test Equp-HYGROMETER-QTY-1=FQA</t>
  </si>
  <si>
    <t>Test Equp-THICKNESS GAUGE,MM:128/1BSEN,ELCOMETER-Q</t>
  </si>
  <si>
    <t>Test Equp-ADHESION TESTER-QTY-1=FQA</t>
  </si>
  <si>
    <t>CORE CUTTING MACHIN,MM:DD-200,HILTI-QTY-1=kawai</t>
  </si>
  <si>
    <t>BACKHOE LOADER,76HP,MM:770,MFR:L&amp;T CASE-QTY-1=kawa</t>
  </si>
  <si>
    <t>BACKHOE LOADER,76HP,MM:770,MFR:L&amp;T CASE-RTO ETC</t>
  </si>
  <si>
    <t>CRAWLER CRANE,CAP:250TX5M,MM:QUY250-1-QTY-2=kawai</t>
  </si>
  <si>
    <t>Forex-Realis Gain -CRAWLER CRANE,CAP:250TN-1-QTY-2</t>
  </si>
  <si>
    <t>Tube to Tube Sheet-ORBIT WELDING MACHINE-QTY-2=</t>
  </si>
  <si>
    <t>Forex-Realized Gain - Tube Sheet-ORBIT WELD M/c</t>
  </si>
  <si>
    <t>Tube to Tube Sheet-ORBIT WELDING MACHINE-other exp</t>
  </si>
  <si>
    <t>Oil Filtration Machines for TG Area-OIL PAPER FILT</t>
  </si>
  <si>
    <t>Oil Filtration Machines for TG Area-QTY-1</t>
  </si>
  <si>
    <t>MOVABLE PLATFORM,AL,36FT-QTY-1=KAWAI</t>
  </si>
  <si>
    <t>FORKLIFT,BATTERY OPERATED,CAP:3MT-Godrej-QTY-1=KAW</t>
  </si>
  <si>
    <t>TONG TESTER,400AMP,600V AC/DC-QTY-4=FOR FQA LAB</t>
  </si>
  <si>
    <t>RADIATION DETECTOR,MM:MINIRAD,PULSECHO-QTY-1=KAWAI</t>
  </si>
  <si>
    <t>TELESCOPIC HANDLER,MM:G10-55A,MFR:JLG-QTY-1=KAWAI</t>
  </si>
  <si>
    <t>FOREX- REALIZED GAIN - TELESCOPIC HANDLER-FR:JLG</t>
  </si>
  <si>
    <t>Forex Realized Loss - TELESCOPIC HANDLER-MFR:JLG</t>
  </si>
  <si>
    <t>MANLIFT W/TELESCOPE BOOM,MM:1200SJP,JLG-QTY-2=KAWA</t>
  </si>
  <si>
    <t>FOREX-Realized Loss - BOOM,MM:1200SJP,JLG-QTY-2</t>
  </si>
  <si>
    <t>SPARES FOR - TELESCOPE BOOM,MM:1200SJP,JLG</t>
  </si>
  <si>
    <t>WELDING MACHINE,SELF-MIRO DIFF</t>
  </si>
  <si>
    <t>Temperature Scanner-Masibus-QTY-3-O&amp;M</t>
  </si>
  <si>
    <t>Video Boroscope-XL VU AC POWER-QTY-1=FOR INSPECTIO</t>
  </si>
  <si>
    <t>LOCO,DIESEL,MM:WDG 3A,3100HP,W/16CYL,DLW-QTY-1=CHP</t>
  </si>
  <si>
    <t>TOWER,SZ:30M,TY:LM,GI-QTY-1=KAWAI SITE</t>
  </si>
  <si>
    <t>Hydraulic Jacks &amp; Accessori-make-Enerpac-QTY-1 SET</t>
  </si>
  <si>
    <t>Unit-1-Ash Dyke-H-5000-02-02</t>
  </si>
  <si>
    <t>Unit-1-EDC - PLANT &amp; M/C</t>
  </si>
  <si>
    <t>Unit.1.EDC . PLANT &amp; M/C</t>
  </si>
  <si>
    <t>Unit-1-IDC - PLANT &amp; M/C</t>
  </si>
  <si>
    <t>H-5000-12-01</t>
  </si>
  <si>
    <t>Forex-Unit-1-Realised -Unit-1&amp;2-H-5000-12-01 (COD)</t>
  </si>
  <si>
    <t>H-5000-12-02</t>
  </si>
  <si>
    <t>Forex-Unit-1-Unrealise-Unit-1&amp;2-H-5000-12-02-(COD)</t>
  </si>
  <si>
    <t>Forex-Unit-1-Realised-Unit-H-5000-12-01-2013-14</t>
  </si>
  <si>
    <t>Forex-Unit-1-Unrealise-H-5000-12-02-2013-14</t>
  </si>
  <si>
    <t>024/002</t>
  </si>
  <si>
    <t>Forex-Unit-1-Realised-Unit-H-5000-12-01-2014-15</t>
  </si>
  <si>
    <t>Forex-Unit-1-Realised-Unit-H-5000-12-01-2015-16</t>
  </si>
  <si>
    <t>022/002</t>
  </si>
  <si>
    <t>Forex-Unit-1-Realised-Unit-H-5000-12-01-2016-17</t>
  </si>
  <si>
    <t>Forex-Unit-1-Unrealise-H-5000-12-02-2014-15</t>
  </si>
  <si>
    <t>Forex-Unit-1-Unrealise-H-5000-12-02- 2015-16</t>
  </si>
  <si>
    <t>Forex-Unit-1-Unrealise-H-5000-12-02-2016-17</t>
  </si>
  <si>
    <t>021/002</t>
  </si>
  <si>
    <t>Forex-Unit-1-Realised-Unit-H-5000-12-01-2017-18</t>
  </si>
  <si>
    <t>Forex-Unit-1-Unrealise-H-5000-12-02-2017-18</t>
  </si>
  <si>
    <t>020/002</t>
  </si>
  <si>
    <t>Forex-Unit-1-Realised-Unit-H-5000-12-01-2018-19</t>
  </si>
  <si>
    <t>Forex-Unit-1-Unrealise-H-5000-12-02-2018-19</t>
  </si>
  <si>
    <t>019/002</t>
  </si>
  <si>
    <t>Forex-Unit-1-Realised-Unit-H-5000-12-01-2019-20</t>
  </si>
  <si>
    <t>Forex-Unit-1-Unrealised-Unit-H-5000-12-02-2019-20</t>
  </si>
  <si>
    <t>018/002</t>
  </si>
  <si>
    <t>Forex - Unit-1 - Realised-H-5000-12-01-2020-21</t>
  </si>
  <si>
    <t>Forex - Unit-1 - Unrealised-H-5000-12-02-2020-21</t>
  </si>
  <si>
    <t>Unit-1-Chimney &amp; Chimney Elevators-H-5000-02-03</t>
  </si>
  <si>
    <t>Unit-1-Chimney &amp; Elevators-H-5000-02-03-MARCH-14</t>
  </si>
  <si>
    <t>Unit-1-Make up water sys upto Plant Reservoir-H-50</t>
  </si>
  <si>
    <t>Unit-1-Civil-Struc.Work for Complete Proj-H-50-2-7</t>
  </si>
  <si>
    <t>Unit-1-Civil-Struc.Work for Complete Proj-DEC-14</t>
  </si>
  <si>
    <t>Unit-1-Civil-Struc.Work for Complete Proj-MAR-15</t>
  </si>
  <si>
    <t>Unit-1-U#1 Boiler and  Auxiliary-H-5000-03-01-01</t>
  </si>
  <si>
    <t>Unit-1-U#1 Boiler &amp; Auxily-H-5000-03-01-01-MAR-14</t>
  </si>
  <si>
    <t>Unit-1-U#1 Boiler-Insure Claim Reced-Boiler Pump</t>
  </si>
  <si>
    <t>Unit-1- Boiler and  Auxiliary-H-50-3-1-1-DEC-14</t>
  </si>
  <si>
    <t>Unit-1- INSURANCE CLAIM RECEIVED- EGI</t>
  </si>
  <si>
    <t>Unit-1- INSURANCE CLAIM RECEIVED- EGI - MAR-15</t>
  </si>
  <si>
    <t>Unit-1-Boiler &amp; Auxiliary-H-5000-03-1-1-MAR-15</t>
  </si>
  <si>
    <t>022/011</t>
  </si>
  <si>
    <t>Unit-1-Boiler &amp; Auxiliary-LD WRIGHT BACK-SEPT-15</t>
  </si>
  <si>
    <t>Unit-1-U#1 TG and its Auxiliaries-H-5000-03-01-02</t>
  </si>
  <si>
    <t>Unit-1-U#1 TG &amp; Auxil-H-5000-03-01-02-MAR-2014</t>
  </si>
  <si>
    <t>Unit-1-TG and its Auxiliari-H-5000-03-01-02-DEC-14</t>
  </si>
  <si>
    <t>Unit-1-TG &amp; its Auxiliaries-H-5000-03-01-02-MAR-15</t>
  </si>
  <si>
    <t>Unit-1-U#1 TG &amp; Auxiliaris-H-5000-03-01-02-SEPT-15</t>
  </si>
  <si>
    <t>Unit-1-On Shore Logistics-H-5000-03-01-05</t>
  </si>
  <si>
    <t>Unit-1-Material Handling at Site-H-5000-03-01-07</t>
  </si>
  <si>
    <t>Unit-1-Ash Handling Systems &amp; AWRS-H-5000-03-02</t>
  </si>
  <si>
    <t>Unit-1-Make up Water Sys includ piping-H-5000-03-3</t>
  </si>
  <si>
    <t>Unit-1-CW System Equipt exclud CW Piping-H-50-03-4</t>
  </si>
  <si>
    <t>Unit-1-CW System Equipt-CW Piping-H-50-03-4-MAR-14</t>
  </si>
  <si>
    <t>Unit-1-CW Piping-H-5000-03-05</t>
  </si>
  <si>
    <t>Unit-1-Water Treatment Syst(PT,DM,Chlor)-H-50-03-6</t>
  </si>
  <si>
    <t>012/002</t>
  </si>
  <si>
    <t>011/002</t>
  </si>
  <si>
    <t>010/002</t>
  </si>
  <si>
    <t>009/002</t>
  </si>
  <si>
    <t>008/002</t>
  </si>
  <si>
    <t>Unit-1-Waste Water Treatment &amp; Disposal (Effl.)-H-</t>
  </si>
  <si>
    <t>Unit-1-Fire Protection &amp; Detection Pack-H-5000-3-8</t>
  </si>
  <si>
    <t>Unit-1-Coal Handling Plant-H-5000-03-09</t>
  </si>
  <si>
    <t>Unit-1-LOCO,DIESEL,MM:WDG 3A,3100HP-H-5000-03-09</t>
  </si>
  <si>
    <t>Unit-1-BULL DOZER,320HP=BEML=H-5000-03-09</t>
  </si>
  <si>
    <t>Unit-1-BULL DOZER,320HP=BEML=H-5000-03-09-DEC-14</t>
  </si>
  <si>
    <t>Unit-1-Mill Reject Handling System-H-5000-03-10</t>
  </si>
  <si>
    <t>Unit-1-Cooling Tower (Mech &amp; Electri)-H-5000-03-11</t>
  </si>
  <si>
    <t>Unit-1-Cooling Tower (Civil-Struct work)-H-5-2-13</t>
  </si>
  <si>
    <t>Unit-1-Fuel Oil System-H-5000-03-12</t>
  </si>
  <si>
    <t>Unit-1-L P Piping &amp; Water Supply Dist-H-5000-03-13</t>
  </si>
  <si>
    <t>Unit-1-Air Conditioning System-H-5000-03-14</t>
  </si>
  <si>
    <t>Unit-1-Ventilation &amp; Evaporative Cooling System-H-</t>
  </si>
  <si>
    <t>Unit-1-Locomotive-H-5000-03-16</t>
  </si>
  <si>
    <t>Unit-1-Workshop Equipments-H-5000-03-17</t>
  </si>
  <si>
    <t>Unit-1-Workshop Equipments-H-5000-03-17-DEC-14</t>
  </si>
  <si>
    <t>Unit-1-Compressed Air System-H-5000-03-18</t>
  </si>
  <si>
    <t>Unit-1-Elevators-H-5000-03-19</t>
  </si>
  <si>
    <t>Unit-1-Misc Cranes &amp; Hoists-H-5000-03-21</t>
  </si>
  <si>
    <t>Unit-1-Hydrogen Generation Plant-H-5000-03-22</t>
  </si>
  <si>
    <t>Unit-1-Hydrogen Generatn Plant-H-5000-03-22-MAR-15</t>
  </si>
  <si>
    <t>Unit-1-Miscellaneous Pumps-H-5000-03-23</t>
  </si>
  <si>
    <t>Unit-1-Miscellaneous Pumps-H-5000-03-23-MAR-2013</t>
  </si>
  <si>
    <t>Unit-1-Miscellaneous Pumps-H-5000-03-23-DEC-14</t>
  </si>
  <si>
    <t>Unit-1-Lab Instrument (Mech.Chem.Environ)-H-5-3-24</t>
  </si>
  <si>
    <t>Unit-1-Lab Instrument (Mech.Chem.Environ)-MAR-15</t>
  </si>
  <si>
    <t>Unit-1-BTG Package Offloaded from China-H-50-03-25</t>
  </si>
  <si>
    <t>Unit-1-Start up Boiler-H-5000-03-26</t>
  </si>
  <si>
    <t>Unit-1-Start up Boiler-Non Ref Secu Deposite</t>
  </si>
  <si>
    <t>Unit-1-Generator Transformers-H-5000-04-01</t>
  </si>
  <si>
    <t>Unit-1-Bus Ducts &amp; Associated Equipts-H-5000-04-02</t>
  </si>
  <si>
    <t>Unit-1-33KV-11KV-66 KV &amp; LT Switchgear-H-5000-4-3</t>
  </si>
  <si>
    <t>Unit-1-Power Transformer &amp; Bus Reactor-H-5000-4-04</t>
  </si>
  <si>
    <t>Unit-1-L T Transformers-H-5000-04-05</t>
  </si>
  <si>
    <t>Unit-2-L T Transformers-H-5000-04-05-DEC-14</t>
  </si>
  <si>
    <t>021/000</t>
  </si>
  <si>
    <t>Unit-1-L T Transformers-H-5000-04-05 - MAR-15</t>
  </si>
  <si>
    <t>Unit-1-HT/LT Power Cable Control Cable-H-5000-4-06</t>
  </si>
  <si>
    <t>Unit-1-HT/LT Power Cable Control Cable-DEC-15</t>
  </si>
  <si>
    <t>Unit-1-HT/LT Power Cable Control Cable-MAR-15</t>
  </si>
  <si>
    <t>Unit-1-Elec Equip Supply Erec &amp; Comm Pkg-H-50-4-07</t>
  </si>
  <si>
    <t>Unit-1-Elec Equip Supply Erec &amp; Comm Pkg-DEC-14</t>
  </si>
  <si>
    <t>Unit-1-Switchyard-H-5000-04-08</t>
  </si>
  <si>
    <t>Unit-2-Switchyard-H-5000-04-08-MARCH-2014</t>
  </si>
  <si>
    <t>Unit-1-Switchyard-H-5000-04-08-MAR-15</t>
  </si>
  <si>
    <t>Unit-1-33KV Overhead Line &amp; Substation-H-5000-4-09</t>
  </si>
  <si>
    <t>Unit-2-33KV Overhead Line &amp; Substation-H-5000-4-09</t>
  </si>
  <si>
    <t>Unit-1-33KV Overhead Line &amp; Substation-MAR-15</t>
  </si>
  <si>
    <t>023/009</t>
  </si>
  <si>
    <t>Unit-2-33KV Overhead Line &amp; Substation-MAR-16</t>
  </si>
  <si>
    <t>Unit-1-DG Sets-H-5000-04-10</t>
  </si>
  <si>
    <t>Unit-1-Battery &amp; Battery Chargers-H-5000-04-11</t>
  </si>
  <si>
    <t>Unit-1-UPS-H-5000-04-12</t>
  </si>
  <si>
    <t>Unit-1-Electrical Erection of BTG-H-5000-04-13</t>
  </si>
  <si>
    <t>Unit-1-Public Address &amp; Communication Sys-H-5-4-14</t>
  </si>
  <si>
    <t>Unit-1-Public Address &amp; Communication Sys-MAR-15</t>
  </si>
  <si>
    <t>Unit-1-Illumination System-H-5000-04-15</t>
  </si>
  <si>
    <t>Unit-1-Cable Trays &amp; Hardware-H-5000-04-17</t>
  </si>
  <si>
    <t>Unit-1-Electrical Lab Instruments-H-5000-04-18</t>
  </si>
  <si>
    <t>Unit-1-Instrumentation Cable Package-H-5000-05-01</t>
  </si>
  <si>
    <t>Unit-1-C&amp;I Lab Instruments-H-5000-05-03</t>
  </si>
  <si>
    <t>Unit-1-C&amp;I Integration Package-H-5000-05-06</t>
  </si>
  <si>
    <t>Unit-1-Owners Consultant for Engineering-H-5-06-01</t>
  </si>
  <si>
    <t>Unit-1-Clean Development Mechanism-H-5000-06-02</t>
  </si>
  <si>
    <t>Unit-1-Misc Consultancy &amp; Testing Charge-H-5-06-03</t>
  </si>
  <si>
    <t>Unit-1-Construction Power &amp; Water-H-5000-07-01</t>
  </si>
  <si>
    <t>Unit-1-Start up Fuel-H-5000-07-02</t>
  </si>
  <si>
    <t>Unit-1-Transmission Line-H-5000-10-02</t>
  </si>
  <si>
    <t>Unit-1-Transmission Line-H-5000-10-02-WRITTEN OFF</t>
  </si>
  <si>
    <t>Unit-1-Consultancy and Others-H-5000-10-03</t>
  </si>
  <si>
    <t>Unit-1-Realised Forex-Unit-1&amp;2-H-5000-12-01 (COD)</t>
  </si>
  <si>
    <t>Unit-1-Unrealise Forex-Unit-1&amp;2-H-5000-12-02-(COD)</t>
  </si>
  <si>
    <t>Unit-1-Make up Water System-H-5000-04-19</t>
  </si>
  <si>
    <t>Unit-1-Unrealise Forex-H-5000-12-02-(JUNE-2013)</t>
  </si>
  <si>
    <t>WEIGH BRIDGE,PITLESS ELECTRONICS-QTY-1=KAWAI</t>
  </si>
  <si>
    <t>Unit-1-Realised Forex-Unit-H-5000-12-01-SEPT-13</t>
  </si>
  <si>
    <t>Unit-1-Realised Forex-Unit-H-5000-12-01-DEC-13</t>
  </si>
  <si>
    <t>Unit-1-Realised Forex-Unit-H-5000-12-01-MARCH-14</t>
  </si>
  <si>
    <t>Unit-1-Unrealise Forex-H-5000-12-02-SEPT-13</t>
  </si>
  <si>
    <t>Unit-1-Unrealise Forex-H-5000-12-02-DEC-13</t>
  </si>
  <si>
    <t>Unit-1-Unrealise Forex-H-5000-12-02-MARCH-14</t>
  </si>
  <si>
    <t>FAN IND,EXHST,5000CMH,7MM WC-QTY-3=Hydrogen Genera</t>
  </si>
  <si>
    <t>WIEGH BRIDGE BOTTOM MOUNTING BRACKET-QTY-8=</t>
  </si>
  <si>
    <t>FASTNERS FOR WEIGHBRIDGE-QTY-1=</t>
  </si>
  <si>
    <t>FUEL TRANSFER PUMP,80-90 LTR-QTY-2</t>
  </si>
  <si>
    <t>Vibration Analyser-Multi Channel-QTY-=TECH SER DEP</t>
  </si>
  <si>
    <t>DIGITAL INVERTOR,1500VA,MICROTEK-QTY-1=ELECT DEPT</t>
  </si>
  <si>
    <t>BATT BANK,SMF,LEAD ACID,180AH,12V,1-QTY-2=ELECT DE</t>
  </si>
  <si>
    <t>ISOTHERMAL BOMB CALORIMETER,MM:DELUX-QTY-1=LAB-EQU</t>
  </si>
  <si>
    <t>PLASMA CUTTING M/C,MM:SUPRA PLASMA 101-QTY-1=O&amp;M-M</t>
  </si>
  <si>
    <t>Unit-2-Ash Dyke-H-5000-02-02</t>
  </si>
  <si>
    <t>Unit-2-Ash Dyke-H-5000-02-02 - DEC-14</t>
  </si>
  <si>
    <t>Unit-2-Ash Dyke-H-5000-02-02-MAR-15</t>
  </si>
  <si>
    <t>023/006</t>
  </si>
  <si>
    <t>Unit-2-Ash Dyke-H-5000-02-02 - SEPT-15</t>
  </si>
  <si>
    <t>Unit-2-Ash Dyke-H-5000-02-02 - MAR-16</t>
  </si>
  <si>
    <t>022/010</t>
  </si>
  <si>
    <t>Unit. 2 . EDC . PLANT &amp; M/C</t>
  </si>
  <si>
    <t>Unit - 2 - IDC - PLANT &amp; M/C</t>
  </si>
  <si>
    <t>Forex-Unit-2-Realised-Unit-1&amp;2-H-5000-12-01 (COD)</t>
  </si>
  <si>
    <t>Forex-Unit-2-Realised-Unit-1&amp;2-H-5000-12-01-2013-1</t>
  </si>
  <si>
    <t>Forex-Unit-2-Unrealise-Unit-1&amp;2-H-5000-12-02-(COD)</t>
  </si>
  <si>
    <t>Forex-Unit-2-Unrealise-Unit-1&amp;2-H-5000-12-02-2013-</t>
  </si>
  <si>
    <t>024/009</t>
  </si>
  <si>
    <t>Forex-Unit-2-Realised-H-5000-12-01-2014-15</t>
  </si>
  <si>
    <t>Forex-Unit-2-Realised-H-5000-12-01-2015-16</t>
  </si>
  <si>
    <t>022/009</t>
  </si>
  <si>
    <t>Forex-Unit-2-Realised-H-5000-12-01-2016-17</t>
  </si>
  <si>
    <t>Forex-Unit-2-Unrealise-H-5000-12-02-2014-15</t>
  </si>
  <si>
    <t>Forex-Unit-2-Unrealise-H-5000-12-02-2015-16</t>
  </si>
  <si>
    <t>Forex-Unit-2-Unrealise-H-5000-12-02-2016-17</t>
  </si>
  <si>
    <t>Forex-Unit-2-Realised-H-5000-12-01-2017-18</t>
  </si>
  <si>
    <t>021/009</t>
  </si>
  <si>
    <t>Forex-Unit-2-Unrealise-H-5000-12-02-2017-18</t>
  </si>
  <si>
    <t>020/009</t>
  </si>
  <si>
    <t>Forex-Unit-2-Realised-H-5000-12-01-2018-19</t>
  </si>
  <si>
    <t>Forex-Unit-2-Unrealise-H-5000-12-02-2018-19</t>
  </si>
  <si>
    <t>019/009</t>
  </si>
  <si>
    <t>Forex-Unit-2-Realised-Unit-H-5000-12-01-2019-20</t>
  </si>
  <si>
    <t>Forex-Unit-2-Unrealised-Unit-H-5000-12-02-2019-20</t>
  </si>
  <si>
    <t>018/009</t>
  </si>
  <si>
    <t>Forex - Unit-2 - Realised-H-5000-12-01-2020-21</t>
  </si>
  <si>
    <t>Forex - Unit-2 - Unrealised-H-5000-12-02-2020-21</t>
  </si>
  <si>
    <t>Unit-2-Chimney &amp; Chimney Elevators-H-5000-02-03</t>
  </si>
  <si>
    <t>Unit-2-Chimney &amp; Chimney Elevator-H-50-2-3-MAR-15</t>
  </si>
  <si>
    <t>Unit-2-Make up water sys upto Plant Reservoir-H-50</t>
  </si>
  <si>
    <t>Unit-2-Make up water sys upto Plant Reserv-MAR-15</t>
  </si>
  <si>
    <t>Unit-2-Make up water sys upto Plant Reserv-SEPT-15</t>
  </si>
  <si>
    <t>Unit-2-Makeup water sys upto Plant Reservor-MAR-16</t>
  </si>
  <si>
    <t>Unit-2-Civil-Struc.Work for Complete Proj-H-50-2-7</t>
  </si>
  <si>
    <t>Unit-2-Civil-Struc.Work for Complete Proj-DEC-14</t>
  </si>
  <si>
    <t>Unit-2-Civil-Struc.Work for Complete Proj-MAR-15</t>
  </si>
  <si>
    <t>Unit-2-Civil-Struc.Work Complete Proj-H-50-2-7-SEP</t>
  </si>
  <si>
    <t>023/000</t>
  </si>
  <si>
    <t>Forex-Unit-2-Unrealise-H-5000-12-02-2019-20</t>
  </si>
  <si>
    <t>Unit-2-Cooling Tower (Civil-Struct work)-H-5-2-13</t>
  </si>
  <si>
    <t>Unit-2-Cooling Tower (Mech &amp; Electrical)-H-5-3-11</t>
  </si>
  <si>
    <t>Unit-2-Coolig Tower (Mech &amp; Elect)-H-5-3-11-DEC-14</t>
  </si>
  <si>
    <t>Unit-2-Cooling Tower (Civil-Struct work)-MAR-15</t>
  </si>
  <si>
    <t>Unit-2-On Shore Logistics-H-5000-03-01-05</t>
  </si>
  <si>
    <t>Unit-2-On Shore Logistics-H-5000-03-01-05-DEC-14</t>
  </si>
  <si>
    <t>Unit-2-On Shore Logistics-H-5000-03-01-05-MAR-15</t>
  </si>
  <si>
    <t>Unit-2-On Shore Logistics-H-5000-03-01-05-SEPT-15</t>
  </si>
  <si>
    <t>Unit-2-On Shore Logis-H-5000-03-01-05-Other deduct</t>
  </si>
  <si>
    <t>Unit-2-Material Handling at Site-H-5000-03-01-07</t>
  </si>
  <si>
    <t>Unit-2-Material Handling at Site-H-50-3-1-7-DEC-14</t>
  </si>
  <si>
    <t>Unit-2-Material Handl at Site-H-5000-03-01-07-SEPT</t>
  </si>
  <si>
    <t>Unit-2-Material Handl-H-5000-03-01-07-WRITTEN BACK</t>
  </si>
  <si>
    <t>Unit-2-Ash Handling Systems &amp; AWRS-H-5000-03-02</t>
  </si>
  <si>
    <t>Unit-2-Ash Handling Sys &amp; AWRS-H-5000-3-2-DEC-14</t>
  </si>
  <si>
    <t>Unit-2-Ash Handling Sys &amp; AWRS-H-5000-03-02-MAR-15</t>
  </si>
  <si>
    <t>Unit-2-Ash Handling Syst -H-5000-03-02-SEPT-15</t>
  </si>
  <si>
    <t>Unit-2-Make up Water Sys includ piping-H-5000-03-3</t>
  </si>
  <si>
    <t>Unit-2-Make up Water Sys includ piping-MAR-15</t>
  </si>
  <si>
    <t>Unit-2-Make up Water Sys &amp; pip H-5000-03-3-SEPT-15</t>
  </si>
  <si>
    <t>Unit-2-CW System Equipt exclud CW Piping-H-50-03-4</t>
  </si>
  <si>
    <t>Unit-2-CW System Equipt exclud CW Piping-MAR-15</t>
  </si>
  <si>
    <t>Unit-2-CW Piping-H-5000-03-05</t>
  </si>
  <si>
    <t>Unit-2-CW Piping-H-5000-03-05-DEC-14</t>
  </si>
  <si>
    <t>Unit-2-CW Piping-H-5000-03-05-MAR-15</t>
  </si>
  <si>
    <t>Unit-2-CW Piping-H-5000-03-05-SEP-16</t>
  </si>
  <si>
    <t>Unit-2-Water Treatment Syst(PT,DM,Chlor)-H-50-03-6</t>
  </si>
  <si>
    <t>Unit-2-Water Treatment Syst(PT,DM,Chlor)-MAR-15</t>
  </si>
  <si>
    <t>Unit-2-Water Treat Sys (PT,DM,Chlor)- SEPT-15</t>
  </si>
  <si>
    <t>012/010</t>
  </si>
  <si>
    <t>012/000</t>
  </si>
  <si>
    <t>Unit- 2 - EDC - PLANT &amp; M/C</t>
  </si>
  <si>
    <t>012/009</t>
  </si>
  <si>
    <t>011/009</t>
  </si>
  <si>
    <t>009/009</t>
  </si>
  <si>
    <t>008/009</t>
  </si>
  <si>
    <t>Unit-2-Waste Water Treatment &amp; Disposal (Effl.)-H-</t>
  </si>
  <si>
    <t>Unit-2-Waste Water Treatment &amp; Disposal-DEC-14</t>
  </si>
  <si>
    <t>Unit-2-Waste Water Treat &amp; Disposal (Effl.)-MAR-15</t>
  </si>
  <si>
    <t>024/000</t>
  </si>
  <si>
    <t>Unit-2-Waste Water Treatment &amp; Disposal-MAR-16</t>
  </si>
  <si>
    <t>Unit-2-Waste Water Trea &amp; Disposal (Effl.)--SEP 16</t>
  </si>
  <si>
    <t>Unit-2-Fire Protection &amp; Detection Pack-H-5000-3-8</t>
  </si>
  <si>
    <t>Unit-2-Fire Protection &amp; Detect-H-5000-3-8-DEC-14</t>
  </si>
  <si>
    <t>Unit-2-Fire Protectin &amp; Detect Pack-H-5-3-8-MAR-15</t>
  </si>
  <si>
    <t>Unit-2-Fire Protection &amp; Detection Pack-SEPT-15</t>
  </si>
  <si>
    <t>Unit-2-Fire Protection &amp; Det Pack-H-5000-3-8-SEP16</t>
  </si>
  <si>
    <t>010/009</t>
  </si>
  <si>
    <t>Unit-2-Coal Handling Plant-H-5000-03-09</t>
  </si>
  <si>
    <t>Unit-2-Coal Handling Plant-H-5000-03-09-DEC-14</t>
  </si>
  <si>
    <t>Unit-2-Coal Handling Plant-H-5000-03-09-MAR-15</t>
  </si>
  <si>
    <t>Unit-2-Coal Handling Plant-H-5000-03-09-SEPT-15</t>
  </si>
  <si>
    <t>Unit-2-Mill Reject Handling System-H-5000-03-10</t>
  </si>
  <si>
    <t>Unit-2-Mill Reject Handlig System-H-50-3-10-MAR-15</t>
  </si>
  <si>
    <t>Unit-2-Fuel Oil System-H-5000-03-12</t>
  </si>
  <si>
    <t>Unit-2-Fuel Oil System-H-5000-03-12-MAR-15</t>
  </si>
  <si>
    <t>Unit-2-L P Piping &amp; Water Supply Dist-H-5000-03-13</t>
  </si>
  <si>
    <t>Unit-2-L P Piping &amp; Water Supply Dist-MAR-15</t>
  </si>
  <si>
    <t>Unit-2-Air Conditioning System-H-5000-03-14</t>
  </si>
  <si>
    <t>Unit-2-Air Conditioning System-H-5000-03-14-DEC-14</t>
  </si>
  <si>
    <t>Unit-2-Air Conditioning System-H-5000-03-14-MAR-15</t>
  </si>
  <si>
    <t>Unit-2-Air Conditioning System-H-5000-03-14-MAR-16</t>
  </si>
  <si>
    <t>Unit-2-Ventilation &amp; Evaporative Cooling System-H-</t>
  </si>
  <si>
    <t>Unit-2-Ventilation &amp; Evaporative Coolig Sys-DEC-14</t>
  </si>
  <si>
    <t>Unit-2-Ventilation &amp; Evaporative Coolig Sys-MAR-15</t>
  </si>
  <si>
    <t>Unit-2-Compressed Air System-H-5000-03-18</t>
  </si>
  <si>
    <t>Unit-2-Compressed Air System-H-5000-03-18-MAR-15</t>
  </si>
  <si>
    <t>Unit-2-Elevators-H-5000-03-19</t>
  </si>
  <si>
    <t>Unit-2-Elevators-H-5000-03-19-MAR-15</t>
  </si>
  <si>
    <t>Unit-2-Misc Cranes &amp; Hoists-H-5000-03-21</t>
  </si>
  <si>
    <t>Unit-2-Misc Cranes &amp; Hoists-H-5000-03-21-DEC-14</t>
  </si>
  <si>
    <t>HYDRAULIC ROCK BREAKER -H-5000-03-21</t>
  </si>
  <si>
    <t>Unit-2-Misc Cranes &amp; Hoists-H-5000-03-21-MAR-15</t>
  </si>
  <si>
    <t>Unit-2-Start up Boiler-H-5000-03-26</t>
  </si>
  <si>
    <t>Unit-2-Start up Boiler-H-5000-03-26-DEC-14</t>
  </si>
  <si>
    <t>Unit-2-Start up Boiler-H-5000-03-26-MAR-15</t>
  </si>
  <si>
    <t>Unit-2-Start up Boiler-Non Ref Secu Deposite</t>
  </si>
  <si>
    <t>Unit-2-Generator Transformers-H-5000-04-01</t>
  </si>
  <si>
    <t>Unit-2-Generator Transformers-H-5000-04-01-DEC-14</t>
  </si>
  <si>
    <t>Unit-2-Generator Transformers-H-5000-04-01-MAR-15</t>
  </si>
  <si>
    <t>Unit-2-Bus Ducts &amp; Associated Equipts-H-5000-04-02</t>
  </si>
  <si>
    <t>Unit-2-33KV-11KV-66 KV &amp; LT Switchgear-H-5000-4-3</t>
  </si>
  <si>
    <t>Unit-2-33KV-11KV-66 KV &amp; LT Switchgear-DEC-14</t>
  </si>
  <si>
    <t>Unit-2-33KV-11KV-66 KV &amp; LT Switchgear-MAR-15</t>
  </si>
  <si>
    <t>Unit-2-Power Transformer &amp; Bus Reactor-H-5000-4-04</t>
  </si>
  <si>
    <t>Unit-2-Power Transformer &amp; Bus Reactor-DEC-14</t>
  </si>
  <si>
    <t>Unit-2-Power Transformer &amp; Bus Reactor-MAR-15</t>
  </si>
  <si>
    <t>Unit-2-Power Transformer-H-5000-4-04-MAR-16</t>
  </si>
  <si>
    <t>Unit-2-Elec Equip Supply Erec &amp; Comm Pkg-H-50-4-07</t>
  </si>
  <si>
    <t>Unit-2-Elec Equip Supply Erec &amp; Comm Pkg - DEC-14</t>
  </si>
  <si>
    <t>Unit-2-Elec Equip Supply Erec &amp; Comm Pkg-MAR-15</t>
  </si>
  <si>
    <t>Unit-2-Elec Equip Supply Erec &amp; Comm Pkg-MAR-16</t>
  </si>
  <si>
    <t>Unit-2-DG Sets-H-5000-04-10</t>
  </si>
  <si>
    <t>Unit-2-DG Sets-H-5000-04-10-DEC-14</t>
  </si>
  <si>
    <t>Unit-2-DG Sets-H-5000-04-10-MAR-15</t>
  </si>
  <si>
    <t>Unit-2-Electrical Erection of BTG-H-5000-04-13</t>
  </si>
  <si>
    <t>Unit-2-Electrical Erection of BTG-DEC-14</t>
  </si>
  <si>
    <t>Unit-2-Electrical Erection of BTG-H-5-04-13-MAR-15</t>
  </si>
  <si>
    <t>Unit-2-Electrical Erection of BTG-SEPT-15</t>
  </si>
  <si>
    <t>Unit-2-Illumination System-H-5000-04-15</t>
  </si>
  <si>
    <t>Unit-2-Illumination System-H-5000-04-15-DEC-14</t>
  </si>
  <si>
    <t>Unit-2-Illumination System-H-5000-04-15-MAR-15</t>
  </si>
  <si>
    <t>Unit-2-Illumination System-H-5000-04-15-SEPT-15</t>
  </si>
  <si>
    <t>Unit-2-Electrical Lab Instruments-H-5000-04-18</t>
  </si>
  <si>
    <t>Unit-2-Electrical Lab Instruments-DEC-14</t>
  </si>
  <si>
    <t>Unit-2-Make up Water System-H-5000-04-19</t>
  </si>
  <si>
    <t>Unit-2-Make up Water System-H-5000-04-19-DEC-14</t>
  </si>
  <si>
    <t>Unit-2-Instrumentation Cable Package-H-5000-05-01</t>
  </si>
  <si>
    <t>Unit-2-C&amp;I Lab Instruments-H-5000-05-03</t>
  </si>
  <si>
    <t>Unit-2-C&amp;I Lab Instruments-H-5000-05-03-DEC-14</t>
  </si>
  <si>
    <t>Unit-2-C&amp;I Integration Package-H-5000-05-06</t>
  </si>
  <si>
    <t>Unit-2-C&amp;I Integration Package-H-5000-05-06-DEC-14</t>
  </si>
  <si>
    <t>Unit-2-C&amp;I Integration Package-H-5000-05-06-MAR-15</t>
  </si>
  <si>
    <t>Unit-2-Owners Consultant for Engineering-H-5-06-01</t>
  </si>
  <si>
    <t>Unit-2-Owners Consultant for Engineering-DEC-14</t>
  </si>
  <si>
    <t>Unit-2-Misc Consultancy &amp; Testing Charge-H-5-06-03</t>
  </si>
  <si>
    <t>Unit-2-Misc Consultancy &amp; Testing Charge-DEC-14</t>
  </si>
  <si>
    <t>Unit-2-Misc Consultancy &amp; Testing Charge-MAR-15</t>
  </si>
  <si>
    <t>Unit-2-Misc Consultancy &amp; Testing Charge-SEPT-15</t>
  </si>
  <si>
    <t>Unit-2-Construction Power &amp; Water-H-5000-07-01</t>
  </si>
  <si>
    <t>Unit-2-Construction Power &amp; Water-H-50-7-1-MAR-15</t>
  </si>
  <si>
    <t>Unit-2-Constructin Power-Water-H-5000-07-01-MAR-16</t>
  </si>
  <si>
    <t>Unit-2-Const.Power-Water-H-5000-07-01-WRITTEN BACK</t>
  </si>
  <si>
    <t>Unit-2-Start up Fuel-H-5000-07-02</t>
  </si>
  <si>
    <t>Unit-2-Consultancy and Others-H-5000-10-03</t>
  </si>
  <si>
    <t>Unit-2-Realised Forex-Unit-1&amp;2-H-5000-12-01 (COD)</t>
  </si>
  <si>
    <t>Unit-2-Realised Forex-Unit-1&amp;2-H-5000-12-01-MAR-14</t>
  </si>
  <si>
    <t>Unit-2-Unrealise Forex-Unit-1&amp;2-H-5000-12-02-(COD)</t>
  </si>
  <si>
    <t>Unit-2-Unrealis Forex-Unit-1&amp;2-H-5000-12-02-MAR-14</t>
  </si>
  <si>
    <t>Unit-2-BTG Package Offloaded from China-H-50-03-25</t>
  </si>
  <si>
    <t>Unit-2-BTG Package Offloaded from China-DEC-14</t>
  </si>
  <si>
    <t>Unit-2-BTG Package Offloaded from China-MAR-15</t>
  </si>
  <si>
    <t>Unit-2-BTG Package Offloaded from China-SEPT-15</t>
  </si>
  <si>
    <t>Radar based hand held speed gun with printer-QTY-1</t>
  </si>
  <si>
    <t>MOBILE FLOOR CRANE,MM:FC4400,POWER TEAM-QTY-2=O&amp;M-</t>
  </si>
  <si>
    <t>SPECTROPHOTOMETER,CAT:DR2700-1,HACH-QTY-1=LAB-EQUI</t>
  </si>
  <si>
    <t>FLOOR SCRUBBER MACHINE,MM:TRIPLA85B-QTY-1=</t>
  </si>
  <si>
    <t>Unit-2-U#2 Boiler and  Auxiliary-H-5000-03-01-03</t>
  </si>
  <si>
    <t>Unit-2-Boiler &amp;  Auxiliary-H-5000-03-01-03-DEC-14</t>
  </si>
  <si>
    <t>Unit-2-Boiler &amp;  Auxiliary-H-5000-03-01-03-MAR-15</t>
  </si>
  <si>
    <t>Unit-2-Boiler &amp; Auxiliary-H-0020-08-01-5700134138</t>
  </si>
  <si>
    <t>Unit-2-U#2 TG and its Auxiliaries-H-5000-03-01-04</t>
  </si>
  <si>
    <t>Unit-2- TG and  Auxiliaries-H-5000-03-01-04-DEC-14</t>
  </si>
  <si>
    <t>Unit-2-TG &amp; its Auxiliaries-H-5000-03-01-04-MAR-15</t>
  </si>
  <si>
    <t>Unit-2-TG &amp; Auxiliaries-H-5000-03-01-04-SEPT-15</t>
  </si>
  <si>
    <t>Unit-2-U#2 TG and its-H-5000-03-01-04-WRITTEN BACK</t>
  </si>
  <si>
    <t>WATER BOWSER,14KL -QTY-1-H-5000-03-08</t>
  </si>
  <si>
    <t>CHASSIS W/ CABIN,MM:CLA 25.180(6X2) MAV-QTY-1=KAWA</t>
  </si>
  <si>
    <t>WATER BOWSER,14KL -QTY-1-H-5000-03-08-WRITTEN BACK</t>
  </si>
  <si>
    <t>SPECTROMETER,HAND HELD,XRF-QTY-1-H-5000-01-01</t>
  </si>
  <si>
    <t>UNIT-2-FQA Laboratory &amp; its Equipment-H-5000-02-12</t>
  </si>
  <si>
    <t>UNIT-2-FQA Laboratory &amp; Equipt-H-5000-02-12-MAR-16</t>
  </si>
  <si>
    <t>Road Sweeping Machine, Model: TPS VACSWEEP-3D (800</t>
  </si>
  <si>
    <t>Unit-1-Realised Forex-Unit-H-5000-12-01 (JUNE-14)</t>
  </si>
  <si>
    <t>Unit-1-Realised Forex-Unit-H-5000-12-01 (DEC-14)</t>
  </si>
  <si>
    <t>Unit-1-Realised Forex-Unit-H-5000-12-01 - MAR-15</t>
  </si>
  <si>
    <t>Unit-1-Realised Forex-Unit-H-5000-12-01 (SEPT-15)</t>
  </si>
  <si>
    <t>Unit-1-Realised Forex-Unit-H-5000-12-01 (DEC-15)</t>
  </si>
  <si>
    <t>Unit-1-Realised Forex-Unit-H-5000-12-01 (MAR-16)</t>
  </si>
  <si>
    <t>Unit-1-Realised Forex-Unit-H-5000-12-01 (JUNE-16)</t>
  </si>
  <si>
    <t>Unit-1-Realised Forex-Unit-H-5000-12-01 (SEP-16)</t>
  </si>
  <si>
    <t>Unit-1-Realised Forex-Unit-H-5000-12-01-DEC-16</t>
  </si>
  <si>
    <t>Unit-1-Unrealise Forex-H-5000-12-02- JUNE-2014</t>
  </si>
  <si>
    <t>Unit-1-Unrealise Forex-H-5000-12-02- SEPT-2014</t>
  </si>
  <si>
    <t>Unit-1-Unrealise Forex-H-5000-12-02- DEC-2014</t>
  </si>
  <si>
    <t>Unit-1-Unrealise Forex-H-5000-12-02- MAR -2015</t>
  </si>
  <si>
    <t>Unit-1-Unrealise Forex-H-5000-12-02- JUNE-2015</t>
  </si>
  <si>
    <t>Unit-1-Unrealise Forex-H-5000-12-02- SEPT-2015</t>
  </si>
  <si>
    <t>Unit-1-Unrealise Forex-H-5000-12-02- DEC-2015</t>
  </si>
  <si>
    <t>Unit-1-Unrealise Forex-H-5000-12-02- JUNE-2016</t>
  </si>
  <si>
    <t>Unit-1-Unrealise Forex-H-5000-12-02- SEP-2016</t>
  </si>
  <si>
    <t>004/002</t>
  </si>
  <si>
    <t>Unit-1-Unrealise Forex-H-5000-12-02- DEC-2016</t>
  </si>
  <si>
    <t>Unit-2-Realised Forex-H-5000-12-01- SEPT-2014</t>
  </si>
  <si>
    <t>005/009</t>
  </si>
  <si>
    <t>Unit-2-Realised Forex-H-5000-12-01- MAR -2015</t>
  </si>
  <si>
    <t>Unit-2-Realised Forex-H-5000-12-01- SEPT-2015</t>
  </si>
  <si>
    <t>Unit-2-Realised Forex-H-5000-12-01- DEC-2015</t>
  </si>
  <si>
    <t>Unit-2-Realised Forex-H-5000-12-01- MAR-2016</t>
  </si>
  <si>
    <t>Unit-2-Realised Forex-H-5000-12-01- JUNE-2016</t>
  </si>
  <si>
    <t>Unit-2-Realised Forex-H-5000-12-01- SEP-2016</t>
  </si>
  <si>
    <t>Unit-2-Realised Forex-H-5000-12-01- DEC-2016</t>
  </si>
  <si>
    <t>Unit-2-Unrealise Forex-H-5000-12-02- JUNE-2014</t>
  </si>
  <si>
    <t>Unit-2-Unrealise Forex-H-5000-12-02- SEPT-2014</t>
  </si>
  <si>
    <t>Unit-2-Unrealise Forex-H-5000-12-02- DEC-2014</t>
  </si>
  <si>
    <t>Unit-2-Unrealise Forex-H-5000-12-02- MAR-15</t>
  </si>
  <si>
    <t>Unit-2-Unrealise Forex-H-5000-12-02- JUNE-2015</t>
  </si>
  <si>
    <t>Unit-2-Unrealise Forex-H-5000-12-02- SEPT-2015</t>
  </si>
  <si>
    <t>Unit-2-Unrealise Forex-H-5000-12-02- DEC-2015</t>
  </si>
  <si>
    <t>Unit-2-Unrealise Forex-H-5000-12-02- MAR-2016</t>
  </si>
  <si>
    <t>Unit-2-Unrealise Forex-H-5000-12-02- JUNE-2016</t>
  </si>
  <si>
    <t>Unit-2-Unrealise Forex-H-5000-12-02- SEP-2016</t>
  </si>
  <si>
    <t>Unit-2-Unrealise Forex-H-5000-12-02- DEC-2016</t>
  </si>
  <si>
    <t>Unit-2-Unrealise Forex-H-5000-12-02- MAR-17</t>
  </si>
  <si>
    <t>PORTABLE FLUE GAS ANALYSER-QTY-1-H-0020-07-01</t>
  </si>
  <si>
    <t>MOBILE COAL SAMPLING EQUIP,NUMAC-H-0020-02-02</t>
  </si>
  <si>
    <t>ROBOT SKID STEER LOADER MODEL SSL-H-0020-02-03</t>
  </si>
  <si>
    <t>HYD. BREAKER F/ SKID LOADER,MM-SSL-H-0020-02-03</t>
  </si>
  <si>
    <t>HYDRAULIC ROCK BREAKER / STONE GRAPP-H-0020-02-03</t>
  </si>
  <si>
    <t>Mandatory Spares - Unit - 1-H-5001-01</t>
  </si>
  <si>
    <t>Mandatory Spares - Unit - 1-H-5001-03</t>
  </si>
  <si>
    <t>Mandatory Spares - Unit-2-H-5001-02</t>
  </si>
  <si>
    <t>Mandatory Spares - Unit-2-H-5001-04</t>
  </si>
  <si>
    <t>Mandatory Spares - Unit-2-H-5001-05</t>
  </si>
  <si>
    <t>Additional Meters &amp; Equipment-H-0020-04-04</t>
  </si>
  <si>
    <t>Additional Meters &amp; Equipment-H-0020-04-04-DEC-15</t>
  </si>
  <si>
    <t>Additional Meters &amp; Equipment-H-0020-04-04-FEB 17</t>
  </si>
  <si>
    <t>HOT AIR OVEN with PROVISIN-for Nitrog H-0020-06-01</t>
  </si>
  <si>
    <t>JAW CRUSHER,MM:SECOR674,MFR:SECOR-H-0020-06-01</t>
  </si>
  <si>
    <t>WASTE WATER QUALITY MEASURING SYS-H-0020-07-01</t>
  </si>
  <si>
    <t>RELY ELEC,VT GUARD PRO-D,10A/0.2S-H-0020-13-01</t>
  </si>
  <si>
    <t>11 kV SYSTEM - Township-H-5000-08-01-5700077045</t>
  </si>
  <si>
    <t>SHAFT ALIGNMENT TOOL,TKSA60,SKF-H-0020-01-06</t>
  </si>
  <si>
    <t>OIL FLUSHING MACHINE, F/ VG 320,HYDAC=H-0020-01-06</t>
  </si>
  <si>
    <t>OIL FLUSHING MACHINE, F/ VG 46,HYDAC=H-0020-01-06</t>
  </si>
  <si>
    <t>VACUUM PUMP ASSY,MM:GXL-S4-2000,-H-0020-01-06</t>
  </si>
  <si>
    <t>UNLOADING SPOUT/DRIVE, ADOPTER&amp;STRUCTURE</t>
  </si>
  <si>
    <t>VLV,ROT AIR LOK,FLG,MS,12IN,TC -H-0020-01-06</t>
  </si>
  <si>
    <t>BAG FILTER FOR UNLOADING SPOUT -H-0020-01-06</t>
  </si>
  <si>
    <t>ELECT WORKSHOP &amp; LAB EQUIP-H-0020-03-01</t>
  </si>
  <si>
    <t>ELECT WORKSHOP &amp; LAB EQUIP-H-0020-03-01-DEC-15</t>
  </si>
  <si>
    <t>CHASIS/BODY F/2518TC/48,BS III,TATA (ROAD SWEEPER)</t>
  </si>
  <si>
    <t>ROAD SWEEPER CUM VACUUM TRUCK-H-0020-02-01</t>
  </si>
  <si>
    <t>MOBILE COAL SAMPLING EQUIPMENT,NUMAC-QTY-1</t>
  </si>
  <si>
    <t>MICRO OIL GUN - IGNITION SYSTEM-H-0020-01-04</t>
  </si>
  <si>
    <t>DCS EQUIPEMENT FOR MICRO OIL GUNS-H-20-01-04</t>
  </si>
  <si>
    <t>Clamp On Flow Meters-Endress+Hauser-H-0020-04-06</t>
  </si>
  <si>
    <t>VIBRATORY DISC MILL-Chemistry Lab-H-0020-06-01</t>
  </si>
  <si>
    <t>GOLF CART-UTILITY CAR,BATT OPT,4 WHEEL-QTY-2</t>
  </si>
  <si>
    <t>GOLF CART,4SEATER,BATTERY OPERE-QTY-1-Labour colon</t>
  </si>
  <si>
    <t>DC HIGH VOLTAGE TEST SET-QTY-1-H-0020-03-01</t>
  </si>
  <si>
    <t>DIRTY AIR FLOW TEST KIT FOR COAL MILL-H-0020-07-01</t>
  </si>
  <si>
    <t>ACCESSORIES 3,TURBINE FAST COOLING-H-0020-01-08</t>
  </si>
  <si>
    <t>TRSMIT LVL,RADAR,40 METRE,FLG- PO-4500191693</t>
  </si>
  <si>
    <t>ACTUATOR ELECTRIC,ROTORK-H-0020-04-05</t>
  </si>
  <si>
    <t>CAMERA,MM:THERMACAM P640-PO-4500174495-QTY-1</t>
  </si>
  <si>
    <t>MT</t>
  </si>
  <si>
    <t>CHEMICAL BONDED REFRACTORY-H-0020-01-02-QTY-14-MT</t>
  </si>
  <si>
    <t>SWEEPING MACHINE-TPS-QTY-1 - H-0020-01-02</t>
  </si>
  <si>
    <t>DIVERTER PLATES,RECT,MS,4000X4000MM-H-0020-01-02</t>
  </si>
  <si>
    <t>REDUCER,MM:RO 02-315,RENOLD-QTY-1-H-0020-01-02</t>
  </si>
  <si>
    <t>SPECTROMETER,HAND HELD,XRF-QTY-1-H-0020-08-01</t>
  </si>
  <si>
    <t>DIVERTER PLATES,RECT,MS,4000X4000MM-H-0020-01-07</t>
  </si>
  <si>
    <t>Unit-2-Coal Handling Plant-H-0020-03-05-DEC-15</t>
  </si>
  <si>
    <t>Unit-2-Coal Handling Plant-H-0020-03-05-MAR-16</t>
  </si>
  <si>
    <t>023/010</t>
  </si>
  <si>
    <t>ACCESORIES FOR THERMOVISION CAMERA SETUP-FEB 17</t>
  </si>
  <si>
    <t>Electrical Maintenance-Others-H-0020-03-04</t>
  </si>
  <si>
    <t>Boiler quick erect scaffolding-H-0020-01-02</t>
  </si>
  <si>
    <t>024/003</t>
  </si>
  <si>
    <t>Boiler quick erect scaffolding-H-0020-01-02-DEC 16</t>
  </si>
  <si>
    <t>PA FAN ROTOR WITH HUB,PAF 20.2-12.5-2-H-0020-01-02</t>
  </si>
  <si>
    <t>Elect Instalation at Labour colony-H-0020-03-06</t>
  </si>
  <si>
    <t>014/001</t>
  </si>
  <si>
    <t>ANALYZER,THERMOGRAVIMETRIC-H-0020-06-01</t>
  </si>
  <si>
    <t>013/005</t>
  </si>
  <si>
    <t>ANALYZER,THERMOGRAVIMETRIC-H-0020-06-01-Retention</t>
  </si>
  <si>
    <t>APC Monitoring System-H-0020-07-04</t>
  </si>
  <si>
    <t>024/006</t>
  </si>
  <si>
    <t>APC Monitoring System-H-0020-07-04-DEC-16</t>
  </si>
  <si>
    <t>023/008</t>
  </si>
  <si>
    <t>APC Monitoring System-H-0020-07-04-Ded. to Sub.con</t>
  </si>
  <si>
    <t>Ultrasonic Flow Meter-H-0020-07-04</t>
  </si>
  <si>
    <t>Ultrasonic Compressed Air Leak Detector-H-20-07-04</t>
  </si>
  <si>
    <t>Measuring instruments- FQA - H-0020-08-01</t>
  </si>
  <si>
    <t>EQUIPMENT FOR Environment Dept-H-0020-10-03</t>
  </si>
  <si>
    <t>Ash Slurry pipeline b/w L1 to weigh brdg-H-20-16-3</t>
  </si>
  <si>
    <t>Unit-2-Consultancy and Others-H-5000-10-03-MAR-16</t>
  </si>
  <si>
    <t>Aton Pump House - H-0020-05-03</t>
  </si>
  <si>
    <t>Aton Pump House - H-0020-05-03-SEP 16</t>
  </si>
  <si>
    <t>CW Channel - H-0020-05-05</t>
  </si>
  <si>
    <t>CW Channel - H-0020-05-05-SEP 16</t>
  </si>
  <si>
    <t>Wagon Tippler - H-0020-05-07</t>
  </si>
  <si>
    <t>014/006</t>
  </si>
  <si>
    <t>Carpet Coal Capitalise-CHP - H-5000-03-09</t>
  </si>
  <si>
    <t>Unit 2-Carpet Coal Capitalise-CHP - H-5000-03-09</t>
  </si>
  <si>
    <t>GAS DETECTOR-H-0020-09-01-QTY-2</t>
  </si>
  <si>
    <t>DIGITAL BAROMETER,MM:WW68000-49-H-0020-10-03-QTY1</t>
  </si>
  <si>
    <t>OIL FILTER MACHINE,MM:EF2115D-QTY-1-H-0020-01-08</t>
  </si>
  <si>
    <t>ANALY,SILICA ANALYSER,0-100 PPB-QTY-1-H-0020-04-05</t>
  </si>
  <si>
    <t>ACTUATOR ELECTRIC,,MM:IQ20F14B4,ROTORK-QTY-4</t>
  </si>
  <si>
    <t>MOTOR TEST CONSOLE,AC/DC,UPTO 250KW-QTY-1</t>
  </si>
  <si>
    <t>Online Dissolve Gas Analyzer Sys-CHP-H-0020-03-05</t>
  </si>
  <si>
    <t>CENTRIFUGE ,MM:MAB103,H-0020-01-08-ALFALAVAL-QTY-1</t>
  </si>
  <si>
    <t>FRP FAN ASSY F/COOLING TOWER,ENCON-QTY-4</t>
  </si>
  <si>
    <t>FRP FAN ASSY F/COOLING TOWER,ENCON-QTY-5</t>
  </si>
  <si>
    <t>SKYCLIMBER PLATEFORM, 3 MTRX350MM-QTY-1</t>
  </si>
  <si>
    <t>SKYCLIMBER PLATEFORM, 2 MTRX350MM-QTY-1</t>
  </si>
  <si>
    <t>CRANE,EOT,SINGLE GIRDER,CAP:10TON-QTY-1</t>
  </si>
  <si>
    <t>CRANE,EOT-ETC of Single Girder 10MT EOT Crane</t>
  </si>
  <si>
    <t>ICOUNTLASERCM20CASEPUMP PARTICLE COUNTER-QTY-1</t>
  </si>
  <si>
    <t>FLAME PHOTOMETER (CL 378),MM:CL 378,ELIC-QTY-1</t>
  </si>
  <si>
    <t>PERSONAL DUST SAMPLER,MM:APM 801-QTY-1</t>
  </si>
  <si>
    <t>OVEN,ELE CURING,36KW,1800X3040X2740MM-QTY-1</t>
  </si>
  <si>
    <t>CHP-Others-Misc fabrication work at CHP area</t>
  </si>
  <si>
    <t>CHP-Others-Misc fabriction work at CHP area-feb'17</t>
  </si>
  <si>
    <t>Modification of Ash conveying system fm ESP to ISH</t>
  </si>
  <si>
    <t>PUMP ASSEMBLY, 1PH,1.25KW, DHR 4-50 M-H-0020-03-06</t>
  </si>
  <si>
    <t>PUMP ASSY,1PH,230V,MAKE PRIMA,PN:15PL10-H-20-03-06</t>
  </si>
  <si>
    <t>ACTUATOR ELECTRIC,ROTORK-QTY-1-H-0020-04-05</t>
  </si>
  <si>
    <t>ACTUATOR,MM:IQ10F10A,ROTORK-QTY-1-H-0020-04-05</t>
  </si>
  <si>
    <t>ACTUATOR,SZ:IQT250,0.43KW/15-QTY-1-H-0020-04-05</t>
  </si>
  <si>
    <t>ACTUATOR IQ18F10A,24RPM,ROTORK-H-0020-04-05-QTY-2</t>
  </si>
  <si>
    <t>ACTUATOR .,ART:Z001.227,AUMA,MM:AC01.1-QTY-1</t>
  </si>
  <si>
    <t>VLV GLB BW,50MM,267 KG/CM2-H-0020-01-02-QTY-4</t>
  </si>
  <si>
    <t>BRENTWOOD FILLS - H-0020-01-10 - MAR 17</t>
  </si>
  <si>
    <t>BRENTWOOD FILLS - H-0020-01-10 - MAR 18</t>
  </si>
  <si>
    <t>PFT MACHINE, SCHILLER,PC-SPIRO-QTY-1-H-0020-12-01</t>
  </si>
  <si>
    <t>DRIP IRRIGATION SYSTEM AT CT-1-H-0020-16-03</t>
  </si>
  <si>
    <t>Phase-I-Government grant</t>
  </si>
  <si>
    <t>020/001</t>
  </si>
  <si>
    <t>CHP OTHER(INDUSTRIAL VACCUAM CLENAR SYS)H-20-02-03</t>
  </si>
  <si>
    <t>HEATLESS DESICCANT REGENERATIVE DRIER-QTY-2</t>
  </si>
  <si>
    <t>020/010</t>
  </si>
  <si>
    <t>ETS Upgradation System-QTY-1</t>
  </si>
  <si>
    <t>ONLINE ASH ANALYZER, COAL-QTY-1</t>
  </si>
  <si>
    <t>018/004</t>
  </si>
  <si>
    <t>Earthpit for ash Analyzer</t>
  </si>
  <si>
    <t>RADIATION DETECTOR,MM:MINIRAD,PULSECHO-QTY-1</t>
  </si>
  <si>
    <t>BRENTWOOD FILLS - H-0020-01-11 - MAR 18</t>
  </si>
  <si>
    <t>FRP FAN ASSY F/COOLING TOWER,ENCON-QTY-25</t>
  </si>
  <si>
    <t>020/011</t>
  </si>
  <si>
    <t>GEAR BOX,MM:KBVCT 315 F/COOLING TOWER-QTY-2</t>
  </si>
  <si>
    <t>MICRO OIL GUN - IGNITION SYSTEM</t>
  </si>
  <si>
    <t>MANDATORY SPARES - O&amp;M - MARCH 2018 - 105 MATERIAL</t>
  </si>
  <si>
    <t>TURBINE FAST COOLING DEVICE-QTY-1</t>
  </si>
  <si>
    <t>SEWAGE TREATMENT PLANT,CAP:45 KLD-QTY-1-H-20-10-04</t>
  </si>
  <si>
    <t>SEWAGE TREATMENT PLANT,CAP:60 KLD-QTY-1-H-20-10-04</t>
  </si>
  <si>
    <t>SCFFOLDING-H-0020-01-17</t>
  </si>
  <si>
    <t>020/006</t>
  </si>
  <si>
    <t>PUMP FOR HSD LOADING-QTY-1-H-0020-01-16</t>
  </si>
  <si>
    <t>TURBINE ROTOR ASSLY F/TDBFP,MM:G16-1.0-H-20-01-14</t>
  </si>
  <si>
    <t>020/004</t>
  </si>
  <si>
    <t>IMPACT WRENCH,BOSCH-H-0020-01-19 - QTY-1</t>
  </si>
  <si>
    <t>EXCAVATOR,HYD,MFR:TATA HITTACHI-H-0020-02-07-QTY-1</t>
  </si>
  <si>
    <t>BREAKER,ROCK,1805MM,:B70,ALICON-H-0020-02-07-QTY-1</t>
  </si>
  <si>
    <t>CRANE,MM:ACE12XW,MFR:ACE,CAP:12TON</t>
  </si>
  <si>
    <t>Thermocuples - Boilar metal temperature</t>
  </si>
  <si>
    <t>DATA LOGGER, KTYPE, 112 CHANNEL+PANELS</t>
  </si>
  <si>
    <t>019/011</t>
  </si>
  <si>
    <t>Thermocuples - Turbine drain line temp</t>
  </si>
  <si>
    <t>Hydraulic Torqueing tools</t>
  </si>
  <si>
    <t>WATER PURIFICATION SYS,PN:PC1ANRXM2</t>
  </si>
  <si>
    <t>ICP - MS (INDUCTIVELY COUPLED PLASMA)-MS</t>
  </si>
  <si>
    <t>019/007</t>
  </si>
  <si>
    <t>DCS UPGRADATION,FROM IA 8.4.2 TO EVO</t>
  </si>
  <si>
    <t>019/005</t>
  </si>
  <si>
    <t>CONDUCTIVITY MTR,PN:LPV3170.97.0002</t>
  </si>
  <si>
    <t>PH METER,PN:LPV2121T.97.002,HACH</t>
  </si>
  <si>
    <t>019/003</t>
  </si>
  <si>
    <t>NOISE LEVEL METER</t>
  </si>
  <si>
    <t>DUST SUPPRESSION SYSTEM</t>
  </si>
  <si>
    <t>WEIGH BRIDGE,PITLESS ELECTRONICS</t>
  </si>
  <si>
    <t>019/004</t>
  </si>
  <si>
    <t>CHAIN,ELECTRIC HOIST,MM:HC4-100NH,INDEF</t>
  </si>
  <si>
    <t>CHAIN,ELECTRIC HOIST,MM:HC4-200NH,INDEF</t>
  </si>
  <si>
    <t>PURIFIER,OIL,TY:DEH,FRF,20LPM,1000L-  H-0020-01-21</t>
  </si>
  <si>
    <t>LOW VACUUM DEHYDRATION SYS,100LPM,45KL-H0020-01-21</t>
  </si>
  <si>
    <t>019/000</t>
  </si>
  <si>
    <t>Upgradation of H2 PLANT PLC to RX-3i System</t>
  </si>
  <si>
    <t>018/011</t>
  </si>
  <si>
    <t>MIST CANNON,AUTOMATIC,MM:M50,EXCEL COMB</t>
  </si>
  <si>
    <t>018/010</t>
  </si>
  <si>
    <t>VACUUM PUMP ASSY,MM:GXL-S4-2000,GARUDA</t>
  </si>
  <si>
    <t>018/003</t>
  </si>
  <si>
    <t>GEAR BOX,MM:KBVCT 315 F/COOLING TOWER</t>
  </si>
  <si>
    <t>GANTRY CRANE,2T,6.6M,4M,TYRE:SOLID RBR-H-020-01-26</t>
  </si>
  <si>
    <t>ROTATOR,40MT,1RPM,MM:VRTR-40,V WELD</t>
  </si>
  <si>
    <t>ROTATOR,70MT,1RPM,MM:VRTR-70,V WELD</t>
  </si>
  <si>
    <t>BOOM LIFT,ARTICULATED,PLAT.HT,14-15MTR</t>
  </si>
  <si>
    <t>018/006</t>
  </si>
  <si>
    <t>BOOM LIFT,ARTICULATED,PLAT.HT,14-15MTR-Registratio</t>
  </si>
  <si>
    <t>TRANSFORMER OIL STORAGE,FILTRATION TANK</t>
  </si>
  <si>
    <t>CONTROLLER,POW,220VDC,MM:PWC 600,ABB LTD</t>
  </si>
  <si>
    <t>017/010</t>
  </si>
  <si>
    <t>CONTROLLER,POW,220VDC,MM:PWC 600,ABB LTD-ETC CHAR</t>
  </si>
  <si>
    <t>ANALY,VIBRATION,MM:FALCON-SMART,ECOTECH</t>
  </si>
  <si>
    <t>BOX</t>
  </si>
  <si>
    <t>OXIDE SCALE THICKNESS MEASUREMENT GAUGE</t>
  </si>
  <si>
    <t>018/007</t>
  </si>
  <si>
    <t>BOROSCOPIC TESTING MACHINE</t>
  </si>
  <si>
    <t>COLOR TV CAMERA,F,BOROSCOPE,MM:RI 25 SLC</t>
  </si>
  <si>
    <t>VIDEOSCOPE,MM:RITECH-1320-SLC,RITECH GMB</t>
  </si>
  <si>
    <t>OXIDE LAYER DETECTOR,MM:FE-201,HFET COLT</t>
  </si>
  <si>
    <t>Portable Flue gas analyser</t>
  </si>
  <si>
    <t>JIB CRANE,2MT,WALL MOUNTED</t>
  </si>
  <si>
    <t>CRANE,JIB,CAP:1TON,WALL MOUNTED</t>
  </si>
  <si>
    <t>ELECTRONIC ANALYTICAL BALANCE,AUX 220</t>
  </si>
  <si>
    <t>JAW CRUSHER FOR COAL,MM:MPJ-59,MPE</t>
  </si>
  <si>
    <t>CRUSHER HAMMER F/CR-1128/29 CRUSHER</t>
  </si>
  <si>
    <t>OIL FLUSHING MACHINE, F/ VG 320,HYDAC</t>
  </si>
  <si>
    <t>OIL FLUSHING MACHINE, F/ VG 46,HYDAC</t>
  </si>
  <si>
    <t>TOOL,CUTTING,MM:NIBBLING-9615,EAGLE-H-0020-01-30</t>
  </si>
  <si>
    <t>H-0020-01-29</t>
  </si>
  <si>
    <t>H-0020-01-31</t>
  </si>
  <si>
    <t>M2</t>
  </si>
  <si>
    <t>Cooling tower Drift eliminators</t>
  </si>
  <si>
    <t>ICCP SYSTEM</t>
  </si>
  <si>
    <t>SSF Modification</t>
  </si>
  <si>
    <t>Rope Gripper Elevator set-H-0020-03-18</t>
  </si>
  <si>
    <t>007/000</t>
  </si>
  <si>
    <t>FLOW MONITOR,NON CONTACT,MM:VCEMS5100</t>
  </si>
  <si>
    <t>Boiler MTM Thermocouple</t>
  </si>
  <si>
    <t>UL08</t>
  </si>
  <si>
    <t>H-0020-04-16</t>
  </si>
  <si>
    <t>Mill HAG Cylinder</t>
  </si>
  <si>
    <t>H-0020-04-18</t>
  </si>
  <si>
    <t>ROTORY ACTUATOR, 415V, 3PHASE, 50HZ, 29S</t>
  </si>
  <si>
    <t>COMN1710</t>
  </si>
  <si>
    <t>Unit-1-Railway Siding-H-5000-02-05</t>
  </si>
  <si>
    <t>Unit-1-EDC - Railway Siding</t>
  </si>
  <si>
    <t>Unit-1-IDC - Railway Siding</t>
  </si>
  <si>
    <t>Unit-2-Railway Siding-H-5000-02-05</t>
  </si>
  <si>
    <t>Unit-2-Railway Siding-H-5000-02-05-MAR-15</t>
  </si>
  <si>
    <t>013/006</t>
  </si>
  <si>
    <t>Unit-2-Railway Siding-H-5000-02-05 - SEPT-15</t>
  </si>
  <si>
    <t>Unit-2-Railway Siding-H-5000-02-05 - MAR-16</t>
  </si>
  <si>
    <t>Unit-2-Railway Siding-H-5000-02-05-Written back-SE</t>
  </si>
  <si>
    <t>Unit-2-Railway Siding-H-5000-02-05 - DEC-16</t>
  </si>
  <si>
    <t>Unit - 2 - EDC - Railway Siding</t>
  </si>
  <si>
    <t>Unit-2 - IDC - Railway Siding</t>
  </si>
  <si>
    <t>013/002</t>
  </si>
  <si>
    <t>Carpet Coal Capitalise-Railway Siding</t>
  </si>
  <si>
    <t>Carpet Coal Capitalise-Railway Siding-unit-2</t>
  </si>
  <si>
    <t>COMN1800</t>
  </si>
  <si>
    <t>Steel office table</t>
  </si>
  <si>
    <t>Wooden computer Table</t>
  </si>
  <si>
    <t>Wooden Executive Table 60"*30"*30"</t>
  </si>
  <si>
    <t>Wooden Side Unit Table</t>
  </si>
  <si>
    <t>Teak Wood Centre Table Glass Top</t>
  </si>
  <si>
    <t>Table Glass 8MM Tick</t>
  </si>
  <si>
    <t>Wooden Steel office table</t>
  </si>
  <si>
    <t>Wooden office Side table</t>
  </si>
  <si>
    <t>Steel Full Arm Chair</t>
  </si>
  <si>
    <t>Revolving Chair Metaline Make</t>
  </si>
  <si>
    <t>Revolving Chair Geekem Make</t>
  </si>
  <si>
    <t>Steel Office Almirah</t>
  </si>
  <si>
    <t>Filing Cabinet 4 Drawer</t>
  </si>
  <si>
    <t>Steel Office Almirah 78"*36"*19"</t>
  </si>
  <si>
    <t>19 Inch Rack 17U</t>
  </si>
  <si>
    <t>Sofa Set Geekem Make</t>
  </si>
  <si>
    <t>SINGLE BED-QTY-8</t>
  </si>
  <si>
    <t>SIDE TABLE-QTY-1</t>
  </si>
  <si>
    <t>SINGLE BED-QTY-6</t>
  </si>
  <si>
    <t>WRITING TABLE,SIZE:36X18IN-QTY-4</t>
  </si>
  <si>
    <t>ALMIRAHA,STEEL W/HANGER FACIL-QTY-8</t>
  </si>
  <si>
    <t>SOFA SET,3+1+1 SEATER-QTY-1</t>
  </si>
  <si>
    <t>CENTRE TABLE,40X22X18IN,TEAKWOOD-QTY-1</t>
  </si>
  <si>
    <t>DRESSING MIRROR,4FTX15IN-QTY-5</t>
  </si>
  <si>
    <t>STOOL,WOODEN WITH ONE DRAWER-QTY-8</t>
  </si>
  <si>
    <t>WRITING TABLE,SIZE:36X18IN-QTY-3</t>
  </si>
  <si>
    <t>ALMIRAHA,STEEL W/HANGER FACIL-QTY-6</t>
  </si>
  <si>
    <t>DRESSING MIRROR,4FTX15IN-QTY-3</t>
  </si>
  <si>
    <t>STOOL,WOODEN WITH ONE DRAWER-QTY-4</t>
  </si>
  <si>
    <t>CHAIR,DINING,60-QTY-8</t>
  </si>
  <si>
    <t>DINING TABLE,4 SEATER,TEAK WOOD-QTY-2</t>
  </si>
  <si>
    <t>CHAIR,PLASTIC-QTY-1</t>
  </si>
  <si>
    <t>FOLDING BED,STEEL,72X35IN-QTY-3</t>
  </si>
  <si>
    <t>LUGGAGE RACK,BLOCK BOARD,30X18X24IN-QTY-3</t>
  </si>
  <si>
    <t>LUGGAGE RACK,BLOCK BOARD,30X18X24IN-QTY-4</t>
  </si>
  <si>
    <t>STEEL ALMIRAH,78X36X19IN-QTY-2</t>
  </si>
  <si>
    <t>TABLE,OFFICE-QTY-3</t>
  </si>
  <si>
    <t>TABLE,OFFICE-QTY-5</t>
  </si>
  <si>
    <t>CHAIR,REVOLVING-QTY-17</t>
  </si>
  <si>
    <t>FILE CABINET,STEEL-QTY-1</t>
  </si>
  <si>
    <t>KEY BOX FOR RECEPTION OFFICE-QTY-1</t>
  </si>
  <si>
    <t>STEEL ALMIRAH,78X36X19IN-QTY-5</t>
  </si>
  <si>
    <t>STEEL SAFE,SZ:16X12X20IN-QTY-1</t>
  </si>
  <si>
    <t>FOLDING BED,STEEL,72X35IN-QTY-4</t>
  </si>
  <si>
    <t>SLIDING DOOR,7X4FT-QTY-3</t>
  </si>
  <si>
    <t>TABLE,CONFERENCE,14X7FT,VINEER POLISH-QTY-1</t>
  </si>
  <si>
    <t>WOODEN CABINET,WALL MOUNTED,45X24X13IN-QTY-4</t>
  </si>
  <si>
    <t>WORKSTATION-QTY-13</t>
  </si>
  <si>
    <t>CHAIR,REVOLVING-QTY-1</t>
  </si>
  <si>
    <t>EXECUTIVE TABLE,WOODEN-QTY-1</t>
  </si>
  <si>
    <t>SIDE TABLE CUM CABINET-QTY-1</t>
  </si>
  <si>
    <t>TABLE,STEEL W/ WOODEN TOP-QTY-2</t>
  </si>
  <si>
    <t>TABLE,OFFICE-QTY-15</t>
  </si>
  <si>
    <t>STEEL ALMIRAH,78X36X19IN-QTY-6</t>
  </si>
  <si>
    <t>FILE CABINET,STEEL-QTY-10</t>
  </si>
  <si>
    <t>STEEL ALMIRAH,OFFICE PLAIN,50X30X17IN-QTY-2</t>
  </si>
  <si>
    <t>EXECUTIVE TABLE,WOODEN-QTY-5</t>
  </si>
  <si>
    <t>EXECUTIVE TABLE,WOODEN-QTY-2</t>
  </si>
  <si>
    <t>CHAIR,REVOLVING-QTY-15</t>
  </si>
  <si>
    <t>STORAGE UNIT IN LAMINATE FINISH-QTY-12</t>
  </si>
  <si>
    <t>STORAGE UNIT IN LAMINATE FINISH-QTY-10</t>
  </si>
  <si>
    <t>STORAGE UNIT IN LAMINATE FINISH-QTY-4</t>
  </si>
  <si>
    <t>CONFERENCE / GENERAL ROOM-QTY-2</t>
  </si>
  <si>
    <t>SOFA SET,WOODEN,3 SEATER-QTY-4</t>
  </si>
  <si>
    <t>CENTER TABLE-QTY-8</t>
  </si>
  <si>
    <t>CORNER TABLE-QTY-2</t>
  </si>
  <si>
    <t>WORKSTATIONS-QTY-60</t>
  </si>
  <si>
    <t>CABINS - PRESIDENT CABIN-QTY-2</t>
  </si>
  <si>
    <t>CABINS - 1, 2 &amp; 3-QTY-6</t>
  </si>
  <si>
    <t>PROJECT MANAGER CABIN-QTY-2</t>
  </si>
  <si>
    <t>RECEPTION TABLE-QTY-2</t>
  </si>
  <si>
    <t>SOFA SET,WOODEN,2 SEATER-QTY-8</t>
  </si>
  <si>
    <t>SINGLE BED-QTY-10</t>
  </si>
  <si>
    <t>STEEL ALMIRAH,78X36X19IN-QTY-4</t>
  </si>
  <si>
    <t>SIDE TABLE CUM CABINET-QTY-5</t>
  </si>
  <si>
    <t>DINING TABLE,4 SEATER,TEAK WOOD-QTY-1</t>
  </si>
  <si>
    <t>WRITING TABLE,SIZE:36X18IN-QTY-5</t>
  </si>
  <si>
    <t>SOFA SET W/CUSHION,SZ:4IN-QTY-1</t>
  </si>
  <si>
    <t>STEEL ALMIRAH,78X36X19IN-QTY-8</t>
  </si>
  <si>
    <t>SINGLE BED-QTY-8-FAMILY HOSTEL</t>
  </si>
  <si>
    <t>SIDE TABLE CUM CABINET-QTY-5-FAMILY HOSTEL</t>
  </si>
  <si>
    <t>WRITING TABLE,SIZE:36X18IN-QTY-5-FAMILY HOSTEL</t>
  </si>
  <si>
    <t>SOFA SET,3+1+1 SEATER-QTY-1-FAMILY HOSTEL</t>
  </si>
  <si>
    <t>CENTER TABLE-QTY-1-FAMILY HOSTEL</t>
  </si>
  <si>
    <t>STEEL ALMIRAH,78X36X19IN-QTY-1</t>
  </si>
  <si>
    <t>CORNER TABLE-QTY-2=ADMIN</t>
  </si>
  <si>
    <t>WRITING CHAIR/DINNING CHAIR-QTY-79=CHINESE HOSTEL</t>
  </si>
  <si>
    <t>DINNING TABLE- SIZE : 72"X36"-QTY-4=CHINESE HOSTEL</t>
  </si>
  <si>
    <t>DRESSING MIRROR ABOVE TABLE- SIZE : 48"X48"-QTY-68</t>
  </si>
  <si>
    <t>COFFEE CHAIR-QTY-68=CHINESE HOSTEL</t>
  </si>
  <si>
    <t>SINGLE BED&amp; MATRESS-SIZE:36"X78"-QTY-68=CHINES HOS</t>
  </si>
  <si>
    <t>SIDE TABLE FOR BED- SIZE :17"X17"-QTY-68=CHINESE H</t>
  </si>
  <si>
    <t>WRITING TABLE- SIZE : 54"X24"-QTY-68=CHINESE HOSTE</t>
  </si>
  <si>
    <t>WRITING CHAIR/DINNING CHAIR-QTY-55=CHINESE HOSTEL</t>
  </si>
  <si>
    <t>LUGGAGE RACK- SIZE : 36"X24"-QTY-34=CHINESE HOSTEL</t>
  </si>
  <si>
    <t>WARDROBE- SIZE : 42"X84"-QTY-68=CHINESE HOSTEL</t>
  </si>
  <si>
    <t>ROUND COFFEE TABLE- SIZE : 18"DIA-QTY-34=CHINESE H</t>
  </si>
  <si>
    <t>DINNING TABLE- SIZE : 72"X36"-QTY-8=CHINESE HOSTEL</t>
  </si>
  <si>
    <t>Steel Almirah-QTY-2=SECURITY</t>
  </si>
  <si>
    <t>DOUBLE BED WITH MATTRESS-QTY-15=family hostel</t>
  </si>
  <si>
    <t>SIDE TABLE FOR BED-QTY-30=family hostel</t>
  </si>
  <si>
    <t>WRITING TABLE-QTY-15=family hostel</t>
  </si>
  <si>
    <t>WRITING CHAIR/DINNING CHAIR-QTY-75=family hostel</t>
  </si>
  <si>
    <t>T.V. TROLLY-QTY-15=family hostel</t>
  </si>
  <si>
    <t>WARDROBE-36" x 84"-QTY-30=family hostel</t>
  </si>
  <si>
    <t>DRESSING UNIT WITH MIRROR-24x16-QTY-15=family host</t>
  </si>
  <si>
    <t>DINNING TABLE-36x36-QTY-15=family hostel</t>
  </si>
  <si>
    <t>COFFEE CHAIR-QTY-30=family hostel</t>
  </si>
  <si>
    <t>ROUND COFFEE TABLE-QTY-15=family hostel</t>
  </si>
  <si>
    <t>LOW HEIGHT STORAGE UNIT-QTY-15=family hostel</t>
  </si>
  <si>
    <t>DOLPHIN SOFA 2 SEATER-QTY-45=family hostel</t>
  </si>
  <si>
    <t>DOLPHIN SOFA 1 SEATER-QTY-15=family hostel</t>
  </si>
  <si>
    <t>CORNER TABLE-24x24-QTY-30=family hostel</t>
  </si>
  <si>
    <t>CORNER TABLE-24x24-QTY-32=family hostel</t>
  </si>
  <si>
    <t>WRITING CHAIR / DINNING CHAIR-QTY-40=FAMILY HOSTEL</t>
  </si>
  <si>
    <t>ROUND COFFEE TABLE-QTY-15=FAMILY HOSTEL</t>
  </si>
  <si>
    <t>DOLPHIN SOFA 2 SEATER-QTY-15=FAMILY HOSTEL</t>
  </si>
  <si>
    <t>DOLPHIN SOFA 1 SEATER-QTY-15=FAMILY HOSTEL</t>
  </si>
  <si>
    <t>WRITING TABLE-54"X24"-QTY-15=family hostel</t>
  </si>
  <si>
    <t>WRITING CHAIR / DINNING CHAIR-QTY-35=family hostel</t>
  </si>
  <si>
    <t>LOW HEIGHT STORAGE UNIT-54X30X15-QTY-15=family Hos</t>
  </si>
  <si>
    <t>DOLPHIN SOFA 2 SEATER-QTY-35=family hostel</t>
  </si>
  <si>
    <t>TABLE,WORK W/2UNDER SELF-QTY-4=Family Hostel</t>
  </si>
  <si>
    <t>DRESSING MIRROR,4FTX15IN-QTY-11=Family Hostel</t>
  </si>
  <si>
    <t>OFFICE TABLE/COMPUTER,42X21IN-QTY-1=Railway office</t>
  </si>
  <si>
    <t>TABLE,WOODEN-QTY-30=Chinesse &amp; our staff at Kawai.</t>
  </si>
  <si>
    <t>FILE CABINET,STEEL-QTY-10=Chinesse &amp; our staff at</t>
  </si>
  <si>
    <t>KEY BOX,2X2FT-QTY-1=Family Hostel</t>
  </si>
  <si>
    <t>SIDE TABLE-QTY-1=Family Hostel</t>
  </si>
  <si>
    <t>TABLE,RECEPTION-QTY-1=Family Hostel</t>
  </si>
  <si>
    <t>Double Bed With Mattress 72" x 78"-QTY-8=FAMILY HO</t>
  </si>
  <si>
    <t>Single Bed with Mattress  36" x 78"-QTY-48=FAMILY</t>
  </si>
  <si>
    <t>Writing Table 54" × 24"-QTY-12=FAMILY HOSTEL</t>
  </si>
  <si>
    <t>Writing Table 54" × 24"-QTY-24=FAMILY HOSTEL</t>
  </si>
  <si>
    <t>Wardrobe  42" × 84"-QTY-12=FAMILY HOSTEL</t>
  </si>
  <si>
    <t>Wardrobe  42" × 84"-QTY-24=FAMILY HOSTEL</t>
  </si>
  <si>
    <t>Single Bed-Matt.-Servent Room 36"x78"-famil Hostel</t>
  </si>
  <si>
    <t>Single Wardrobe  24" × 84"-QTY-8=FAMILY HOSTEL</t>
  </si>
  <si>
    <t>2- Seater sofa-QTY-8=FAMILY HOSTEL</t>
  </si>
  <si>
    <t>Corner Table 44" × 32"-QTY-6=FAMILY HOSTEL</t>
  </si>
  <si>
    <t>Dining Table 72" x 36"-QTY-4=FAMILY HOSTEL</t>
  </si>
  <si>
    <t>Luggage Rack 36" × 24"-QTY-12=FAMILY HOSTEL</t>
  </si>
  <si>
    <t>Luggage Rack 36" × 24"-QTY-24=FAMILY HOSTEL</t>
  </si>
  <si>
    <t>T.V. Unit 21" × 36"-QTY-12=FAMILY HOSTEL</t>
  </si>
  <si>
    <t>Dressing Unit  24" × 16"-QTY-36=FAMILY HOSTEL</t>
  </si>
  <si>
    <t>Table for Conference Hall 48" x 24"-QTY-16=FAMILY</t>
  </si>
  <si>
    <t>Corner Table  24" X 24"-QTY-12=FAMILY HOSTEL</t>
  </si>
  <si>
    <t>Single Sofa-QTY-28=FAMILY HOSTEL</t>
  </si>
  <si>
    <t>Side Table for Bed 17" × 17"-QTY-25=FAMILY HOSTEL</t>
  </si>
  <si>
    <t>Side Table for Bed 17" × 17"-QTY-11=FAMILY HOSTEL</t>
  </si>
  <si>
    <t>Corner Table  24" X 24"-QTY-20=FAMILY HOSTEL</t>
  </si>
  <si>
    <t>Single Sofa-QTY-36=FAMILY HOSTEL</t>
  </si>
  <si>
    <t>Writing Chair-QTY-36=FAMILY HOSTEL</t>
  </si>
  <si>
    <t>1- Seater sofa-QTY-8=FAMILY HOSTEL</t>
  </si>
  <si>
    <t>Corner Table 24" × 24"-QTY-8=FAMILY HOSTEL</t>
  </si>
  <si>
    <t>Chair for Dining-QTY-6=FAMILY HOSTEL</t>
  </si>
  <si>
    <t>Table for Conference Hall 48" x 24"-QTY-26=FAMILY</t>
  </si>
  <si>
    <t>Storage Unit for Dinning 78x18x30-QY-1=family Host</t>
  </si>
  <si>
    <t>Side Table for Bed 17" × 17"-QTY-28+4=32</t>
  </si>
  <si>
    <t>Single Bed with Mattress  36" x 78"-QTY-39=erector</t>
  </si>
  <si>
    <t>TABLE,WOODEN-QTY-5=Gaughat G/H &amp; Store Offcie.</t>
  </si>
  <si>
    <t>EXECUTIVE TABLE,WOODEN-QTY-1=Gaughat G/H &amp; Store O</t>
  </si>
  <si>
    <t>CHAIR,REVOLVING-QTY-1=Gaughat G/H &amp; Store Offcie.</t>
  </si>
  <si>
    <t>TABLE,WOODEN-QTY-1=Gaughat G/H &amp; Store Offcie.</t>
  </si>
  <si>
    <t>WORKSTATION-QTY-12=Gaughat G/H &amp; Store Offcie.</t>
  </si>
  <si>
    <t>TABLE,WOODEN-QTY-43=Erector Hostel</t>
  </si>
  <si>
    <t>FILE CABINET,STEEL-QTY-9=Erector Hostel</t>
  </si>
  <si>
    <t>KEY BOX,2X2FT-QTY-1=ADMN</t>
  </si>
  <si>
    <t>SIDE TABLE-QTY-1=ADMN</t>
  </si>
  <si>
    <t>TABLE,RECEPTION-QTY-1=ADMN</t>
  </si>
  <si>
    <t>WORK STATIONS-48X24X48-QTY-25=SIDE OFFICE-4</t>
  </si>
  <si>
    <t>WORK STATIONS-48X24X48-QTY-45=SIDE OFFICE-4</t>
  </si>
  <si>
    <t>Medium Back Revolving Chair-QTY-70=SIDE OFFICE-4</t>
  </si>
  <si>
    <t>FILE CABINET,STEEL-QTY-25=Site Office-04</t>
  </si>
  <si>
    <t>STEEL ALMIRAH,78X36X19IN-QTY-10=Site Office-04</t>
  </si>
  <si>
    <t>EXECUTIVE TABLE,WOODEN-QTY-5=Site Office-04</t>
  </si>
  <si>
    <t>CHAIR,REVOLVING-HIGH BACK-QTY-5=Site Office-04</t>
  </si>
  <si>
    <t>TABLE,CONFERENCE-QTY-1=Site Office-04</t>
  </si>
  <si>
    <t>DINING TABLE-QTY-10=kawai</t>
  </si>
  <si>
    <t>Chair (Three Seater)MM:5012T F/VISITOR-QTY-8=ADMN</t>
  </si>
  <si>
    <t>DINING TABLE-QTY-12=FAMILY HOSTEL</t>
  </si>
  <si>
    <t>CHAIR,DINING,60-QTY-50=FAMILY HOSTEL</t>
  </si>
  <si>
    <t>STEEL ALMIRAH,78X36X19IN-QTY-3=KAWAI</t>
  </si>
  <si>
    <t>Single Bed with Mattress  36"x78"-QTY-25=FAMILY HO</t>
  </si>
  <si>
    <t>SIDE TABLE FOR BED-17’’X17-QTY-25=FAMILY HOSTEL</t>
  </si>
  <si>
    <t>Single Wardrobe-24"X84"-QTY-25=FAMILY HOSTEL</t>
  </si>
  <si>
    <t>EXECUTIVE TABLE,WOODEN-QTY-1=KAWAI</t>
  </si>
  <si>
    <t>TABLE,WOODEN-QTY-1=KAWAI</t>
  </si>
  <si>
    <t>SIDE TABLE CUM CABINET-QTY-1=KAWAI</t>
  </si>
  <si>
    <t>SIDE TABLE-QTY-1=KAWAI</t>
  </si>
  <si>
    <t>S.S.304 SOILED DISH TABLE -QTY-1=KAWAI</t>
  </si>
  <si>
    <t>S.S.304 3 Sink unit-72"X24"X34"-QTY-1=KAWAI</t>
  </si>
  <si>
    <t>ANGLE RACK,SLOTTED-QTY-72=KAWAI</t>
  </si>
  <si>
    <t>Overall Plant Layout Model ( 3D ) -QTY-1 - HOSTEL</t>
  </si>
  <si>
    <t>CUP BOARD,19MM,WATER PROOF BLOCK-QTY-1=FAMILY H</t>
  </si>
  <si>
    <t>TABLE,WOODEN-QTY-10=KAWAI-2 QTY AT SINGRAULI SITE</t>
  </si>
  <si>
    <t>STEEL ALMIRAH,78X36X19IN-QTY-5=KAWAI</t>
  </si>
  <si>
    <t>STEEL ALMIRAH,78X36X19IN-QTY-4=ELECT DEPT</t>
  </si>
  <si>
    <t>PLAIN TABLE GLASS-QTY-1=KAWAI</t>
  </si>
  <si>
    <t>ANGLE RACK,STEEL SLOTTED,78X36X15IN-QTY-30=SITE OF</t>
  </si>
  <si>
    <t>PLASTIC TABLE W/CHAIR-QTY-15=KAWAI</t>
  </si>
  <si>
    <t>PLASTIC TABLE W/CHAIR-QTY-10=KAWAI</t>
  </si>
  <si>
    <t>SINGLE BED with Mattress-QTY-20=ADMN-KAWAI</t>
  </si>
  <si>
    <t>SINGLE BED with Mattress-QTY-35=ADMN-KAWAI</t>
  </si>
  <si>
    <t>SIDE TABLE-17"x18x26"-QTY-10=ADMN-KAWAI</t>
  </si>
  <si>
    <t>Wardrobe- 24"x 84"-QTY-40=GUEST HOUSE</t>
  </si>
  <si>
    <t>SIDE TABLE-17"x18x26"-QTY-20=ADMN-KAWAI</t>
  </si>
  <si>
    <t>WORK STATIONS-QTY-50=SITE OFFICE</t>
  </si>
  <si>
    <t>Medium Back Chair-QTY-50+50+10=110=SITE OFFICE</t>
  </si>
  <si>
    <t>Dinning Chair-QTY-32=P O-4500103762=DOC-5000639200</t>
  </si>
  <si>
    <t>STEEL ALMIRAH,78X36X19IN-QTY-9=SITE OFFICE</t>
  </si>
  <si>
    <t>FILE CABINET,STEEL-QTY-5=SITE OFFICE</t>
  </si>
  <si>
    <t>STEEL ALMIRAH,78X36X19IN-QTY-21=SITE OFFICE</t>
  </si>
  <si>
    <t>FILE CABINET,STEEL-QTY-20=SITE OFFICE</t>
  </si>
  <si>
    <t>EXECUTIVE TABLE,WOODEN-QTY-10=SITE OFFICE</t>
  </si>
  <si>
    <t>BOOK CASE,STEEL W/4 GLASS DOOR-QTY-25=SITE OFFICE</t>
  </si>
  <si>
    <t>ANGLE RACK,SLOTTED-QTY-10=SANTI NIKETAN II</t>
  </si>
  <si>
    <t>SINGLE BED-QTY-15=Admn Dept</t>
  </si>
  <si>
    <t>SIDE TABLE-QTY-15=Admn Dept</t>
  </si>
  <si>
    <t>Single Wardrobe-24"X84"-QTY-15=Admn Dept</t>
  </si>
  <si>
    <t>RECORD CABINET,FIRE RESISTING-MFR:METHODEX-ADMN</t>
  </si>
  <si>
    <t>CAFETARIA FURNITURE FOR KAWAI-QTY-80=</t>
  </si>
  <si>
    <t>Work Table (Siz-48"X24"X34"+6")-QTY-1-Famil Hostel</t>
  </si>
  <si>
    <t>Side Table (Size-36"X36"X34"+6")QTY-1-Famil Hostel</t>
  </si>
  <si>
    <t>Storage Rack (Siz-36"X18"X72")-QTY-6-Famil Hostel</t>
  </si>
  <si>
    <t>Chapatti Rolling Table-QTY-1-Famil Hostel</t>
  </si>
  <si>
    <t>Work Table (Size-48"X18"X34"+6")QTY-1-Famil Hostel</t>
  </si>
  <si>
    <t>Dannage Rack (Size-36"X24"X10")-QTY-4-Famil Hostel</t>
  </si>
  <si>
    <t>Pot Rack (Size-48"X18"X66")-QTY-2-Famil Hostel</t>
  </si>
  <si>
    <t>WORK TABLE WITH SINK  ON R.H.S-QTY-1-Famil Hostel</t>
  </si>
  <si>
    <t>PREP TABLE WITH SINK ON L.H.S-QTY-1-Famil Hostel</t>
  </si>
  <si>
    <t>Work Table (Size-36"X18"X34"+6")QTY-1-Famil Hostel</t>
  </si>
  <si>
    <t>CH.DUMPING TABLE (Size-18"X24"X34")-Famil Hostel</t>
  </si>
  <si>
    <t>SIDE  TABLE WITH SINK  ON L.H.S-QTY-1-Famil Hostel</t>
  </si>
  <si>
    <t>DISH LANDING TABLE WITH GARBAGE CHUTE-Famil Hostel</t>
  </si>
  <si>
    <t>CLEAN DISH TABLE (Size-1200X600X850+150)-Family Ho</t>
  </si>
  <si>
    <t>Side Table (Size-48"X24"X34"+6")-QTY-2-SHANTINIKET</t>
  </si>
  <si>
    <t>Storage Rack (Siz-48"X21"X72")-QTY-1-SHANTINIKETAN</t>
  </si>
  <si>
    <t>Chapatti Rolling Table-48X24X34-QTY-1-SHANTINIKET</t>
  </si>
  <si>
    <t>Work Table (Size-48"X24"X34") -QTY-1-SHANTINIKET</t>
  </si>
  <si>
    <t>CH.DUMPING TABLE-18"X24"X34"-QTY-1-SHANTINKET</t>
  </si>
  <si>
    <t>Crockery &amp; Cuttlery Stand-30X24X34-QTY-2-SHANTINI</t>
  </si>
  <si>
    <t>WORK TABLE WITH SINK  ON R.H.S-QTY-1-SHANTINIKET</t>
  </si>
  <si>
    <t>PREP TABLE WITH SINK ON L.H.S -QTY-1-SHANTINIKETAN</t>
  </si>
  <si>
    <t>DUSTBIN -CAP 80 LIT-QTY-1-SHANTINIKETAN</t>
  </si>
  <si>
    <t>EX. Ducting 24 SWG G.I. Sheet-QTY-500-SHANTINIET</t>
  </si>
  <si>
    <t>Ex. Hood-2400 x 900 x 500-QTY-1-SHANTINIKET</t>
  </si>
  <si>
    <t>Ex. Hood (Size-1500 x 1100 x 500-QTY-1-SHANTINIT</t>
  </si>
  <si>
    <t>Miss-En-Trolley-30"X24"X34"-QTY-1-SHANTINIKET</t>
  </si>
  <si>
    <t>COMPACTORS,MM:KIPL-TM SYSTEM,KOMPRESS-QTY-1=KAW</t>
  </si>
  <si>
    <t>INSTALATION -COMPACTORS,MM:KIPL-TM SYSTEM,KOMPRESS</t>
  </si>
  <si>
    <t>CHANNEL LETTERS,4420MMX1050MMX4IN-QTY-1=CCR Buildi</t>
  </si>
  <si>
    <t>LOCKER CABINATE OF 4DOOR-QTY-10=KAWAI</t>
  </si>
  <si>
    <t>COMPACTORS,MM:KIPL-TM SYSTEM,KOMPRESS-QTY-1 SET</t>
  </si>
  <si>
    <t>INSTALLATION=COMPACTORS,MM:KIPL-TM SYSTEM,KOMPRESS</t>
  </si>
  <si>
    <t>Medium Back Chair-QTY-62=</t>
  </si>
  <si>
    <t>Chapati Rolling table-QTY-1=GET Hostel</t>
  </si>
  <si>
    <t>Spacer table with 2 u/s-QTY-4=GET Hostel</t>
  </si>
  <si>
    <t>Work table with 2 u/s-QTY-1=GET Hostel</t>
  </si>
  <si>
    <t>Single Sink -QTY-1=GET Hostel</t>
  </si>
  <si>
    <t>SS SOILED DISH LANDING TABLE-QTY-1=GET Hostel</t>
  </si>
  <si>
    <t>Plastic crate garbage SS angle trolley-QTY-1=GET H</t>
  </si>
  <si>
    <t>Clean dish table with 2 u/s-QTY-1=GET Hostel</t>
  </si>
  <si>
    <t>Pot Rack 5 shelves-QTY-1=GET Hostel</t>
  </si>
  <si>
    <t>SS Storage Rack 5 shelves-QTY-2=GET Hostel</t>
  </si>
  <si>
    <t>SS Storage Pallet-Nilkamal-QTY-2=GET Hostel</t>
  </si>
  <si>
    <t>Storage Unit-59".0x16.5-QTY-3=Shantiniketan-1</t>
  </si>
  <si>
    <t>Center Table-QTY-2=Shantiniketan-1</t>
  </si>
  <si>
    <t>Center Table-QTY-1=Shantiniketan-1</t>
  </si>
  <si>
    <t>Table-QTY-2=Shantiniketan-1</t>
  </si>
  <si>
    <t>Sofa Set-QTY-3=Township</t>
  </si>
  <si>
    <t>Sofa Chair-QTY-4=Township</t>
  </si>
  <si>
    <t>PLASTIC TABLE W/CHAIR-Nilkamal-QTY-10=</t>
  </si>
  <si>
    <t>ANGLE RACK,SLOTTED-QTY-10=Admn Dept</t>
  </si>
  <si>
    <t>MAKING SCULPTURE-8 FEET F/SERVICE BUILDING-QTY-1=</t>
  </si>
  <si>
    <t>Fixed Furniture Work F/Service Building-Qty-1 Lot</t>
  </si>
  <si>
    <t>LOCKER CABINATE OF 4DOOR-QTY-4=Admn dept</t>
  </si>
  <si>
    <t>LOCKER CABINATE OF 4DOOR-QTY-2=Admn dept</t>
  </si>
  <si>
    <t>FILE RACK-QTY-6=Admn deptQTY-4=Admn dept</t>
  </si>
  <si>
    <t>VISITOR CHAIR-QTY-6=Admn dept</t>
  </si>
  <si>
    <t>STEEL ALMIRAH,78X36X19IN-QTY-10=Admn dept</t>
  </si>
  <si>
    <t>STOOL,REVOLVING W/SS TOP-QTY-11=Admn dept</t>
  </si>
  <si>
    <t>STEEL ALMIRAH,78X36X19IN-QTY-2=Admn dept</t>
  </si>
  <si>
    <t>POLE BOARD,DOUBLE SIDED,6X10FT-QTY-15=</t>
  </si>
  <si>
    <t>SS CHAPATI ROLLING TABLE WITH 2 U/S  (304)-QTY-3=C</t>
  </si>
  <si>
    <t>SCULPTURE DESIGN LABOUR WRK-SERVICE BULD-QTY-1 set</t>
  </si>
  <si>
    <t>M S WARDROBE W/THREE DOOR-QTY-15=TOWN SHIP</t>
  </si>
  <si>
    <t>M S WARDROBE W/THREE DOOR-QTY-09=TOWN SHIP</t>
  </si>
  <si>
    <t>MS WARDROBE W/TWO DOOR-QTY-15=TOWNSHIP</t>
  </si>
  <si>
    <t>MS WARDROBE W/TWO DOOR-QTY-06=TOWNSHIP</t>
  </si>
  <si>
    <t>MS WARDROBE W/TWO DOOR,SZ:2100X900X600MM-QTY-18</t>
  </si>
  <si>
    <t>MS WARDROBE W/TWO DOOR,SZ:2100X900X600MM-QTY-18=2</t>
  </si>
  <si>
    <t>CORNER TABLE-QTY-2=Shantiniketan II</t>
  </si>
  <si>
    <t>DOUBLE BED KING SIZE,WITH MATTRESS-SANTINIKETAN-2</t>
  </si>
  <si>
    <t>HANGING LIGHT,F/CELLING,MM:SPEC7830/3-QTY-6=Shanti</t>
  </si>
  <si>
    <t>OFFICE SOFA,2 SEATER-QTY-1=Shantiniketan II</t>
  </si>
  <si>
    <t>SOFA SET W/CHAIR-QTY-1=Shantiniketan II</t>
  </si>
  <si>
    <t>TABLE,CENTRAL-QTY-1=Shantiniketan II</t>
  </si>
  <si>
    <t>TV TROLLY,PLB STANDARD-QTY-2=Shantiniketan II</t>
  </si>
  <si>
    <t>INDOOR LADDER-QTY-2=KAWAI</t>
  </si>
  <si>
    <t>MODULAR PARTITIONS-at Service Building-QTY-1 SET</t>
  </si>
  <si>
    <t>MODULAR CONTROL DESK,750X900X750-QTY-1=</t>
  </si>
  <si>
    <t>MODULAR CONTROL DESK-QTY-2=</t>
  </si>
  <si>
    <t>MODULAR CTRL DESK,800X900X750MM-QTY-1=</t>
  </si>
  <si>
    <t>SIDE TABLE-QTY-2=KAWAI</t>
  </si>
  <si>
    <t>TABLE,RECEPTION-QTY-2=KAWAI</t>
  </si>
  <si>
    <t>KEY BOX,2X2FT-QTY-2=KAWAI</t>
  </si>
  <si>
    <t>DOUBLE BED WITH MATTRESS-QTY-2=Township</t>
  </si>
  <si>
    <t>DOUBLE BED WITH MATTRESS-QTY-2=Villa 1 &amp; 2</t>
  </si>
  <si>
    <t>CUPBOARD-QTY-2=Township</t>
  </si>
  <si>
    <t>CUPBOARD-QTY-2=Villa 1 &amp; 2</t>
  </si>
  <si>
    <t>SOFA SET,7 SEATER,4 PIECE,3+2+1+1-QTY-1=Township</t>
  </si>
  <si>
    <t>SOFA SET,7 SEATER,4 PIECE,3+2+1+1-QTY-1=Villa 1 &amp;</t>
  </si>
  <si>
    <t>CENTER TABLE-QTY-1=Township</t>
  </si>
  <si>
    <t>CENTER TABLE-QTY-1=Villa 1 &amp; 2</t>
  </si>
  <si>
    <t>CORNER TABLE-QTY-2=Township</t>
  </si>
  <si>
    <t>DINING TABLE-QTY-1=Township</t>
  </si>
  <si>
    <t>DINING TABLE-QTY-1=Villa 1 &amp; 2</t>
  </si>
  <si>
    <t>Revolving Chairs-QTY-12=CANTEEN</t>
  </si>
  <si>
    <t>Revolving Chairs-QTY-17=CANTEEN</t>
  </si>
  <si>
    <t>Revolving Chairs-QTY-14=CANTEEN</t>
  </si>
  <si>
    <t>Revolving Chairs-QTY-48=CANTEEN</t>
  </si>
  <si>
    <t>Revolving Chairs-QTY-10=CANTEEN</t>
  </si>
  <si>
    <t>Revolving Chairs-QTY-118=CANTEEN</t>
  </si>
  <si>
    <t>Revolving Chairs-QTY-65=CANTEEN</t>
  </si>
  <si>
    <t>Revolving Chairs-QTY-44=CANTEEN</t>
  </si>
  <si>
    <t>SAFETY SIGNAGE BOARD,ALUMINIUM,2400X1200MM-QTY-226</t>
  </si>
  <si>
    <t>Hospital Furniture-IV Stand-Qty-3-H-0020-12-01</t>
  </si>
  <si>
    <t>Hospital Furnit-Bed Over Table-Qty-3-H-0020-12-01</t>
  </si>
  <si>
    <t>Hospital Furniture-Kick Bucket-Qty-5-H-0020-12-01</t>
  </si>
  <si>
    <t>Hospital Furniture-Single foot Step-Qty-5</t>
  </si>
  <si>
    <t>Hospital Furniture-Revolving Stool-Qty-5</t>
  </si>
  <si>
    <t>Hospital Furniture-Cylinder Trolley-Qty-2</t>
  </si>
  <si>
    <t>Hospital Furniture-Dressing trolley SS-Qty-3</t>
  </si>
  <si>
    <t>Hospital Furniture-Manual Fowler bed with mattress</t>
  </si>
  <si>
    <t>Hospital Furniture-Patient Attendant Bed with matt</t>
  </si>
  <si>
    <t>Hospital Furniture-Semi fowler bed with mattress</t>
  </si>
  <si>
    <t>Hospital Furniture-Examination Couch-Qty-3</t>
  </si>
  <si>
    <t>Hospital Furniture-Examination table-Qty-2</t>
  </si>
  <si>
    <t>Hospital Furniture-Bed Side Stool cum locker-Qty-3</t>
  </si>
  <si>
    <t>Hospital Furniture-Bed Side Screen with curtain</t>
  </si>
  <si>
    <t>Hospital Furniture-Crash Cart Trolley-Qty-1</t>
  </si>
  <si>
    <t>Hospital Furniture-Gaynee table with mattress</t>
  </si>
  <si>
    <t>Hospital Furniture-Stretcher with wheel-Qty-1</t>
  </si>
  <si>
    <t>PARTITION FOR MANAGER TABLE-QTY-300-SQ.FT=</t>
  </si>
  <si>
    <t>Garden benches-Adani Vidhyamandir-QTY-4=SHANTI GRA</t>
  </si>
  <si>
    <t>GROUP TABLE-QTY-2=Adani Vidhyamandir School</t>
  </si>
  <si>
    <t>ROUND TABLE WITH 6 CHAIR-QTY-2=Adani Vidhyamandir</t>
  </si>
  <si>
    <t>FLOWER TABLE WITH 6 CHAIR-QTY-2=Adani Vidhyamandir</t>
  </si>
  <si>
    <t>CHAIRS-QTY-38=Adani Vidhyamandir School</t>
  </si>
  <si>
    <t>TEACHER TABLE-QTY-2=Adani Vidhyamandir School</t>
  </si>
  <si>
    <t>TEACHER TABLE-QTY-3=Adani Vidhyamandir School</t>
  </si>
  <si>
    <t>STALION TABLE-QTY-40=Adani Vidhyamandir School</t>
  </si>
  <si>
    <t>KITCHEN EXHAUST HOOD INCL. FIITINGS-QTY-2=Township</t>
  </si>
  <si>
    <t>Teacher Chairs-QTY-20=Adani Vidhyamandir School</t>
  </si>
  <si>
    <t>TABLE,RECEPTION-QTY-1=admn</t>
  </si>
  <si>
    <t>SIDE TABLE-QTY-1=admn</t>
  </si>
  <si>
    <t>KEY BOX,2X2FT-QTY-1=admn</t>
  </si>
  <si>
    <t>RECTENGLE TABLE WITH STORAGE-QTY-1=Adani Vidhyaman</t>
  </si>
  <si>
    <t>THREE SEATER TANDEM-QTY-4=Adani Vidhyamandir Schol</t>
  </si>
  <si>
    <t>RECTENGLE CENTRAL TABLE-QTY-3=Adani Vidhyamandir S</t>
  </si>
  <si>
    <t>SLEEP TIGHT-QTY-1=Adani Vidhyamandir School</t>
  </si>
  <si>
    <t>STORAGE S1-QTY-1=Adani Vidhyamandir School</t>
  </si>
  <si>
    <t>STORAGE-3-QTY-1=Adani Vidhyamandir School</t>
  </si>
  <si>
    <t>ARTSTORAGE-1-QTY-2=Adani Vidhyamandir School</t>
  </si>
  <si>
    <t>STORAGE-2-QTY-1=Adani Vidhyamandir School</t>
  </si>
  <si>
    <t>STORAGE UNIT-QTY-1=Adani Vidhyamandir School</t>
  </si>
  <si>
    <t>STORAGE UNIT-QTY-2=Adani Vidhyamandir School</t>
  </si>
  <si>
    <t>RECTANGULAR STORAGE WITH PEDESTAL-QTY-1=Adani Vidh</t>
  </si>
  <si>
    <t>CAMPUS-01 CHAIR &amp; DESK WITH JOINERY-QTY-40=Adani V</t>
  </si>
  <si>
    <t>CAMPUS-02 CHAIR &amp; DESK WITH JOINERY-QTY-30=Adani V</t>
  </si>
  <si>
    <t>STORAGE UNIT-QTY-3=Adani Vidhyamandir School</t>
  </si>
  <si>
    <t>EDU 01 FIX BUTTERFLY CHAIR-QTY-40=Adani Vidhyamand</t>
  </si>
  <si>
    <t>HIGH BACK CHAIR-QTY-1=Adani Vidhyamandir School</t>
  </si>
  <si>
    <t>LOW BACK CHAIR-QTY-26=Adani Vidhyamandir School</t>
  </si>
  <si>
    <t>BED-200x150x30 for GET Hostel-QTY-52</t>
  </si>
  <si>
    <t>SIDE TABLE for GET Hostel-QTY-52</t>
  </si>
  <si>
    <t>WOOD CLAPBOARDS SLATS for GET Hostel-QTY-52</t>
  </si>
  <si>
    <t>WRITING TABLE for GET Hostel-QTY-52</t>
  </si>
  <si>
    <t>HANGING UNITS for GET Hostel-QTY-52</t>
  </si>
  <si>
    <t>WARDROBE for GET Hostel-QTY-52</t>
  </si>
  <si>
    <t>DRESSING UNIT for GET Hostel-QTY-52</t>
  </si>
  <si>
    <t>TV UNIT for GET Hostel-QTY-52</t>
  </si>
  <si>
    <t>Hanging Partitionwork F/Admin building-QTY-1 set</t>
  </si>
  <si>
    <t>Sharing Desk Base Workstation-QTY-64-SERVICE BUILD</t>
  </si>
  <si>
    <t>OPENABLE STORAGE-750L- 2 Nos-QTY-46-SERVICE BUILD</t>
  </si>
  <si>
    <t>OPENABLE STORAGE-750L- 2 Nos-QTY-24-SERVICE BUILD</t>
  </si>
  <si>
    <t>Storage-500x450x900 with Planter-SERVICE BUILD</t>
  </si>
  <si>
    <t>Cubical Table-with Side Table-SERVICE BUILD-QTY-29</t>
  </si>
  <si>
    <t>TILE BASED PARTITION SYSTEM-SERVICE BUILD</t>
  </si>
  <si>
    <t>Senior Manager Cabin Table Set-Service Buid-QTY-3</t>
  </si>
  <si>
    <t>Cabin Table-Side Openable Storage-Service Build</t>
  </si>
  <si>
    <t>Conference Table-2400x1400x750-Service Building</t>
  </si>
  <si>
    <t>RANGE OPENABLE STORAGE-1500x450x650-Service Buld</t>
  </si>
  <si>
    <t>Conference Table-7575x1400x750-Service Build</t>
  </si>
  <si>
    <t>CABLE TRAY COVERING AT CONTROL ROOM-H-0020-04-03</t>
  </si>
  <si>
    <t>WOODEN WALL PANELLING-H-0020-04-03</t>
  </si>
  <si>
    <t>Wooden Conference Table - QTY-1=H-0020-04-03</t>
  </si>
  <si>
    <t>Wooden Work station uper side storage-H-0020-04-03</t>
  </si>
  <si>
    <t>Wooden Wardrobe - QTY-1=H-0020-04-03</t>
  </si>
  <si>
    <t>Geeken Make Revolving chair - QTY-21-H-0020-04-03</t>
  </si>
  <si>
    <t>CURTIAN ROD,GOLDEN COLOR WITH STOPPER-H-0020-12-01</t>
  </si>
  <si>
    <t>Examination table-QTY-1-H-0020-12-01</t>
  </si>
  <si>
    <t>CHAIRS-QTY-34-H-0020-12-01</t>
  </si>
  <si>
    <t>CHAIR,EXECUTIVE-QTY-3-H-0020-12-01</t>
  </si>
  <si>
    <t>TABLE,CONFERENCE-QTY-2-H-0020-12-01</t>
  </si>
  <si>
    <t>SOFA SET-QTY-1-H-0020-12-01</t>
  </si>
  <si>
    <t>CHAIRS - QTY- 297 -H-5000-02-17-ADMN-BUILD</t>
  </si>
  <si>
    <t>LOCKER CABINATE OF 4DOOR-ADMN-BUILD-H-5000-02-17</t>
  </si>
  <si>
    <t>FIXED FURNITURE -H-5000-02-17-ADMN-BUILD</t>
  </si>
  <si>
    <t>CUSTOM REIMB CHARGES - FOR CAFETARIA FURNITURE</t>
  </si>
  <si>
    <t>INST OF MODULAR PARTITN F/Adm Build-H-5000-02-17</t>
  </si>
  <si>
    <t>FIXED FURNITURE WORK=Adm Build-H-5000-02-17</t>
  </si>
  <si>
    <t>CARPENTRY WORK-Township-H-5000-08-01 -5700129428</t>
  </si>
  <si>
    <t>PALLET MS TABULAR 2 WAY-QTY-100-H-0020-15-01</t>
  </si>
  <si>
    <t>PALLET,PLASTIC,SZ:1100X1100X168MM - H-0020-15-01</t>
  </si>
  <si>
    <t>ALMIRAH W/GLASS FRONT-QTY-5-H-0020-09-01</t>
  </si>
  <si>
    <t>WORK TABLE W/ DRAWER-QTY-2-H-0020-12-01</t>
  </si>
  <si>
    <t>Examination Couch Full Storage-Hospital furn=QTY-1</t>
  </si>
  <si>
    <t>Electrical Laboratory Furniture-QTY-1-H-0020-03-04</t>
  </si>
  <si>
    <t>Revolving Chair-Elect Lab -QTY-10-H-0020-03-04</t>
  </si>
  <si>
    <t>DRUME PALLET FOR 210 LTR,-QTY-3-100-H-0020-15-01</t>
  </si>
  <si>
    <t>PALLET MS TABULAR 2 WAY-QTY-87-H-0020-15-01</t>
  </si>
  <si>
    <t>METAL DRUM PALLET-1245X730X380-H-0020-15-01</t>
  </si>
  <si>
    <t>Workstation - qty-15 H-5000-02-17</t>
  </si>
  <si>
    <t>SOFA- 2 SEATER-QTY-11-Club House-H-5000-08-01</t>
  </si>
  <si>
    <t>SOFA- 2 SEATER -QTY-17-Club House-H-5000-08-01</t>
  </si>
  <si>
    <t>SOFA- 1 SEATER-QTY-1-Club House-H-5000-08-01</t>
  </si>
  <si>
    <t>SOFA-1-SEATER--QTY-12-Club HouseH-5000-08-01</t>
  </si>
  <si>
    <t>Reception Table-QTY-2-Club HouseH-5000-08-01</t>
  </si>
  <si>
    <t>Office Table-QTY-2-Club HouseH-5000-08-01</t>
  </si>
  <si>
    <t>DINING TABLE (WITHOUT CHAIR)-QTY-10-H-5000-08-01</t>
  </si>
  <si>
    <t>T.V. UNIT-QTY-4-Club House-H-5000-08-01</t>
  </si>
  <si>
    <t>LOCKERS (WOODEN)-QTY-17-Club House-H-5000-08-01</t>
  </si>
  <si>
    <t>Storage Size-QTY-5-Club House-H-5000-08-01</t>
  </si>
  <si>
    <t>Storage-QTY-5-Club House-H-5000-08-01</t>
  </si>
  <si>
    <t>CENTER TABLE-QTY-8-Club House-H-5000-08-01</t>
  </si>
  <si>
    <t>CORNER TEPOI 24 X 24-QTY-13-Club Hous-H-5000-08-01</t>
  </si>
  <si>
    <t>CORNER TEPOI 36 X24-QTY-5-Club House-H-5000-08-01</t>
  </si>
  <si>
    <t>High back chair-QTY-2-Club House-H-5000-08-01</t>
  </si>
  <si>
    <t>Medium back chair-QTY-9-Club House-H-5000-08-01</t>
  </si>
  <si>
    <t>fiber canteen chair-QTY-40-Club House-H-5000-08-01</t>
  </si>
  <si>
    <t>Curtains for Club House - H-5000-08-01</t>
  </si>
  <si>
    <t>Roller Curtain - Club House- H-5000-08-01</t>
  </si>
  <si>
    <t>Fixed Furniture-Adani Vidhya School-H-5000-08-01</t>
  </si>
  <si>
    <t>PALLET MS TABULAR 2 WAY-H-0020-15-01-QTY-450</t>
  </si>
  <si>
    <t>CHAIRS-QTY-50</t>
  </si>
  <si>
    <t>PIGEON HOLE(MOBILE LOCKERS AR SECURITY GATE)-</t>
  </si>
  <si>
    <t>WORK STATIONS-QTY-1-H-0020-09-01</t>
  </si>
  <si>
    <t>LOCKER CABINATE OF 4DOOR-QTY-12-H-0020-09-01</t>
  </si>
  <si>
    <t>FIRE RESISTANT,FILING CABINET,H-0020-14-01-QTY-1</t>
  </si>
  <si>
    <t>TABLE,COMPUTER,5X2 FT-QTY-1-H-0020-19-01</t>
  </si>
  <si>
    <t>CHAIRS-QTY-3-H-0020-19-01</t>
  </si>
  <si>
    <t>STEEL ALMIRAH,78X36X19IN-QTY-1-H-0020-19-01</t>
  </si>
  <si>
    <t>BED;6FT,6.5FT-QTY-6-H-0020-19-01</t>
  </si>
  <si>
    <t>VISITOR CHAIR-QTY-3-H-0020-19-01</t>
  </si>
  <si>
    <t>OFFICE TABLE,4.5FTX2.5FT-QTY-3-H-0020-19-01</t>
  </si>
  <si>
    <t>FIRE RESISTANT,FILING CABINET,FRFC-QTY-2-H-20-19-1</t>
  </si>
  <si>
    <t>CHAIRS-H-0020-01-18-QTY-64</t>
  </si>
  <si>
    <t>CHAIRS-QTY-1-H-0020-01-18</t>
  </si>
  <si>
    <t>ALMIRAH W/GLASS FRONT-H-0020-21-01-QTY-1-Singrauli</t>
  </si>
  <si>
    <t>OFFICE TABLE,5X2.5FT-H-0020-21-01-QTY-4-Singrauli</t>
  </si>
  <si>
    <t>BED,SZ:5X6.5FT-H-0020-21-01-QTY-1-Singrauli office</t>
  </si>
  <si>
    <t>WORK TABLE W/ DRAWER-H-0020-21-01-QTY-1-Singrauli</t>
  </si>
  <si>
    <t>CHAIRS-H-0020-21-01-QTY-11-Singrauli office</t>
  </si>
  <si>
    <t>CHAIR,PLASTIC-H-0020-12-09</t>
  </si>
  <si>
    <t>CABIN TABLE WITH SIDE UNIT-SINGRAULI OFFICE</t>
  </si>
  <si>
    <t>FT2</t>
  </si>
  <si>
    <t>PARTITION-SINGRAULI OFFICE</t>
  </si>
  <si>
    <t>CHAIRS-SINGRAULI OFFICE</t>
  </si>
  <si>
    <t>VISITOR CHAIR-SINGRAULI OFFICE</t>
  </si>
  <si>
    <t>SOFA-SINGRAULI OFFICE</t>
  </si>
  <si>
    <t>OFFICE FURNITURE-SINGRAULI OFFICE</t>
  </si>
  <si>
    <t>EXECUTIVE TABLE,WOODEN-SINGRAULI OFFICE</t>
  </si>
  <si>
    <t>CONFERENCE / MEETING ROOM TABLE-SINGRAULI OFFICE</t>
  </si>
  <si>
    <t>DINING TABLE-SINGRAULI OFFICE</t>
  </si>
  <si>
    <t>CORNER TABLE-SINGRAULI OFFICE</t>
  </si>
  <si>
    <t>EXECUTIVE CHAIR-SINGRAULI OFFICE</t>
  </si>
  <si>
    <t>CENTER TABLE-SINGRAULI OFFICE</t>
  </si>
  <si>
    <t>CHAIR,PERFORATED,POWDER COATED-H-0020-12-13</t>
  </si>
  <si>
    <t>NEELKAMAL PLASTIC TABLE; MEGA; COL 26MBG</t>
  </si>
  <si>
    <t>PALLET MS TABULAR 2 WAY 1100X1100X150MM</t>
  </si>
  <si>
    <t>DINING CHAIRS-QTY-100-H-0020-12-20</t>
  </si>
  <si>
    <t>TROLLEY,SS,100-150KG,750X900X250MM-  H-0020-12-14</t>
  </si>
  <si>
    <t>TABLE,HSN:70051010- H-0020-12-23</t>
  </si>
  <si>
    <t>Maid trolley - 6 nos-H-0020-12-21</t>
  </si>
  <si>
    <t>KITCHEN RACK,HSN:73239390-H-0020-12-26</t>
  </si>
  <si>
    <t>009/010</t>
  </si>
  <si>
    <t>KITCHEN RACK,HSN:73239390-H-0020-12-26-DIFF</t>
  </si>
  <si>
    <t>HEAVY DUTY RACKING SYSTEM,GODREJ COMPONE</t>
  </si>
  <si>
    <t>ANGLE RACK,SLOTTED,HSN:73269099</t>
  </si>
  <si>
    <t>CHAIR,HSN:94032010-H-0020-12-32</t>
  </si>
  <si>
    <t>PALLET,MS,1245X730X380 MM</t>
  </si>
  <si>
    <t>COMN1900</t>
  </si>
  <si>
    <t>AMBULANCE,ALSA,ICU WHEEL-RJ/28/EA/0776-QTY-1</t>
  </si>
  <si>
    <t>AMBULANCE,ALSA,ICU WHEEL-QTY-1</t>
  </si>
  <si>
    <t>TRUCK CHASSIS,TUSKER SUPER 1616H,LEYLAND-QTY-1</t>
  </si>
  <si>
    <t>FIRE TENDER</t>
  </si>
  <si>
    <t>TRUCK CHASSIS,TUSKER SUPER 1616H,LEYLAND-QTY-2</t>
  </si>
  <si>
    <t>CAR,FORD ENDEAVOUR, K.S.CARS PRIVATE LIMITED</t>
  </si>
  <si>
    <t>MOTOR CYCLE,MM:SPLENDOR PLUS,HERO HONDA-QTY-1=KAWA</t>
  </si>
  <si>
    <t>HERO HONDA-GJ-12-BK-659-QTY-1=KAWAI</t>
  </si>
  <si>
    <t>HERO HONDA-GJ-12-BL-3259-QTY-1=KAWAI</t>
  </si>
  <si>
    <t>HERO HONDA-GJ-12-BL-2849-QTY-1=KAWAI</t>
  </si>
  <si>
    <t>HERO HONDA-GJ-12-BL-2861-QTY-1=KAWAI</t>
  </si>
  <si>
    <t>TRUCK,TATA, LPT 407/34-QTY-1=KAWAI</t>
  </si>
  <si>
    <t>SCORPIO,AC,MFR:MAHENDRA-QTY-1=</t>
  </si>
  <si>
    <t>BOLERO,MFR:MAHINDRA-QTY-1=</t>
  </si>
  <si>
    <t>HERO CYCLE SS-QTY-6=SECUTIRY</t>
  </si>
  <si>
    <t>DIESEL DISPENSING UNIT,18KL-QTY-1=KAWAI</t>
  </si>
  <si>
    <t>CHASIS/BODY F/2518TC/48, BS III,TATA-QTY-1=KAWAI</t>
  </si>
  <si>
    <t>RTO &amp; OTHER EXP FOR DIESEL DISPENSING UNIT,18KL-QT</t>
  </si>
  <si>
    <t>BOLERO CAMPER DX-2WD-MFR:MAHINDRA-QTY-1=</t>
  </si>
  <si>
    <t>BOLERO-SLX ,MFR:MAHINDRA-QTY-1=</t>
  </si>
  <si>
    <t>UTILITY VEHICLE:,MM:407,TATA-QTY-1=SECURITY</t>
  </si>
  <si>
    <t>MOTOR CYCLE,MM:SPLENDOR PLUS,HERO HONDA-QTY-1=</t>
  </si>
  <si>
    <t>TRACTOR,45HP,MFR:MAHINDRA-QTY-1-H-5000-02-11</t>
  </si>
  <si>
    <t>HERO CYCLE ROYAL CLASSIC 28T-QTY-6=SECUTIRY</t>
  </si>
  <si>
    <t>HERO SPENDER CAST-QTY-1-H-0020-09-01</t>
  </si>
  <si>
    <t>MOTOR CYCLE,SPLENDOR,HERO HONDA-H-0020-10-01</t>
  </si>
  <si>
    <t>MOTOR CYCLE,SPLENDOR,H-0020-12-01- QTY-1</t>
  </si>
  <si>
    <t>20KE,MM:DREAM YUGA,HONDA-QTY-1-H-0020-19-01</t>
  </si>
  <si>
    <t>HONDA BIKE(SHINE)-QTY-1-Singrauli office-H-20-21-1</t>
  </si>
  <si>
    <t>Electric Cycles - QTY-5 - H-0020-03-12</t>
  </si>
  <si>
    <t>TRACTOR,45HP,MFR:MAHINDRA-QTY-1</t>
  </si>
  <si>
    <t>SKID STEER LOADER,S-130</t>
  </si>
  <si>
    <t>HONDA BIKE(SHINE)-QTY-1-singrauli office-H-20-21-1</t>
  </si>
  <si>
    <t>BATTERY OPERATED VEHICLE,4 SEATER-H-0020-03-12</t>
  </si>
  <si>
    <t>BATTERY OPERATED VEHICLE,2 SEATER-H-0020-03-12</t>
  </si>
  <si>
    <t>BATTERY OPERATED VEHICLE, 06 SEATER-H-0020-03-12</t>
  </si>
  <si>
    <t>CAR,MFR:MAHINDRA THAR JEEP-H-0020-11-02</t>
  </si>
  <si>
    <t>007/009</t>
  </si>
  <si>
    <t>BATTERY OPERATED VEHICLE,2 SEATER-H-0020-14-04</t>
  </si>
  <si>
    <t>007/010</t>
  </si>
  <si>
    <t>MOTOR CYCLE,SUPER SPLENDOR,HERO HONDA-Singrauli</t>
  </si>
  <si>
    <t>COMN2000</t>
  </si>
  <si>
    <t>Solar King Size Garden Lights-QTY-32=KAWAI</t>
  </si>
  <si>
    <t>SOLAR GARDEN LIGHT DISTIBUTION PANEL-LABOUR COLONY</t>
  </si>
  <si>
    <t>NATURAL LIGHTING EQUIPMENTS</t>
  </si>
  <si>
    <t>Asset</t>
  </si>
  <si>
    <t>Asset Class</t>
  </si>
  <si>
    <t>Life</t>
  </si>
  <si>
    <t>Capitalized on</t>
  </si>
  <si>
    <t>Ord.dep.start date</t>
  </si>
  <si>
    <t>Quantity</t>
  </si>
  <si>
    <t>Base Unit of Measure</t>
  </si>
  <si>
    <t>Location</t>
  </si>
  <si>
    <t>Asset description</t>
  </si>
  <si>
    <t>5303000130-0</t>
  </si>
  <si>
    <t>5303000131-0</t>
  </si>
  <si>
    <t>5303000132-0</t>
  </si>
  <si>
    <t>5304000000-2</t>
  </si>
  <si>
    <t>5304000000-3</t>
  </si>
  <si>
    <t>5304000000-4</t>
  </si>
  <si>
    <t>5304000000-7</t>
  </si>
  <si>
    <t>5304000000-8</t>
  </si>
  <si>
    <t>5304000000-9</t>
  </si>
  <si>
    <t>5304000000-10</t>
  </si>
  <si>
    <t>5304000000-11</t>
  </si>
  <si>
    <t>5304000000-12</t>
  </si>
  <si>
    <t>5304000000-13</t>
  </si>
  <si>
    <t>5304000000-14</t>
  </si>
  <si>
    <t>5304000000-15</t>
  </si>
  <si>
    <t>5304000000-16</t>
  </si>
  <si>
    <t>5304000000-17</t>
  </si>
  <si>
    <t>5304000000-18</t>
  </si>
  <si>
    <t>5304000000-19</t>
  </si>
  <si>
    <t>5304000000-20</t>
  </si>
  <si>
    <t>5304000000-21</t>
  </si>
  <si>
    <t>5304000000-22</t>
  </si>
  <si>
    <t>5304000000-23</t>
  </si>
  <si>
    <t>5304000000-24</t>
  </si>
  <si>
    <t>5304000000-25</t>
  </si>
  <si>
    <t>5304000000-26</t>
  </si>
  <si>
    <t>5304000000-27</t>
  </si>
  <si>
    <t>5304000000-28</t>
  </si>
  <si>
    <t>5304000000-29</t>
  </si>
  <si>
    <t>5304000000-30</t>
  </si>
  <si>
    <t>5304000000-31</t>
  </si>
  <si>
    <t>5304000000-32</t>
  </si>
  <si>
    <t>5304000000-33</t>
  </si>
  <si>
    <t>5304000000-34</t>
  </si>
  <si>
    <t>5304000000-35</t>
  </si>
  <si>
    <t>5304000000-36</t>
  </si>
  <si>
    <t>5304000000-37</t>
  </si>
  <si>
    <t>5304000000-38</t>
  </si>
  <si>
    <t>5304000000-39</t>
  </si>
  <si>
    <t>5304000000-40</t>
  </si>
  <si>
    <t>5304000000-44</t>
  </si>
  <si>
    <t>5304000000-45</t>
  </si>
  <si>
    <t>5304000000-46</t>
  </si>
  <si>
    <t>5304000000-48</t>
  </si>
  <si>
    <t>5304000000-50</t>
  </si>
  <si>
    <t>5304000002-3</t>
  </si>
  <si>
    <t>5304000002-4</t>
  </si>
  <si>
    <t>5304000002-5</t>
  </si>
  <si>
    <t>5304000002-6</t>
  </si>
  <si>
    <t>5304000002-7</t>
  </si>
  <si>
    <t>5304000002-8</t>
  </si>
  <si>
    <t>5304000002-9</t>
  </si>
  <si>
    <t>5304000003-0</t>
  </si>
  <si>
    <t>5304000003-1</t>
  </si>
  <si>
    <t>5304000003-2</t>
  </si>
  <si>
    <t>5304000003-3</t>
  </si>
  <si>
    <t>5304000003-4</t>
  </si>
  <si>
    <t>5304000003-5</t>
  </si>
  <si>
    <t>5304000003-6</t>
  </si>
  <si>
    <t>5304000003-7</t>
  </si>
  <si>
    <t>5304000003-8</t>
  </si>
  <si>
    <t>5304000003-9</t>
  </si>
  <si>
    <t>5304000003-10</t>
  </si>
  <si>
    <t>5304000003-11</t>
  </si>
  <si>
    <t>5304000003-12</t>
  </si>
  <si>
    <t>5304000003-13</t>
  </si>
  <si>
    <t>5304000003-14</t>
  </si>
  <si>
    <t>5304000003-15</t>
  </si>
  <si>
    <t>5304000003-16</t>
  </si>
  <si>
    <t>5304000003-17</t>
  </si>
  <si>
    <t>5304000003-18</t>
  </si>
  <si>
    <t>5304000003-19</t>
  </si>
  <si>
    <t>5304000004-3</t>
  </si>
  <si>
    <t>5304000005-0</t>
  </si>
  <si>
    <t>5304000006-0</t>
  </si>
  <si>
    <t>5304000008-0</t>
  </si>
  <si>
    <t>5304000008-1</t>
  </si>
  <si>
    <t>5304000011-0</t>
  </si>
  <si>
    <t>5304000012-0</t>
  </si>
  <si>
    <t>5304000015-0</t>
  </si>
  <si>
    <t>5304000016-0</t>
  </si>
  <si>
    <t>5304000017-0</t>
  </si>
  <si>
    <t>5304000018-0</t>
  </si>
  <si>
    <t>5304000021-0</t>
  </si>
  <si>
    <t>5304000023-0</t>
  </si>
  <si>
    <t>5304000024-0</t>
  </si>
  <si>
    <t>5304000025-0</t>
  </si>
  <si>
    <t>5304000026-0</t>
  </si>
  <si>
    <t>5304000027-0</t>
  </si>
  <si>
    <t>5304000028-0</t>
  </si>
  <si>
    <t>5304000029-0</t>
  </si>
  <si>
    <t>5304000031-0</t>
  </si>
  <si>
    <t>5304000033-0</t>
  </si>
  <si>
    <t>5304000035-0</t>
  </si>
  <si>
    <t>5304000037-0</t>
  </si>
  <si>
    <t>5304000039-0</t>
  </si>
  <si>
    <t>5304000040-0</t>
  </si>
  <si>
    <t>5304000042-0</t>
  </si>
  <si>
    <t>5304000043-0</t>
  </si>
  <si>
    <t>5304000047-0</t>
  </si>
  <si>
    <t>5304000049-0</t>
  </si>
  <si>
    <t>5304000050-0</t>
  </si>
  <si>
    <t>5304000052-0</t>
  </si>
  <si>
    <t>5304000053-0</t>
  </si>
  <si>
    <t>5304000055-0</t>
  </si>
  <si>
    <t>5304000056-0</t>
  </si>
  <si>
    <t>5304000057-0</t>
  </si>
  <si>
    <t>5304000058-0</t>
  </si>
  <si>
    <t>5304000059-0</t>
  </si>
  <si>
    <t>5304000060-0</t>
  </si>
  <si>
    <t>5304000061-0</t>
  </si>
  <si>
    <t>5304000062-0</t>
  </si>
  <si>
    <t>5304000063-0</t>
  </si>
  <si>
    <t>5304000064-0</t>
  </si>
  <si>
    <t>5304000065-0</t>
  </si>
  <si>
    <t>5304000067-0</t>
  </si>
  <si>
    <t>5304000067-2</t>
  </si>
  <si>
    <t>5304000067-3</t>
  </si>
  <si>
    <t>5304000068-0</t>
  </si>
  <si>
    <t>5304000069-0</t>
  </si>
  <si>
    <t>5304000071-0</t>
  </si>
  <si>
    <t>5304000071-1</t>
  </si>
  <si>
    <t>5304000072-1</t>
  </si>
  <si>
    <t>5304000073-0</t>
  </si>
  <si>
    <t>5304000073-1</t>
  </si>
  <si>
    <t>5304000074-1</t>
  </si>
  <si>
    <t>5304000077-1</t>
  </si>
  <si>
    <t>5304000087-0</t>
  </si>
  <si>
    <t>5304000088-0</t>
  </si>
  <si>
    <t>5304000096-0</t>
  </si>
  <si>
    <t>5304000099-0</t>
  </si>
  <si>
    <t>5304000108-0</t>
  </si>
  <si>
    <t>5304000117-0</t>
  </si>
  <si>
    <t>5304000120-0</t>
  </si>
  <si>
    <t>5304000121-0</t>
  </si>
  <si>
    <t>5304000142-1</t>
  </si>
  <si>
    <t>5304000145-0</t>
  </si>
  <si>
    <t>5304000146-0</t>
  </si>
  <si>
    <t>5304000147-0</t>
  </si>
  <si>
    <t>5304000148-0</t>
  </si>
  <si>
    <t>5304000149-0</t>
  </si>
  <si>
    <t>5304000150-0</t>
  </si>
  <si>
    <t>5304000151-0</t>
  </si>
  <si>
    <t>5304000152-0</t>
  </si>
  <si>
    <t>5305000000-0</t>
  </si>
  <si>
    <t>5305000005-0</t>
  </si>
  <si>
    <t>5307000463-0</t>
  </si>
  <si>
    <t>5307000464-0</t>
  </si>
  <si>
    <t>5307000465-0</t>
  </si>
  <si>
    <t>5307000466-0</t>
  </si>
  <si>
    <t>5307000467-0</t>
  </si>
  <si>
    <t>5307000468-0</t>
  </si>
  <si>
    <t>5307000469-0</t>
  </si>
  <si>
    <t>5307000470-0</t>
  </si>
  <si>
    <t>5307000471-0</t>
  </si>
  <si>
    <t>5307000472-0</t>
  </si>
  <si>
    <t>5307000473-0</t>
  </si>
  <si>
    <t>5307000474-0</t>
  </si>
  <si>
    <t>5307000475-0</t>
  </si>
  <si>
    <t>5307000476-0</t>
  </si>
  <si>
    <t>5307000477-0</t>
  </si>
  <si>
    <t>5307000478-0</t>
  </si>
  <si>
    <t>5307000479-0</t>
  </si>
  <si>
    <t>5307000480-0</t>
  </si>
  <si>
    <t>5307000481-0</t>
  </si>
  <si>
    <t>5307000482-0</t>
  </si>
  <si>
    <t>5307000483-0</t>
  </si>
  <si>
    <t>5307000484-0</t>
  </si>
  <si>
    <t>5307000485-0</t>
  </si>
  <si>
    <t>5307000486-0</t>
  </si>
  <si>
    <t>5308000004-0</t>
  </si>
  <si>
    <t>5308000006-0</t>
  </si>
  <si>
    <t>5308000008-0</t>
  </si>
  <si>
    <t>5308000078-21</t>
  </si>
  <si>
    <t>5308000078-22</t>
  </si>
  <si>
    <t>5308000079-20</t>
  </si>
  <si>
    <t>5308000079-21</t>
  </si>
  <si>
    <t>5308000080-20</t>
  </si>
  <si>
    <t>5308000080-21</t>
  </si>
  <si>
    <t>5308000081-21</t>
  </si>
  <si>
    <t>5308000081-22</t>
  </si>
  <si>
    <t>5308000083-27</t>
  </si>
  <si>
    <t>5308000083-28</t>
  </si>
  <si>
    <t>5308000084-24</t>
  </si>
  <si>
    <t>5308000084-25</t>
  </si>
  <si>
    <t>5308000085-19</t>
  </si>
  <si>
    <t>5308000085-20</t>
  </si>
  <si>
    <t>5308000087-19</t>
  </si>
  <si>
    <t>5308000087-20</t>
  </si>
  <si>
    <t>5308000088-19</t>
  </si>
  <si>
    <t>5308000088-20</t>
  </si>
  <si>
    <t>5308000089-20</t>
  </si>
  <si>
    <t>5308000089-21</t>
  </si>
  <si>
    <t>5308000090-19</t>
  </si>
  <si>
    <t>5308000090-20</t>
  </si>
  <si>
    <t>5308000091-19</t>
  </si>
  <si>
    <t>5308000091-20</t>
  </si>
  <si>
    <t>5308000092-19</t>
  </si>
  <si>
    <t>5308000092-20</t>
  </si>
  <si>
    <t>5308000093-19</t>
  </si>
  <si>
    <t>5308000093-20</t>
  </si>
  <si>
    <t>5308000094-22</t>
  </si>
  <si>
    <t>5308000094-23</t>
  </si>
  <si>
    <t>5308000096-21</t>
  </si>
  <si>
    <t>5308000096-22</t>
  </si>
  <si>
    <t>5308000098-19</t>
  </si>
  <si>
    <t>5308000098-20</t>
  </si>
  <si>
    <t>5308000100-19</t>
  </si>
  <si>
    <t>5308000100-20</t>
  </si>
  <si>
    <t>5308000112-20</t>
  </si>
  <si>
    <t>5308000112-21</t>
  </si>
  <si>
    <t>5308000115-19</t>
  </si>
  <si>
    <t>5308000115-20</t>
  </si>
  <si>
    <t>5308000118-20</t>
  </si>
  <si>
    <t>5308000118-21</t>
  </si>
  <si>
    <t>5308000119-21</t>
  </si>
  <si>
    <t>5308000119-22</t>
  </si>
  <si>
    <t>5308000126-19</t>
  </si>
  <si>
    <t>5308000126-20</t>
  </si>
  <si>
    <t>5308000131-19</t>
  </si>
  <si>
    <t>5308000131-20</t>
  </si>
  <si>
    <t>5308000161-24</t>
  </si>
  <si>
    <t>5308000161-25</t>
  </si>
  <si>
    <t>5308000162-20</t>
  </si>
  <si>
    <t>5308000162-21</t>
  </si>
  <si>
    <t>5308000163-24</t>
  </si>
  <si>
    <t>5308000163-25</t>
  </si>
  <si>
    <t>5308000164-25</t>
  </si>
  <si>
    <t>5308000164-26</t>
  </si>
  <si>
    <t>5308000166-23</t>
  </si>
  <si>
    <t>5308000166-24</t>
  </si>
  <si>
    <t>5308000167-23</t>
  </si>
  <si>
    <t>5308000167-24</t>
  </si>
  <si>
    <t>5308000169-22</t>
  </si>
  <si>
    <t>5308000169-23</t>
  </si>
  <si>
    <t>5308000170-21</t>
  </si>
  <si>
    <t>5308000170-22</t>
  </si>
  <si>
    <t>5308000172-22</t>
  </si>
  <si>
    <t>5308000172-23</t>
  </si>
  <si>
    <t>5308000173-24</t>
  </si>
  <si>
    <t>5308000173-25</t>
  </si>
  <si>
    <t>5308000174-23</t>
  </si>
  <si>
    <t>5308000174-24</t>
  </si>
  <si>
    <t>5308000175-23</t>
  </si>
  <si>
    <t>5308000175-24</t>
  </si>
  <si>
    <t>5308000176-22</t>
  </si>
  <si>
    <t>5308000176-23</t>
  </si>
  <si>
    <t>5308000179-20</t>
  </si>
  <si>
    <t>5308000179-21</t>
  </si>
  <si>
    <t>5308000187-21</t>
  </si>
  <si>
    <t>5308000187-22</t>
  </si>
  <si>
    <t>5308000190-23</t>
  </si>
  <si>
    <t>5308000190-24</t>
  </si>
  <si>
    <t>5308000192-23</t>
  </si>
  <si>
    <t>5308000192-24</t>
  </si>
  <si>
    <t>5308000195-23</t>
  </si>
  <si>
    <t>5308000195-24</t>
  </si>
  <si>
    <t>5308000200-21</t>
  </si>
  <si>
    <t>5308000200-22</t>
  </si>
  <si>
    <t>5308000203-0</t>
  </si>
  <si>
    <t>5308000208-22</t>
  </si>
  <si>
    <t>5308000208-23</t>
  </si>
  <si>
    <t>5308000213-22</t>
  </si>
  <si>
    <t>5308000213-23</t>
  </si>
  <si>
    <t>5308000214-23</t>
  </si>
  <si>
    <t>5308000214-24</t>
  </si>
  <si>
    <t>5308000317-1</t>
  </si>
  <si>
    <t>5308000357-1</t>
  </si>
  <si>
    <t>5308000359-1</t>
  </si>
  <si>
    <t>5308000362-0</t>
  </si>
  <si>
    <t>5308000362-1</t>
  </si>
  <si>
    <t>5308000362-2</t>
  </si>
  <si>
    <t>5308000362-3</t>
  </si>
  <si>
    <t>5308000363-0</t>
  </si>
  <si>
    <t>5308000364-0</t>
  </si>
  <si>
    <t>5308000365-0</t>
  </si>
  <si>
    <t>5308000366-0</t>
  </si>
  <si>
    <t>5308000367-0</t>
  </si>
  <si>
    <t>5308000368-0</t>
  </si>
  <si>
    <t>5308000369-0</t>
  </si>
  <si>
    <t>5308000370-0</t>
  </si>
  <si>
    <t>5308000371-0</t>
  </si>
  <si>
    <t>5308000372-0</t>
  </si>
  <si>
    <t>5308000373-0</t>
  </si>
  <si>
    <t>5308000374-0</t>
  </si>
  <si>
    <t>5308000375-0</t>
  </si>
  <si>
    <t>5308000376-0</t>
  </si>
  <si>
    <t>5308000377-0</t>
  </si>
  <si>
    <t>5308000378-0</t>
  </si>
  <si>
    <t>5308000379-0</t>
  </si>
  <si>
    <t>5308000380-0</t>
  </si>
  <si>
    <t>5308000381-0</t>
  </si>
  <si>
    <t>5309000534-1</t>
  </si>
  <si>
    <t>5309000537-0</t>
  </si>
  <si>
    <t>5309000538-0</t>
  </si>
  <si>
    <t>5309000539-0</t>
  </si>
  <si>
    <t>5310000011-0</t>
  </si>
  <si>
    <t>5310000039-0</t>
  </si>
  <si>
    <t>5311000002-0</t>
  </si>
  <si>
    <t>Asset Class name</t>
  </si>
  <si>
    <t>Free Hold Land</t>
  </si>
  <si>
    <t>Ind As Right Of Use Lease</t>
  </si>
  <si>
    <t>Building</t>
  </si>
  <si>
    <t>Computer H/W</t>
  </si>
  <si>
    <t>Computer S/W</t>
  </si>
  <si>
    <t>Office Equipment</t>
  </si>
  <si>
    <t>Plant &amp; Machinery</t>
  </si>
  <si>
    <t>Railway Siding</t>
  </si>
  <si>
    <t>Furniture &amp; Fixture</t>
  </si>
  <si>
    <t>Vehicle</t>
  </si>
  <si>
    <t>Plant &amp; Machinery(electrical installation)</t>
  </si>
  <si>
    <t>Gross block as on 31.03.2021</t>
  </si>
  <si>
    <t>Total Depreciation upto 31.03.2021</t>
  </si>
  <si>
    <t>Class</t>
  </si>
  <si>
    <t>Asset class</t>
  </si>
  <si>
    <t>01.04.2020</t>
  </si>
  <si>
    <t>28.02.2021</t>
  </si>
  <si>
    <t>Total</t>
  </si>
  <si>
    <t>31.03.2019</t>
  </si>
  <si>
    <t>SNo.</t>
  </si>
  <si>
    <t>Super no</t>
  </si>
  <si>
    <t>Pstng Date</t>
  </si>
  <si>
    <t>Class name</t>
  </si>
  <si>
    <t>Cap.date</t>
  </si>
  <si>
    <t xml:space="preserve">      Retirement</t>
  </si>
  <si>
    <t xml:space="preserve">   Depr. retired</t>
  </si>
  <si>
    <t xml:space="preserve"> Ret. book value</t>
  </si>
  <si>
    <t xml:space="preserve">    Ret. revenue</t>
  </si>
  <si>
    <t xml:space="preserve">            Loss</t>
  </si>
  <si>
    <t xml:space="preserve">            Gain</t>
  </si>
  <si>
    <t>Crcy</t>
  </si>
  <si>
    <t>Total cost</t>
  </si>
  <si>
    <t>Partial cost of asset sold</t>
  </si>
  <si>
    <t>Total Depreciation upto March 2015(On total cost)</t>
  </si>
  <si>
    <t>Depreciation upto March 2015(On Asset sold)</t>
  </si>
  <si>
    <t>Dep. After 31.03.2015 on asset sold</t>
  </si>
  <si>
    <t>GBV(WDV as on 31.03.2015) on asset sold</t>
  </si>
  <si>
    <t>18.08.2020</t>
  </si>
  <si>
    <t>31.12.2013</t>
  </si>
  <si>
    <t>04.09.2020</t>
  </si>
  <si>
    <t>16.09.2010</t>
  </si>
  <si>
    <t>09.03.2011</t>
  </si>
  <si>
    <t>30.09.2020</t>
  </si>
  <si>
    <t>01.05.2012</t>
  </si>
  <si>
    <t>10.09.2020</t>
  </si>
  <si>
    <t>12.01.2012</t>
  </si>
  <si>
    <t>27.10.2020</t>
  </si>
  <si>
    <t>31.03.2018</t>
  </si>
  <si>
    <t>15.12.2020</t>
  </si>
  <si>
    <t>01.12.2019</t>
  </si>
  <si>
    <t>Office equipment</t>
  </si>
  <si>
    <t>31.01.2013</t>
  </si>
  <si>
    <t>07.03.2011</t>
  </si>
  <si>
    <t>20.04.2012</t>
  </si>
  <si>
    <t>01.09.2012</t>
  </si>
  <si>
    <t>31.12.2020</t>
  </si>
  <si>
    <t>12.02.2021</t>
  </si>
  <si>
    <t>Plant &amp; machinery</t>
  </si>
  <si>
    <t>Grand Total</t>
  </si>
  <si>
    <t>Addition-Other</t>
  </si>
  <si>
    <t>Addition-Unrealise Forex</t>
  </si>
  <si>
    <t>Addition-Realise Forex</t>
  </si>
  <si>
    <t>Sum of Cum.acq.value</t>
  </si>
  <si>
    <t>Sum of Addition</t>
  </si>
  <si>
    <t>Sum of Transfer</t>
  </si>
  <si>
    <t>Sum of Sold</t>
  </si>
  <si>
    <t>Sum of Gross block as on 31.03.2021</t>
  </si>
  <si>
    <t>Sum of Accum.dep.</t>
  </si>
  <si>
    <t>Sum of PlndDep</t>
  </si>
  <si>
    <t>Sum of Dep.retir.</t>
  </si>
  <si>
    <t>Sum of Dep.transfer</t>
  </si>
  <si>
    <t>Sum of Write-ups</t>
  </si>
  <si>
    <t>Sum of Total Depreciation upto 31.03.2021</t>
  </si>
  <si>
    <t>Sum of Start book.val</t>
  </si>
  <si>
    <t>Values</t>
  </si>
  <si>
    <t>End book val as on 31.03.2021</t>
  </si>
  <si>
    <t>Sum of End book val as on 31.03.2021</t>
  </si>
  <si>
    <t>31.03.2021</t>
  </si>
  <si>
    <t>12.03.2021</t>
  </si>
  <si>
    <t>25.03.2021</t>
  </si>
  <si>
    <t>01.04.2012</t>
  </si>
  <si>
    <t>31.05.2013</t>
  </si>
  <si>
    <t>Text</t>
  </si>
  <si>
    <t>Asset scrap as per mail from Kushang shah</t>
  </si>
  <si>
    <t>Co. code</t>
  </si>
  <si>
    <t>Class Description</t>
  </si>
  <si>
    <t>Asset No</t>
  </si>
  <si>
    <t>Sub No</t>
  </si>
  <si>
    <t>Unique No.</t>
  </si>
  <si>
    <t>Cap. Date</t>
  </si>
  <si>
    <t>Asset Description</t>
  </si>
  <si>
    <t>Account - APC</t>
  </si>
  <si>
    <t>Qty</t>
  </si>
  <si>
    <t>UOM</t>
  </si>
  <si>
    <t>Dep Key</t>
  </si>
  <si>
    <t>Useful life</t>
  </si>
  <si>
    <t>BusA</t>
  </si>
  <si>
    <t>Plnt</t>
  </si>
  <si>
    <t>Document No</t>
  </si>
  <si>
    <t>Posting Date</t>
  </si>
  <si>
    <t>T-type</t>
  </si>
  <si>
    <t>Asset Vaue Date</t>
  </si>
  <si>
    <t xml:space="preserve">     Acquisition Amount</t>
  </si>
  <si>
    <t>Ageing</t>
  </si>
  <si>
    <t>PLANT &amp; MACHINERY</t>
  </si>
  <si>
    <t>53GN</t>
  </si>
  <si>
    <t>30.04.2020</t>
  </si>
  <si>
    <t>WBS H-5000-12-02</t>
  </si>
  <si>
    <t>31.05.2020</t>
  </si>
  <si>
    <t>COMPUTER HARDWARE</t>
  </si>
  <si>
    <t>23.06.2020</t>
  </si>
  <si>
    <t>5GEN</t>
  </si>
  <si>
    <t>26.06.2020</t>
  </si>
  <si>
    <t>WBS H-0020-14-07</t>
  </si>
  <si>
    <t>04.06.2020</t>
  </si>
  <si>
    <t>WBS H-0020-14-09</t>
  </si>
  <si>
    <t>FURNITURES &amp; FIXTURE</t>
  </si>
  <si>
    <t>WBS H-0020-12-26</t>
  </si>
  <si>
    <t>WBS H-0020-08-02</t>
  </si>
  <si>
    <t>25.05.2020</t>
  </si>
  <si>
    <t>WBS H-0020-14-08</t>
  </si>
  <si>
    <t>27.06.2020</t>
  </si>
  <si>
    <t>29.06.2020</t>
  </si>
  <si>
    <t>30.06.2020</t>
  </si>
  <si>
    <t>WBS H-5000-12-01</t>
  </si>
  <si>
    <t>31.07.2020</t>
  </si>
  <si>
    <t>18.07.2020</t>
  </si>
  <si>
    <t>28.08.2020</t>
  </si>
  <si>
    <t>WBS H-0020-07-08</t>
  </si>
  <si>
    <t>15.07.2020</t>
  </si>
  <si>
    <t>WBS H-0020-03-13</t>
  </si>
  <si>
    <t>10.08.2020</t>
  </si>
  <si>
    <t>WBS H-0020-01-28</t>
  </si>
  <si>
    <t>21.08.2020</t>
  </si>
  <si>
    <t>31.08.2020</t>
  </si>
  <si>
    <t>WBS H-0020-10-06</t>
  </si>
  <si>
    <t>OFFICE EQUIPMENTS</t>
  </si>
  <si>
    <t>01.09.2020</t>
  </si>
  <si>
    <t>25.09.2020</t>
  </si>
  <si>
    <t>WBS H-0020-03-17</t>
  </si>
  <si>
    <t>17.09.2020</t>
  </si>
  <si>
    <t>29.09.2020</t>
  </si>
  <si>
    <t>WBS H-0020-12-29</t>
  </si>
  <si>
    <t>11.09.2020</t>
  </si>
  <si>
    <t>WBS H-0020-12-30</t>
  </si>
  <si>
    <t>26.08.2020</t>
  </si>
  <si>
    <t>WBS H-0020-06-06</t>
  </si>
  <si>
    <t>24.09.2020</t>
  </si>
  <si>
    <t>WBS H-0020-14-10</t>
  </si>
  <si>
    <t>BUILDING</t>
  </si>
  <si>
    <t>30.10.2020</t>
  </si>
  <si>
    <t>31.10.2020</t>
  </si>
  <si>
    <t>WBS H-0020-05-14</t>
  </si>
  <si>
    <t>17.10.2020</t>
  </si>
  <si>
    <t>WBS H-0020-12-28</t>
  </si>
  <si>
    <t>19.10.2020</t>
  </si>
  <si>
    <t>24.11.2020</t>
  </si>
  <si>
    <t>WBS H-0020-18-01</t>
  </si>
  <si>
    <t>30.11.2020</t>
  </si>
  <si>
    <t>16.12.2020</t>
  </si>
  <si>
    <t>25.12.2020</t>
  </si>
  <si>
    <t>WBS H-0020-10-09</t>
  </si>
  <si>
    <t>19.12.2020</t>
  </si>
  <si>
    <t>30.12.2020</t>
  </si>
  <si>
    <t>WBS H-0020-01-23</t>
  </si>
  <si>
    <t>WBS H-0020-01-30</t>
  </si>
  <si>
    <t>28.12.2020</t>
  </si>
  <si>
    <t>17.12.2020</t>
  </si>
  <si>
    <t>WBS H-0020-11-04</t>
  </si>
  <si>
    <t>22.12.2020</t>
  </si>
  <si>
    <t>WBS H-0020-15-05</t>
  </si>
  <si>
    <t>25.01.2021</t>
  </si>
  <si>
    <t>24.01.2021</t>
  </si>
  <si>
    <t>31.01.2021</t>
  </si>
  <si>
    <t>10.03.2021</t>
  </si>
  <si>
    <t>23.03.2021</t>
  </si>
  <si>
    <t>WBS H-0020-12-32</t>
  </si>
  <si>
    <t>15.03.2021</t>
  </si>
  <si>
    <t>WBS H-0020-02-09</t>
  </si>
  <si>
    <t>18.03.2021</t>
  </si>
  <si>
    <t>20.03.2021</t>
  </si>
  <si>
    <t>WBS H-0020-12-31</t>
  </si>
  <si>
    <t>01.03.2021</t>
  </si>
  <si>
    <t>WBS H-0020-01-29</t>
  </si>
  <si>
    <t>WBS H-0020-01-31</t>
  </si>
  <si>
    <t>WBS H-0020-06-03</t>
  </si>
  <si>
    <t>WBS H-0020-06-07</t>
  </si>
  <si>
    <t>03.03.2021</t>
  </si>
  <si>
    <t>WBS H-0020-03-18</t>
  </si>
  <si>
    <t>WBS H-0020-03-15</t>
  </si>
  <si>
    <t>WBS H-0020-16-04</t>
  </si>
  <si>
    <t>WBS H-0020-10-10</t>
  </si>
  <si>
    <t>27.03.2021</t>
  </si>
  <si>
    <t>WBS H-0020-04-15</t>
  </si>
  <si>
    <t>30.03.2021</t>
  </si>
  <si>
    <t>WBS H-0020-04-16</t>
  </si>
  <si>
    <t>WBS H-0020-04-17</t>
  </si>
  <si>
    <t>WBS H-0020-04-18</t>
  </si>
  <si>
    <t>ELECTRICAL INSTALLAT</t>
  </si>
  <si>
    <t>WBS H-0020-15-01</t>
  </si>
  <si>
    <t>COMPUTER SOFTWARE</t>
  </si>
  <si>
    <t>WBS H-0020-14-11</t>
  </si>
  <si>
    <t>WBS H-0020-11-05</t>
  </si>
  <si>
    <t>WBS H-0020-05-13</t>
  </si>
  <si>
    <t>Category</t>
  </si>
  <si>
    <t>Sum of      Acquisition Amount</t>
  </si>
  <si>
    <t>Less than 180 days</t>
  </si>
  <si>
    <t>More than 180 days</t>
  </si>
  <si>
    <t>BUILDING Total</t>
  </si>
  <si>
    <t>COMPUTER HARDWARE Total</t>
  </si>
  <si>
    <t>COMPUTER SOFTWARE Total</t>
  </si>
  <si>
    <t>ELECTRICAL INSTALLAT Total</t>
  </si>
  <si>
    <t>FURNITURES &amp; FIXTURE Total</t>
  </si>
  <si>
    <t>OFFICE EQUIPMENTS Total</t>
  </si>
  <si>
    <t>PLANT &amp; MACHINERY Total</t>
  </si>
  <si>
    <t>Row Labels</t>
  </si>
  <si>
    <t>H-0020-02-09</t>
  </si>
  <si>
    <t>H-0020-03-15</t>
  </si>
  <si>
    <t>H-0020-03-18</t>
  </si>
  <si>
    <t>H-0020-04-15</t>
  </si>
  <si>
    <t>H-0020-04-17</t>
  </si>
  <si>
    <t>H-0020-05-13</t>
  </si>
  <si>
    <t>H-0020-05-14</t>
  </si>
  <si>
    <t>H-0020-06-03</t>
  </si>
  <si>
    <t>H-0020-06-07</t>
  </si>
  <si>
    <t>H-0020-10-10</t>
  </si>
  <si>
    <t>H-0020-11-05</t>
  </si>
  <si>
    <t>H-0020-12-28</t>
  </si>
  <si>
    <t>H-0020-12-30</t>
  </si>
  <si>
    <t>H-0020-12-31</t>
  </si>
  <si>
    <t>H-0020-12-32</t>
  </si>
  <si>
    <t>H-0020-14-11</t>
  </si>
  <si>
    <t>H-0020-15-01</t>
  </si>
  <si>
    <t>H-0020-15-05</t>
  </si>
  <si>
    <t>H-0020-16-04</t>
  </si>
  <si>
    <t>(Multiple Items)</t>
  </si>
  <si>
    <t>Ind As Right Of Use Lease-IT</t>
  </si>
  <si>
    <t>Scrap against new addition-CT gear box &amp; Drift eliminator</t>
  </si>
  <si>
    <t>Scrap against new addition-Fire detection system</t>
  </si>
  <si>
    <t>5308000382-0</t>
  </si>
  <si>
    <t>017/002</t>
  </si>
  <si>
    <t>Mandatory spares - U1</t>
  </si>
  <si>
    <t>WBS H-0020-23-01</t>
  </si>
  <si>
    <t>Cost audit</t>
  </si>
  <si>
    <t>POWER</t>
  </si>
  <si>
    <t>PLANT</t>
  </si>
  <si>
    <t>ASH HAND</t>
  </si>
  <si>
    <t>WATER</t>
  </si>
  <si>
    <t>DM WATER</t>
  </si>
  <si>
    <t>ETP</t>
  </si>
  <si>
    <t>ADMIN</t>
  </si>
  <si>
    <t>Vendor code</t>
  </si>
  <si>
    <t>Vendor name</t>
  </si>
  <si>
    <t>RAJ AHUJA COMPANY</t>
  </si>
  <si>
    <t>SHRIJI IRRIGATION</t>
  </si>
  <si>
    <t>SHREYA ENTERPRISES</t>
  </si>
  <si>
    <t>OPTISURGICARE INDIA PVT LTD</t>
  </si>
  <si>
    <t>GODREJ AND BOYCE MANUFACTURING</t>
  </si>
  <si>
    <t>SNEH INDUSTRIES</t>
  </si>
  <si>
    <t>ELECON ENGINEERING COMPANY LTD</t>
  </si>
  <si>
    <t>BRENTWOOD INDUSTRIES INDIA PVT LTD</t>
  </si>
  <si>
    <t>BALAJI INDUSTRIES</t>
  </si>
  <si>
    <t>METRO ELEVATOR COMPANY PVT LTD</t>
  </si>
  <si>
    <t>ABB POWER PRODUCTS AND SYSTEMS</t>
  </si>
  <si>
    <t>INDIAN BROTHERS ENGINEERING</t>
  </si>
  <si>
    <t>FORBES MARSHALL PVT LTD</t>
  </si>
  <si>
    <t>NEW TECH INDIA</t>
  </si>
  <si>
    <t>DELL INTERNATIONAL SERVICES INDIA</t>
  </si>
  <si>
    <t>TYCO FIRE AND SECURITY INDIA</t>
  </si>
  <si>
    <t>HAROLD BECK AND SONS INC</t>
  </si>
  <si>
    <t>EVIEW GLOBAL PVT LTD</t>
  </si>
  <si>
    <t>LAUREN INFORMATION TECHNOLOGIES</t>
  </si>
  <si>
    <t>ROLTECH COMPUTERS</t>
  </si>
  <si>
    <t>AMYUSH TECHNO SOLUTIONS PVT LTD</t>
  </si>
  <si>
    <t>MERIDIAN INFOTECH LTD</t>
  </si>
  <si>
    <t>ROLTECH INFOTECH</t>
  </si>
  <si>
    <t>PSYTECH INFOSOLUTIONS INDIA PVT LTD</t>
  </si>
  <si>
    <t>Z PLUS SECURITY SYSTEMS PVT LTD</t>
  </si>
  <si>
    <t>213044,125479</t>
  </si>
  <si>
    <t>BHAWANI INFRAESTATE PVT LTD,SHREE GOVIND ENGINEERS</t>
  </si>
  <si>
    <t>134412,114135,301845</t>
  </si>
  <si>
    <t>HIMOYA CORROSION TECHNOLOGY PVT LTD,RUTTONSHA INTERNATIONAL RECTIFIER LTD,SHANGHAI SHUJIN ENVIRONMENTAL
TECHNOLOGY COMPANY LTD</t>
  </si>
  <si>
    <t>129759,125479</t>
  </si>
  <si>
    <t>SHREE MAA TEMPLE CONSTRUCTION,SHREE GOVIND ENGINEERS</t>
  </si>
  <si>
    <t>Mandatory spares</t>
  </si>
  <si>
    <t>113217,100405,169626</t>
  </si>
  <si>
    <t>TEMPSENS INSTRUMENTS (INDIA),MASIBUS AUTOMATION,SCHNEIDER ELECTRIC SYSTEMS INDIA</t>
  </si>
  <si>
    <t>Sr.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</si>
</sst>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#,##0.0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</cellStyleXfs>
  <cellXfs count="97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14" fontId="0" fillId="0" borderId="0" xfId="0" applyNumberFormat="1" applyAlignment="1">
      <alignment horizontal="right" vertical="top"/>
    </xf>
    <xf numFmtId="165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0" fontId="0" fillId="2" borderId="1" xfId="0" applyFill="1" applyBorder="1" applyAlignment="1">
      <alignment vertical="top" wrapText="1"/>
    </xf>
    <xf numFmtId="164" fontId="0" fillId="0" borderId="0" xfId="1" applyFont="1" applyAlignment="1">
      <alignment vertical="top"/>
    </xf>
    <xf numFmtId="0" fontId="4" fillId="3" borderId="1" xfId="6" applyFont="1" applyFill="1" applyBorder="1" applyAlignment="1">
      <alignment vertical="top"/>
    </xf>
    <xf numFmtId="0" fontId="4" fillId="0" borderId="0" xfId="6" applyFont="1"/>
    <xf numFmtId="0" fontId="7" fillId="4" borderId="1" xfId="6" applyFont="1" applyFill="1" applyBorder="1" applyAlignment="1">
      <alignment horizontal="center" vertical="center" wrapText="1"/>
    </xf>
    <xf numFmtId="0" fontId="7" fillId="5" borderId="1" xfId="6" applyFont="1" applyFill="1" applyBorder="1" applyAlignment="1">
      <alignment horizontal="center" vertical="center" wrapText="1"/>
    </xf>
    <xf numFmtId="0" fontId="2" fillId="0" borderId="0" xfId="6"/>
    <xf numFmtId="0" fontId="0" fillId="0" borderId="0" xfId="6" applyFont="1"/>
    <xf numFmtId="164" fontId="2" fillId="0" borderId="0" xfId="4" applyFont="1"/>
    <xf numFmtId="164" fontId="2" fillId="0" borderId="0" xfId="4"/>
    <xf numFmtId="164" fontId="2" fillId="0" borderId="0" xfId="7" applyFont="1"/>
    <xf numFmtId="164" fontId="2" fillId="0" borderId="1" xfId="7" applyFont="1" applyBorder="1"/>
    <xf numFmtId="164" fontId="2" fillId="0" borderId="1" xfId="4" applyFont="1" applyBorder="1"/>
    <xf numFmtId="164" fontId="2" fillId="0" borderId="0" xfId="6" applyNumberFormat="1"/>
    <xf numFmtId="164" fontId="4" fillId="0" borderId="0" xfId="6" applyNumberFormat="1" applyFont="1"/>
    <xf numFmtId="164" fontId="4" fillId="0" borderId="0" xfId="4" applyFont="1"/>
    <xf numFmtId="17" fontId="4" fillId="0" borderId="0" xfId="6" applyNumberFormat="1" applyFont="1"/>
    <xf numFmtId="4" fontId="2" fillId="0" borderId="0" xfId="6" applyNumberFormat="1"/>
    <xf numFmtId="4" fontId="4" fillId="0" borderId="0" xfId="6" applyNumberFormat="1" applyFont="1"/>
    <xf numFmtId="164" fontId="4" fillId="0" borderId="0" xfId="7" applyFont="1"/>
    <xf numFmtId="0" fontId="2" fillId="0" borderId="0" xfId="6" applyBorder="1"/>
    <xf numFmtId="164" fontId="2" fillId="0" borderId="0" xfId="6" applyNumberFormat="1" applyBorder="1"/>
    <xf numFmtId="164" fontId="2" fillId="0" borderId="0" xfId="4" applyFont="1" applyBorder="1"/>
    <xf numFmtId="0" fontId="3" fillId="0" borderId="0" xfId="8" applyNumberFormat="1" applyBorder="1" applyAlignment="1">
      <alignment vertical="top"/>
    </xf>
    <xf numFmtId="0" fontId="2" fillId="0" borderId="0" xfId="6" applyFont="1" applyBorder="1"/>
    <xf numFmtId="0" fontId="3" fillId="0" borderId="0" xfId="8" applyBorder="1"/>
    <xf numFmtId="14" fontId="2" fillId="0" borderId="0" xfId="7" applyNumberFormat="1" applyFont="1" applyBorder="1" applyAlignment="1">
      <alignment horizontal="right" vertical="top"/>
    </xf>
    <xf numFmtId="164" fontId="2" fillId="0" borderId="0" xfId="7" applyFont="1" applyBorder="1"/>
    <xf numFmtId="14" fontId="2" fillId="0" borderId="0" xfId="7" applyNumberFormat="1" applyFont="1" applyFill="1" applyBorder="1" applyAlignment="1">
      <alignment horizontal="right" vertical="top"/>
    </xf>
    <xf numFmtId="0" fontId="3" fillId="0" borderId="0" xfId="8" applyFill="1" applyBorder="1"/>
    <xf numFmtId="0" fontId="4" fillId="0" borderId="0" xfId="6" applyFont="1" applyBorder="1"/>
    <xf numFmtId="164" fontId="4" fillId="0" borderId="0" xfId="7" applyFont="1" applyBorder="1"/>
    <xf numFmtId="164" fontId="2" fillId="0" borderId="0" xfId="1" applyFont="1"/>
    <xf numFmtId="164" fontId="2" fillId="0" borderId="0" xfId="1" applyFont="1" applyBorder="1"/>
    <xf numFmtId="164" fontId="4" fillId="0" borderId="0" xfId="1" applyFont="1"/>
    <xf numFmtId="0" fontId="0" fillId="0" borderId="0" xfId="0" pivotButton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pivotButton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/>
    <xf numFmtId="164" fontId="0" fillId="0" borderId="0" xfId="1" applyFont="1"/>
    <xf numFmtId="0" fontId="5" fillId="0" borderId="0" xfId="0" applyFont="1" applyAlignment="1">
      <alignment vertical="top"/>
    </xf>
    <xf numFmtId="0" fontId="7" fillId="7" borderId="1" xfId="0" applyFont="1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164" fontId="7" fillId="7" borderId="1" xfId="1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64" fontId="0" fillId="0" borderId="1" xfId="1" applyFont="1" applyBorder="1"/>
    <xf numFmtId="0" fontId="0" fillId="0" borderId="2" xfId="0" applyBorder="1"/>
    <xf numFmtId="14" fontId="0" fillId="0" borderId="0" xfId="0" applyNumberFormat="1"/>
    <xf numFmtId="0" fontId="7" fillId="8" borderId="1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vertical="top"/>
    </xf>
    <xf numFmtId="0" fontId="0" fillId="6" borderId="0" xfId="0" applyFill="1" applyAlignment="1">
      <alignment vertical="top"/>
    </xf>
    <xf numFmtId="164" fontId="0" fillId="6" borderId="0" xfId="0" applyNumberFormat="1" applyFill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vertical="top"/>
    </xf>
    <xf numFmtId="0" fontId="0" fillId="6" borderId="1" xfId="0" applyFill="1" applyBorder="1"/>
    <xf numFmtId="14" fontId="0" fillId="6" borderId="1" xfId="0" applyNumberFormat="1" applyFill="1" applyBorder="1"/>
    <xf numFmtId="164" fontId="0" fillId="6" borderId="1" xfId="1" applyFont="1" applyFill="1" applyBorder="1"/>
    <xf numFmtId="0" fontId="0" fillId="6" borderId="2" xfId="0" applyFill="1" applyBorder="1"/>
    <xf numFmtId="0" fontId="3" fillId="6" borderId="0" xfId="0" applyFont="1" applyFill="1" applyAlignment="1">
      <alignment vertical="top"/>
    </xf>
    <xf numFmtId="0" fontId="0" fillId="0" borderId="1" xfId="0" applyFill="1" applyBorder="1"/>
    <xf numFmtId="14" fontId="0" fillId="0" borderId="1" xfId="0" applyNumberFormat="1" applyFill="1" applyBorder="1"/>
    <xf numFmtId="164" fontId="0" fillId="0" borderId="1" xfId="1" applyFont="1" applyFill="1" applyBorder="1"/>
    <xf numFmtId="0" fontId="0" fillId="0" borderId="2" xfId="0" applyFill="1" applyBorder="1"/>
    <xf numFmtId="0" fontId="3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164" fontId="6" fillId="0" borderId="0" xfId="1" applyFont="1" applyAlignment="1">
      <alignment vertical="top"/>
    </xf>
    <xf numFmtId="0" fontId="7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 wrapText="1"/>
    </xf>
    <xf numFmtId="14" fontId="0" fillId="0" borderId="1" xfId="0" applyNumberFormat="1" applyBorder="1" applyAlignment="1">
      <alignment vertical="top"/>
    </xf>
    <xf numFmtId="164" fontId="0" fillId="0" borderId="1" xfId="1" applyFont="1" applyBorder="1" applyAlignment="1">
      <alignment vertical="top"/>
    </xf>
    <xf numFmtId="0" fontId="0" fillId="0" borderId="2" xfId="0" applyFill="1" applyBorder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1" quotePrefix="1" applyNumberFormat="1" applyFont="1" applyBorder="1" applyAlignment="1">
      <alignment horizontal="left" vertical="top" wrapText="1"/>
    </xf>
    <xf numFmtId="0" fontId="0" fillId="0" borderId="1" xfId="1" applyNumberFormat="1" applyFont="1" applyBorder="1" applyAlignment="1">
      <alignment horizontal="left" vertical="top" wrapText="1"/>
    </xf>
    <xf numFmtId="43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4" fontId="0" fillId="0" borderId="1" xfId="0" applyNumberFormat="1" applyBorder="1" applyAlignment="1">
      <alignment horizontal="left" vertical="top"/>
    </xf>
    <xf numFmtId="4" fontId="6" fillId="0" borderId="1" xfId="0" applyNumberFormat="1" applyFont="1" applyBorder="1" applyAlignment="1">
      <alignment horizontal="right" vertical="top"/>
    </xf>
    <xf numFmtId="14" fontId="0" fillId="0" borderId="0" xfId="0" applyNumberFormat="1" applyFill="1" applyAlignment="1">
      <alignment horizontal="right" vertical="top"/>
    </xf>
    <xf numFmtId="3" fontId="0" fillId="0" borderId="0" xfId="0" applyNumberFormat="1" applyFill="1" applyAlignment="1">
      <alignment horizontal="right" vertical="top"/>
    </xf>
    <xf numFmtId="4" fontId="0" fillId="0" borderId="0" xfId="0" applyNumberFormat="1" applyFill="1" applyAlignment="1">
      <alignment horizontal="right" vertical="top"/>
    </xf>
    <xf numFmtId="4" fontId="0" fillId="0" borderId="0" xfId="0" applyNumberFormat="1" applyFill="1" applyAlignment="1">
      <alignment vertical="top"/>
    </xf>
  </cellXfs>
  <cellStyles count="13">
    <cellStyle name="Comma" xfId="1" builtinId="3"/>
    <cellStyle name="Comma 2" xfId="4" xr:uid="{00000000-0005-0000-0000-000001000000}"/>
    <cellStyle name="Comma 2 2" xfId="3" xr:uid="{00000000-0005-0000-0000-000002000000}"/>
    <cellStyle name="Comma 2 2 2 2 2 2 3" xfId="11" xr:uid="{00000000-0005-0000-0000-000003000000}"/>
    <cellStyle name="Comma 3" xfId="7" xr:uid="{00000000-0005-0000-0000-000004000000}"/>
    <cellStyle name="Comma 4" xfId="9" xr:uid="{00000000-0005-0000-0000-000005000000}"/>
    <cellStyle name="Normal" xfId="0" builtinId="0"/>
    <cellStyle name="Normal 12 2" xfId="12" xr:uid="{00000000-0005-0000-0000-000007000000}"/>
    <cellStyle name="Normal 2" xfId="5" xr:uid="{00000000-0005-0000-0000-000008000000}"/>
    <cellStyle name="Normal 2 2" xfId="6" xr:uid="{00000000-0005-0000-0000-000009000000}"/>
    <cellStyle name="Normal 2 2 10 2" xfId="2" xr:uid="{00000000-0005-0000-0000-00000A000000}"/>
    <cellStyle name="Normal 3" xfId="8" xr:uid="{00000000-0005-0000-0000-00000B000000}"/>
    <cellStyle name="Normal 5" xfId="10" xr:uid="{00000000-0005-0000-0000-00000C000000}"/>
  </cellStyles>
  <dxfs count="10">
    <dxf>
      <numFmt numFmtId="164" formatCode="_(* #,##0.00_);_(* \(#,##0.00\);_(* &quot;-&quot;??_);_(@_)"/>
    </dxf>
    <dxf>
      <fill>
        <patternFill patternType="solid">
          <bgColor rgb="FFFFFF00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* #,##0.00_);_(* \(#,##0.00\);_(* &quot;-&quot;??_);_(@_)"/>
    </dxf>
    <dxf>
      <numFmt numFmtId="164" formatCode="_(* #,##0.00_);_(* \(#,##0.0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JAY RAVAL" refreshedDate="44311.840618634262" createdVersion="5" refreshedVersion="5" minRefreshableVersion="3" recordCount="827" xr:uid="{00000000-000A-0000-FFFF-FFFF00000000}">
  <cacheSource type="worksheet">
    <worksheetSource ref="A5:Y832" sheet="Asset addition"/>
  </cacheSource>
  <cacheFields count="25">
    <cacheField name="Co. code" numFmtId="0">
      <sharedItems containsSemiMixedTypes="0" containsString="0" containsNumber="1" containsInteger="1" minValue="5300" maxValue="5300"/>
    </cacheField>
    <cacheField name="Asset class" numFmtId="0">
      <sharedItems/>
    </cacheField>
    <cacheField name="Class Description" numFmtId="0">
      <sharedItems count="7">
        <s v="PLANT &amp; MACHINERY"/>
        <s v="COMPUTER HARDWARE"/>
        <s v="FURNITURES &amp; FIXTURE"/>
        <s v="OFFICE EQUIPMENTS"/>
        <s v="BUILDING"/>
        <s v="ELECTRICAL INSTALLAT"/>
        <s v="COMPUTER SOFTWARE"/>
      </sharedItems>
    </cacheField>
    <cacheField name="Asset No" numFmtId="0">
      <sharedItems containsSemiMixedTypes="0" containsString="0" containsNumber="1" containsInteger="1" minValue="5303000130" maxValue="5311000002"/>
    </cacheField>
    <cacheField name="Sub No" numFmtId="0">
      <sharedItems containsSemiMixedTypes="0" containsString="0" containsNumber="1" containsInteger="1" minValue="0" maxValue="28"/>
    </cacheField>
    <cacheField name="Unique No." numFmtId="0">
      <sharedItems/>
    </cacheField>
    <cacheField name="Cap. Date" numFmtId="14">
      <sharedItems/>
    </cacheField>
    <cacheField name="Asset Description" numFmtId="0">
      <sharedItems/>
    </cacheField>
    <cacheField name="Account - APC" numFmtId="0">
      <sharedItems containsSemiMixedTypes="0" containsString="0" containsNumber="1" containsInteger="1" minValue="12200500" maxValue="12202100"/>
    </cacheField>
    <cacheField name="Qty" numFmtId="0">
      <sharedItems containsSemiMixedTypes="0" containsString="0" containsNumber="1" minValue="0" maxValue="550"/>
    </cacheField>
    <cacheField name="UOM" numFmtId="0">
      <sharedItems containsMixedTypes="1" containsNumber="1" containsInteger="1" minValue="0" maxValue="0"/>
    </cacheField>
    <cacheField name="Dep Key" numFmtId="0">
      <sharedItems containsMixedTypes="1" containsNumber="1" containsInteger="1" minValue="0" maxValue="0"/>
    </cacheField>
    <cacheField name="Useful life" numFmtId="0">
      <sharedItems/>
    </cacheField>
    <cacheField name="BusA" numFmtId="0">
      <sharedItems/>
    </cacheField>
    <cacheField name="Plnt" numFmtId="0">
      <sharedItems containsSemiMixedTypes="0" containsString="0" containsNumber="1" containsInteger="1" minValue="0" maxValue="5302"/>
    </cacheField>
    <cacheField name="Location" numFmtId="0">
      <sharedItems containsBlank="1" containsMixedTypes="1" containsNumber="1" containsInteger="1" minValue="0" maxValue="0"/>
    </cacheField>
    <cacheField name="Document No" numFmtId="0">
      <sharedItems containsSemiMixedTypes="0" containsString="0" containsNumber="1" containsInteger="1" minValue="8100001205" maxValue="8100026207"/>
    </cacheField>
    <cacheField name="Posting Date" numFmtId="14">
      <sharedItems containsSemiMixedTypes="0" containsNonDate="0" containsDate="1" containsString="0" minDate="2020-04-30T00:00:00" maxDate="2021-04-01T00:00:00" count="25">
        <d v="2020-04-30T00:00:00"/>
        <d v="2021-03-31T00:00:00"/>
        <d v="2020-05-31T00:00:00"/>
        <d v="2020-06-26T00:00:00"/>
        <d v="2020-06-29T00:00:00"/>
        <d v="2020-06-30T00:00:00"/>
        <d v="2020-07-31T00:00:00"/>
        <d v="2020-08-28T00:00:00"/>
        <d v="2020-08-31T00:00:00"/>
        <d v="2020-09-25T00:00:00"/>
        <d v="2020-09-29T00:00:00"/>
        <d v="2020-09-30T00:00:00"/>
        <d v="2020-10-31T00:00:00"/>
        <d v="2020-11-24T00:00:00"/>
        <d v="2020-11-30T00:00:00"/>
        <d v="2020-12-25T00:00:00"/>
        <d v="2020-12-30T00:00:00"/>
        <d v="2020-12-31T00:00:00"/>
        <d v="2021-01-25T00:00:00"/>
        <d v="2021-01-24T00:00:00"/>
        <d v="2021-01-31T00:00:00"/>
        <d v="2021-02-28T00:00:00"/>
        <d v="2021-03-23T00:00:00"/>
        <d v="2021-03-25T00:00:00"/>
        <d v="2021-03-30T00:00:00"/>
      </sharedItems>
    </cacheField>
    <cacheField name="Text" numFmtId="0">
      <sharedItems count="44">
        <s v="WBS H-5000-12-02"/>
        <s v="WBS H-0020-23-01"/>
        <s v="WBS H-0020-14-07"/>
        <s v="WBS H-0020-14-09"/>
        <s v="WBS H-0020-12-26"/>
        <s v="WBS H-0020-08-02"/>
        <s v="WBS H-0020-14-08"/>
        <s v="WBS H-5000-12-01"/>
        <s v="WBS H-0020-07-08"/>
        <s v="WBS H-0020-03-13"/>
        <s v="WBS H-0020-01-28"/>
        <s v="WBS H-0020-10-06"/>
        <s v="WBS H-0020-03-17"/>
        <s v="WBS H-0020-12-29"/>
        <s v="WBS H-0020-12-30"/>
        <s v="WBS H-0020-06-06"/>
        <s v="WBS H-0020-14-10"/>
        <s v="WBS H-0020-05-14"/>
        <s v="WBS H-0020-12-28"/>
        <s v="WBS H-0020-18-01"/>
        <s v="WBS H-0020-10-09"/>
        <s v="WBS H-0020-01-23"/>
        <s v="WBS H-0020-01-30"/>
        <s v="WBS H-0020-11-04"/>
        <s v="WBS H-0020-15-05"/>
        <s v="WBS H-0020-12-32"/>
        <s v="WBS H-0020-02-09"/>
        <s v="WBS H-0020-12-31"/>
        <s v="WBS H-0020-01-29"/>
        <s v="WBS H-0020-01-31"/>
        <s v="WBS H-0020-06-03"/>
        <s v="WBS H-0020-06-07"/>
        <s v="WBS H-0020-03-18"/>
        <s v="WBS H-0020-03-15"/>
        <s v="WBS H-0020-16-04"/>
        <s v="WBS H-0020-10-10"/>
        <s v="WBS H-0020-04-15"/>
        <s v="WBS H-0020-04-16"/>
        <s v="WBS H-0020-04-17"/>
        <s v="WBS H-0020-04-18"/>
        <s v="WBS H-0020-15-01"/>
        <s v="WBS H-0020-14-11"/>
        <s v="WBS H-0020-11-05"/>
        <s v="WBS H-0020-05-13"/>
      </sharedItems>
    </cacheField>
    <cacheField name="T-type" numFmtId="0">
      <sharedItems containsSemiMixedTypes="0" containsString="0" containsNumber="1" containsInteger="1" minValue="331" maxValue="336"/>
    </cacheField>
    <cacheField name="Asset Vaue Date" numFmtId="14">
      <sharedItems/>
    </cacheField>
    <cacheField name="     Acquisition Amount" numFmtId="164">
      <sharedItems containsSemiMixedTypes="0" containsString="0" containsNumber="1" minValue="-57970000.329999998" maxValue="69974336.599999994"/>
    </cacheField>
    <cacheField name="Crcy" numFmtId="0">
      <sharedItems/>
    </cacheField>
    <cacheField name="Ageing" numFmtId="0">
      <sharedItems count="2">
        <s v="More than 180 days"/>
        <s v="Less than 180 days"/>
      </sharedItems>
    </cacheField>
    <cacheField name="Category" numFmtId="0">
      <sharedItems count="3">
        <s v="Addition-Unrealise Forex"/>
        <s v="Addition-Other"/>
        <s v="Addition-Realise Forex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JAY RAVAL" refreshedDate="44329.584549652776" createdVersion="5" refreshedVersion="5" minRefreshableVersion="3" recordCount="3183" xr:uid="{00000000-000A-0000-FFFF-FFFF01000000}">
  <cacheSource type="worksheet">
    <worksheetSource ref="A2:K3185" sheet="Dep-Ful-Rep-Mar 2021"/>
  </cacheSource>
  <cacheFields count="35">
    <cacheField name="Asset" numFmtId="0">
      <sharedItems containsMixedTypes="1" containsNumber="1" containsInteger="1" minValue="5308000382" maxValue="5308000382"/>
    </cacheField>
    <cacheField name="Subnumber" numFmtId="0">
      <sharedItems/>
    </cacheField>
    <cacheField name="Asset super no" numFmtId="0">
      <sharedItems/>
    </cacheField>
    <cacheField name="Scrap %" numFmtId="0">
      <sharedItems containsSemiMixedTypes="0" containsString="0" containsNumber="1" containsInteger="1" minValue="0" maxValue="5"/>
    </cacheField>
    <cacheField name="Company Code" numFmtId="0">
      <sharedItems/>
    </cacheField>
    <cacheField name="Asset Class" numFmtId="0">
      <sharedItems count="11">
        <s v="COMN1000"/>
        <s v="COMN1120"/>
        <s v="COMN1200"/>
        <s v="COMN1300"/>
        <s v="COMN1400"/>
        <s v="COMN1600"/>
        <s v="COMN1700"/>
        <s v="COMN1710"/>
        <s v="COMN1800"/>
        <s v="COMN1900"/>
        <s v="COMN2000"/>
      </sharedItems>
    </cacheField>
    <cacheField name="Asset Class name" numFmtId="0">
      <sharedItems count="12">
        <s v="Free Hold Land"/>
        <s v="Ind As Right Of Use Lease"/>
        <s v="Ind As Right Of Use Lease-IT"/>
        <s v="Building"/>
        <s v="Computer H/W"/>
        <s v="Computer S/W"/>
        <s v="Office Equipment"/>
        <s v="Plant &amp; Machinery"/>
        <s v="Railway Siding"/>
        <s v="Furniture &amp; Fixture"/>
        <s v="Vehicle"/>
        <s v="Plant &amp; Machinery(electrical installation)"/>
      </sharedItems>
    </cacheField>
    <cacheField name="Depreciation key" numFmtId="0">
      <sharedItems/>
    </cacheField>
    <cacheField name="Life" numFmtId="0">
      <sharedItems/>
    </cacheField>
    <cacheField name="Capitalized on" numFmtId="14">
      <sharedItems containsSemiMixedTypes="0" containsNonDate="0" containsDate="1" containsString="0" minDate="2009-12-08T00:00:00" maxDate="2021-04-01T00:00:00"/>
    </cacheField>
    <cacheField name="Ord.dep.start date" numFmtId="14">
      <sharedItems containsSemiMixedTypes="0" containsNonDate="0" containsDate="1" containsString="0" minDate="2009-05-28T00:00:00" maxDate="2021-04-02T00:00:00"/>
    </cacheField>
    <cacheField name="WBS element" numFmtId="0">
      <sharedItems/>
    </cacheField>
    <cacheField name="Quantity" numFmtId="0">
      <sharedItems containsSemiMixedTypes="0" containsString="0" containsNumber="1" minValue="0" maxValue="5940"/>
    </cacheField>
    <cacheField name="Base Unit of Measure" numFmtId="0">
      <sharedItems/>
    </cacheField>
    <cacheField name="Cost Center" numFmtId="0">
      <sharedItems/>
    </cacheField>
    <cacheField name="Cost audit" numFmtId="0">
      <sharedItems containsBlank="1" count="8">
        <m/>
        <s v="PLANT"/>
        <s v="ASH HAND"/>
        <s v="POWER"/>
        <s v="WATER"/>
        <s v="DM WATER"/>
        <s v="ETP"/>
        <s v="ADMIN"/>
      </sharedItems>
    </cacheField>
    <cacheField name="Plant" numFmtId="0">
      <sharedItems/>
    </cacheField>
    <cacheField name="Vendor" numFmtId="0">
      <sharedItems containsBlank="1"/>
    </cacheField>
    <cacheField name="Addition/Forex/Sold" numFmtId="0">
      <sharedItems containsBlank="1"/>
    </cacheField>
    <cacheField name="Location" numFmtId="0">
      <sharedItems/>
    </cacheField>
    <cacheField name="Asset description" numFmtId="0">
      <sharedItems/>
    </cacheField>
    <cacheField name="Cum.acq.value" numFmtId="4">
      <sharedItems containsSemiMixedTypes="0" containsString="0" containsNumber="1" minValue="-648240623.83000004" maxValue="10975936218.700001"/>
    </cacheField>
    <cacheField name="Addition" numFmtId="4">
      <sharedItems containsSemiMixedTypes="0" containsString="0" containsNumber="1" minValue="-158666886.97" maxValue="80713545.950000003"/>
    </cacheField>
    <cacheField name="Transfer" numFmtId="4">
      <sharedItems containsSemiMixedTypes="0" containsString="0" containsNumber="1" containsInteger="1" minValue="0" maxValue="0"/>
    </cacheField>
    <cacheField name="Sold" numFmtId="4">
      <sharedItems containsSemiMixedTypes="0" containsString="0" containsNumber="1" minValue="-121484000" maxValue="431970"/>
    </cacheField>
    <cacheField name="Gross block as on 31.03.2021" numFmtId="4">
      <sharedItems containsSemiMixedTypes="0" containsString="0" containsNumber="1" minValue="-648240623.83000004" maxValue="10975936218.700001"/>
    </cacheField>
    <cacheField name="Accum.dep." numFmtId="4">
      <sharedItems containsSemiMixedTypes="0" containsString="0" containsNumber="1" minValue="-2834281661.4000001" maxValue="174409009.96000001"/>
    </cacheField>
    <cacheField name="PlndDep" numFmtId="4">
      <sharedItems containsSemiMixedTypes="0" containsString="0" containsNumber="1" minValue="-415449270.02999997" maxValue="24569336.170000002"/>
    </cacheField>
    <cacheField name="Dep.retir." numFmtId="4">
      <sharedItems containsSemiMixedTypes="0" containsString="0" containsNumber="1" minValue="-264024.27" maxValue="74252203.629999995"/>
    </cacheField>
    <cacheField name="Dep.transfer" numFmtId="4">
      <sharedItems containsSemiMixedTypes="0" containsString="0" containsNumber="1" containsInteger="1" minValue="0" maxValue="0"/>
    </cacheField>
    <cacheField name="Write-ups" numFmtId="4">
      <sharedItems containsSemiMixedTypes="0" containsString="0" containsNumber="1" containsInteger="1" minValue="0" maxValue="0"/>
    </cacheField>
    <cacheField name="Total Depreciation upto 31.03.2021" numFmtId="4">
      <sharedItems containsSemiMixedTypes="0" containsString="0" containsNumber="1" minValue="-3229197927.2400002" maxValue="198710389.70000002"/>
    </cacheField>
    <cacheField name="Start book.val" numFmtId="4">
      <sharedItems containsSemiMixedTypes="0" containsString="0" containsNumber="1" minValue="-492697560.41000003" maxValue="8338755178.3900003"/>
    </cacheField>
    <cacheField name="End book val as on 31.03.2021" numFmtId="4">
      <sharedItems containsSemiMixedTypes="0" containsString="0" containsNumber="1" minValue="-468128224.24000001" maxValue="7923305908.3599997"/>
    </cacheField>
    <cacheField name="Currenc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7">
  <r>
    <n v="5300"/>
    <s v="COMN1700"/>
    <x v="0"/>
    <n v="5308000078"/>
    <n v="22"/>
    <s v="5308000078-22"/>
    <s v="01.04.2020"/>
    <s v="Forex - Unit-1 - Unrealised-H-5000-12-02-2020-21"/>
    <n v="12201000"/>
    <n v="0"/>
    <n v="0"/>
    <s v="UL25"/>
    <s v="018/002"/>
    <s v="53GN"/>
    <n v="5302"/>
    <s v="A114"/>
    <n v="8100001205"/>
    <x v="0"/>
    <x v="0"/>
    <n v="336"/>
    <s v="30.04.2020"/>
    <n v="-375160.5"/>
    <s v="INR"/>
    <x v="0"/>
    <x v="0"/>
  </r>
  <r>
    <n v="5300"/>
    <s v="COMN1700"/>
    <x v="0"/>
    <n v="5308000079"/>
    <n v="21"/>
    <s v="5308000079-21"/>
    <s v="01.04.2020"/>
    <s v="Forex - Unit-1 - Unrealised-H-5000-12-02-2020-21"/>
    <n v="12201000"/>
    <n v="0"/>
    <n v="0"/>
    <s v="UL25"/>
    <s v="018/002"/>
    <s v="53GN"/>
    <n v="5302"/>
    <s v="A114"/>
    <n v="8100001205"/>
    <x v="0"/>
    <x v="0"/>
    <n v="336"/>
    <s v="30.04.2020"/>
    <n v="-711843"/>
    <s v="INR"/>
    <x v="0"/>
    <x v="0"/>
  </r>
  <r>
    <n v="5300"/>
    <s v="COMN1700"/>
    <x v="0"/>
    <n v="5308000080"/>
    <n v="21"/>
    <s v="5308000080-21"/>
    <s v="01.04.2020"/>
    <s v="Forex - Unit-1 - Unrealised-H-5000-12-02-2020-21"/>
    <n v="12201000"/>
    <n v="0"/>
    <n v="0"/>
    <s v="UL25"/>
    <s v="018/002"/>
    <s v="53GN"/>
    <n v="5302"/>
    <s v="A114"/>
    <n v="8100001205"/>
    <x v="0"/>
    <x v="0"/>
    <n v="336"/>
    <s v="30.04.2020"/>
    <n v="-461736"/>
    <s v="INR"/>
    <x v="0"/>
    <x v="0"/>
  </r>
  <r>
    <n v="5300"/>
    <s v="COMN1700"/>
    <x v="0"/>
    <n v="5308000081"/>
    <n v="22"/>
    <s v="5308000081-22"/>
    <s v="01.04.2020"/>
    <s v="Forex - Unit-1 - Unrealised-H-5000-12-02-2020-21"/>
    <n v="12201000"/>
    <n v="0"/>
    <n v="0"/>
    <s v="UL25"/>
    <s v="018/002"/>
    <s v="53GN"/>
    <n v="5302"/>
    <s v="A114"/>
    <n v="8100001205"/>
    <x v="0"/>
    <x v="0"/>
    <n v="336"/>
    <s v="30.04.2020"/>
    <n v="-3626551.5"/>
    <s v="INR"/>
    <x v="0"/>
    <x v="0"/>
  </r>
  <r>
    <n v="5300"/>
    <s v="COMN1700"/>
    <x v="0"/>
    <n v="5308000083"/>
    <n v="28"/>
    <s v="5308000083-28"/>
    <s v="01.04.2020"/>
    <s v="Forex - Unit-1 - Unrealised-H-5000-12-02-2020-21"/>
    <n v="12201000"/>
    <n v="0"/>
    <n v="0"/>
    <s v="UL25"/>
    <s v="018/002"/>
    <s v="53GN"/>
    <n v="5302"/>
    <s v="A114"/>
    <n v="8100001205"/>
    <x v="0"/>
    <x v="0"/>
    <n v="336"/>
    <s v="30.04.2020"/>
    <n v="-17709499.5"/>
    <s v="INR"/>
    <x v="0"/>
    <x v="0"/>
  </r>
  <r>
    <n v="5300"/>
    <s v="COMN1700"/>
    <x v="0"/>
    <n v="5308000084"/>
    <n v="25"/>
    <s v="5308000084-25"/>
    <s v="01.04.2020"/>
    <s v="Forex - Unit-1 - Unrealised-H-5000-12-02-2020-21"/>
    <n v="12201000"/>
    <n v="0"/>
    <n v="0"/>
    <s v="UL25"/>
    <s v="018/002"/>
    <s v="53GN"/>
    <n v="5302"/>
    <s v="A114"/>
    <n v="8100001205"/>
    <x v="0"/>
    <x v="0"/>
    <n v="336"/>
    <s v="30.04.2020"/>
    <n v="-17834553"/>
    <s v="INR"/>
    <x v="0"/>
    <x v="0"/>
  </r>
  <r>
    <n v="5300"/>
    <s v="COMN1700"/>
    <x v="0"/>
    <n v="5308000085"/>
    <n v="20"/>
    <s v="5308000085-20"/>
    <s v="01.04.2020"/>
    <s v="Forex - Unit-1 - Unrealised-H-5000-12-02-2020-21"/>
    <n v="12201000"/>
    <n v="0"/>
    <n v="0"/>
    <s v="UL25"/>
    <s v="018/002"/>
    <s v="53GN"/>
    <n v="5302"/>
    <s v="A114"/>
    <n v="8100001205"/>
    <x v="0"/>
    <x v="0"/>
    <n v="336"/>
    <s v="30.04.2020"/>
    <n v="-654126"/>
    <s v="INR"/>
    <x v="0"/>
    <x v="0"/>
  </r>
  <r>
    <n v="5300"/>
    <s v="COMN1700"/>
    <x v="0"/>
    <n v="5308000087"/>
    <n v="20"/>
    <s v="5308000087-20"/>
    <s v="01.04.2020"/>
    <s v="Forex - Unit-1 - Unrealised-H-5000-12-02-2020-21"/>
    <n v="12201000"/>
    <n v="0"/>
    <n v="0"/>
    <s v="UL25"/>
    <s v="018/002"/>
    <s v="53GN"/>
    <n v="5302"/>
    <s v="A114"/>
    <n v="8100001205"/>
    <x v="0"/>
    <x v="0"/>
    <n v="336"/>
    <s v="30.04.2020"/>
    <n v="-500214"/>
    <s v="INR"/>
    <x v="0"/>
    <x v="0"/>
  </r>
  <r>
    <n v="5300"/>
    <s v="COMN1700"/>
    <x v="0"/>
    <n v="5308000088"/>
    <n v="20"/>
    <s v="5308000088-20"/>
    <s v="01.04.2020"/>
    <s v="Forex - Unit-1 - Unrealised-H-5000-12-02-2020-21"/>
    <n v="12201000"/>
    <n v="0"/>
    <n v="0"/>
    <s v="UL25"/>
    <s v="018/002"/>
    <s v="53GN"/>
    <n v="5302"/>
    <s v="A114"/>
    <n v="8100001205"/>
    <x v="0"/>
    <x v="0"/>
    <n v="336"/>
    <s v="30.04.2020"/>
    <n v="-394399.5"/>
    <s v="INR"/>
    <x v="0"/>
    <x v="0"/>
  </r>
  <r>
    <n v="5300"/>
    <s v="COMN1700"/>
    <x v="0"/>
    <n v="5308000089"/>
    <n v="21"/>
    <s v="5308000089-21"/>
    <s v="01.04.2020"/>
    <s v="Forex - Unit-1 - Unrealised-H-5000-12-02-2020-21"/>
    <n v="12201000"/>
    <n v="0"/>
    <n v="0"/>
    <s v="UL25"/>
    <s v="018/002"/>
    <s v="53GN"/>
    <n v="5302"/>
    <s v="A114"/>
    <n v="8100001205"/>
    <x v="0"/>
    <x v="0"/>
    <n v="336"/>
    <s v="30.04.2020"/>
    <n v="-192390"/>
    <s v="INR"/>
    <x v="0"/>
    <x v="0"/>
  </r>
  <r>
    <n v="5300"/>
    <s v="COMN1700"/>
    <x v="0"/>
    <n v="5308000090"/>
    <n v="20"/>
    <s v="5308000090-20"/>
    <s v="01.04.2020"/>
    <s v="Forex - Unit-1 - Unrealised-H-5000-12-02-2020-21"/>
    <n v="12201000"/>
    <n v="0"/>
    <n v="0"/>
    <s v="UL25"/>
    <s v="018/002"/>
    <s v="53GN"/>
    <n v="5302"/>
    <s v="A114"/>
    <n v="8100001205"/>
    <x v="0"/>
    <x v="0"/>
    <n v="336"/>
    <s v="30.04.2020"/>
    <n v="-365541"/>
    <s v="INR"/>
    <x v="0"/>
    <x v="0"/>
  </r>
  <r>
    <n v="5300"/>
    <s v="COMN1700"/>
    <x v="0"/>
    <n v="5308000091"/>
    <n v="20"/>
    <s v="5308000091-20"/>
    <s v="01.04.2020"/>
    <s v="Forex - Unit-1 - Unrealised-H-5000-12-02-2020-21"/>
    <n v="12201000"/>
    <n v="0"/>
    <n v="0"/>
    <s v="UL15"/>
    <s v="008/002"/>
    <s v="53GN"/>
    <n v="5302"/>
    <s v="A114"/>
    <n v="8100001205"/>
    <x v="0"/>
    <x v="0"/>
    <n v="336"/>
    <s v="30.04.2020"/>
    <n v="-278965.5"/>
    <s v="INR"/>
    <x v="0"/>
    <x v="0"/>
  </r>
  <r>
    <n v="5300"/>
    <s v="COMN1700"/>
    <x v="0"/>
    <n v="5308000092"/>
    <n v="20"/>
    <s v="5308000092-20"/>
    <s v="01.04.2020"/>
    <s v="Forex - Unit-1 - Unrealised-H-5000-12-02-2020-21"/>
    <n v="12201000"/>
    <n v="0"/>
    <n v="0"/>
    <s v="UL15"/>
    <s v="008/002"/>
    <s v="53GN"/>
    <n v="5302"/>
    <s v="A114"/>
    <n v="8100001205"/>
    <x v="0"/>
    <x v="0"/>
    <n v="336"/>
    <s v="30.04.2020"/>
    <n v="-57717"/>
    <s v="INR"/>
    <x v="0"/>
    <x v="0"/>
  </r>
  <r>
    <n v="5300"/>
    <s v="COMN1700"/>
    <x v="0"/>
    <n v="5308000093"/>
    <n v="20"/>
    <s v="5308000093-20"/>
    <s v="01.04.2020"/>
    <s v="Forex - Unit-1 - Unrealised-H-5000-12-02-2020-21"/>
    <n v="12201000"/>
    <n v="0"/>
    <n v="0"/>
    <s v="UL15"/>
    <s v="008/002"/>
    <s v="53GN"/>
    <n v="5302"/>
    <s v="A114"/>
    <n v="8100001205"/>
    <x v="0"/>
    <x v="0"/>
    <n v="336"/>
    <s v="30.04.2020"/>
    <n v="-163531.5"/>
    <s v="INR"/>
    <x v="0"/>
    <x v="0"/>
  </r>
  <r>
    <n v="5300"/>
    <s v="COMN1700"/>
    <x v="0"/>
    <n v="5308000382"/>
    <n v="0"/>
    <s v="5308000382-0"/>
    <s v="31.03.2021"/>
    <s v="Mandatory spares - U1"/>
    <n v="12201000"/>
    <n v="0"/>
    <n v="0"/>
    <s v="UL25"/>
    <s v="017/002"/>
    <s v="53GN"/>
    <n v="5302"/>
    <m/>
    <n v="8100001205"/>
    <x v="1"/>
    <x v="1"/>
    <n v="336"/>
    <s v="31.03.2021"/>
    <n v="69974336.599999994"/>
    <s v="INR"/>
    <x v="1"/>
    <x v="1"/>
  </r>
  <r>
    <n v="5300"/>
    <s v="COMN1700"/>
    <x v="0"/>
    <n v="5308000094"/>
    <n v="23"/>
    <s v="5308000094-23"/>
    <s v="01.04.2020"/>
    <s v="Forex - Unit-1 - Unrealised-H-5000-12-02-2020-21"/>
    <n v="12201000"/>
    <n v="0"/>
    <n v="0"/>
    <s v="UL25"/>
    <s v="018/002"/>
    <s v="53GN"/>
    <n v="5302"/>
    <s v="A114"/>
    <n v="8100001205"/>
    <x v="0"/>
    <x v="0"/>
    <n v="336"/>
    <s v="30.04.2020"/>
    <n v="-2443353"/>
    <s v="INR"/>
    <x v="0"/>
    <x v="0"/>
  </r>
  <r>
    <n v="5300"/>
    <s v="COMN1700"/>
    <x v="0"/>
    <n v="5308000096"/>
    <n v="22"/>
    <s v="5308000096-22"/>
    <s v="01.04.2020"/>
    <s v="Forex - Unit-1 - Unrealised-H-5000-12-02-2020-21"/>
    <n v="12201000"/>
    <n v="0"/>
    <n v="0"/>
    <s v="UL25"/>
    <s v="018/002"/>
    <s v="53GN"/>
    <n v="5302"/>
    <s v="A114"/>
    <n v="8100001205"/>
    <x v="0"/>
    <x v="0"/>
    <n v="336"/>
    <s v="30.04.2020"/>
    <n v="-413638.5"/>
    <s v="INR"/>
    <x v="0"/>
    <x v="0"/>
  </r>
  <r>
    <n v="5300"/>
    <s v="COMN1700"/>
    <x v="0"/>
    <n v="5308000098"/>
    <n v="20"/>
    <s v="5308000098-20"/>
    <s v="01.04.2020"/>
    <s v="Forex - Unit-1 - Unrealised-H-5000-12-02-2020-21"/>
    <n v="12201000"/>
    <n v="0"/>
    <n v="0"/>
    <s v="UL15"/>
    <s v="008/002"/>
    <s v="53GN"/>
    <n v="5302"/>
    <s v="A114"/>
    <n v="8100001205"/>
    <x v="0"/>
    <x v="0"/>
    <n v="336"/>
    <s v="30.04.2020"/>
    <n v="-96195"/>
    <s v="INR"/>
    <x v="0"/>
    <x v="0"/>
  </r>
  <r>
    <n v="5300"/>
    <s v="COMN1700"/>
    <x v="0"/>
    <n v="5308000100"/>
    <n v="20"/>
    <s v="5308000100-20"/>
    <s v="01.04.2020"/>
    <s v="Forex - Unit-1 - Unrealised-H-5000-12-02-2020-21"/>
    <n v="12201000"/>
    <n v="0"/>
    <n v="0"/>
    <s v="UL15"/>
    <s v="008/002"/>
    <s v="53GN"/>
    <n v="5302"/>
    <s v="A114"/>
    <n v="8100001205"/>
    <x v="0"/>
    <x v="0"/>
    <n v="336"/>
    <s v="30.04.2020"/>
    <n v="-48097.5"/>
    <s v="INR"/>
    <x v="0"/>
    <x v="0"/>
  </r>
  <r>
    <n v="5300"/>
    <s v="COMN1700"/>
    <x v="0"/>
    <n v="5308000112"/>
    <n v="21"/>
    <s v="5308000112-21"/>
    <s v="01.04.2020"/>
    <s v="Forex - Unit-1 - Unrealised-H-5000-12-02-2020-21"/>
    <n v="12201000"/>
    <n v="0"/>
    <n v="0"/>
    <s v="UL25"/>
    <s v="018/002"/>
    <s v="53GN"/>
    <n v="5302"/>
    <s v="A114"/>
    <n v="8100001205"/>
    <x v="0"/>
    <x v="0"/>
    <n v="336"/>
    <s v="30.04.2020"/>
    <n v="-384780"/>
    <s v="INR"/>
    <x v="0"/>
    <x v="0"/>
  </r>
  <r>
    <n v="5300"/>
    <s v="COMN1700"/>
    <x v="0"/>
    <n v="5308000115"/>
    <n v="20"/>
    <s v="5308000115-20"/>
    <s v="01.04.2020"/>
    <s v="Forex - Unit-1 - Unrealised-H-5000-12-02-2020-21"/>
    <n v="12201000"/>
    <n v="0"/>
    <n v="0"/>
    <s v="UL25"/>
    <s v="018/002"/>
    <s v="53GN"/>
    <n v="5302"/>
    <s v="A114"/>
    <n v="8100001205"/>
    <x v="0"/>
    <x v="0"/>
    <n v="336"/>
    <s v="30.04.2020"/>
    <n v="-221248.5"/>
    <s v="INR"/>
    <x v="0"/>
    <x v="0"/>
  </r>
  <r>
    <n v="5300"/>
    <s v="COMN1700"/>
    <x v="0"/>
    <n v="5308000118"/>
    <n v="21"/>
    <s v="5308000118-21"/>
    <s v="01.04.2020"/>
    <s v="Forex - Unit-1 - Unrealised-H-5000-12-02-2020-21"/>
    <n v="12201000"/>
    <n v="0"/>
    <n v="0"/>
    <s v="UL25"/>
    <s v="018/002"/>
    <s v="53GN"/>
    <n v="5302"/>
    <s v="A114"/>
    <n v="8100001205"/>
    <x v="0"/>
    <x v="0"/>
    <n v="336"/>
    <s v="30.04.2020"/>
    <n v="-586789.5"/>
    <s v="INR"/>
    <x v="0"/>
    <x v="0"/>
  </r>
  <r>
    <n v="5300"/>
    <s v="COMN1700"/>
    <x v="0"/>
    <n v="5308000119"/>
    <n v="22"/>
    <s v="5308000119-22"/>
    <s v="01.04.2020"/>
    <s v="Forex - Unit-1 - Unrealised-H-5000-12-02-2020-21"/>
    <n v="12201000"/>
    <n v="0"/>
    <n v="0"/>
    <s v="UL25"/>
    <s v="018/002"/>
    <s v="53GN"/>
    <n v="5302"/>
    <s v="A114"/>
    <n v="8100001205"/>
    <x v="0"/>
    <x v="0"/>
    <n v="336"/>
    <s v="30.04.2020"/>
    <n v="-298204.5"/>
    <s v="INR"/>
    <x v="0"/>
    <x v="0"/>
  </r>
  <r>
    <n v="5300"/>
    <s v="COMN1700"/>
    <x v="0"/>
    <n v="5308000126"/>
    <n v="20"/>
    <s v="5308000126-20"/>
    <s v="01.04.2020"/>
    <s v="Forex - Unit-1 - Unrealised-H-5000-12-02-2020-21"/>
    <n v="12201000"/>
    <n v="0"/>
    <n v="0"/>
    <s v="UL15"/>
    <s v="008/002"/>
    <s v="53GN"/>
    <n v="5302"/>
    <s v="A114"/>
    <n v="8100001205"/>
    <x v="0"/>
    <x v="0"/>
    <n v="336"/>
    <s v="30.04.2020"/>
    <n v="-96195"/>
    <s v="INR"/>
    <x v="0"/>
    <x v="0"/>
  </r>
  <r>
    <n v="5300"/>
    <s v="COMN1700"/>
    <x v="0"/>
    <n v="5308000131"/>
    <n v="20"/>
    <s v="5308000131-20"/>
    <s v="01.04.2020"/>
    <s v="Forex - Unit-1 - Unrealised-H-5000-12-02-2020-21"/>
    <n v="12201000"/>
    <n v="0"/>
    <n v="0"/>
    <s v="UL25"/>
    <s v="018/002"/>
    <s v="53GN"/>
    <n v="5302"/>
    <s v="A114"/>
    <n v="8100001205"/>
    <x v="0"/>
    <x v="0"/>
    <n v="336"/>
    <s v="30.04.2020"/>
    <n v="-182770.5"/>
    <s v="INR"/>
    <x v="0"/>
    <x v="0"/>
  </r>
  <r>
    <n v="5300"/>
    <s v="COMN1700"/>
    <x v="0"/>
    <n v="5308000161"/>
    <n v="25"/>
    <s v="5308000161-25"/>
    <s v="01.04.2020"/>
    <s v="Forex - Unit-2 - Unrealised-H-5000-12-02-2020-21"/>
    <n v="12201000"/>
    <n v="0"/>
    <n v="0"/>
    <s v="UL25"/>
    <s v="018/009"/>
    <s v="53GN"/>
    <n v="5302"/>
    <s v="A115"/>
    <n v="8100001205"/>
    <x v="0"/>
    <x v="0"/>
    <n v="336"/>
    <s v="30.04.2020"/>
    <n v="-355921.5"/>
    <s v="INR"/>
    <x v="0"/>
    <x v="0"/>
  </r>
  <r>
    <n v="5300"/>
    <s v="COMN1700"/>
    <x v="0"/>
    <n v="5308000162"/>
    <n v="21"/>
    <s v="5308000162-21"/>
    <s v="01.04.2020"/>
    <s v="Forex - Unit-2 - Unrealised-H-5000-12-02-2020-21"/>
    <n v="12201000"/>
    <n v="0"/>
    <n v="0"/>
    <s v="UL25"/>
    <s v="018/009"/>
    <s v="53GN"/>
    <n v="5302"/>
    <s v="A115"/>
    <n v="8100001205"/>
    <x v="0"/>
    <x v="0"/>
    <n v="336"/>
    <s v="30.04.2020"/>
    <n v="-480975"/>
    <s v="INR"/>
    <x v="0"/>
    <x v="0"/>
  </r>
  <r>
    <n v="5300"/>
    <s v="COMN1700"/>
    <x v="0"/>
    <n v="5308000163"/>
    <n v="25"/>
    <s v="5308000163-25"/>
    <s v="01.04.2020"/>
    <s v="Forex - Unit-2 - Unrealised-H-5000-12-02-2020-21"/>
    <n v="12201000"/>
    <n v="0"/>
    <n v="0"/>
    <s v="UL25"/>
    <s v="018/009"/>
    <s v="53GN"/>
    <n v="5302"/>
    <s v="A115"/>
    <n v="8100001205"/>
    <x v="0"/>
    <x v="0"/>
    <n v="336"/>
    <s v="30.04.2020"/>
    <n v="-480975"/>
    <s v="INR"/>
    <x v="0"/>
    <x v="0"/>
  </r>
  <r>
    <n v="5300"/>
    <s v="COMN1700"/>
    <x v="0"/>
    <n v="5308000164"/>
    <n v="26"/>
    <s v="5308000164-26"/>
    <s v="01.04.2020"/>
    <s v="Forex - Unit-2 - Unrealised-H-5000-12-02-2020-21"/>
    <n v="12201000"/>
    <n v="0"/>
    <n v="0"/>
    <s v="UL25"/>
    <s v="018/009"/>
    <s v="53GN"/>
    <n v="5302"/>
    <s v="A115"/>
    <n v="8100001205"/>
    <x v="0"/>
    <x v="0"/>
    <n v="336"/>
    <s v="30.04.2020"/>
    <n v="-3414922.5"/>
    <s v="INR"/>
    <x v="0"/>
    <x v="0"/>
  </r>
  <r>
    <n v="5300"/>
    <s v="COMN1700"/>
    <x v="0"/>
    <n v="5308000166"/>
    <n v="24"/>
    <s v="5308000166-24"/>
    <s v="01.04.2020"/>
    <s v="Forex - Unit-2 - Unrealised-H-5000-12-02-2020-21"/>
    <n v="12201000"/>
    <n v="0"/>
    <n v="0"/>
    <s v="UL25"/>
    <s v="018/009"/>
    <s v="53GN"/>
    <n v="5302"/>
    <s v="A115"/>
    <n v="8100001205"/>
    <x v="0"/>
    <x v="0"/>
    <n v="336"/>
    <s v="30.04.2020"/>
    <n v="-202009.5"/>
    <s v="INR"/>
    <x v="0"/>
    <x v="0"/>
  </r>
  <r>
    <n v="5300"/>
    <s v="COMN1700"/>
    <x v="0"/>
    <n v="5308000167"/>
    <n v="24"/>
    <s v="5308000167-24"/>
    <s v="01.04.2020"/>
    <s v="Forex - Unit-2 - Unrealised-H-5000-12-02-2020-21"/>
    <n v="12201000"/>
    <n v="0"/>
    <n v="0"/>
    <s v="UL25"/>
    <s v="018/009"/>
    <s v="53GN"/>
    <n v="5302"/>
    <s v="A115"/>
    <n v="8100001205"/>
    <x v="0"/>
    <x v="0"/>
    <n v="336"/>
    <s v="30.04.2020"/>
    <n v="-557931"/>
    <s v="INR"/>
    <x v="0"/>
    <x v="0"/>
  </r>
  <r>
    <n v="5300"/>
    <s v="COMN1700"/>
    <x v="0"/>
    <n v="5308000169"/>
    <n v="23"/>
    <s v="5308000169-23"/>
    <s v="01.04.2020"/>
    <s v="Forex - Unit-2 - Unrealised-H-5000-12-02-2020-21"/>
    <n v="12201000"/>
    <n v="0"/>
    <n v="0"/>
    <s v="UL25"/>
    <s v="018/009"/>
    <s v="53GN"/>
    <n v="5302"/>
    <s v="A115"/>
    <n v="8100001205"/>
    <x v="0"/>
    <x v="0"/>
    <n v="336"/>
    <s v="30.04.2020"/>
    <n v="-596409"/>
    <s v="INR"/>
    <x v="0"/>
    <x v="0"/>
  </r>
  <r>
    <n v="5300"/>
    <s v="COMN1700"/>
    <x v="0"/>
    <n v="5308000170"/>
    <n v="22"/>
    <s v="5308000170-22"/>
    <s v="01.04.2020"/>
    <s v="Forex - Unit-2 - Unrealised-H-5000-12-02-2020-21"/>
    <n v="12201000"/>
    <n v="0"/>
    <n v="0"/>
    <s v="UL25"/>
    <s v="018/009"/>
    <s v="53GN"/>
    <n v="5302"/>
    <s v="A115"/>
    <n v="8100001205"/>
    <x v="0"/>
    <x v="0"/>
    <n v="336"/>
    <s v="30.04.2020"/>
    <n v="-375160.5"/>
    <s v="INR"/>
    <x v="0"/>
    <x v="0"/>
  </r>
  <r>
    <n v="5300"/>
    <s v="COMN1700"/>
    <x v="0"/>
    <n v="5308000172"/>
    <n v="23"/>
    <s v="5308000172-23"/>
    <s v="01.04.2020"/>
    <s v="Forex - Unit-2 - Unrealised-H-5000-12-02-2020-21"/>
    <n v="12201000"/>
    <n v="0"/>
    <n v="0"/>
    <s v="UL25"/>
    <s v="018/009"/>
    <s v="53GN"/>
    <n v="5302"/>
    <s v="A115"/>
    <n v="8100001205"/>
    <x v="0"/>
    <x v="0"/>
    <n v="336"/>
    <s v="30.04.2020"/>
    <n v="-375160.5"/>
    <s v="INR"/>
    <x v="0"/>
    <x v="0"/>
  </r>
  <r>
    <n v="5300"/>
    <s v="COMN1700"/>
    <x v="0"/>
    <n v="5308000173"/>
    <n v="25"/>
    <s v="5308000173-25"/>
    <s v="01.04.2020"/>
    <s v="Forex - Unit-2 - Unrealised-H-5000-12-02-2020-21"/>
    <n v="12201000"/>
    <n v="0"/>
    <n v="0"/>
    <s v="UL15"/>
    <s v="008/009"/>
    <s v="53GN"/>
    <n v="5302"/>
    <s v="A115"/>
    <n v="8100001205"/>
    <x v="0"/>
    <x v="0"/>
    <n v="336"/>
    <s v="30.04.2020"/>
    <n v="-288585"/>
    <s v="INR"/>
    <x v="0"/>
    <x v="0"/>
  </r>
  <r>
    <n v="5300"/>
    <s v="COMN1700"/>
    <x v="0"/>
    <n v="5308000174"/>
    <n v="24"/>
    <s v="5308000174-24"/>
    <s v="01.04.2020"/>
    <s v="Forex - Unit-2 - Unrealised-H-5000-12-02-2020-21"/>
    <n v="12201000"/>
    <n v="0"/>
    <n v="0"/>
    <s v="UL15"/>
    <s v="008/009"/>
    <s v="53GN"/>
    <n v="5302"/>
    <s v="A115"/>
    <n v="8100001205"/>
    <x v="0"/>
    <x v="0"/>
    <n v="336"/>
    <s v="30.04.2020"/>
    <n v="-57717"/>
    <s v="INR"/>
    <x v="0"/>
    <x v="0"/>
  </r>
  <r>
    <n v="5300"/>
    <s v="COMN1700"/>
    <x v="0"/>
    <n v="5308000175"/>
    <n v="24"/>
    <s v="5308000175-24"/>
    <s v="01.04.2020"/>
    <s v="Forex - Unit-2 - Unrealised-H-5000-12-02-2020-21"/>
    <n v="12201000"/>
    <n v="0"/>
    <n v="0"/>
    <s v="UL15"/>
    <s v="008/009"/>
    <s v="53GN"/>
    <n v="5302"/>
    <s v="A115"/>
    <n v="8100001205"/>
    <x v="0"/>
    <x v="0"/>
    <n v="336"/>
    <s v="30.04.2020"/>
    <n v="-163531.5"/>
    <s v="INR"/>
    <x v="0"/>
    <x v="0"/>
  </r>
  <r>
    <n v="5300"/>
    <s v="COMN1700"/>
    <x v="0"/>
    <n v="5308000176"/>
    <n v="23"/>
    <s v="5308000176-23"/>
    <s v="01.04.2020"/>
    <s v="Forex - Unit-2 - Unrealised-H-5000-12-02-2020-21"/>
    <n v="12201000"/>
    <n v="0"/>
    <n v="0"/>
    <s v="UL25"/>
    <s v="018/009"/>
    <s v="53GN"/>
    <n v="5302"/>
    <s v="A115"/>
    <n v="8100001205"/>
    <x v="0"/>
    <x v="0"/>
    <n v="336"/>
    <s v="30.04.2020"/>
    <n v="-2549167.5"/>
    <s v="INR"/>
    <x v="0"/>
    <x v="0"/>
  </r>
  <r>
    <n v="5300"/>
    <s v="COMN1700"/>
    <x v="0"/>
    <n v="5308000179"/>
    <n v="21"/>
    <s v="5308000179-21"/>
    <s v="01.04.2020"/>
    <s v="Forex - Unit-2 - Unrealised-H-5000-12-02-2020-21"/>
    <n v="12201000"/>
    <n v="0"/>
    <n v="0"/>
    <s v="UL15"/>
    <s v="008/009"/>
    <s v="53GN"/>
    <n v="5302"/>
    <s v="A115"/>
    <n v="8100001205"/>
    <x v="0"/>
    <x v="0"/>
    <n v="336"/>
    <s v="30.04.2020"/>
    <n v="-105814.5"/>
    <s v="INR"/>
    <x v="0"/>
    <x v="0"/>
  </r>
  <r>
    <n v="5300"/>
    <s v="COMN1700"/>
    <x v="0"/>
    <n v="5308000187"/>
    <n v="22"/>
    <s v="5308000187-22"/>
    <s v="01.04.2020"/>
    <s v="Forex - Unit-2 - Unrealised-H-5000-12-02-2020-21"/>
    <n v="12201000"/>
    <n v="0"/>
    <n v="0"/>
    <s v="UL25"/>
    <s v="018/009"/>
    <s v="53GN"/>
    <n v="5302"/>
    <s v="A115"/>
    <n v="8100001205"/>
    <x v="0"/>
    <x v="0"/>
    <n v="336"/>
    <s v="30.04.2020"/>
    <n v="-394399.5"/>
    <s v="INR"/>
    <x v="0"/>
    <x v="0"/>
  </r>
  <r>
    <n v="5300"/>
    <s v="COMN1700"/>
    <x v="0"/>
    <n v="5308000190"/>
    <n v="24"/>
    <s v="5308000190-24"/>
    <s v="01.04.2020"/>
    <s v="Forex - Unit-2 - Unrealised-H-5000-12-02-2020-21"/>
    <n v="12201000"/>
    <n v="0"/>
    <n v="0"/>
    <s v="UL25"/>
    <s v="018/009"/>
    <s v="53GN"/>
    <n v="5302"/>
    <s v="A115"/>
    <n v="8100001205"/>
    <x v="0"/>
    <x v="0"/>
    <n v="336"/>
    <s v="30.04.2020"/>
    <n v="-230868"/>
    <s v="INR"/>
    <x v="0"/>
    <x v="0"/>
  </r>
  <r>
    <n v="5300"/>
    <s v="COMN1700"/>
    <x v="0"/>
    <n v="5308000192"/>
    <n v="24"/>
    <s v="5308000192-24"/>
    <s v="01.04.2020"/>
    <s v="Forex - Unit-2 - Unrealised-H-5000-12-02-2020-21"/>
    <n v="12201000"/>
    <n v="0"/>
    <n v="0"/>
    <s v="UL25"/>
    <s v="018/009"/>
    <s v="53GN"/>
    <n v="5302"/>
    <s v="A115"/>
    <n v="8100001205"/>
    <x v="0"/>
    <x v="0"/>
    <n v="336"/>
    <s v="30.04.2020"/>
    <n v="-606028.5"/>
    <s v="INR"/>
    <x v="0"/>
    <x v="0"/>
  </r>
  <r>
    <n v="5300"/>
    <s v="COMN1700"/>
    <x v="0"/>
    <n v="5308000195"/>
    <n v="24"/>
    <s v="5308000195-24"/>
    <s v="01.04.2020"/>
    <s v="Forex - Unit-2 - Unrealised-H-5000-12-02-2020-21"/>
    <n v="12201000"/>
    <n v="0"/>
    <n v="0"/>
    <s v="UL15"/>
    <s v="008/009"/>
    <s v="53GN"/>
    <n v="5302"/>
    <s v="A115"/>
    <n v="8100001205"/>
    <x v="0"/>
    <x v="0"/>
    <n v="336"/>
    <s v="30.04.2020"/>
    <n v="-96195"/>
    <s v="INR"/>
    <x v="0"/>
    <x v="0"/>
  </r>
  <r>
    <n v="5300"/>
    <s v="COMN1700"/>
    <x v="0"/>
    <n v="5308000200"/>
    <n v="22"/>
    <s v="5308000200-22"/>
    <s v="01.04.2020"/>
    <s v="Forex - Unit-2 - Unrealised-H-5000-12-02-2020-21"/>
    <n v="12201000"/>
    <n v="0"/>
    <n v="0"/>
    <s v="UL25"/>
    <s v="018/009"/>
    <s v="53GN"/>
    <n v="5302"/>
    <s v="A115"/>
    <n v="8100001205"/>
    <x v="0"/>
    <x v="0"/>
    <n v="336"/>
    <s v="30.04.2020"/>
    <n v="-221248.5"/>
    <s v="INR"/>
    <x v="0"/>
    <x v="0"/>
  </r>
  <r>
    <n v="5300"/>
    <s v="COMN1700"/>
    <x v="0"/>
    <n v="5308000208"/>
    <n v="23"/>
    <s v="5308000208-23"/>
    <s v="01.04.2020"/>
    <s v="Forex - Unit-2 - Unrealised-H-5000-12-02-2020-21"/>
    <n v="12201000"/>
    <n v="0"/>
    <n v="0"/>
    <s v="UL25"/>
    <s v="018/009"/>
    <s v="53GN"/>
    <n v="5302"/>
    <s v="A115"/>
    <n v="8100001205"/>
    <x v="0"/>
    <x v="0"/>
    <n v="336"/>
    <s v="30.04.2020"/>
    <n v="-567550.5"/>
    <s v="INR"/>
    <x v="0"/>
    <x v="0"/>
  </r>
  <r>
    <n v="5300"/>
    <s v="COMN1700"/>
    <x v="0"/>
    <n v="5308000213"/>
    <n v="23"/>
    <s v="5308000213-23"/>
    <s v="01.04.2020"/>
    <s v="Forex - Unit-2 - Unrealised-H-5000-12-02-2020-21"/>
    <n v="12201000"/>
    <n v="0"/>
    <n v="0"/>
    <s v="UL25"/>
    <s v="018/009"/>
    <s v="53GN"/>
    <n v="5302"/>
    <s v="A115"/>
    <n v="8100001205"/>
    <x v="0"/>
    <x v="0"/>
    <n v="336"/>
    <s v="30.04.2020"/>
    <n v="-17286241.5"/>
    <s v="INR"/>
    <x v="0"/>
    <x v="0"/>
  </r>
  <r>
    <n v="5300"/>
    <s v="COMN1700"/>
    <x v="0"/>
    <n v="5308000214"/>
    <n v="24"/>
    <s v="5308000214-24"/>
    <s v="01.04.2020"/>
    <s v="Forex - Unit-2 - Unrealised-H-5000-12-02-2020-21"/>
    <n v="12201000"/>
    <n v="0"/>
    <n v="0"/>
    <s v="UL25"/>
    <s v="018/009"/>
    <s v="53GN"/>
    <n v="5302"/>
    <s v="A115"/>
    <n v="8100001205"/>
    <x v="0"/>
    <x v="0"/>
    <n v="336"/>
    <s v="30.04.2020"/>
    <n v="-18690688.5"/>
    <s v="INR"/>
    <x v="0"/>
    <x v="0"/>
  </r>
  <r>
    <n v="5300"/>
    <s v="COMN1700"/>
    <x v="0"/>
    <n v="5308000078"/>
    <n v="22"/>
    <s v="5308000078-22"/>
    <s v="01.04.2020"/>
    <s v="Forex - Unit-1 - Unrealised-H-5000-12-02-2020-21"/>
    <n v="12201000"/>
    <n v="0"/>
    <n v="0"/>
    <s v="UL25"/>
    <s v="018/002"/>
    <s v="53GN"/>
    <n v="5302"/>
    <s v="A114"/>
    <n v="8100003112"/>
    <x v="2"/>
    <x v="0"/>
    <n v="336"/>
    <s v="31.05.2020"/>
    <n v="344465.55"/>
    <s v="INR"/>
    <x v="0"/>
    <x v="0"/>
  </r>
  <r>
    <n v="5300"/>
    <s v="COMN1700"/>
    <x v="0"/>
    <n v="5308000079"/>
    <n v="21"/>
    <s v="5308000079-21"/>
    <s v="01.04.2020"/>
    <s v="Forex - Unit-1 - Unrealised-H-5000-12-02-2020-21"/>
    <n v="12201000"/>
    <n v="0"/>
    <n v="0"/>
    <s v="UL25"/>
    <s v="018/002"/>
    <s v="53GN"/>
    <n v="5302"/>
    <s v="A114"/>
    <n v="8100003112"/>
    <x v="2"/>
    <x v="0"/>
    <n v="336"/>
    <s v="31.05.2020"/>
    <n v="653601.30000000005"/>
    <s v="INR"/>
    <x v="0"/>
    <x v="0"/>
  </r>
  <r>
    <n v="5300"/>
    <s v="COMN1700"/>
    <x v="0"/>
    <n v="5308000080"/>
    <n v="21"/>
    <s v="5308000080-21"/>
    <s v="01.04.2020"/>
    <s v="Forex - Unit-1 - Unrealised-H-5000-12-02-2020-21"/>
    <n v="12201000"/>
    <n v="0"/>
    <n v="0"/>
    <s v="UL25"/>
    <s v="018/002"/>
    <s v="53GN"/>
    <n v="5302"/>
    <s v="A114"/>
    <n v="8100003112"/>
    <x v="2"/>
    <x v="0"/>
    <n v="336"/>
    <s v="31.05.2020"/>
    <n v="423957.6"/>
    <s v="INR"/>
    <x v="0"/>
    <x v="0"/>
  </r>
  <r>
    <n v="5300"/>
    <s v="COMN1700"/>
    <x v="0"/>
    <n v="5308000081"/>
    <n v="22"/>
    <s v="5308000081-22"/>
    <s v="01.04.2020"/>
    <s v="Forex - Unit-1 - Unrealised-H-5000-12-02-2020-21"/>
    <n v="12201000"/>
    <n v="0"/>
    <n v="0"/>
    <s v="UL25"/>
    <s v="018/002"/>
    <s v="53GN"/>
    <n v="5302"/>
    <s v="A114"/>
    <n v="8100003112"/>
    <x v="2"/>
    <x v="0"/>
    <n v="336"/>
    <s v="31.05.2020"/>
    <n v="3329833.65"/>
    <s v="INR"/>
    <x v="0"/>
    <x v="0"/>
  </r>
  <r>
    <n v="5300"/>
    <s v="COMN1700"/>
    <x v="0"/>
    <n v="5308000083"/>
    <n v="28"/>
    <s v="5308000083-28"/>
    <s v="01.04.2020"/>
    <s v="Forex - Unit-1 - Unrealised-H-5000-12-02-2020-21"/>
    <n v="12201000"/>
    <n v="0"/>
    <n v="0"/>
    <s v="UL25"/>
    <s v="018/002"/>
    <s v="53GN"/>
    <n v="5302"/>
    <s v="A114"/>
    <n v="8100003112"/>
    <x v="2"/>
    <x v="0"/>
    <n v="336"/>
    <s v="31.05.2020"/>
    <n v="16260540.449999999"/>
    <s v="INR"/>
    <x v="0"/>
    <x v="0"/>
  </r>
  <r>
    <n v="5300"/>
    <s v="COMN1700"/>
    <x v="0"/>
    <n v="5308000084"/>
    <n v="25"/>
    <s v="5308000084-25"/>
    <s v="01.04.2020"/>
    <s v="Forex - Unit-1 - Unrealised-H-5000-12-02-2020-21"/>
    <n v="12201000"/>
    <n v="0"/>
    <n v="0"/>
    <s v="UL25"/>
    <s v="018/002"/>
    <s v="53GN"/>
    <n v="5302"/>
    <s v="A114"/>
    <n v="8100003112"/>
    <x v="2"/>
    <x v="0"/>
    <n v="336"/>
    <s v="31.05.2020"/>
    <n v="16375362.300000001"/>
    <s v="INR"/>
    <x v="0"/>
    <x v="0"/>
  </r>
  <r>
    <n v="5300"/>
    <s v="COMN1700"/>
    <x v="0"/>
    <n v="5308000085"/>
    <n v="20"/>
    <s v="5308000085-20"/>
    <s v="01.04.2020"/>
    <s v="Forex - Unit-1 - Unrealised-H-5000-12-02-2020-21"/>
    <n v="12201000"/>
    <n v="0"/>
    <n v="0"/>
    <s v="UL25"/>
    <s v="018/002"/>
    <s v="53GN"/>
    <n v="5302"/>
    <s v="A114"/>
    <n v="8100003112"/>
    <x v="2"/>
    <x v="0"/>
    <n v="336"/>
    <s v="31.05.2020"/>
    <n v="600606.6"/>
    <s v="INR"/>
    <x v="0"/>
    <x v="0"/>
  </r>
  <r>
    <n v="5300"/>
    <s v="COMN1700"/>
    <x v="0"/>
    <n v="5308000087"/>
    <n v="20"/>
    <s v="5308000087-20"/>
    <s v="01.04.2020"/>
    <s v="Forex - Unit-1 - Unrealised-H-5000-12-02-2020-21"/>
    <n v="12201000"/>
    <n v="0"/>
    <n v="0"/>
    <s v="UL25"/>
    <s v="018/002"/>
    <s v="53GN"/>
    <n v="5302"/>
    <s v="A114"/>
    <n v="8100003112"/>
    <x v="2"/>
    <x v="0"/>
    <n v="336"/>
    <s v="31.05.2020"/>
    <n v="459287.4"/>
    <s v="INR"/>
    <x v="0"/>
    <x v="0"/>
  </r>
  <r>
    <n v="5300"/>
    <s v="COMN1700"/>
    <x v="0"/>
    <n v="5308000088"/>
    <n v="20"/>
    <s v="5308000088-20"/>
    <s v="01.04.2020"/>
    <s v="Forex - Unit-1 - Unrealised-H-5000-12-02-2020-21"/>
    <n v="12201000"/>
    <n v="0"/>
    <n v="0"/>
    <s v="UL25"/>
    <s v="018/002"/>
    <s v="53GN"/>
    <n v="5302"/>
    <s v="A114"/>
    <n v="8100003112"/>
    <x v="2"/>
    <x v="0"/>
    <n v="336"/>
    <s v="31.05.2020"/>
    <n v="362130.45"/>
    <s v="INR"/>
    <x v="0"/>
    <x v="0"/>
  </r>
  <r>
    <n v="5300"/>
    <s v="COMN1700"/>
    <x v="0"/>
    <n v="5308000089"/>
    <n v="21"/>
    <s v="5308000089-21"/>
    <s v="01.04.2020"/>
    <s v="Forex - Unit-1 - Unrealised-H-5000-12-02-2020-21"/>
    <n v="12201000"/>
    <n v="0"/>
    <n v="0"/>
    <s v="UL25"/>
    <s v="018/002"/>
    <s v="53GN"/>
    <n v="5302"/>
    <s v="A114"/>
    <n v="8100003112"/>
    <x v="2"/>
    <x v="0"/>
    <n v="336"/>
    <s v="31.05.2020"/>
    <n v="176649"/>
    <s v="INR"/>
    <x v="0"/>
    <x v="0"/>
  </r>
  <r>
    <n v="5300"/>
    <s v="COMN1700"/>
    <x v="0"/>
    <n v="5308000090"/>
    <n v="20"/>
    <s v="5308000090-20"/>
    <s v="01.04.2020"/>
    <s v="Forex - Unit-1 - Unrealised-H-5000-12-02-2020-21"/>
    <n v="12201000"/>
    <n v="0"/>
    <n v="0"/>
    <s v="UL25"/>
    <s v="018/002"/>
    <s v="53GN"/>
    <n v="5302"/>
    <s v="A114"/>
    <n v="8100003112"/>
    <x v="2"/>
    <x v="0"/>
    <n v="336"/>
    <s v="31.05.2020"/>
    <n v="335633.1"/>
    <s v="INR"/>
    <x v="0"/>
    <x v="0"/>
  </r>
  <r>
    <n v="5300"/>
    <s v="COMN1700"/>
    <x v="0"/>
    <n v="5308000091"/>
    <n v="20"/>
    <s v="5308000091-20"/>
    <s v="01.04.2020"/>
    <s v="Forex - Unit-1 - Unrealised-H-5000-12-02-2020-21"/>
    <n v="12201000"/>
    <n v="0"/>
    <n v="0"/>
    <s v="UL15"/>
    <s v="008/002"/>
    <s v="53GN"/>
    <n v="5302"/>
    <s v="A114"/>
    <n v="8100003112"/>
    <x v="2"/>
    <x v="0"/>
    <n v="336"/>
    <s v="31.05.2020"/>
    <n v="256141.05"/>
    <s v="INR"/>
    <x v="0"/>
    <x v="0"/>
  </r>
  <r>
    <n v="5300"/>
    <s v="COMN1700"/>
    <x v="0"/>
    <n v="5308000092"/>
    <n v="20"/>
    <s v="5308000092-20"/>
    <s v="01.04.2020"/>
    <s v="Forex - Unit-1 - Unrealised-H-5000-12-02-2020-21"/>
    <n v="12201000"/>
    <n v="0"/>
    <n v="0"/>
    <s v="UL15"/>
    <s v="008/002"/>
    <s v="53GN"/>
    <n v="5302"/>
    <s v="A114"/>
    <n v="8100003112"/>
    <x v="2"/>
    <x v="0"/>
    <n v="336"/>
    <s v="31.05.2020"/>
    <n v="52994.7"/>
    <s v="INR"/>
    <x v="0"/>
    <x v="0"/>
  </r>
  <r>
    <n v="5300"/>
    <s v="COMN1700"/>
    <x v="0"/>
    <n v="5308000093"/>
    <n v="20"/>
    <s v="5308000093-20"/>
    <s v="01.04.2020"/>
    <s v="Forex - Unit-1 - Unrealised-H-5000-12-02-2020-21"/>
    <n v="12201000"/>
    <n v="0"/>
    <n v="0"/>
    <s v="UL15"/>
    <s v="008/002"/>
    <s v="53GN"/>
    <n v="5302"/>
    <s v="A114"/>
    <n v="8100003112"/>
    <x v="2"/>
    <x v="0"/>
    <n v="336"/>
    <s v="31.05.2020"/>
    <n v="150151.65"/>
    <s v="INR"/>
    <x v="0"/>
    <x v="0"/>
  </r>
  <r>
    <n v="5300"/>
    <s v="COMN1700"/>
    <x v="0"/>
    <n v="5308000094"/>
    <n v="23"/>
    <s v="5308000094-23"/>
    <s v="01.04.2020"/>
    <s v="Forex - Unit-1 - Unrealised-H-5000-12-02-2020-21"/>
    <n v="12201000"/>
    <n v="0"/>
    <n v="0"/>
    <s v="UL25"/>
    <s v="018/002"/>
    <s v="53GN"/>
    <n v="5302"/>
    <s v="A114"/>
    <n v="8100003112"/>
    <x v="2"/>
    <x v="0"/>
    <n v="336"/>
    <s v="31.05.2020"/>
    <n v="2243442.2999999998"/>
    <s v="INR"/>
    <x v="0"/>
    <x v="0"/>
  </r>
  <r>
    <n v="5300"/>
    <s v="COMN1700"/>
    <x v="0"/>
    <n v="5308000096"/>
    <n v="22"/>
    <s v="5308000096-22"/>
    <s v="01.04.2020"/>
    <s v="Forex - Unit-1 - Unrealised-H-5000-12-02-2020-21"/>
    <n v="12201000"/>
    <n v="0"/>
    <n v="0"/>
    <s v="UL25"/>
    <s v="018/002"/>
    <s v="53GN"/>
    <n v="5302"/>
    <s v="A114"/>
    <n v="8100003112"/>
    <x v="2"/>
    <x v="0"/>
    <n v="336"/>
    <s v="31.05.2020"/>
    <n v="379795.35"/>
    <s v="INR"/>
    <x v="0"/>
    <x v="0"/>
  </r>
  <r>
    <n v="5300"/>
    <s v="COMN1700"/>
    <x v="0"/>
    <n v="5308000098"/>
    <n v="20"/>
    <s v="5308000098-20"/>
    <s v="01.04.2020"/>
    <s v="Forex - Unit-1 - Unrealised-H-5000-12-02-2020-21"/>
    <n v="12201000"/>
    <n v="0"/>
    <n v="0"/>
    <s v="UL15"/>
    <s v="008/002"/>
    <s v="53GN"/>
    <n v="5302"/>
    <s v="A114"/>
    <n v="8100003112"/>
    <x v="2"/>
    <x v="0"/>
    <n v="336"/>
    <s v="31.05.2020"/>
    <n v="88324.5"/>
    <s v="INR"/>
    <x v="0"/>
    <x v="0"/>
  </r>
  <r>
    <n v="5300"/>
    <s v="COMN1700"/>
    <x v="0"/>
    <n v="5308000100"/>
    <n v="20"/>
    <s v="5308000100-20"/>
    <s v="01.04.2020"/>
    <s v="Forex - Unit-1 - Unrealised-H-5000-12-02-2020-21"/>
    <n v="12201000"/>
    <n v="0"/>
    <n v="0"/>
    <s v="UL15"/>
    <s v="008/002"/>
    <s v="53GN"/>
    <n v="5302"/>
    <s v="A114"/>
    <n v="8100003112"/>
    <x v="2"/>
    <x v="0"/>
    <n v="336"/>
    <s v="31.05.2020"/>
    <n v="44162.25"/>
    <s v="INR"/>
    <x v="0"/>
    <x v="0"/>
  </r>
  <r>
    <n v="5300"/>
    <s v="COMN1700"/>
    <x v="0"/>
    <n v="5308000112"/>
    <n v="21"/>
    <s v="5308000112-21"/>
    <s v="01.04.2020"/>
    <s v="Forex - Unit-1 - Unrealised-H-5000-12-02-2020-21"/>
    <n v="12201000"/>
    <n v="0"/>
    <n v="0"/>
    <s v="UL25"/>
    <s v="018/002"/>
    <s v="53GN"/>
    <n v="5302"/>
    <s v="A114"/>
    <n v="8100003112"/>
    <x v="2"/>
    <x v="0"/>
    <n v="336"/>
    <s v="31.05.2020"/>
    <n v="353298"/>
    <s v="INR"/>
    <x v="0"/>
    <x v="0"/>
  </r>
  <r>
    <n v="5300"/>
    <s v="COMN1700"/>
    <x v="0"/>
    <n v="5308000115"/>
    <n v="20"/>
    <s v="5308000115-20"/>
    <s v="01.04.2020"/>
    <s v="Forex - Unit-1 - Unrealised-H-5000-12-02-2020-21"/>
    <n v="12201000"/>
    <n v="0"/>
    <n v="0"/>
    <s v="UL25"/>
    <s v="018/002"/>
    <s v="53GN"/>
    <n v="5302"/>
    <s v="A114"/>
    <n v="8100003112"/>
    <x v="2"/>
    <x v="0"/>
    <n v="336"/>
    <s v="31.05.2020"/>
    <n v="203146.35"/>
    <s v="INR"/>
    <x v="0"/>
    <x v="0"/>
  </r>
  <r>
    <n v="5300"/>
    <s v="COMN1700"/>
    <x v="0"/>
    <n v="5308000118"/>
    <n v="21"/>
    <s v="5308000118-21"/>
    <s v="01.04.2020"/>
    <s v="Forex - Unit-1 - Unrealised-H-5000-12-02-2020-21"/>
    <n v="12201000"/>
    <n v="0"/>
    <n v="0"/>
    <s v="UL25"/>
    <s v="018/002"/>
    <s v="53GN"/>
    <n v="5302"/>
    <s v="A114"/>
    <n v="8100003112"/>
    <x v="2"/>
    <x v="0"/>
    <n v="336"/>
    <s v="31.05.2020"/>
    <n v="538779.44999999995"/>
    <s v="INR"/>
    <x v="0"/>
    <x v="0"/>
  </r>
  <r>
    <n v="5300"/>
    <s v="COMN1700"/>
    <x v="0"/>
    <n v="5308000119"/>
    <n v="22"/>
    <s v="5308000119-22"/>
    <s v="01.04.2020"/>
    <s v="Forex - Unit-1 - Unrealised-H-5000-12-02-2020-21"/>
    <n v="12201000"/>
    <n v="0"/>
    <n v="0"/>
    <s v="UL25"/>
    <s v="018/002"/>
    <s v="53GN"/>
    <n v="5302"/>
    <s v="A114"/>
    <n v="8100003112"/>
    <x v="2"/>
    <x v="0"/>
    <n v="336"/>
    <s v="31.05.2020"/>
    <n v="273805.95"/>
    <s v="INR"/>
    <x v="0"/>
    <x v="0"/>
  </r>
  <r>
    <n v="5300"/>
    <s v="COMN1700"/>
    <x v="0"/>
    <n v="5308000126"/>
    <n v="20"/>
    <s v="5308000126-20"/>
    <s v="01.04.2020"/>
    <s v="Forex - Unit-1 - Unrealised-H-5000-12-02-2020-21"/>
    <n v="12201000"/>
    <n v="0"/>
    <n v="0"/>
    <s v="UL15"/>
    <s v="008/002"/>
    <s v="53GN"/>
    <n v="5302"/>
    <s v="A114"/>
    <n v="8100003112"/>
    <x v="2"/>
    <x v="0"/>
    <n v="336"/>
    <s v="31.05.2020"/>
    <n v="88324.5"/>
    <s v="INR"/>
    <x v="0"/>
    <x v="0"/>
  </r>
  <r>
    <n v="5300"/>
    <s v="COMN1700"/>
    <x v="0"/>
    <n v="5308000131"/>
    <n v="20"/>
    <s v="5308000131-20"/>
    <s v="01.04.2020"/>
    <s v="Forex - Unit-1 - Unrealised-H-5000-12-02-2020-21"/>
    <n v="12201000"/>
    <n v="0"/>
    <n v="0"/>
    <s v="UL25"/>
    <s v="018/002"/>
    <s v="53GN"/>
    <n v="5302"/>
    <s v="A114"/>
    <n v="8100003112"/>
    <x v="2"/>
    <x v="0"/>
    <n v="336"/>
    <s v="31.05.2020"/>
    <n v="167816.55"/>
    <s v="INR"/>
    <x v="0"/>
    <x v="0"/>
  </r>
  <r>
    <n v="5300"/>
    <s v="COMN1700"/>
    <x v="0"/>
    <n v="5308000161"/>
    <n v="25"/>
    <s v="5308000161-25"/>
    <s v="01.04.2020"/>
    <s v="Forex - Unit-2 - Unrealised-H-5000-12-02-2020-21"/>
    <n v="12201000"/>
    <n v="0"/>
    <n v="0"/>
    <s v="UL25"/>
    <s v="018/009"/>
    <s v="53GN"/>
    <n v="5302"/>
    <s v="A115"/>
    <n v="8100003112"/>
    <x v="2"/>
    <x v="0"/>
    <n v="336"/>
    <s v="31.05.2020"/>
    <n v="326800.65000000002"/>
    <s v="INR"/>
    <x v="0"/>
    <x v="0"/>
  </r>
  <r>
    <n v="5300"/>
    <s v="COMN1700"/>
    <x v="0"/>
    <n v="5308000162"/>
    <n v="21"/>
    <s v="5308000162-21"/>
    <s v="01.04.2020"/>
    <s v="Forex - Unit-2 - Unrealised-H-5000-12-02-2020-21"/>
    <n v="12201000"/>
    <n v="0"/>
    <n v="0"/>
    <s v="UL25"/>
    <s v="018/009"/>
    <s v="53GN"/>
    <n v="5302"/>
    <s v="A115"/>
    <n v="8100003112"/>
    <x v="2"/>
    <x v="0"/>
    <n v="336"/>
    <s v="31.05.2020"/>
    <n v="441622.5"/>
    <s v="INR"/>
    <x v="0"/>
    <x v="0"/>
  </r>
  <r>
    <n v="5300"/>
    <s v="COMN1700"/>
    <x v="0"/>
    <n v="5308000163"/>
    <n v="25"/>
    <s v="5308000163-25"/>
    <s v="01.04.2020"/>
    <s v="Forex - Unit-2 - Unrealised-H-5000-12-02-2020-21"/>
    <n v="12201000"/>
    <n v="0"/>
    <n v="0"/>
    <s v="UL25"/>
    <s v="018/009"/>
    <s v="53GN"/>
    <n v="5302"/>
    <s v="A115"/>
    <n v="8100003112"/>
    <x v="2"/>
    <x v="0"/>
    <n v="336"/>
    <s v="31.05.2020"/>
    <n v="441622.5"/>
    <s v="INR"/>
    <x v="0"/>
    <x v="0"/>
  </r>
  <r>
    <n v="5300"/>
    <s v="COMN1700"/>
    <x v="0"/>
    <n v="5308000164"/>
    <n v="26"/>
    <s v="5308000164-26"/>
    <s v="01.04.2020"/>
    <s v="Forex - Unit-2 - Unrealised-H-5000-12-02-2020-21"/>
    <n v="12201000"/>
    <n v="0"/>
    <n v="0"/>
    <s v="UL25"/>
    <s v="018/009"/>
    <s v="53GN"/>
    <n v="5302"/>
    <s v="A115"/>
    <n v="8100003112"/>
    <x v="2"/>
    <x v="0"/>
    <n v="336"/>
    <s v="31.05.2020"/>
    <n v="3135519.75"/>
    <s v="INR"/>
    <x v="0"/>
    <x v="0"/>
  </r>
  <r>
    <n v="5300"/>
    <s v="COMN1700"/>
    <x v="0"/>
    <n v="5308000166"/>
    <n v="24"/>
    <s v="5308000166-24"/>
    <s v="01.04.2020"/>
    <s v="Forex - Unit-2 - Unrealised-H-5000-12-02-2020-21"/>
    <n v="12201000"/>
    <n v="0"/>
    <n v="0"/>
    <s v="UL25"/>
    <s v="018/009"/>
    <s v="53GN"/>
    <n v="5302"/>
    <s v="A115"/>
    <n v="8100003112"/>
    <x v="2"/>
    <x v="0"/>
    <n v="336"/>
    <s v="31.05.2020"/>
    <n v="185481.45"/>
    <s v="INR"/>
    <x v="0"/>
    <x v="0"/>
  </r>
  <r>
    <n v="5300"/>
    <s v="COMN1700"/>
    <x v="0"/>
    <n v="5308000167"/>
    <n v="24"/>
    <s v="5308000167-24"/>
    <s v="01.04.2020"/>
    <s v="Forex - Unit-2 - Unrealised-H-5000-12-02-2020-21"/>
    <n v="12201000"/>
    <n v="0"/>
    <n v="0"/>
    <s v="UL25"/>
    <s v="018/009"/>
    <s v="53GN"/>
    <n v="5302"/>
    <s v="A115"/>
    <n v="8100003112"/>
    <x v="2"/>
    <x v="0"/>
    <n v="336"/>
    <s v="31.05.2020"/>
    <n v="512282.1"/>
    <s v="INR"/>
    <x v="0"/>
    <x v="0"/>
  </r>
  <r>
    <n v="5300"/>
    <s v="COMN1700"/>
    <x v="0"/>
    <n v="5308000169"/>
    <n v="23"/>
    <s v="5308000169-23"/>
    <s v="01.04.2020"/>
    <s v="Forex - Unit-2 - Unrealised-H-5000-12-02-2020-21"/>
    <n v="12201000"/>
    <n v="0"/>
    <n v="0"/>
    <s v="UL25"/>
    <s v="018/009"/>
    <s v="53GN"/>
    <n v="5302"/>
    <s v="A115"/>
    <n v="8100003112"/>
    <x v="2"/>
    <x v="0"/>
    <n v="336"/>
    <s v="31.05.2020"/>
    <n v="547611.9"/>
    <s v="INR"/>
    <x v="0"/>
    <x v="0"/>
  </r>
  <r>
    <n v="5300"/>
    <s v="COMN1700"/>
    <x v="0"/>
    <n v="5308000170"/>
    <n v="22"/>
    <s v="5308000170-22"/>
    <s v="01.04.2020"/>
    <s v="Forex - Unit-2 - Unrealised-H-5000-12-02-2020-21"/>
    <n v="12201000"/>
    <n v="0"/>
    <n v="0"/>
    <s v="UL25"/>
    <s v="018/009"/>
    <s v="53GN"/>
    <n v="5302"/>
    <s v="A115"/>
    <n v="8100003112"/>
    <x v="2"/>
    <x v="0"/>
    <n v="336"/>
    <s v="31.05.2020"/>
    <n v="344465.55"/>
    <s v="INR"/>
    <x v="0"/>
    <x v="0"/>
  </r>
  <r>
    <n v="5300"/>
    <s v="COMN1700"/>
    <x v="0"/>
    <n v="5308000172"/>
    <n v="23"/>
    <s v="5308000172-23"/>
    <s v="01.04.2020"/>
    <s v="Forex - Unit-2 - Unrealised-H-5000-12-02-2020-21"/>
    <n v="12201000"/>
    <n v="0"/>
    <n v="0"/>
    <s v="UL25"/>
    <s v="018/009"/>
    <s v="53GN"/>
    <n v="5302"/>
    <s v="A115"/>
    <n v="8100003112"/>
    <x v="2"/>
    <x v="0"/>
    <n v="336"/>
    <s v="31.05.2020"/>
    <n v="344465.55"/>
    <s v="INR"/>
    <x v="0"/>
    <x v="0"/>
  </r>
  <r>
    <n v="5300"/>
    <s v="COMN1700"/>
    <x v="0"/>
    <n v="5308000173"/>
    <n v="25"/>
    <s v="5308000173-25"/>
    <s v="01.04.2020"/>
    <s v="Forex - Unit-2 - Unrealised-H-5000-12-02-2020-21"/>
    <n v="12201000"/>
    <n v="0"/>
    <n v="0"/>
    <s v="UL15"/>
    <s v="008/009"/>
    <s v="53GN"/>
    <n v="5302"/>
    <s v="A115"/>
    <n v="8100003112"/>
    <x v="2"/>
    <x v="0"/>
    <n v="336"/>
    <s v="31.05.2020"/>
    <n v="264973.5"/>
    <s v="INR"/>
    <x v="0"/>
    <x v="0"/>
  </r>
  <r>
    <n v="5300"/>
    <s v="COMN1700"/>
    <x v="0"/>
    <n v="5308000174"/>
    <n v="24"/>
    <s v="5308000174-24"/>
    <s v="01.04.2020"/>
    <s v="Forex - Unit-2 - Unrealised-H-5000-12-02-2020-21"/>
    <n v="12201000"/>
    <n v="0"/>
    <n v="0"/>
    <s v="UL15"/>
    <s v="008/009"/>
    <s v="53GN"/>
    <n v="5302"/>
    <s v="A115"/>
    <n v="8100003112"/>
    <x v="2"/>
    <x v="0"/>
    <n v="336"/>
    <s v="31.05.2020"/>
    <n v="52994.7"/>
    <s v="INR"/>
    <x v="0"/>
    <x v="0"/>
  </r>
  <r>
    <n v="5300"/>
    <s v="COMN1700"/>
    <x v="0"/>
    <n v="5308000175"/>
    <n v="24"/>
    <s v="5308000175-24"/>
    <s v="01.04.2020"/>
    <s v="Forex - Unit-2 - Unrealised-H-5000-12-02-2020-21"/>
    <n v="12201000"/>
    <n v="0"/>
    <n v="0"/>
    <s v="UL15"/>
    <s v="008/009"/>
    <s v="53GN"/>
    <n v="5302"/>
    <s v="A115"/>
    <n v="8100003112"/>
    <x v="2"/>
    <x v="0"/>
    <n v="336"/>
    <s v="31.05.2020"/>
    <n v="150151.65"/>
    <s v="INR"/>
    <x v="0"/>
    <x v="0"/>
  </r>
  <r>
    <n v="5300"/>
    <s v="COMN1700"/>
    <x v="0"/>
    <n v="5308000176"/>
    <n v="23"/>
    <s v="5308000176-23"/>
    <s v="01.04.2020"/>
    <s v="Forex - Unit-2 - Unrealised-H-5000-12-02-2020-21"/>
    <n v="12201000"/>
    <n v="0"/>
    <n v="0"/>
    <s v="UL25"/>
    <s v="018/009"/>
    <s v="53GN"/>
    <n v="5302"/>
    <s v="A115"/>
    <n v="8100003112"/>
    <x v="2"/>
    <x v="0"/>
    <n v="336"/>
    <s v="31.05.2020"/>
    <n v="2340599.25"/>
    <s v="INR"/>
    <x v="0"/>
    <x v="0"/>
  </r>
  <r>
    <n v="5300"/>
    <s v="COMN1700"/>
    <x v="0"/>
    <n v="5308000179"/>
    <n v="21"/>
    <s v="5308000179-21"/>
    <s v="01.04.2020"/>
    <s v="Forex - Unit-2 - Unrealised-H-5000-12-02-2020-21"/>
    <n v="12201000"/>
    <n v="0"/>
    <n v="0"/>
    <s v="UL15"/>
    <s v="008/009"/>
    <s v="53GN"/>
    <n v="5302"/>
    <s v="A115"/>
    <n v="8100003112"/>
    <x v="2"/>
    <x v="0"/>
    <n v="336"/>
    <s v="31.05.2020"/>
    <n v="97156.95"/>
    <s v="INR"/>
    <x v="0"/>
    <x v="0"/>
  </r>
  <r>
    <n v="5300"/>
    <s v="COMN1700"/>
    <x v="0"/>
    <n v="5308000187"/>
    <n v="22"/>
    <s v="5308000187-22"/>
    <s v="01.04.2020"/>
    <s v="Forex - Unit-2 - Unrealised-H-5000-12-02-2020-21"/>
    <n v="12201000"/>
    <n v="0"/>
    <n v="0"/>
    <s v="UL25"/>
    <s v="018/009"/>
    <s v="53GN"/>
    <n v="5302"/>
    <s v="A115"/>
    <n v="8100003112"/>
    <x v="2"/>
    <x v="0"/>
    <n v="336"/>
    <s v="31.05.2020"/>
    <n v="362130.45"/>
    <s v="INR"/>
    <x v="0"/>
    <x v="0"/>
  </r>
  <r>
    <n v="5300"/>
    <s v="COMN1700"/>
    <x v="0"/>
    <n v="5308000190"/>
    <n v="24"/>
    <s v="5308000190-24"/>
    <s v="01.04.2020"/>
    <s v="Forex - Unit-2 - Unrealised-H-5000-12-02-2020-21"/>
    <n v="12201000"/>
    <n v="0"/>
    <n v="0"/>
    <s v="UL25"/>
    <s v="018/009"/>
    <s v="53GN"/>
    <n v="5302"/>
    <s v="A115"/>
    <n v="8100003112"/>
    <x v="2"/>
    <x v="0"/>
    <n v="336"/>
    <s v="31.05.2020"/>
    <n v="211978.8"/>
    <s v="INR"/>
    <x v="0"/>
    <x v="0"/>
  </r>
  <r>
    <n v="5300"/>
    <s v="COMN1700"/>
    <x v="0"/>
    <n v="5308000192"/>
    <n v="24"/>
    <s v="5308000192-24"/>
    <s v="01.04.2020"/>
    <s v="Forex - Unit-2 - Unrealised-H-5000-12-02-2020-21"/>
    <n v="12201000"/>
    <n v="0"/>
    <n v="0"/>
    <s v="UL25"/>
    <s v="018/009"/>
    <s v="53GN"/>
    <n v="5302"/>
    <s v="A115"/>
    <n v="8100003112"/>
    <x v="2"/>
    <x v="0"/>
    <n v="336"/>
    <s v="31.05.2020"/>
    <n v="556444.35"/>
    <s v="INR"/>
    <x v="0"/>
    <x v="0"/>
  </r>
  <r>
    <n v="5300"/>
    <s v="COMN1700"/>
    <x v="0"/>
    <n v="5308000195"/>
    <n v="24"/>
    <s v="5308000195-24"/>
    <s v="01.04.2020"/>
    <s v="Forex - Unit-2 - Unrealised-H-5000-12-02-2020-21"/>
    <n v="12201000"/>
    <n v="0"/>
    <n v="0"/>
    <s v="UL15"/>
    <s v="008/009"/>
    <s v="53GN"/>
    <n v="5302"/>
    <s v="A115"/>
    <n v="8100003112"/>
    <x v="2"/>
    <x v="0"/>
    <n v="336"/>
    <s v="31.05.2020"/>
    <n v="88324.5"/>
    <s v="INR"/>
    <x v="0"/>
    <x v="0"/>
  </r>
  <r>
    <n v="5300"/>
    <s v="COMN1700"/>
    <x v="0"/>
    <n v="5308000200"/>
    <n v="22"/>
    <s v="5308000200-22"/>
    <s v="01.04.2020"/>
    <s v="Forex - Unit-2 - Unrealised-H-5000-12-02-2020-21"/>
    <n v="12201000"/>
    <n v="0"/>
    <n v="0"/>
    <s v="UL25"/>
    <s v="018/009"/>
    <s v="53GN"/>
    <n v="5302"/>
    <s v="A115"/>
    <n v="8100003112"/>
    <x v="2"/>
    <x v="0"/>
    <n v="336"/>
    <s v="31.05.2020"/>
    <n v="203146.35"/>
    <s v="INR"/>
    <x v="0"/>
    <x v="0"/>
  </r>
  <r>
    <n v="5300"/>
    <s v="COMN1700"/>
    <x v="0"/>
    <n v="5308000208"/>
    <n v="23"/>
    <s v="5308000208-23"/>
    <s v="01.04.2020"/>
    <s v="Forex - Unit-2 - Unrealised-H-5000-12-02-2020-21"/>
    <n v="12201000"/>
    <n v="0"/>
    <n v="0"/>
    <s v="UL25"/>
    <s v="018/009"/>
    <s v="53GN"/>
    <n v="5302"/>
    <s v="A115"/>
    <n v="8100003112"/>
    <x v="2"/>
    <x v="0"/>
    <n v="336"/>
    <s v="31.05.2020"/>
    <n v="521114.55"/>
    <s v="INR"/>
    <x v="0"/>
    <x v="0"/>
  </r>
  <r>
    <n v="5300"/>
    <s v="COMN1700"/>
    <x v="0"/>
    <n v="5308000213"/>
    <n v="23"/>
    <s v="5308000213-23"/>
    <s v="01.04.2020"/>
    <s v="Forex - Unit-2 - Unrealised-H-5000-12-02-2020-21"/>
    <n v="12201000"/>
    <n v="0"/>
    <n v="0"/>
    <s v="UL25"/>
    <s v="018/009"/>
    <s v="53GN"/>
    <n v="5302"/>
    <s v="A115"/>
    <n v="8100003112"/>
    <x v="2"/>
    <x v="0"/>
    <n v="336"/>
    <s v="31.05.2020"/>
    <n v="15871912.65"/>
    <s v="INR"/>
    <x v="0"/>
    <x v="0"/>
  </r>
  <r>
    <n v="5300"/>
    <s v="COMN1700"/>
    <x v="0"/>
    <n v="5308000214"/>
    <n v="24"/>
    <s v="5308000214-24"/>
    <s v="01.04.2020"/>
    <s v="Forex - Unit-2 - Unrealised-H-5000-12-02-2020-21"/>
    <n v="12201000"/>
    <n v="0"/>
    <n v="0"/>
    <s v="UL25"/>
    <s v="018/009"/>
    <s v="53GN"/>
    <n v="5302"/>
    <s v="A115"/>
    <n v="8100003112"/>
    <x v="2"/>
    <x v="0"/>
    <n v="336"/>
    <s v="31.05.2020"/>
    <n v="17161450.350000001"/>
    <s v="INR"/>
    <x v="0"/>
    <x v="0"/>
  </r>
  <r>
    <n v="5300"/>
    <s v="COMN1300"/>
    <x v="1"/>
    <n v="5304000145"/>
    <n v="0"/>
    <s v="5304000145-0"/>
    <s v="23.06.2020"/>
    <s v="DESKTOP,HSN:84713010-H-0020-14-07"/>
    <n v="12200600"/>
    <n v="14"/>
    <s v="EA"/>
    <s v="UL03"/>
    <s v="003/000"/>
    <s v="5GEN"/>
    <n v="5302"/>
    <n v="0"/>
    <n v="8100004349"/>
    <x v="3"/>
    <x v="2"/>
    <n v="336"/>
    <s v="26.06.2020"/>
    <n v="611240"/>
    <s v="INR"/>
    <x v="0"/>
    <x v="1"/>
  </r>
  <r>
    <n v="5300"/>
    <s v="COMN1300"/>
    <x v="1"/>
    <n v="5304000146"/>
    <n v="0"/>
    <s v="5304000146-0"/>
    <s v="23.06.2020"/>
    <s v="DELL MAKE 22&quot; LCD MONITOR,MM:2208WFPT-H-0020-14-07"/>
    <n v="12200600"/>
    <n v="14"/>
    <s v="EA"/>
    <s v="UL03"/>
    <s v="003/000"/>
    <s v="5GEN"/>
    <n v="5302"/>
    <n v="0"/>
    <n v="8100004349"/>
    <x v="3"/>
    <x v="2"/>
    <n v="336"/>
    <s v="26.06.2020"/>
    <n v="115640"/>
    <s v="INR"/>
    <x v="0"/>
    <x v="1"/>
  </r>
  <r>
    <n v="5300"/>
    <s v="COMN1300"/>
    <x v="1"/>
    <n v="5304000142"/>
    <n v="1"/>
    <s v="5304000142-1"/>
    <s v="04.06.2020"/>
    <s v="LAPTOP BATTERY,MM:LATITUDE 3440,DELL-H-0020-14-09"/>
    <n v="12200600"/>
    <n v="0"/>
    <s v="EA"/>
    <s v="UL03"/>
    <s v="002/009"/>
    <s v="5GEN"/>
    <n v="5302"/>
    <n v="0"/>
    <n v="8100004350"/>
    <x v="3"/>
    <x v="3"/>
    <n v="336"/>
    <s v="26.06.2020"/>
    <n v="42660"/>
    <s v="INR"/>
    <x v="0"/>
    <x v="1"/>
  </r>
  <r>
    <n v="5300"/>
    <s v="COMN1800"/>
    <x v="2"/>
    <n v="5309000534"/>
    <n v="1"/>
    <s v="5309000534-1"/>
    <s v="30.04.2020"/>
    <s v="KITCHEN RACK,HSN:73239390-H-0020-12-26-DIFF"/>
    <n v="12201100"/>
    <n v="0"/>
    <s v="EA"/>
    <s v="UL10"/>
    <s v="009/010"/>
    <s v="5GEN"/>
    <n v="5302"/>
    <n v="0"/>
    <n v="8100004353"/>
    <x v="3"/>
    <x v="4"/>
    <n v="336"/>
    <s v="26.06.2020"/>
    <n v="7320"/>
    <s v="INR"/>
    <x v="0"/>
    <x v="1"/>
  </r>
  <r>
    <n v="5300"/>
    <s v="COMN1700"/>
    <x v="0"/>
    <n v="5308000362"/>
    <n v="0"/>
    <s v="5308000362-0"/>
    <s v="04.06.2020"/>
    <s v="BOROSCOPIC TESTING MACHINE"/>
    <n v="12201000"/>
    <n v="1"/>
    <s v="SET"/>
    <s v="UL25"/>
    <s v="018/007"/>
    <s v="53GN"/>
    <n v="5302"/>
    <n v="0"/>
    <n v="8100004355"/>
    <x v="3"/>
    <x v="5"/>
    <n v="336"/>
    <s v="26.06.2020"/>
    <n v="134378.4"/>
    <s v="INR"/>
    <x v="0"/>
    <x v="1"/>
  </r>
  <r>
    <n v="5300"/>
    <s v="COMN1700"/>
    <x v="0"/>
    <n v="5308000362"/>
    <n v="1"/>
    <s v="5308000362-1"/>
    <s v="04.06.2020"/>
    <s v="COLOR TV CAMERA,F,BOROSCOPE,MM:RI 25 SLC"/>
    <n v="12201000"/>
    <n v="1"/>
    <s v="EA"/>
    <s v="UL25"/>
    <s v="018/007"/>
    <s v="53GN"/>
    <n v="5302"/>
    <n v="0"/>
    <n v="8100004355"/>
    <x v="3"/>
    <x v="5"/>
    <n v="336"/>
    <s v="26.06.2020"/>
    <n v="365800"/>
    <s v="INR"/>
    <x v="0"/>
    <x v="1"/>
  </r>
  <r>
    <n v="5300"/>
    <s v="COMN1700"/>
    <x v="0"/>
    <n v="5308000362"/>
    <n v="2"/>
    <s v="5308000362-2"/>
    <s v="04.06.2020"/>
    <s v="VIDEOSCOPE,MM:RITECH-1320-SLC,RITECH GMB"/>
    <n v="12201000"/>
    <n v="1"/>
    <s v="EA"/>
    <s v="UL25"/>
    <s v="018/007"/>
    <s v="53GN"/>
    <n v="5302"/>
    <n v="0"/>
    <n v="8100004355"/>
    <x v="3"/>
    <x v="5"/>
    <n v="336"/>
    <s v="26.06.2020"/>
    <n v="307272"/>
    <s v="INR"/>
    <x v="0"/>
    <x v="1"/>
  </r>
  <r>
    <n v="5300"/>
    <s v="COMN1300"/>
    <x v="1"/>
    <n v="5304000147"/>
    <n v="0"/>
    <s v="5304000147-0"/>
    <s v="25.05.2020"/>
    <s v="SERVER,HSN:84715000"/>
    <n v="12200600"/>
    <n v="1"/>
    <s v="EA"/>
    <s v="UL06"/>
    <s v="006/000"/>
    <s v="5GEN"/>
    <n v="5302"/>
    <n v="0"/>
    <n v="8100004356"/>
    <x v="3"/>
    <x v="6"/>
    <n v="336"/>
    <s v="26.06.2020"/>
    <n v="469640"/>
    <s v="INR"/>
    <x v="0"/>
    <x v="1"/>
  </r>
  <r>
    <n v="5300"/>
    <s v="COMN1700"/>
    <x v="0"/>
    <n v="5308000362"/>
    <n v="3"/>
    <s v="5308000362-3"/>
    <s v="27.06.2020"/>
    <s v="OXIDE LAYER DETECTOR,MM:FE-201,HFET COLT"/>
    <n v="12201000"/>
    <n v="3"/>
    <s v="SET"/>
    <s v="UL25"/>
    <s v="018/007"/>
    <s v="53GN"/>
    <n v="5302"/>
    <n v="0"/>
    <n v="8100004518"/>
    <x v="4"/>
    <x v="5"/>
    <n v="336"/>
    <s v="29.06.2020"/>
    <n v="339840"/>
    <s v="INR"/>
    <x v="0"/>
    <x v="1"/>
  </r>
  <r>
    <n v="5300"/>
    <s v="COMN1700"/>
    <x v="0"/>
    <n v="5308000078"/>
    <n v="21"/>
    <s v="5308000078-21"/>
    <s v="01.04.2020"/>
    <s v="Forex - Unit-1 - Realised-H-5000-12-01-2020-21"/>
    <n v="12201000"/>
    <n v="0"/>
    <n v="0"/>
    <s v="UL25"/>
    <s v="018/002"/>
    <s v="53GN"/>
    <n v="5302"/>
    <s v="A114"/>
    <n v="8100005133"/>
    <x v="5"/>
    <x v="7"/>
    <n v="336"/>
    <s v="30.06.2020"/>
    <n v="432308.83"/>
    <s v="INR"/>
    <x v="0"/>
    <x v="2"/>
  </r>
  <r>
    <n v="5300"/>
    <s v="COMN1700"/>
    <x v="0"/>
    <n v="5308000079"/>
    <n v="20"/>
    <s v="5308000079-20"/>
    <s v="01.04.2020"/>
    <s v="Forex - Unit-1 - Realised-H-5000-12-01-2020-21"/>
    <n v="12201000"/>
    <n v="0"/>
    <n v="0"/>
    <s v="UL25"/>
    <s v="018/002"/>
    <s v="53GN"/>
    <n v="5302"/>
    <s v="A114"/>
    <n v="8100005133"/>
    <x v="5"/>
    <x v="7"/>
    <n v="336"/>
    <s v="30.06.2020"/>
    <n v="820278.29"/>
    <s v="INR"/>
    <x v="0"/>
    <x v="2"/>
  </r>
  <r>
    <n v="5300"/>
    <s v="COMN1700"/>
    <x v="0"/>
    <n v="5308000080"/>
    <n v="20"/>
    <s v="5308000080-20"/>
    <s v="01.04.2020"/>
    <s v="Forex - Unit-1 - Realised-H-5000-12-01-2020-21"/>
    <n v="12201000"/>
    <n v="0"/>
    <n v="0"/>
    <s v="UL25"/>
    <s v="018/002"/>
    <s v="53GN"/>
    <n v="5302"/>
    <s v="A114"/>
    <n v="8100005133"/>
    <x v="5"/>
    <x v="7"/>
    <n v="336"/>
    <s v="30.06.2020"/>
    <n v="532072.4"/>
    <s v="INR"/>
    <x v="0"/>
    <x v="2"/>
  </r>
  <r>
    <n v="5300"/>
    <s v="COMN1700"/>
    <x v="0"/>
    <n v="5308000081"/>
    <n v="21"/>
    <s v="5308000081-21"/>
    <s v="01.04.2020"/>
    <s v="Forex - Unit-1 - Realised-H-5000-12-01-2020-21"/>
    <n v="12201000"/>
    <n v="0"/>
    <n v="0"/>
    <s v="UL25"/>
    <s v="018/002"/>
    <s v="53GN"/>
    <n v="5302"/>
    <s v="A114"/>
    <n v="8100005133"/>
    <x v="5"/>
    <x v="7"/>
    <n v="336"/>
    <s v="30.06.2020"/>
    <n v="4178985.32"/>
    <s v="INR"/>
    <x v="0"/>
    <x v="2"/>
  </r>
  <r>
    <n v="5300"/>
    <s v="COMN1700"/>
    <x v="0"/>
    <n v="5308000083"/>
    <n v="27"/>
    <s v="5308000083-27"/>
    <s v="01.04.2020"/>
    <s v="Forex - Unit-1 - Realised-H-5000-12-01-2020-21"/>
    <n v="12201000"/>
    <n v="0"/>
    <n v="0"/>
    <s v="UL25"/>
    <s v="018/002"/>
    <s v="53GN"/>
    <n v="5302"/>
    <s v="A114"/>
    <n v="8100005133"/>
    <x v="5"/>
    <x v="7"/>
    <n v="336"/>
    <s v="30.06.2020"/>
    <n v="20385023.899999999"/>
    <s v="INR"/>
    <x v="0"/>
    <x v="2"/>
  </r>
  <r>
    <n v="5300"/>
    <s v="COMN1700"/>
    <x v="0"/>
    <n v="5308000084"/>
    <n v="24"/>
    <s v="5308000084-24"/>
    <s v="01.04.2020"/>
    <s v="Forex - Unit-1 - Realised-H-5000-12-01-2020-21"/>
    <n v="12201000"/>
    <n v="0"/>
    <n v="0"/>
    <s v="UL25"/>
    <s v="018/002"/>
    <s v="53GN"/>
    <n v="5302"/>
    <s v="A114"/>
    <n v="8100005133"/>
    <x v="5"/>
    <x v="7"/>
    <n v="336"/>
    <s v="30.06.2020"/>
    <n v="20551296.530000001"/>
    <s v="INR"/>
    <x v="0"/>
    <x v="2"/>
  </r>
  <r>
    <n v="5300"/>
    <s v="COMN1700"/>
    <x v="0"/>
    <n v="5308000085"/>
    <n v="19"/>
    <s v="5308000085-19"/>
    <s v="01.04.2020"/>
    <s v="Forex - Unit-1 - Realised-H-5000-12-01-2020-21"/>
    <n v="12201000"/>
    <n v="0"/>
    <n v="0"/>
    <s v="UL25"/>
    <s v="018/002"/>
    <s v="53GN"/>
    <n v="5302"/>
    <s v="A114"/>
    <n v="8100005133"/>
    <x v="5"/>
    <x v="7"/>
    <n v="336"/>
    <s v="30.06.2020"/>
    <n v="753769.24"/>
    <s v="INR"/>
    <x v="0"/>
    <x v="2"/>
  </r>
  <r>
    <n v="5300"/>
    <s v="COMN1700"/>
    <x v="0"/>
    <n v="5308000087"/>
    <n v="19"/>
    <s v="5308000087-19"/>
    <s v="01.04.2020"/>
    <s v="Forex - Unit-1 - Realised-H-5000-12-01-2020-21"/>
    <n v="12201000"/>
    <n v="0"/>
    <n v="0"/>
    <s v="UL25"/>
    <s v="018/002"/>
    <s v="53GN"/>
    <n v="5302"/>
    <s v="A114"/>
    <n v="8100005133"/>
    <x v="5"/>
    <x v="7"/>
    <n v="336"/>
    <s v="30.06.2020"/>
    <n v="576411.77"/>
    <s v="INR"/>
    <x v="0"/>
    <x v="2"/>
  </r>
  <r>
    <n v="5300"/>
    <s v="COMN1700"/>
    <x v="0"/>
    <n v="5308000088"/>
    <n v="19"/>
    <s v="5308000088-19"/>
    <s v="01.04.2020"/>
    <s v="Forex - Unit-1 - Realised-H-5000-12-01-2020-21"/>
    <n v="12201000"/>
    <n v="0"/>
    <n v="0"/>
    <s v="UL25"/>
    <s v="018/002"/>
    <s v="53GN"/>
    <n v="5302"/>
    <s v="A114"/>
    <n v="8100005133"/>
    <x v="5"/>
    <x v="7"/>
    <n v="336"/>
    <s v="30.06.2020"/>
    <n v="454478.51"/>
    <s v="INR"/>
    <x v="0"/>
    <x v="2"/>
  </r>
  <r>
    <n v="5300"/>
    <s v="COMN1700"/>
    <x v="0"/>
    <n v="5308000089"/>
    <n v="20"/>
    <s v="5308000089-20"/>
    <s v="01.04.2020"/>
    <s v="Forex - Unit-1 - Realised-H-5000-12-01-2020-21"/>
    <n v="12201000"/>
    <n v="0"/>
    <n v="0"/>
    <s v="UL25"/>
    <s v="018/002"/>
    <s v="53GN"/>
    <n v="5302"/>
    <s v="A114"/>
    <n v="8100005133"/>
    <x v="5"/>
    <x v="7"/>
    <n v="336"/>
    <s v="30.06.2020"/>
    <n v="221696.83"/>
    <s v="INR"/>
    <x v="0"/>
    <x v="2"/>
  </r>
  <r>
    <n v="5300"/>
    <s v="COMN1700"/>
    <x v="0"/>
    <n v="5308000090"/>
    <n v="19"/>
    <s v="5308000090-19"/>
    <s v="01.04.2020"/>
    <s v="Forex - Unit-1 - Realised-H-5000-12-01-2020-21"/>
    <n v="12201000"/>
    <n v="0"/>
    <n v="0"/>
    <s v="UL25"/>
    <s v="018/002"/>
    <s v="53GN"/>
    <n v="5302"/>
    <s v="A114"/>
    <n v="8100005133"/>
    <x v="5"/>
    <x v="7"/>
    <n v="336"/>
    <s v="30.06.2020"/>
    <n v="421223.98"/>
    <s v="INR"/>
    <x v="0"/>
    <x v="2"/>
  </r>
  <r>
    <n v="5300"/>
    <s v="COMN1700"/>
    <x v="0"/>
    <n v="5308000091"/>
    <n v="19"/>
    <s v="5308000091-19"/>
    <s v="01.04.2020"/>
    <s v="Forex - Unit-1 - Realised-H-5000-12-01-2020-21"/>
    <n v="12201000"/>
    <n v="0"/>
    <n v="0"/>
    <s v="UL15"/>
    <s v="008/002"/>
    <s v="53GN"/>
    <n v="5302"/>
    <s v="A114"/>
    <n v="8100005133"/>
    <x v="5"/>
    <x v="7"/>
    <n v="336"/>
    <s v="30.06.2020"/>
    <n v="321460.40999999997"/>
    <s v="INR"/>
    <x v="0"/>
    <x v="2"/>
  </r>
  <r>
    <n v="5300"/>
    <s v="COMN1700"/>
    <x v="0"/>
    <n v="5308000092"/>
    <n v="19"/>
    <s v="5308000092-19"/>
    <s v="01.04.2020"/>
    <s v="Forex - Unit-1 - Realised-H-5000-12-01-2020-21"/>
    <n v="12201000"/>
    <n v="0"/>
    <n v="0"/>
    <s v="UL15"/>
    <s v="008/002"/>
    <s v="53GN"/>
    <n v="5302"/>
    <s v="A114"/>
    <n v="8100005133"/>
    <x v="5"/>
    <x v="7"/>
    <n v="336"/>
    <s v="30.06.2020"/>
    <n v="66509.05"/>
    <s v="INR"/>
    <x v="0"/>
    <x v="2"/>
  </r>
  <r>
    <n v="5300"/>
    <s v="COMN1700"/>
    <x v="0"/>
    <n v="5308000093"/>
    <n v="19"/>
    <s v="5308000093-19"/>
    <s v="01.04.2020"/>
    <s v="Forex - Unit-1 - Realised-H-5000-12-01-2020-21"/>
    <n v="12201000"/>
    <n v="0"/>
    <n v="0"/>
    <s v="UL15"/>
    <s v="008/002"/>
    <s v="53GN"/>
    <n v="5302"/>
    <s v="A114"/>
    <n v="8100005133"/>
    <x v="5"/>
    <x v="7"/>
    <n v="336"/>
    <s v="30.06.2020"/>
    <n v="188442.31"/>
    <s v="INR"/>
    <x v="0"/>
    <x v="2"/>
  </r>
  <r>
    <n v="5300"/>
    <s v="COMN1700"/>
    <x v="0"/>
    <n v="5308000094"/>
    <n v="22"/>
    <s v="5308000094-22"/>
    <s v="01.04.2020"/>
    <s v="Forex - Unit-1 - Realised-H-5000-12-01-2020-21"/>
    <n v="12201000"/>
    <n v="0"/>
    <n v="0"/>
    <s v="UL25"/>
    <s v="018/002"/>
    <s v="53GN"/>
    <n v="5302"/>
    <s v="A114"/>
    <n v="8100005133"/>
    <x v="5"/>
    <x v="7"/>
    <n v="336"/>
    <s v="30.06.2020"/>
    <n v="2815549.79"/>
    <s v="INR"/>
    <x v="0"/>
    <x v="2"/>
  </r>
  <r>
    <n v="5300"/>
    <s v="COMN1700"/>
    <x v="0"/>
    <n v="5308000096"/>
    <n v="21"/>
    <s v="5308000096-21"/>
    <s v="01.04.2020"/>
    <s v="Forex - Unit-1 - Realised-H-5000-12-01-2020-21"/>
    <n v="12201000"/>
    <n v="0"/>
    <n v="0"/>
    <s v="UL25"/>
    <s v="018/002"/>
    <s v="53GN"/>
    <n v="5302"/>
    <s v="A114"/>
    <n v="8100005133"/>
    <x v="5"/>
    <x v="7"/>
    <n v="336"/>
    <s v="30.06.2020"/>
    <n v="476648.19"/>
    <s v="INR"/>
    <x v="0"/>
    <x v="2"/>
  </r>
  <r>
    <n v="5300"/>
    <s v="COMN1700"/>
    <x v="0"/>
    <n v="5308000098"/>
    <n v="19"/>
    <s v="5308000098-19"/>
    <s v="01.04.2020"/>
    <s v="Forex - Unit-1 - Realised-H-5000-12-01-2020-21"/>
    <n v="12201000"/>
    <n v="0"/>
    <n v="0"/>
    <s v="UL15"/>
    <s v="008/002"/>
    <s v="53GN"/>
    <n v="5302"/>
    <s v="A114"/>
    <n v="8100005133"/>
    <x v="5"/>
    <x v="7"/>
    <n v="336"/>
    <s v="30.06.2020"/>
    <n v="110848.42"/>
    <s v="INR"/>
    <x v="0"/>
    <x v="2"/>
  </r>
  <r>
    <n v="5300"/>
    <s v="COMN1700"/>
    <x v="0"/>
    <n v="5308000100"/>
    <n v="19"/>
    <s v="5308000100-19"/>
    <s v="01.04.2020"/>
    <s v="Forex - Unit-1 - Realised-H-5000-12-01-2020-21"/>
    <n v="12201000"/>
    <n v="0"/>
    <n v="0"/>
    <s v="UL15"/>
    <s v="008/002"/>
    <s v="53GN"/>
    <n v="5302"/>
    <s v="A114"/>
    <n v="8100005133"/>
    <x v="5"/>
    <x v="7"/>
    <n v="336"/>
    <s v="30.06.2020"/>
    <n v="55424.21"/>
    <s v="INR"/>
    <x v="0"/>
    <x v="2"/>
  </r>
  <r>
    <n v="5300"/>
    <s v="COMN1700"/>
    <x v="0"/>
    <n v="5308000112"/>
    <n v="20"/>
    <s v="5308000112-20"/>
    <s v="01.04.2020"/>
    <s v="Forex - Unit-1 - Realised-H-5000-12-01-2020-21"/>
    <n v="12201000"/>
    <n v="0"/>
    <n v="0"/>
    <s v="UL25"/>
    <s v="018/002"/>
    <s v="53GN"/>
    <n v="5302"/>
    <s v="A114"/>
    <n v="8100005133"/>
    <x v="5"/>
    <x v="7"/>
    <n v="336"/>
    <s v="30.06.2020"/>
    <n v="443393.67"/>
    <s v="INR"/>
    <x v="0"/>
    <x v="2"/>
  </r>
  <r>
    <n v="5300"/>
    <s v="COMN1700"/>
    <x v="0"/>
    <n v="5308000115"/>
    <n v="19"/>
    <s v="5308000115-19"/>
    <s v="01.04.2020"/>
    <s v="Forex - Unit-1 - Realised-H-5000-12-01-2020-21"/>
    <n v="12201000"/>
    <n v="0"/>
    <n v="0"/>
    <s v="UL25"/>
    <s v="018/002"/>
    <s v="53GN"/>
    <n v="5302"/>
    <s v="A114"/>
    <n v="8100005133"/>
    <x v="5"/>
    <x v="7"/>
    <n v="336"/>
    <s v="30.06.2020"/>
    <n v="254951.36"/>
    <s v="INR"/>
    <x v="0"/>
    <x v="2"/>
  </r>
  <r>
    <n v="5300"/>
    <s v="COMN1700"/>
    <x v="0"/>
    <n v="5308000118"/>
    <n v="20"/>
    <s v="5308000118-20"/>
    <s v="01.04.2020"/>
    <s v="Forex - Unit-1 - Realised-H-5000-12-01-2020-21"/>
    <n v="12201000"/>
    <n v="0"/>
    <n v="0"/>
    <s v="UL25"/>
    <s v="018/002"/>
    <s v="53GN"/>
    <n v="5302"/>
    <s v="A114"/>
    <n v="8100005133"/>
    <x v="5"/>
    <x v="7"/>
    <n v="336"/>
    <s v="30.06.2020"/>
    <n v="676175.34"/>
    <s v="INR"/>
    <x v="0"/>
    <x v="2"/>
  </r>
  <r>
    <n v="5300"/>
    <s v="COMN1700"/>
    <x v="0"/>
    <n v="5308000119"/>
    <n v="21"/>
    <s v="5308000119-21"/>
    <s v="01.04.2020"/>
    <s v="Forex - Unit-1 - Realised-H-5000-12-01-2020-21"/>
    <n v="12201000"/>
    <n v="0"/>
    <n v="0"/>
    <s v="UL25"/>
    <s v="018/002"/>
    <s v="53GN"/>
    <n v="5302"/>
    <s v="A114"/>
    <n v="8100005133"/>
    <x v="5"/>
    <x v="7"/>
    <n v="336"/>
    <s v="30.06.2020"/>
    <n v="343630.09"/>
    <s v="INR"/>
    <x v="0"/>
    <x v="2"/>
  </r>
  <r>
    <n v="5300"/>
    <s v="COMN1700"/>
    <x v="0"/>
    <n v="5308000126"/>
    <n v="19"/>
    <s v="5308000126-19"/>
    <s v="01.04.2020"/>
    <s v="Forex - Unit-1 - Realised-H-5000-12-01-2020-21"/>
    <n v="12201000"/>
    <n v="0"/>
    <n v="0"/>
    <s v="UL15"/>
    <s v="008/002"/>
    <s v="53GN"/>
    <n v="5302"/>
    <s v="A114"/>
    <n v="8100005133"/>
    <x v="5"/>
    <x v="7"/>
    <n v="336"/>
    <s v="30.06.2020"/>
    <n v="110848.42"/>
    <s v="INR"/>
    <x v="0"/>
    <x v="2"/>
  </r>
  <r>
    <n v="5300"/>
    <s v="COMN1700"/>
    <x v="0"/>
    <n v="5308000131"/>
    <n v="19"/>
    <s v="5308000131-19"/>
    <s v="01.04.2020"/>
    <s v="Forex - Unit-1 - Realised-H-5000-12-01-2020-21"/>
    <n v="12201000"/>
    <n v="0"/>
    <n v="0"/>
    <s v="UL25"/>
    <s v="018/002"/>
    <s v="53GN"/>
    <n v="5302"/>
    <s v="A114"/>
    <n v="8100005133"/>
    <x v="5"/>
    <x v="7"/>
    <n v="336"/>
    <s v="30.06.2020"/>
    <n v="232781.68"/>
    <s v="INR"/>
    <x v="0"/>
    <x v="2"/>
  </r>
  <r>
    <n v="5300"/>
    <s v="COMN1700"/>
    <x v="0"/>
    <n v="5308000161"/>
    <n v="24"/>
    <s v="5308000161-24"/>
    <s v="01.04.2020"/>
    <s v="Forex - Unit-2 - Realised-H-5000-12-01-2020-21"/>
    <n v="12201000"/>
    <n v="0"/>
    <n v="0"/>
    <s v="UL25"/>
    <s v="018/009"/>
    <s v="53GN"/>
    <n v="5302"/>
    <s v="A115"/>
    <n v="8100005133"/>
    <x v="5"/>
    <x v="7"/>
    <n v="336"/>
    <s v="30.06.2020"/>
    <n v="410139.14"/>
    <s v="INR"/>
    <x v="0"/>
    <x v="2"/>
  </r>
  <r>
    <n v="5300"/>
    <s v="COMN1700"/>
    <x v="0"/>
    <n v="5308000162"/>
    <n v="20"/>
    <s v="5308000162-20"/>
    <s v="01.04.2020"/>
    <s v="Forex - Unit-2 - Realised-H-5000-12-01-2020-21"/>
    <n v="12201000"/>
    <n v="0"/>
    <n v="0"/>
    <s v="UL25"/>
    <s v="018/009"/>
    <s v="53GN"/>
    <n v="5302"/>
    <s v="A115"/>
    <n v="8100005133"/>
    <x v="5"/>
    <x v="7"/>
    <n v="336"/>
    <s v="30.06.2020"/>
    <n v="554242.09"/>
    <s v="INR"/>
    <x v="0"/>
    <x v="2"/>
  </r>
  <r>
    <n v="5300"/>
    <s v="COMN1700"/>
    <x v="0"/>
    <n v="5308000163"/>
    <n v="24"/>
    <s v="5308000163-24"/>
    <s v="01.04.2020"/>
    <s v="Forex - Unit-2 - Realised-H-5000-12-01-2020-21"/>
    <n v="12201000"/>
    <n v="0"/>
    <n v="0"/>
    <s v="UL25"/>
    <s v="018/009"/>
    <s v="53GN"/>
    <n v="5302"/>
    <s v="A115"/>
    <n v="8100005133"/>
    <x v="5"/>
    <x v="7"/>
    <n v="336"/>
    <s v="30.06.2020"/>
    <n v="554242.09"/>
    <s v="INR"/>
    <x v="0"/>
    <x v="2"/>
  </r>
  <r>
    <n v="5300"/>
    <s v="COMN1700"/>
    <x v="0"/>
    <n v="5308000164"/>
    <n v="25"/>
    <s v="5308000164-25"/>
    <s v="01.04.2020"/>
    <s v="Forex - Unit-2 - Realised-H-5000-12-01-2020-21"/>
    <n v="12201000"/>
    <n v="0"/>
    <n v="0"/>
    <s v="UL25"/>
    <s v="018/009"/>
    <s v="53GN"/>
    <n v="5302"/>
    <s v="A115"/>
    <n v="8100005133"/>
    <x v="5"/>
    <x v="7"/>
    <n v="336"/>
    <s v="30.06.2020"/>
    <n v="3935118.81"/>
    <s v="INR"/>
    <x v="0"/>
    <x v="2"/>
  </r>
  <r>
    <n v="5300"/>
    <s v="COMN1700"/>
    <x v="0"/>
    <n v="5308000166"/>
    <n v="23"/>
    <s v="5308000166-23"/>
    <s v="01.04.2020"/>
    <s v="Forex - Unit-2 - Realised-H-5000-12-01-2020-21"/>
    <n v="12201000"/>
    <n v="0"/>
    <n v="0"/>
    <s v="UL25"/>
    <s v="018/009"/>
    <s v="53GN"/>
    <n v="5302"/>
    <s v="A115"/>
    <n v="8100005133"/>
    <x v="5"/>
    <x v="7"/>
    <n v="336"/>
    <s v="30.06.2020"/>
    <n v="232781.68"/>
    <s v="INR"/>
    <x v="0"/>
    <x v="2"/>
  </r>
  <r>
    <n v="5300"/>
    <s v="COMN1700"/>
    <x v="0"/>
    <n v="5308000167"/>
    <n v="23"/>
    <s v="5308000167-23"/>
    <s v="01.04.2020"/>
    <s v="Forex - Unit-2 - Realised-H-5000-12-01-2020-21"/>
    <n v="12201000"/>
    <n v="0"/>
    <n v="0"/>
    <s v="UL25"/>
    <s v="018/009"/>
    <s v="53GN"/>
    <n v="5302"/>
    <s v="A115"/>
    <n v="8100005133"/>
    <x v="5"/>
    <x v="7"/>
    <n v="336"/>
    <s v="30.06.2020"/>
    <n v="642920.81999999995"/>
    <s v="INR"/>
    <x v="0"/>
    <x v="2"/>
  </r>
  <r>
    <n v="5300"/>
    <s v="COMN1700"/>
    <x v="0"/>
    <n v="5308000169"/>
    <n v="22"/>
    <s v="5308000169-22"/>
    <s v="01.04.2020"/>
    <s v="Forex - Unit-2 - Realised-H-5000-12-01-2020-21"/>
    <n v="12201000"/>
    <n v="0"/>
    <n v="0"/>
    <s v="UL25"/>
    <s v="018/009"/>
    <s v="53GN"/>
    <n v="5302"/>
    <s v="A115"/>
    <n v="8100005133"/>
    <x v="5"/>
    <x v="7"/>
    <n v="336"/>
    <s v="30.06.2020"/>
    <n v="687260.19"/>
    <s v="INR"/>
    <x v="0"/>
    <x v="2"/>
  </r>
  <r>
    <n v="5300"/>
    <s v="COMN1700"/>
    <x v="0"/>
    <n v="5308000170"/>
    <n v="21"/>
    <s v="5308000170-21"/>
    <s v="01.04.2020"/>
    <s v="Forex - Unit-2 - Realised-H-5000-12-01-2020-21"/>
    <n v="12201000"/>
    <n v="0"/>
    <n v="0"/>
    <s v="UL25"/>
    <s v="018/009"/>
    <s v="53GN"/>
    <n v="5302"/>
    <s v="A115"/>
    <n v="8100005133"/>
    <x v="5"/>
    <x v="7"/>
    <n v="336"/>
    <s v="30.06.2020"/>
    <n v="432308.83"/>
    <s v="INR"/>
    <x v="0"/>
    <x v="2"/>
  </r>
  <r>
    <n v="5300"/>
    <s v="COMN1700"/>
    <x v="0"/>
    <n v="5308000172"/>
    <n v="22"/>
    <s v="5308000172-22"/>
    <s v="01.04.2020"/>
    <s v="Forex - Unit-2 - Realised-H-5000-12-01-2020-21"/>
    <n v="12201000"/>
    <n v="0"/>
    <n v="0"/>
    <s v="UL25"/>
    <s v="018/009"/>
    <s v="53GN"/>
    <n v="5302"/>
    <s v="A115"/>
    <n v="8100005133"/>
    <x v="5"/>
    <x v="7"/>
    <n v="336"/>
    <s v="30.06.2020"/>
    <n v="432308.83"/>
    <s v="INR"/>
    <x v="0"/>
    <x v="2"/>
  </r>
  <r>
    <n v="5300"/>
    <s v="COMN1700"/>
    <x v="0"/>
    <n v="5308000173"/>
    <n v="24"/>
    <s v="5308000173-24"/>
    <s v="01.04.2020"/>
    <s v="Forex - Unit-2 - Realised-H-5000-12-01-2020-21"/>
    <n v="12201000"/>
    <n v="0"/>
    <n v="0"/>
    <s v="UL15"/>
    <s v="008/009"/>
    <s v="53GN"/>
    <n v="5302"/>
    <s v="A115"/>
    <n v="8100005133"/>
    <x v="5"/>
    <x v="7"/>
    <n v="336"/>
    <s v="30.06.2020"/>
    <n v="332545.25"/>
    <s v="INR"/>
    <x v="0"/>
    <x v="2"/>
  </r>
  <r>
    <n v="5300"/>
    <s v="COMN1700"/>
    <x v="0"/>
    <n v="5308000174"/>
    <n v="23"/>
    <s v="5308000174-23"/>
    <s v="01.04.2020"/>
    <s v="Forex - Unit-2 - Realised-H-5000-12-01-2020-21"/>
    <n v="12201000"/>
    <n v="0"/>
    <n v="0"/>
    <s v="UL15"/>
    <s v="008/009"/>
    <s v="53GN"/>
    <n v="5302"/>
    <s v="A115"/>
    <n v="8100005133"/>
    <x v="5"/>
    <x v="7"/>
    <n v="336"/>
    <s v="30.06.2020"/>
    <n v="66509.05"/>
    <s v="INR"/>
    <x v="0"/>
    <x v="2"/>
  </r>
  <r>
    <n v="5300"/>
    <s v="COMN1700"/>
    <x v="0"/>
    <n v="5308000175"/>
    <n v="23"/>
    <s v="5308000175-23"/>
    <s v="01.04.2020"/>
    <s v="Forex - Unit-2 - Realised-H-5000-12-01-2020-21"/>
    <n v="12201000"/>
    <n v="0"/>
    <n v="0"/>
    <s v="UL15"/>
    <s v="008/009"/>
    <s v="53GN"/>
    <n v="5302"/>
    <s v="A115"/>
    <n v="8100005133"/>
    <x v="5"/>
    <x v="7"/>
    <n v="336"/>
    <s v="30.06.2020"/>
    <n v="188442.31"/>
    <s v="INR"/>
    <x v="0"/>
    <x v="2"/>
  </r>
  <r>
    <n v="5300"/>
    <s v="COMN1700"/>
    <x v="0"/>
    <n v="5308000176"/>
    <n v="22"/>
    <s v="5308000176-22"/>
    <s v="01.04.2020"/>
    <s v="Forex - Unit-2 - Realised-H-5000-12-01-2020-21"/>
    <n v="12201000"/>
    <n v="0"/>
    <n v="0"/>
    <s v="UL25"/>
    <s v="018/009"/>
    <s v="53GN"/>
    <n v="5302"/>
    <s v="A115"/>
    <n v="8100005133"/>
    <x v="5"/>
    <x v="7"/>
    <n v="336"/>
    <s v="30.06.2020"/>
    <n v="2937483.05"/>
    <s v="INR"/>
    <x v="0"/>
    <x v="2"/>
  </r>
  <r>
    <n v="5300"/>
    <s v="COMN1700"/>
    <x v="0"/>
    <n v="5308000179"/>
    <n v="20"/>
    <s v="5308000179-20"/>
    <s v="01.04.2020"/>
    <s v="Forex - Unit-2 - Realised-H-5000-12-01-2020-21"/>
    <n v="12201000"/>
    <n v="0"/>
    <n v="0"/>
    <s v="UL15"/>
    <s v="008/009"/>
    <s v="53GN"/>
    <n v="5302"/>
    <s v="A115"/>
    <n v="8100005133"/>
    <x v="5"/>
    <x v="7"/>
    <n v="336"/>
    <s v="30.06.2020"/>
    <n v="121933.26"/>
    <s v="INR"/>
    <x v="0"/>
    <x v="2"/>
  </r>
  <r>
    <n v="5300"/>
    <s v="COMN1700"/>
    <x v="0"/>
    <n v="5308000187"/>
    <n v="21"/>
    <s v="5308000187-21"/>
    <s v="01.04.2020"/>
    <s v="Forex - Unit-2 - Realised-H-5000-12-01-2020-21"/>
    <n v="12201000"/>
    <n v="0"/>
    <n v="0"/>
    <s v="UL25"/>
    <s v="018/009"/>
    <s v="53GN"/>
    <n v="5302"/>
    <s v="A115"/>
    <n v="8100005133"/>
    <x v="5"/>
    <x v="7"/>
    <n v="336"/>
    <s v="30.06.2020"/>
    <n v="454478.51"/>
    <s v="INR"/>
    <x v="0"/>
    <x v="2"/>
  </r>
  <r>
    <n v="5300"/>
    <s v="COMN1700"/>
    <x v="0"/>
    <n v="5308000190"/>
    <n v="23"/>
    <s v="5308000190-23"/>
    <s v="01.04.2020"/>
    <s v="Forex - Unit-2 - Realised-H-5000-12-01-2020-21"/>
    <n v="12201000"/>
    <n v="0"/>
    <n v="0"/>
    <s v="UL25"/>
    <s v="018/009"/>
    <s v="53GN"/>
    <n v="5302"/>
    <s v="A115"/>
    <n v="8100005133"/>
    <x v="5"/>
    <x v="7"/>
    <n v="336"/>
    <s v="30.06.2020"/>
    <n v="266036.2"/>
    <s v="INR"/>
    <x v="0"/>
    <x v="2"/>
  </r>
  <r>
    <n v="5300"/>
    <s v="COMN1700"/>
    <x v="0"/>
    <n v="5308000192"/>
    <n v="23"/>
    <s v="5308000192-23"/>
    <s v="01.04.2020"/>
    <s v="Forex - Unit-2 - Realised-H-5000-12-01-2020-21"/>
    <n v="12201000"/>
    <n v="0"/>
    <n v="0"/>
    <s v="UL25"/>
    <s v="018/009"/>
    <s v="53GN"/>
    <n v="5302"/>
    <s v="A115"/>
    <n v="8100005133"/>
    <x v="5"/>
    <x v="7"/>
    <n v="336"/>
    <s v="30.06.2020"/>
    <n v="698345.03"/>
    <s v="INR"/>
    <x v="0"/>
    <x v="2"/>
  </r>
  <r>
    <n v="5300"/>
    <s v="COMN1700"/>
    <x v="0"/>
    <n v="5308000195"/>
    <n v="23"/>
    <s v="5308000195-23"/>
    <s v="01.04.2020"/>
    <s v="Forex - Unit-2 - Realised-H-5000-12-01-2020-21"/>
    <n v="12201000"/>
    <n v="0"/>
    <n v="0"/>
    <s v="UL15"/>
    <s v="008/009"/>
    <s v="53GN"/>
    <n v="5302"/>
    <s v="A115"/>
    <n v="8100005133"/>
    <x v="5"/>
    <x v="7"/>
    <n v="336"/>
    <s v="30.06.2020"/>
    <n v="110848.42"/>
    <s v="INR"/>
    <x v="0"/>
    <x v="2"/>
  </r>
  <r>
    <n v="5300"/>
    <s v="COMN1700"/>
    <x v="0"/>
    <n v="5308000200"/>
    <n v="21"/>
    <s v="5308000200-21"/>
    <s v="01.04.2020"/>
    <s v="Forex - Unit-2 - Realised-H-5000-12-01-2020-21"/>
    <n v="12201000"/>
    <n v="0"/>
    <n v="0"/>
    <s v="UL25"/>
    <s v="018/009"/>
    <s v="53GN"/>
    <n v="5302"/>
    <s v="A115"/>
    <n v="8100005133"/>
    <x v="5"/>
    <x v="7"/>
    <n v="336"/>
    <s v="30.06.2020"/>
    <n v="254951.36"/>
    <s v="INR"/>
    <x v="0"/>
    <x v="2"/>
  </r>
  <r>
    <n v="5300"/>
    <s v="COMN1700"/>
    <x v="0"/>
    <n v="5308000208"/>
    <n v="22"/>
    <s v="5308000208-22"/>
    <s v="01.04.2020"/>
    <s v="Forex - Unit-2 - Realised-H-5000-12-01-2020-21"/>
    <n v="12201000"/>
    <n v="0"/>
    <n v="0"/>
    <s v="UL25"/>
    <s v="018/009"/>
    <s v="53GN"/>
    <n v="5302"/>
    <s v="A115"/>
    <n v="8100005133"/>
    <x v="5"/>
    <x v="7"/>
    <n v="336"/>
    <s v="30.06.2020"/>
    <n v="654005.66"/>
    <s v="INR"/>
    <x v="0"/>
    <x v="2"/>
  </r>
  <r>
    <n v="5300"/>
    <s v="COMN1700"/>
    <x v="0"/>
    <n v="5308000213"/>
    <n v="22"/>
    <s v="5308000213-22"/>
    <s v="01.04.2020"/>
    <s v="Forex - Unit-2 - Realised-H-5000-12-01-2020-21"/>
    <n v="12201000"/>
    <n v="0"/>
    <n v="0"/>
    <s v="UL25"/>
    <s v="018/009"/>
    <s v="53GN"/>
    <n v="5302"/>
    <s v="A115"/>
    <n v="8100005133"/>
    <x v="5"/>
    <x v="7"/>
    <n v="336"/>
    <s v="30.06.2020"/>
    <n v="19919460.550000001"/>
    <s v="INR"/>
    <x v="0"/>
    <x v="2"/>
  </r>
  <r>
    <n v="5300"/>
    <s v="COMN1700"/>
    <x v="0"/>
    <n v="5308000214"/>
    <n v="23"/>
    <s v="5308000214-23"/>
    <s v="01.04.2020"/>
    <s v="Forex - Unit-2 - Realised-H-5000-12-01-2020-21"/>
    <n v="12201000"/>
    <n v="0"/>
    <n v="0"/>
    <s v="UL25"/>
    <s v="018/009"/>
    <s v="53GN"/>
    <n v="5302"/>
    <s v="A115"/>
    <n v="8100005133"/>
    <x v="5"/>
    <x v="7"/>
    <n v="336"/>
    <s v="30.06.2020"/>
    <n v="21537847.43"/>
    <s v="INR"/>
    <x v="0"/>
    <x v="2"/>
  </r>
  <r>
    <n v="5300"/>
    <s v="COMN1700"/>
    <x v="0"/>
    <n v="5308000078"/>
    <n v="22"/>
    <s v="5308000078-22"/>
    <s v="01.04.2020"/>
    <s v="Forex - Unit-1 - Unrealised-H-5000-12-02-2020-21"/>
    <n v="12201000"/>
    <n v="0"/>
    <n v="0"/>
    <s v="UL25"/>
    <s v="018/002"/>
    <s v="53GN"/>
    <n v="5302"/>
    <s v="A114"/>
    <n v="8100005134"/>
    <x v="5"/>
    <x v="0"/>
    <n v="336"/>
    <s v="30.06.2020"/>
    <n v="-492178.3"/>
    <s v="INR"/>
    <x v="0"/>
    <x v="0"/>
  </r>
  <r>
    <n v="5300"/>
    <s v="COMN1700"/>
    <x v="0"/>
    <n v="5308000079"/>
    <n v="21"/>
    <s v="5308000079-21"/>
    <s v="01.04.2020"/>
    <s v="Forex - Unit-1 - Unrealised-H-5000-12-02-2020-21"/>
    <n v="12201000"/>
    <n v="0"/>
    <n v="0"/>
    <s v="UL25"/>
    <s v="018/002"/>
    <s v="53GN"/>
    <n v="5302"/>
    <s v="A114"/>
    <n v="8100005134"/>
    <x v="5"/>
    <x v="0"/>
    <n v="336"/>
    <s v="30.06.2020"/>
    <n v="-933876.77"/>
    <s v="INR"/>
    <x v="0"/>
    <x v="0"/>
  </r>
  <r>
    <n v="5300"/>
    <s v="COMN1700"/>
    <x v="0"/>
    <n v="5308000080"/>
    <n v="21"/>
    <s v="5308000080-21"/>
    <s v="01.04.2020"/>
    <s v="Forex - Unit-1 - Unrealised-H-5000-12-02-2020-21"/>
    <n v="12201000"/>
    <n v="0"/>
    <n v="0"/>
    <s v="UL25"/>
    <s v="018/002"/>
    <s v="53GN"/>
    <n v="5302"/>
    <s v="A114"/>
    <n v="8100005134"/>
    <x v="5"/>
    <x v="0"/>
    <n v="336"/>
    <s v="30.06.2020"/>
    <n v="-605757.91"/>
    <s v="INR"/>
    <x v="0"/>
    <x v="0"/>
  </r>
  <r>
    <n v="5300"/>
    <s v="COMN1700"/>
    <x v="0"/>
    <n v="5308000081"/>
    <n v="22"/>
    <s v="5308000081-22"/>
    <s v="01.04.2020"/>
    <s v="Forex - Unit-1 - Unrealised-H-5000-12-02-2020-21"/>
    <n v="12201000"/>
    <n v="0"/>
    <n v="0"/>
    <s v="UL25"/>
    <s v="018/002"/>
    <s v="53GN"/>
    <n v="5302"/>
    <s v="A114"/>
    <n v="8100005134"/>
    <x v="5"/>
    <x v="0"/>
    <n v="336"/>
    <s v="30.06.2020"/>
    <n v="-4757723.5599999996"/>
    <s v="INR"/>
    <x v="0"/>
    <x v="0"/>
  </r>
  <r>
    <n v="5300"/>
    <s v="COMN1700"/>
    <x v="0"/>
    <n v="5308000083"/>
    <n v="28"/>
    <s v="5308000083-28"/>
    <s v="01.04.2020"/>
    <s v="Forex - Unit-1 - Unrealised-H-5000-12-02-2020-21"/>
    <n v="12201000"/>
    <n v="0"/>
    <n v="0"/>
    <s v="UL25"/>
    <s v="018/002"/>
    <s v="53GN"/>
    <n v="5302"/>
    <s v="A114"/>
    <n v="8100005134"/>
    <x v="5"/>
    <x v="0"/>
    <n v="336"/>
    <s v="30.06.2020"/>
    <n v="-23233339.73"/>
    <s v="INR"/>
    <x v="0"/>
    <x v="0"/>
  </r>
  <r>
    <n v="5300"/>
    <s v="COMN1700"/>
    <x v="0"/>
    <n v="5308000084"/>
    <n v="25"/>
    <s v="5308000084-25"/>
    <s v="01.04.2020"/>
    <s v="Forex - Unit-1 - Unrealised-H-5000-12-02-2020-21"/>
    <n v="12201000"/>
    <n v="0"/>
    <n v="0"/>
    <s v="UL25"/>
    <s v="018/002"/>
    <s v="53GN"/>
    <n v="5302"/>
    <s v="A114"/>
    <n v="8100005134"/>
    <x v="5"/>
    <x v="0"/>
    <n v="336"/>
    <s v="30.06.2020"/>
    <n v="-23397399.170000002"/>
    <s v="INR"/>
    <x v="0"/>
    <x v="0"/>
  </r>
  <r>
    <n v="5300"/>
    <s v="COMN1700"/>
    <x v="0"/>
    <n v="5308000085"/>
    <n v="20"/>
    <s v="5308000085-20"/>
    <s v="01.04.2020"/>
    <s v="Forex - Unit-1 - Unrealised-H-5000-12-02-2020-21"/>
    <n v="12201000"/>
    <n v="0"/>
    <n v="0"/>
    <s v="UL25"/>
    <s v="018/002"/>
    <s v="53GN"/>
    <n v="5302"/>
    <s v="A114"/>
    <n v="8100005134"/>
    <x v="5"/>
    <x v="0"/>
    <n v="336"/>
    <s v="30.06.2020"/>
    <n v="-858157.04"/>
    <s v="INR"/>
    <x v="0"/>
    <x v="0"/>
  </r>
  <r>
    <n v="5300"/>
    <s v="COMN1700"/>
    <x v="0"/>
    <n v="5308000087"/>
    <n v="20"/>
    <s v="5308000087-20"/>
    <s v="01.04.2020"/>
    <s v="Forex - Unit-1 - Unrealised-H-5000-12-02-2020-21"/>
    <n v="12201000"/>
    <n v="0"/>
    <n v="0"/>
    <s v="UL25"/>
    <s v="018/002"/>
    <s v="53GN"/>
    <n v="5302"/>
    <s v="A114"/>
    <n v="8100005134"/>
    <x v="5"/>
    <x v="0"/>
    <n v="336"/>
    <s v="30.06.2020"/>
    <n v="-656237.73"/>
    <s v="INR"/>
    <x v="0"/>
    <x v="0"/>
  </r>
  <r>
    <n v="5300"/>
    <s v="COMN1700"/>
    <x v="0"/>
    <n v="5308000088"/>
    <n v="20"/>
    <s v="5308000088-20"/>
    <s v="01.04.2020"/>
    <s v="Forex - Unit-1 - Unrealised-H-5000-12-02-2020-21"/>
    <n v="12201000"/>
    <n v="0"/>
    <n v="0"/>
    <s v="UL25"/>
    <s v="018/002"/>
    <s v="53GN"/>
    <n v="5302"/>
    <s v="A114"/>
    <n v="8100005134"/>
    <x v="5"/>
    <x v="0"/>
    <n v="336"/>
    <s v="30.06.2020"/>
    <n v="-517418.21"/>
    <s v="INR"/>
    <x v="0"/>
    <x v="0"/>
  </r>
  <r>
    <n v="5300"/>
    <s v="COMN1700"/>
    <x v="0"/>
    <n v="5308000089"/>
    <n v="21"/>
    <s v="5308000089-21"/>
    <s v="01.04.2020"/>
    <s v="Forex - Unit-1 - Unrealised-H-5000-12-02-2020-21"/>
    <n v="12201000"/>
    <n v="0"/>
    <n v="0"/>
    <s v="UL25"/>
    <s v="018/002"/>
    <s v="53GN"/>
    <n v="5302"/>
    <s v="A114"/>
    <n v="8100005134"/>
    <x v="5"/>
    <x v="0"/>
    <n v="336"/>
    <s v="30.06.2020"/>
    <n v="-252399.13"/>
    <s v="INR"/>
    <x v="0"/>
    <x v="0"/>
  </r>
  <r>
    <n v="5300"/>
    <s v="COMN1700"/>
    <x v="0"/>
    <n v="5308000090"/>
    <n v="20"/>
    <s v="5308000090-20"/>
    <s v="01.04.2020"/>
    <s v="Forex - Unit-1 - Unrealised-H-5000-12-02-2020-21"/>
    <n v="12201000"/>
    <n v="0"/>
    <n v="0"/>
    <s v="UL25"/>
    <s v="018/002"/>
    <s v="53GN"/>
    <n v="5302"/>
    <s v="A114"/>
    <n v="8100005134"/>
    <x v="5"/>
    <x v="0"/>
    <n v="336"/>
    <s v="30.06.2020"/>
    <n v="-479558.34"/>
    <s v="INR"/>
    <x v="0"/>
    <x v="0"/>
  </r>
  <r>
    <n v="5300"/>
    <s v="COMN1700"/>
    <x v="0"/>
    <n v="5308000091"/>
    <n v="20"/>
    <s v="5308000091-20"/>
    <s v="01.04.2020"/>
    <s v="Forex - Unit-1 - Unrealised-H-5000-12-02-2020-21"/>
    <n v="12201000"/>
    <n v="0"/>
    <n v="0"/>
    <s v="UL15"/>
    <s v="008/002"/>
    <s v="53GN"/>
    <n v="5302"/>
    <s v="A114"/>
    <n v="8100005134"/>
    <x v="5"/>
    <x v="0"/>
    <n v="336"/>
    <s v="30.06.2020"/>
    <n v="-365978.74"/>
    <s v="INR"/>
    <x v="0"/>
    <x v="0"/>
  </r>
  <r>
    <n v="5300"/>
    <s v="COMN1700"/>
    <x v="0"/>
    <n v="5308000092"/>
    <n v="20"/>
    <s v="5308000092-20"/>
    <s v="01.04.2020"/>
    <s v="Forex - Unit-1 - Unrealised-H-5000-12-02-2020-21"/>
    <n v="12201000"/>
    <n v="0"/>
    <n v="0"/>
    <s v="UL15"/>
    <s v="008/002"/>
    <s v="53GN"/>
    <n v="5302"/>
    <s v="A114"/>
    <n v="8100005134"/>
    <x v="5"/>
    <x v="0"/>
    <n v="336"/>
    <s v="30.06.2020"/>
    <n v="-75719.740000000005"/>
    <s v="INR"/>
    <x v="0"/>
    <x v="0"/>
  </r>
  <r>
    <n v="5300"/>
    <s v="COMN1700"/>
    <x v="0"/>
    <n v="5308000093"/>
    <n v="20"/>
    <s v="5308000093-20"/>
    <s v="01.04.2020"/>
    <s v="Forex - Unit-1 - Unrealised-H-5000-12-02-2020-21"/>
    <n v="12201000"/>
    <n v="0"/>
    <n v="0"/>
    <s v="UL15"/>
    <s v="008/002"/>
    <s v="53GN"/>
    <n v="5302"/>
    <s v="A114"/>
    <n v="8100005134"/>
    <x v="5"/>
    <x v="0"/>
    <n v="336"/>
    <s v="30.06.2020"/>
    <n v="-214539.26"/>
    <s v="INR"/>
    <x v="0"/>
    <x v="0"/>
  </r>
  <r>
    <n v="5300"/>
    <s v="COMN1700"/>
    <x v="0"/>
    <n v="5308000094"/>
    <n v="23"/>
    <s v="5308000094-23"/>
    <s v="01.04.2020"/>
    <s v="Forex - Unit-1 - Unrealised-H-5000-12-02-2020-21"/>
    <n v="12201000"/>
    <n v="0"/>
    <n v="0"/>
    <s v="UL25"/>
    <s v="018/002"/>
    <s v="53GN"/>
    <n v="5302"/>
    <s v="A114"/>
    <n v="8100005134"/>
    <x v="5"/>
    <x v="0"/>
    <n v="336"/>
    <s v="30.06.2020"/>
    <n v="-3205468.93"/>
    <s v="INR"/>
    <x v="0"/>
    <x v="0"/>
  </r>
  <r>
    <n v="5300"/>
    <s v="COMN1700"/>
    <x v="0"/>
    <n v="5308000096"/>
    <n v="22"/>
    <s v="5308000096-22"/>
    <s v="01.04.2020"/>
    <s v="Forex - Unit-1 - Unrealised-H-5000-12-02-2020-21"/>
    <n v="12201000"/>
    <n v="0"/>
    <n v="0"/>
    <s v="UL25"/>
    <s v="018/002"/>
    <s v="53GN"/>
    <n v="5302"/>
    <s v="A114"/>
    <n v="8100005134"/>
    <x v="5"/>
    <x v="0"/>
    <n v="336"/>
    <s v="30.06.2020"/>
    <n v="-542658.13"/>
    <s v="INR"/>
    <x v="0"/>
    <x v="0"/>
  </r>
  <r>
    <n v="5300"/>
    <s v="COMN1700"/>
    <x v="0"/>
    <n v="5308000098"/>
    <n v="20"/>
    <s v="5308000098-20"/>
    <s v="01.04.2020"/>
    <s v="Forex - Unit-1 - Unrealised-H-5000-12-02-2020-21"/>
    <n v="12201000"/>
    <n v="0"/>
    <n v="0"/>
    <s v="UL15"/>
    <s v="008/002"/>
    <s v="53GN"/>
    <n v="5302"/>
    <s v="A114"/>
    <n v="8100005134"/>
    <x v="5"/>
    <x v="0"/>
    <n v="336"/>
    <s v="30.06.2020"/>
    <n v="-126199.56"/>
    <s v="INR"/>
    <x v="0"/>
    <x v="0"/>
  </r>
  <r>
    <n v="5300"/>
    <s v="COMN1700"/>
    <x v="0"/>
    <n v="5308000100"/>
    <n v="20"/>
    <s v="5308000100-20"/>
    <s v="01.04.2020"/>
    <s v="Forex - Unit-1 - Unrealised-H-5000-12-02-2020-21"/>
    <n v="12201000"/>
    <n v="0"/>
    <n v="0"/>
    <s v="UL15"/>
    <s v="008/002"/>
    <s v="53GN"/>
    <n v="5302"/>
    <s v="A114"/>
    <n v="8100005134"/>
    <x v="5"/>
    <x v="0"/>
    <n v="336"/>
    <s v="30.06.2020"/>
    <n v="-63099.78"/>
    <s v="INR"/>
    <x v="0"/>
    <x v="0"/>
  </r>
  <r>
    <n v="5300"/>
    <s v="COMN1700"/>
    <x v="0"/>
    <n v="5308000112"/>
    <n v="21"/>
    <s v="5308000112-21"/>
    <s v="01.04.2020"/>
    <s v="Forex - Unit-1 - Unrealised-H-5000-12-02-2020-21"/>
    <n v="12201000"/>
    <n v="0"/>
    <n v="0"/>
    <s v="UL25"/>
    <s v="018/002"/>
    <s v="53GN"/>
    <n v="5302"/>
    <s v="A114"/>
    <n v="8100005134"/>
    <x v="5"/>
    <x v="0"/>
    <n v="336"/>
    <s v="30.06.2020"/>
    <n v="-504798.26"/>
    <s v="INR"/>
    <x v="0"/>
    <x v="0"/>
  </r>
  <r>
    <n v="5300"/>
    <s v="COMN1700"/>
    <x v="0"/>
    <n v="5308000115"/>
    <n v="20"/>
    <s v="5308000115-20"/>
    <s v="01.04.2020"/>
    <s v="Forex - Unit-1 - Unrealised-H-5000-12-02-2020-21"/>
    <n v="12201000"/>
    <n v="0"/>
    <n v="0"/>
    <s v="UL25"/>
    <s v="018/002"/>
    <s v="53GN"/>
    <n v="5302"/>
    <s v="A114"/>
    <n v="8100005134"/>
    <x v="5"/>
    <x v="0"/>
    <n v="336"/>
    <s v="30.06.2020"/>
    <n v="-290259"/>
    <s v="INR"/>
    <x v="0"/>
    <x v="0"/>
  </r>
  <r>
    <n v="5300"/>
    <s v="COMN1700"/>
    <x v="0"/>
    <n v="5308000118"/>
    <n v="21"/>
    <s v="5308000118-21"/>
    <s v="01.04.2020"/>
    <s v="Forex - Unit-1 - Unrealised-H-5000-12-02-2020-21"/>
    <n v="12201000"/>
    <n v="0"/>
    <n v="0"/>
    <s v="UL25"/>
    <s v="018/002"/>
    <s v="53GN"/>
    <n v="5302"/>
    <s v="A114"/>
    <n v="8100005134"/>
    <x v="5"/>
    <x v="0"/>
    <n v="336"/>
    <s v="30.06.2020"/>
    <n v="-769817.34"/>
    <s v="INR"/>
    <x v="0"/>
    <x v="0"/>
  </r>
  <r>
    <n v="5300"/>
    <s v="COMN1700"/>
    <x v="0"/>
    <n v="5308000119"/>
    <n v="22"/>
    <s v="5308000119-22"/>
    <s v="01.04.2020"/>
    <s v="Forex - Unit-1 - Unrealised-H-5000-12-02-2020-21"/>
    <n v="12201000"/>
    <n v="0"/>
    <n v="0"/>
    <s v="UL25"/>
    <s v="018/002"/>
    <s v="53GN"/>
    <n v="5302"/>
    <s v="A114"/>
    <n v="8100005134"/>
    <x v="5"/>
    <x v="0"/>
    <n v="336"/>
    <s v="30.06.2020"/>
    <n v="-391218.65"/>
    <s v="INR"/>
    <x v="0"/>
    <x v="0"/>
  </r>
  <r>
    <n v="5300"/>
    <s v="COMN1700"/>
    <x v="0"/>
    <n v="5308000126"/>
    <n v="20"/>
    <s v="5308000126-20"/>
    <s v="01.04.2020"/>
    <s v="Forex - Unit-1 - Unrealised-H-5000-12-02-2020-21"/>
    <n v="12201000"/>
    <n v="0"/>
    <n v="0"/>
    <s v="UL15"/>
    <s v="008/002"/>
    <s v="53GN"/>
    <n v="5302"/>
    <s v="A114"/>
    <n v="8100005134"/>
    <x v="5"/>
    <x v="0"/>
    <n v="336"/>
    <s v="30.06.2020"/>
    <n v="-126199.56"/>
    <s v="INR"/>
    <x v="0"/>
    <x v="0"/>
  </r>
  <r>
    <n v="5300"/>
    <s v="COMN1700"/>
    <x v="0"/>
    <n v="5308000131"/>
    <n v="20"/>
    <s v="5308000131-20"/>
    <s v="01.04.2020"/>
    <s v="Forex - Unit-1 - Unrealised-H-5000-12-02-2020-21"/>
    <n v="12201000"/>
    <n v="0"/>
    <n v="0"/>
    <s v="UL25"/>
    <s v="018/002"/>
    <s v="53GN"/>
    <n v="5302"/>
    <s v="A114"/>
    <n v="8100005134"/>
    <x v="5"/>
    <x v="0"/>
    <n v="336"/>
    <s v="30.06.2020"/>
    <n v="-239779.17"/>
    <s v="INR"/>
    <x v="0"/>
    <x v="0"/>
  </r>
  <r>
    <n v="5300"/>
    <s v="COMN1700"/>
    <x v="0"/>
    <n v="5308000161"/>
    <n v="25"/>
    <s v="5308000161-25"/>
    <s v="01.04.2020"/>
    <s v="Forex - Unit-2 - Unrealised-H-5000-12-02-2020-21"/>
    <n v="12201000"/>
    <n v="0"/>
    <n v="0"/>
    <s v="UL25"/>
    <s v="018/009"/>
    <s v="53GN"/>
    <n v="5302"/>
    <s v="A115"/>
    <n v="8100005134"/>
    <x v="5"/>
    <x v="0"/>
    <n v="336"/>
    <s v="30.06.2020"/>
    <n v="-466938.39"/>
    <s v="INR"/>
    <x v="0"/>
    <x v="0"/>
  </r>
  <r>
    <n v="5300"/>
    <s v="COMN1700"/>
    <x v="0"/>
    <n v="5308000162"/>
    <n v="21"/>
    <s v="5308000162-21"/>
    <s v="01.04.2020"/>
    <s v="Forex - Unit-2 - Unrealised-H-5000-12-02-2020-21"/>
    <n v="12201000"/>
    <n v="0"/>
    <n v="0"/>
    <s v="UL25"/>
    <s v="018/009"/>
    <s v="53GN"/>
    <n v="5302"/>
    <s v="A115"/>
    <n v="8100005134"/>
    <x v="5"/>
    <x v="0"/>
    <n v="336"/>
    <s v="30.06.2020"/>
    <n v="-630997.81999999995"/>
    <s v="INR"/>
    <x v="0"/>
    <x v="0"/>
  </r>
  <r>
    <n v="5300"/>
    <s v="COMN1700"/>
    <x v="0"/>
    <n v="5308000163"/>
    <n v="25"/>
    <s v="5308000163-25"/>
    <s v="01.04.2020"/>
    <s v="Forex - Unit-2 - Unrealised-H-5000-12-02-2020-21"/>
    <n v="12201000"/>
    <n v="0"/>
    <n v="0"/>
    <s v="UL25"/>
    <s v="018/009"/>
    <s v="53GN"/>
    <n v="5302"/>
    <s v="A115"/>
    <n v="8100005134"/>
    <x v="5"/>
    <x v="0"/>
    <n v="336"/>
    <s v="30.06.2020"/>
    <n v="-630997.81999999995"/>
    <s v="INR"/>
    <x v="0"/>
    <x v="0"/>
  </r>
  <r>
    <n v="5300"/>
    <s v="COMN1700"/>
    <x v="0"/>
    <n v="5308000164"/>
    <n v="26"/>
    <s v="5308000164-26"/>
    <s v="01.04.2020"/>
    <s v="Forex - Unit-2 - Unrealised-H-5000-12-02-2020-21"/>
    <n v="12201000"/>
    <n v="0"/>
    <n v="0"/>
    <s v="UL25"/>
    <s v="018/009"/>
    <s v="53GN"/>
    <n v="5302"/>
    <s v="A115"/>
    <n v="8100005134"/>
    <x v="5"/>
    <x v="0"/>
    <n v="336"/>
    <s v="30.06.2020"/>
    <n v="-4480084.5199999996"/>
    <s v="INR"/>
    <x v="0"/>
    <x v="0"/>
  </r>
  <r>
    <n v="5300"/>
    <s v="COMN1700"/>
    <x v="0"/>
    <n v="5308000166"/>
    <n v="24"/>
    <s v="5308000166-24"/>
    <s v="01.04.2020"/>
    <s v="Forex - Unit-2 - Unrealised-H-5000-12-02-2020-21"/>
    <n v="12201000"/>
    <n v="0"/>
    <n v="0"/>
    <s v="UL25"/>
    <s v="018/009"/>
    <s v="53GN"/>
    <n v="5302"/>
    <s v="A115"/>
    <n v="8100005134"/>
    <x v="5"/>
    <x v="0"/>
    <n v="336"/>
    <s v="30.06.2020"/>
    <n v="-265019.08"/>
    <s v="INR"/>
    <x v="0"/>
    <x v="0"/>
  </r>
  <r>
    <n v="5300"/>
    <s v="COMN1700"/>
    <x v="0"/>
    <n v="5308000167"/>
    <n v="24"/>
    <s v="5308000167-24"/>
    <s v="01.04.2020"/>
    <s v="Forex - Unit-2 - Unrealised-H-5000-12-02-2020-21"/>
    <n v="12201000"/>
    <n v="0"/>
    <n v="0"/>
    <s v="UL25"/>
    <s v="018/009"/>
    <s v="53GN"/>
    <n v="5302"/>
    <s v="A115"/>
    <n v="8100005134"/>
    <x v="5"/>
    <x v="0"/>
    <n v="336"/>
    <s v="30.06.2020"/>
    <n v="-731957.47"/>
    <s v="INR"/>
    <x v="0"/>
    <x v="0"/>
  </r>
  <r>
    <n v="5300"/>
    <s v="COMN1700"/>
    <x v="0"/>
    <n v="5308000169"/>
    <n v="23"/>
    <s v="5308000169-23"/>
    <s v="01.04.2020"/>
    <s v="Forex - Unit-2 - Unrealised-H-5000-12-02-2020-21"/>
    <n v="12201000"/>
    <n v="0"/>
    <n v="0"/>
    <s v="UL25"/>
    <s v="018/009"/>
    <s v="53GN"/>
    <n v="5302"/>
    <s v="A115"/>
    <n v="8100005134"/>
    <x v="5"/>
    <x v="0"/>
    <n v="336"/>
    <s v="30.06.2020"/>
    <n v="-782437.3"/>
    <s v="INR"/>
    <x v="0"/>
    <x v="0"/>
  </r>
  <r>
    <n v="5300"/>
    <s v="COMN1700"/>
    <x v="0"/>
    <n v="5308000170"/>
    <n v="22"/>
    <s v="5308000170-22"/>
    <s v="01.04.2020"/>
    <s v="Forex - Unit-2 - Unrealised-H-5000-12-02-2020-21"/>
    <n v="12201000"/>
    <n v="0"/>
    <n v="0"/>
    <s v="UL25"/>
    <s v="018/009"/>
    <s v="53GN"/>
    <n v="5302"/>
    <s v="A115"/>
    <n v="8100005134"/>
    <x v="5"/>
    <x v="0"/>
    <n v="336"/>
    <s v="30.06.2020"/>
    <n v="-492178.3"/>
    <s v="INR"/>
    <x v="0"/>
    <x v="0"/>
  </r>
  <r>
    <n v="5300"/>
    <s v="COMN1700"/>
    <x v="0"/>
    <n v="5308000172"/>
    <n v="23"/>
    <s v="5308000172-23"/>
    <s v="01.04.2020"/>
    <s v="Forex - Unit-2 - Unrealised-H-5000-12-02-2020-21"/>
    <n v="12201000"/>
    <n v="0"/>
    <n v="0"/>
    <s v="UL25"/>
    <s v="018/009"/>
    <s v="53GN"/>
    <n v="5302"/>
    <s v="A115"/>
    <n v="8100005134"/>
    <x v="5"/>
    <x v="0"/>
    <n v="336"/>
    <s v="30.06.2020"/>
    <n v="-492178.3"/>
    <s v="INR"/>
    <x v="0"/>
    <x v="0"/>
  </r>
  <r>
    <n v="5300"/>
    <s v="COMN1700"/>
    <x v="0"/>
    <n v="5308000173"/>
    <n v="25"/>
    <s v="5308000173-25"/>
    <s v="01.04.2020"/>
    <s v="Forex - Unit-2 - Unrealised-H-5000-12-02-2020-21"/>
    <n v="12201000"/>
    <n v="0"/>
    <n v="0"/>
    <s v="UL15"/>
    <s v="008/009"/>
    <s v="53GN"/>
    <n v="5302"/>
    <s v="A115"/>
    <n v="8100005134"/>
    <x v="5"/>
    <x v="0"/>
    <n v="336"/>
    <s v="30.06.2020"/>
    <n v="-378598.69"/>
    <s v="INR"/>
    <x v="0"/>
    <x v="0"/>
  </r>
  <r>
    <n v="5300"/>
    <s v="COMN1700"/>
    <x v="0"/>
    <n v="5308000174"/>
    <n v="24"/>
    <s v="5308000174-24"/>
    <s v="01.04.2020"/>
    <s v="Forex - Unit-2 - Unrealised-H-5000-12-02-2020-21"/>
    <n v="12201000"/>
    <n v="0"/>
    <n v="0"/>
    <s v="UL15"/>
    <s v="008/009"/>
    <s v="53GN"/>
    <n v="5302"/>
    <s v="A115"/>
    <n v="8100005134"/>
    <x v="5"/>
    <x v="0"/>
    <n v="336"/>
    <s v="30.06.2020"/>
    <n v="-75719.740000000005"/>
    <s v="INR"/>
    <x v="0"/>
    <x v="0"/>
  </r>
  <r>
    <n v="5300"/>
    <s v="COMN1700"/>
    <x v="0"/>
    <n v="5308000175"/>
    <n v="24"/>
    <s v="5308000175-24"/>
    <s v="01.04.2020"/>
    <s v="Forex - Unit-2 - Unrealised-H-5000-12-02-2020-21"/>
    <n v="12201000"/>
    <n v="0"/>
    <n v="0"/>
    <s v="UL15"/>
    <s v="008/009"/>
    <s v="53GN"/>
    <n v="5302"/>
    <s v="A115"/>
    <n v="8100005134"/>
    <x v="5"/>
    <x v="0"/>
    <n v="336"/>
    <s v="30.06.2020"/>
    <n v="-214539.26"/>
    <s v="INR"/>
    <x v="0"/>
    <x v="0"/>
  </r>
  <r>
    <n v="5300"/>
    <s v="COMN1700"/>
    <x v="0"/>
    <n v="5308000176"/>
    <n v="23"/>
    <s v="5308000176-23"/>
    <s v="01.04.2020"/>
    <s v="Forex - Unit-2 - Unrealised-H-5000-12-02-2020-21"/>
    <n v="12201000"/>
    <n v="0"/>
    <n v="0"/>
    <s v="UL25"/>
    <s v="018/009"/>
    <s v="53GN"/>
    <n v="5302"/>
    <s v="A115"/>
    <n v="8100005134"/>
    <x v="5"/>
    <x v="0"/>
    <n v="336"/>
    <s v="30.06.2020"/>
    <n v="-3344288.45"/>
    <s v="INR"/>
    <x v="0"/>
    <x v="0"/>
  </r>
  <r>
    <n v="5300"/>
    <s v="COMN1700"/>
    <x v="0"/>
    <n v="5308000179"/>
    <n v="21"/>
    <s v="5308000179-21"/>
    <s v="01.04.2020"/>
    <s v="Forex - Unit-2 - Unrealised-H-5000-12-02-2020-21"/>
    <n v="12201000"/>
    <n v="0"/>
    <n v="0"/>
    <s v="UL15"/>
    <s v="008/009"/>
    <s v="53GN"/>
    <n v="5302"/>
    <s v="A115"/>
    <n v="8100005134"/>
    <x v="5"/>
    <x v="0"/>
    <n v="336"/>
    <s v="30.06.2020"/>
    <n v="-138819.51999999999"/>
    <s v="INR"/>
    <x v="0"/>
    <x v="0"/>
  </r>
  <r>
    <n v="5300"/>
    <s v="COMN1700"/>
    <x v="0"/>
    <n v="5308000187"/>
    <n v="22"/>
    <s v="5308000187-22"/>
    <s v="01.04.2020"/>
    <s v="Forex - Unit-2 - Unrealised-H-5000-12-02-2020-21"/>
    <n v="12201000"/>
    <n v="0"/>
    <n v="0"/>
    <s v="UL25"/>
    <s v="018/009"/>
    <s v="53GN"/>
    <n v="5302"/>
    <s v="A115"/>
    <n v="8100005134"/>
    <x v="5"/>
    <x v="0"/>
    <n v="336"/>
    <s v="30.06.2020"/>
    <n v="-517418.21"/>
    <s v="INR"/>
    <x v="0"/>
    <x v="0"/>
  </r>
  <r>
    <n v="5300"/>
    <s v="COMN1700"/>
    <x v="0"/>
    <n v="5308000190"/>
    <n v="24"/>
    <s v="5308000190-24"/>
    <s v="01.04.2020"/>
    <s v="Forex - Unit-2 - Unrealised-H-5000-12-02-2020-21"/>
    <n v="12201000"/>
    <n v="0"/>
    <n v="0"/>
    <s v="UL25"/>
    <s v="018/009"/>
    <s v="53GN"/>
    <n v="5302"/>
    <s v="A115"/>
    <n v="8100005134"/>
    <x v="5"/>
    <x v="0"/>
    <n v="336"/>
    <s v="30.06.2020"/>
    <n v="-302878.95"/>
    <s v="INR"/>
    <x v="0"/>
    <x v="0"/>
  </r>
  <r>
    <n v="5300"/>
    <s v="COMN1700"/>
    <x v="0"/>
    <n v="5308000192"/>
    <n v="24"/>
    <s v="5308000192-24"/>
    <s v="01.04.2020"/>
    <s v="Forex - Unit-2 - Unrealised-H-5000-12-02-2020-21"/>
    <n v="12201000"/>
    <n v="0"/>
    <n v="0"/>
    <s v="UL25"/>
    <s v="018/009"/>
    <s v="53GN"/>
    <n v="5302"/>
    <s v="A115"/>
    <n v="8100005134"/>
    <x v="5"/>
    <x v="0"/>
    <n v="336"/>
    <s v="30.06.2020"/>
    <n v="-795057.25"/>
    <s v="INR"/>
    <x v="0"/>
    <x v="0"/>
  </r>
  <r>
    <n v="5300"/>
    <s v="COMN1700"/>
    <x v="0"/>
    <n v="5308000195"/>
    <n v="24"/>
    <s v="5308000195-24"/>
    <s v="01.04.2020"/>
    <s v="Forex - Unit-2 - Unrealised-H-5000-12-02-2020-21"/>
    <n v="12201000"/>
    <n v="0"/>
    <n v="0"/>
    <s v="UL15"/>
    <s v="008/009"/>
    <s v="53GN"/>
    <n v="5302"/>
    <s v="A115"/>
    <n v="8100005134"/>
    <x v="5"/>
    <x v="0"/>
    <n v="336"/>
    <s v="30.06.2020"/>
    <n v="-126199.56"/>
    <s v="INR"/>
    <x v="0"/>
    <x v="0"/>
  </r>
  <r>
    <n v="5300"/>
    <s v="COMN1700"/>
    <x v="0"/>
    <n v="5308000200"/>
    <n v="22"/>
    <s v="5308000200-22"/>
    <s v="01.04.2020"/>
    <s v="Forex - Unit-2 - Unrealised-H-5000-12-02-2020-21"/>
    <n v="12201000"/>
    <n v="0"/>
    <n v="0"/>
    <s v="UL25"/>
    <s v="018/009"/>
    <s v="53GN"/>
    <n v="5302"/>
    <s v="A115"/>
    <n v="8100005134"/>
    <x v="5"/>
    <x v="0"/>
    <n v="336"/>
    <s v="30.06.2020"/>
    <n v="-290259"/>
    <s v="INR"/>
    <x v="0"/>
    <x v="0"/>
  </r>
  <r>
    <n v="5300"/>
    <s v="COMN1700"/>
    <x v="0"/>
    <n v="5308000208"/>
    <n v="23"/>
    <s v="5308000208-23"/>
    <s v="01.04.2020"/>
    <s v="Forex - Unit-2 - Unrealised-H-5000-12-02-2020-21"/>
    <n v="12201000"/>
    <n v="0"/>
    <n v="0"/>
    <s v="UL25"/>
    <s v="018/009"/>
    <s v="53GN"/>
    <n v="5302"/>
    <s v="A115"/>
    <n v="8100005134"/>
    <x v="5"/>
    <x v="0"/>
    <n v="336"/>
    <s v="30.06.2020"/>
    <n v="-744577.43"/>
    <s v="INR"/>
    <x v="0"/>
    <x v="0"/>
  </r>
  <r>
    <n v="5300"/>
    <s v="COMN1700"/>
    <x v="0"/>
    <n v="5308000213"/>
    <n v="23"/>
    <s v="5308000213-23"/>
    <s v="01.04.2020"/>
    <s v="Forex - Unit-2 - Unrealised-H-5000-12-02-2020-21"/>
    <n v="12201000"/>
    <n v="0"/>
    <n v="0"/>
    <s v="UL25"/>
    <s v="018/009"/>
    <s v="53GN"/>
    <n v="5302"/>
    <s v="A115"/>
    <n v="8100005134"/>
    <x v="5"/>
    <x v="0"/>
    <n v="336"/>
    <s v="30.06.2020"/>
    <n v="-22678061.649999999"/>
    <s v="INR"/>
    <x v="0"/>
    <x v="0"/>
  </r>
  <r>
    <n v="5300"/>
    <s v="COMN1700"/>
    <x v="0"/>
    <n v="5308000214"/>
    <n v="24"/>
    <s v="5308000214-24"/>
    <s v="01.04.2020"/>
    <s v="Forex - Unit-2 - Unrealised-H-5000-12-02-2020-21"/>
    <n v="12201000"/>
    <n v="0"/>
    <n v="0"/>
    <s v="UL25"/>
    <s v="018/009"/>
    <s v="53GN"/>
    <n v="5302"/>
    <s v="A115"/>
    <n v="8100005134"/>
    <x v="5"/>
    <x v="0"/>
    <n v="336"/>
    <s v="30.06.2020"/>
    <n v="-24520575.280000001"/>
    <s v="INR"/>
    <x v="0"/>
    <x v="0"/>
  </r>
  <r>
    <n v="5300"/>
    <s v="COMN1700"/>
    <x v="0"/>
    <n v="5308000078"/>
    <n v="22"/>
    <s v="5308000078-22"/>
    <s v="01.04.2020"/>
    <s v="Forex - Unit-1 - Unrealised-H-5000-12-02-2020-21"/>
    <n v="12201000"/>
    <n v="0"/>
    <n v="0"/>
    <s v="UL25"/>
    <s v="018/002"/>
    <s v="53GN"/>
    <n v="5302"/>
    <s v="A114"/>
    <n v="8100006965"/>
    <x v="6"/>
    <x v="0"/>
    <n v="336"/>
    <s v="31.07.2020"/>
    <n v="-455317.2"/>
    <s v="INR"/>
    <x v="0"/>
    <x v="0"/>
  </r>
  <r>
    <n v="5300"/>
    <s v="COMN1700"/>
    <x v="0"/>
    <n v="5308000079"/>
    <n v="21"/>
    <s v="5308000079-21"/>
    <s v="01.04.2020"/>
    <s v="Forex - Unit-1 - Unrealised-H-5000-12-02-2020-21"/>
    <n v="12201000"/>
    <n v="0"/>
    <n v="0"/>
    <s v="UL25"/>
    <s v="018/002"/>
    <s v="53GN"/>
    <n v="5302"/>
    <s v="A114"/>
    <n v="8100006965"/>
    <x v="6"/>
    <x v="0"/>
    <n v="336"/>
    <s v="31.07.2020"/>
    <n v="-863935.2"/>
    <s v="INR"/>
    <x v="0"/>
    <x v="0"/>
  </r>
  <r>
    <n v="5300"/>
    <s v="COMN1700"/>
    <x v="0"/>
    <n v="5308000080"/>
    <n v="21"/>
    <s v="5308000080-21"/>
    <s v="01.04.2020"/>
    <s v="Forex - Unit-1 - Unrealised-H-5000-12-02-2020-21"/>
    <n v="12201000"/>
    <n v="0"/>
    <n v="0"/>
    <s v="UL25"/>
    <s v="018/002"/>
    <s v="53GN"/>
    <n v="5302"/>
    <s v="A114"/>
    <n v="8100006965"/>
    <x v="6"/>
    <x v="0"/>
    <n v="336"/>
    <s v="31.07.2020"/>
    <n v="-560390.40000000002"/>
    <s v="INR"/>
    <x v="0"/>
    <x v="0"/>
  </r>
  <r>
    <n v="5300"/>
    <s v="COMN1700"/>
    <x v="0"/>
    <n v="5308000081"/>
    <n v="22"/>
    <s v="5308000081-22"/>
    <s v="01.04.2020"/>
    <s v="Forex - Unit-1 - Unrealised-H-5000-12-02-2020-21"/>
    <n v="12201000"/>
    <n v="0"/>
    <n v="0"/>
    <s v="UL25"/>
    <s v="018/002"/>
    <s v="53GN"/>
    <n v="5302"/>
    <s v="A114"/>
    <n v="8100006965"/>
    <x v="6"/>
    <x v="0"/>
    <n v="336"/>
    <s v="31.07.2020"/>
    <n v="-4401399.5999999996"/>
    <s v="INR"/>
    <x v="0"/>
    <x v="0"/>
  </r>
  <r>
    <n v="5300"/>
    <s v="COMN1700"/>
    <x v="0"/>
    <n v="5308000083"/>
    <n v="28"/>
    <s v="5308000083-28"/>
    <s v="01.04.2020"/>
    <s v="Forex - Unit-1 - Unrealised-H-5000-12-02-2020-21"/>
    <n v="12201000"/>
    <n v="0"/>
    <n v="0"/>
    <s v="UL25"/>
    <s v="018/002"/>
    <s v="53GN"/>
    <n v="5302"/>
    <s v="A114"/>
    <n v="8100006965"/>
    <x v="6"/>
    <x v="0"/>
    <n v="336"/>
    <s v="31.07.2020"/>
    <n v="-21493306.800000001"/>
    <s v="INR"/>
    <x v="0"/>
    <x v="0"/>
  </r>
  <r>
    <n v="5300"/>
    <s v="COMN1700"/>
    <x v="0"/>
    <n v="5308000084"/>
    <n v="25"/>
    <s v="5308000084-25"/>
    <s v="01.04.2020"/>
    <s v="Forex - Unit-1 - Unrealised-H-5000-12-02-2020-21"/>
    <n v="12201000"/>
    <n v="0"/>
    <n v="0"/>
    <s v="UL25"/>
    <s v="018/002"/>
    <s v="53GN"/>
    <n v="5302"/>
    <s v="A114"/>
    <n v="8100006965"/>
    <x v="6"/>
    <x v="0"/>
    <n v="336"/>
    <s v="31.07.2020"/>
    <n v="-21645079.199999999"/>
    <s v="INR"/>
    <x v="0"/>
    <x v="0"/>
  </r>
  <r>
    <n v="5300"/>
    <s v="COMN1700"/>
    <x v="0"/>
    <n v="5308000085"/>
    <n v="20"/>
    <s v="5308000085-20"/>
    <s v="01.04.2020"/>
    <s v="Forex - Unit-1 - Unrealised-H-5000-12-02-2020-21"/>
    <n v="12201000"/>
    <n v="0"/>
    <n v="0"/>
    <s v="UL25"/>
    <s v="018/002"/>
    <s v="53GN"/>
    <n v="5302"/>
    <s v="A114"/>
    <n v="8100006965"/>
    <x v="6"/>
    <x v="0"/>
    <n v="336"/>
    <s v="31.07.2020"/>
    <n v="-793886.4"/>
    <s v="INR"/>
    <x v="0"/>
    <x v="0"/>
  </r>
  <r>
    <n v="5300"/>
    <s v="COMN1700"/>
    <x v="0"/>
    <n v="5308000087"/>
    <n v="20"/>
    <s v="5308000087-20"/>
    <s v="01.04.2020"/>
    <s v="Forex - Unit-1 - Unrealised-H-5000-12-02-2020-21"/>
    <n v="12201000"/>
    <n v="0"/>
    <n v="0"/>
    <s v="UL25"/>
    <s v="018/002"/>
    <s v="53GN"/>
    <n v="5302"/>
    <s v="A114"/>
    <n v="8100006965"/>
    <x v="6"/>
    <x v="0"/>
    <n v="336"/>
    <s v="31.07.2020"/>
    <n v="-607089.6"/>
    <s v="INR"/>
    <x v="0"/>
    <x v="0"/>
  </r>
  <r>
    <n v="5300"/>
    <s v="COMN1700"/>
    <x v="0"/>
    <n v="5308000088"/>
    <n v="20"/>
    <s v="5308000088-20"/>
    <s v="01.04.2020"/>
    <s v="Forex - Unit-1 - Unrealised-H-5000-12-02-2020-21"/>
    <n v="12201000"/>
    <n v="0"/>
    <n v="0"/>
    <s v="UL25"/>
    <s v="018/002"/>
    <s v="53GN"/>
    <n v="5302"/>
    <s v="A114"/>
    <n v="8100006965"/>
    <x v="6"/>
    <x v="0"/>
    <n v="336"/>
    <s v="31.07.2020"/>
    <n v="-478666.8"/>
    <s v="INR"/>
    <x v="0"/>
    <x v="0"/>
  </r>
  <r>
    <n v="5300"/>
    <s v="COMN1700"/>
    <x v="0"/>
    <n v="5308000089"/>
    <n v="21"/>
    <s v="5308000089-21"/>
    <s v="01.04.2020"/>
    <s v="Forex - Unit-1 - Unrealised-H-5000-12-02-2020-21"/>
    <n v="12201000"/>
    <n v="0"/>
    <n v="0"/>
    <s v="UL25"/>
    <s v="018/002"/>
    <s v="53GN"/>
    <n v="5302"/>
    <s v="A114"/>
    <n v="8100006965"/>
    <x v="6"/>
    <x v="0"/>
    <n v="336"/>
    <s v="31.07.2020"/>
    <n v="-233496"/>
    <s v="INR"/>
    <x v="0"/>
    <x v="0"/>
  </r>
  <r>
    <n v="5300"/>
    <s v="COMN1700"/>
    <x v="0"/>
    <n v="5308000090"/>
    <n v="20"/>
    <s v="5308000090-20"/>
    <s v="01.04.2020"/>
    <s v="Forex - Unit-1 - Unrealised-H-5000-12-02-2020-21"/>
    <n v="12201000"/>
    <n v="0"/>
    <n v="0"/>
    <s v="UL25"/>
    <s v="018/002"/>
    <s v="53GN"/>
    <n v="5302"/>
    <s v="A114"/>
    <n v="8100006965"/>
    <x v="6"/>
    <x v="0"/>
    <n v="336"/>
    <s v="31.07.2020"/>
    <n v="-443642.4"/>
    <s v="INR"/>
    <x v="0"/>
    <x v="0"/>
  </r>
  <r>
    <n v="5300"/>
    <s v="COMN1700"/>
    <x v="0"/>
    <n v="5308000091"/>
    <n v="20"/>
    <s v="5308000091-20"/>
    <s v="01.04.2020"/>
    <s v="Forex - Unit-1 - Unrealised-H-5000-12-02-2020-21"/>
    <n v="12201000"/>
    <n v="0"/>
    <n v="0"/>
    <s v="UL15"/>
    <s v="008/002"/>
    <s v="53GN"/>
    <n v="5302"/>
    <s v="A114"/>
    <n v="8100006965"/>
    <x v="6"/>
    <x v="0"/>
    <n v="336"/>
    <s v="31.07.2020"/>
    <n v="-338569.2"/>
    <s v="INR"/>
    <x v="0"/>
    <x v="0"/>
  </r>
  <r>
    <n v="5300"/>
    <s v="COMN1700"/>
    <x v="0"/>
    <n v="5308000092"/>
    <n v="20"/>
    <s v="5308000092-20"/>
    <s v="01.04.2020"/>
    <s v="Forex - Unit-1 - Unrealised-H-5000-12-02-2020-21"/>
    <n v="12201000"/>
    <n v="0"/>
    <n v="0"/>
    <s v="UL15"/>
    <s v="008/002"/>
    <s v="53GN"/>
    <n v="5302"/>
    <s v="A114"/>
    <n v="8100006965"/>
    <x v="6"/>
    <x v="0"/>
    <n v="336"/>
    <s v="31.07.2020"/>
    <n v="-70048.800000000003"/>
    <s v="INR"/>
    <x v="0"/>
    <x v="0"/>
  </r>
  <r>
    <n v="5300"/>
    <s v="COMN1700"/>
    <x v="0"/>
    <n v="5308000093"/>
    <n v="20"/>
    <s v="5308000093-20"/>
    <s v="01.04.2020"/>
    <s v="Forex - Unit-1 - Unrealised-H-5000-12-02-2020-21"/>
    <n v="12201000"/>
    <n v="0"/>
    <n v="0"/>
    <s v="UL15"/>
    <s v="008/002"/>
    <s v="53GN"/>
    <n v="5302"/>
    <s v="A114"/>
    <n v="8100006965"/>
    <x v="6"/>
    <x v="0"/>
    <n v="336"/>
    <s v="31.07.2020"/>
    <n v="-198471.6"/>
    <s v="INR"/>
    <x v="0"/>
    <x v="0"/>
  </r>
  <r>
    <n v="5300"/>
    <s v="COMN1700"/>
    <x v="0"/>
    <n v="5308000094"/>
    <n v="23"/>
    <s v="5308000094-23"/>
    <s v="01.04.2020"/>
    <s v="Forex - Unit-1 - Unrealised-H-5000-12-02-2020-21"/>
    <n v="12201000"/>
    <n v="0"/>
    <n v="0"/>
    <s v="UL25"/>
    <s v="018/002"/>
    <s v="53GN"/>
    <n v="5302"/>
    <s v="A114"/>
    <n v="8100006965"/>
    <x v="6"/>
    <x v="0"/>
    <n v="336"/>
    <s v="31.07.2020"/>
    <n v="-2965399.2"/>
    <s v="INR"/>
    <x v="0"/>
    <x v="0"/>
  </r>
  <r>
    <n v="5300"/>
    <s v="COMN1700"/>
    <x v="0"/>
    <n v="5308000096"/>
    <n v="22"/>
    <s v="5308000096-22"/>
    <s v="01.04.2020"/>
    <s v="Forex - Unit-1 - Unrealised-H-5000-12-02-2020-21"/>
    <n v="12201000"/>
    <n v="0"/>
    <n v="0"/>
    <s v="UL25"/>
    <s v="018/002"/>
    <s v="53GN"/>
    <n v="5302"/>
    <s v="A114"/>
    <n v="8100006965"/>
    <x v="6"/>
    <x v="0"/>
    <n v="336"/>
    <s v="31.07.2020"/>
    <n v="-502016.4"/>
    <s v="INR"/>
    <x v="0"/>
    <x v="0"/>
  </r>
  <r>
    <n v="5300"/>
    <s v="COMN1700"/>
    <x v="0"/>
    <n v="5308000098"/>
    <n v="20"/>
    <s v="5308000098-20"/>
    <s v="01.04.2020"/>
    <s v="Forex - Unit-1 - Unrealised-H-5000-12-02-2020-21"/>
    <n v="12201000"/>
    <n v="0"/>
    <n v="0"/>
    <s v="UL15"/>
    <s v="008/002"/>
    <s v="53GN"/>
    <n v="5302"/>
    <s v="A114"/>
    <n v="8100006965"/>
    <x v="6"/>
    <x v="0"/>
    <n v="336"/>
    <s v="31.07.2020"/>
    <n v="-116748"/>
    <s v="INR"/>
    <x v="0"/>
    <x v="0"/>
  </r>
  <r>
    <n v="5300"/>
    <s v="COMN1700"/>
    <x v="0"/>
    <n v="5308000100"/>
    <n v="20"/>
    <s v="5308000100-20"/>
    <s v="01.04.2020"/>
    <s v="Forex - Unit-1 - Unrealised-H-5000-12-02-2020-21"/>
    <n v="12201000"/>
    <n v="0"/>
    <n v="0"/>
    <s v="UL15"/>
    <s v="008/002"/>
    <s v="53GN"/>
    <n v="5302"/>
    <s v="A114"/>
    <n v="8100006965"/>
    <x v="6"/>
    <x v="0"/>
    <n v="336"/>
    <s v="31.07.2020"/>
    <n v="-58374"/>
    <s v="INR"/>
    <x v="0"/>
    <x v="0"/>
  </r>
  <r>
    <n v="5300"/>
    <s v="COMN1700"/>
    <x v="0"/>
    <n v="5308000112"/>
    <n v="21"/>
    <s v="5308000112-21"/>
    <s v="01.04.2020"/>
    <s v="Forex - Unit-1 - Unrealised-H-5000-12-02-2020-21"/>
    <n v="12201000"/>
    <n v="0"/>
    <n v="0"/>
    <s v="UL25"/>
    <s v="018/002"/>
    <s v="53GN"/>
    <n v="5302"/>
    <s v="A114"/>
    <n v="8100006965"/>
    <x v="6"/>
    <x v="0"/>
    <n v="336"/>
    <s v="31.07.2020"/>
    <n v="-466992"/>
    <s v="INR"/>
    <x v="0"/>
    <x v="0"/>
  </r>
  <r>
    <n v="5300"/>
    <s v="COMN1700"/>
    <x v="0"/>
    <n v="5308000115"/>
    <n v="20"/>
    <s v="5308000115-20"/>
    <s v="01.04.2020"/>
    <s v="Forex - Unit-1 - Unrealised-H-5000-12-02-2020-21"/>
    <n v="12201000"/>
    <n v="0"/>
    <n v="0"/>
    <s v="UL25"/>
    <s v="018/002"/>
    <s v="53GN"/>
    <n v="5302"/>
    <s v="A114"/>
    <n v="8100006965"/>
    <x v="6"/>
    <x v="0"/>
    <n v="336"/>
    <s v="31.07.2020"/>
    <n v="-268520.40000000002"/>
    <s v="INR"/>
    <x v="0"/>
    <x v="0"/>
  </r>
  <r>
    <n v="5300"/>
    <s v="COMN1700"/>
    <x v="0"/>
    <n v="5308000118"/>
    <n v="21"/>
    <s v="5308000118-21"/>
    <s v="01.04.2020"/>
    <s v="Forex - Unit-1 - Unrealised-H-5000-12-02-2020-21"/>
    <n v="12201000"/>
    <n v="0"/>
    <n v="0"/>
    <s v="UL25"/>
    <s v="018/002"/>
    <s v="53GN"/>
    <n v="5302"/>
    <s v="A114"/>
    <n v="8100006965"/>
    <x v="6"/>
    <x v="0"/>
    <n v="336"/>
    <s v="31.07.2020"/>
    <n v="-712162.8"/>
    <s v="INR"/>
    <x v="0"/>
    <x v="0"/>
  </r>
  <r>
    <n v="5300"/>
    <s v="COMN1700"/>
    <x v="0"/>
    <n v="5308000119"/>
    <n v="22"/>
    <s v="5308000119-22"/>
    <s v="01.04.2020"/>
    <s v="Forex - Unit-1 - Unrealised-H-5000-12-02-2020-21"/>
    <n v="12201000"/>
    <n v="0"/>
    <n v="0"/>
    <s v="UL25"/>
    <s v="018/002"/>
    <s v="53GN"/>
    <n v="5302"/>
    <s v="A114"/>
    <n v="8100006965"/>
    <x v="6"/>
    <x v="0"/>
    <n v="336"/>
    <s v="31.07.2020"/>
    <n v="-361918.8"/>
    <s v="INR"/>
    <x v="0"/>
    <x v="0"/>
  </r>
  <r>
    <n v="5300"/>
    <s v="COMN1700"/>
    <x v="0"/>
    <n v="5308000126"/>
    <n v="20"/>
    <s v="5308000126-20"/>
    <s v="01.04.2020"/>
    <s v="Forex - Unit-1 - Unrealised-H-5000-12-02-2020-21"/>
    <n v="12201000"/>
    <n v="0"/>
    <n v="0"/>
    <s v="UL15"/>
    <s v="008/002"/>
    <s v="53GN"/>
    <n v="5302"/>
    <s v="A114"/>
    <n v="8100006965"/>
    <x v="6"/>
    <x v="0"/>
    <n v="336"/>
    <s v="31.07.2020"/>
    <n v="-116748"/>
    <s v="INR"/>
    <x v="0"/>
    <x v="0"/>
  </r>
  <r>
    <n v="5300"/>
    <s v="COMN1700"/>
    <x v="0"/>
    <n v="5308000131"/>
    <n v="20"/>
    <s v="5308000131-20"/>
    <s v="01.04.2020"/>
    <s v="Forex - Unit-1 - Unrealised-H-5000-12-02-2020-21"/>
    <n v="12201000"/>
    <n v="0"/>
    <n v="0"/>
    <s v="UL25"/>
    <s v="018/002"/>
    <s v="53GN"/>
    <n v="5302"/>
    <s v="A114"/>
    <n v="8100006965"/>
    <x v="6"/>
    <x v="0"/>
    <n v="336"/>
    <s v="31.07.2020"/>
    <n v="-221821.2"/>
    <s v="INR"/>
    <x v="0"/>
    <x v="0"/>
  </r>
  <r>
    <n v="5300"/>
    <s v="COMN1700"/>
    <x v="0"/>
    <n v="5308000161"/>
    <n v="25"/>
    <s v="5308000161-25"/>
    <s v="01.04.2020"/>
    <s v="Forex - Unit-2 - Unrealised-H-5000-12-02-2020-21"/>
    <n v="12201000"/>
    <n v="0"/>
    <n v="0"/>
    <s v="UL25"/>
    <s v="018/009"/>
    <s v="53GN"/>
    <n v="5302"/>
    <s v="A115"/>
    <n v="8100006965"/>
    <x v="6"/>
    <x v="0"/>
    <n v="336"/>
    <s v="31.07.2020"/>
    <n v="-431967.6"/>
    <s v="INR"/>
    <x v="0"/>
    <x v="0"/>
  </r>
  <r>
    <n v="5300"/>
    <s v="COMN1700"/>
    <x v="0"/>
    <n v="5308000162"/>
    <n v="21"/>
    <s v="5308000162-21"/>
    <s v="01.04.2020"/>
    <s v="Forex - Unit-2 - Unrealised-H-5000-12-02-2020-21"/>
    <n v="12201000"/>
    <n v="0"/>
    <n v="0"/>
    <s v="UL25"/>
    <s v="018/009"/>
    <s v="53GN"/>
    <n v="5302"/>
    <s v="A115"/>
    <n v="8100006965"/>
    <x v="6"/>
    <x v="0"/>
    <n v="336"/>
    <s v="31.07.2020"/>
    <n v="-583740"/>
    <s v="INR"/>
    <x v="0"/>
    <x v="0"/>
  </r>
  <r>
    <n v="5300"/>
    <s v="COMN1700"/>
    <x v="0"/>
    <n v="5308000163"/>
    <n v="25"/>
    <s v="5308000163-25"/>
    <s v="01.04.2020"/>
    <s v="Forex - Unit-2 - Unrealised-H-5000-12-02-2020-21"/>
    <n v="12201000"/>
    <n v="0"/>
    <n v="0"/>
    <s v="UL25"/>
    <s v="018/009"/>
    <s v="53GN"/>
    <n v="5302"/>
    <s v="A115"/>
    <n v="8100006965"/>
    <x v="6"/>
    <x v="0"/>
    <n v="336"/>
    <s v="31.07.2020"/>
    <n v="-583740"/>
    <s v="INR"/>
    <x v="0"/>
    <x v="0"/>
  </r>
  <r>
    <n v="5300"/>
    <s v="COMN1700"/>
    <x v="0"/>
    <n v="5308000164"/>
    <n v="26"/>
    <s v="5308000164-26"/>
    <s v="01.04.2020"/>
    <s v="Forex - Unit-2 - Unrealised-H-5000-12-02-2020-21"/>
    <n v="12201000"/>
    <n v="0"/>
    <n v="0"/>
    <s v="UL25"/>
    <s v="018/009"/>
    <s v="53GN"/>
    <n v="5302"/>
    <s v="A115"/>
    <n v="8100006965"/>
    <x v="6"/>
    <x v="0"/>
    <n v="336"/>
    <s v="31.07.2020"/>
    <n v="-4144554"/>
    <s v="INR"/>
    <x v="0"/>
    <x v="0"/>
  </r>
  <r>
    <n v="5300"/>
    <s v="COMN1700"/>
    <x v="0"/>
    <n v="5308000166"/>
    <n v="24"/>
    <s v="5308000166-24"/>
    <s v="01.04.2020"/>
    <s v="Forex - Unit-2 - Unrealised-H-5000-12-02-2020-21"/>
    <n v="12201000"/>
    <n v="0"/>
    <n v="0"/>
    <s v="UL25"/>
    <s v="018/009"/>
    <s v="53GN"/>
    <n v="5302"/>
    <s v="A115"/>
    <n v="8100006965"/>
    <x v="6"/>
    <x v="0"/>
    <n v="336"/>
    <s v="31.07.2020"/>
    <n v="-245170.8"/>
    <s v="INR"/>
    <x v="0"/>
    <x v="0"/>
  </r>
  <r>
    <n v="5300"/>
    <s v="COMN1700"/>
    <x v="0"/>
    <n v="5308000167"/>
    <n v="24"/>
    <s v="5308000167-24"/>
    <s v="01.04.2020"/>
    <s v="Forex - Unit-2 - Unrealised-H-5000-12-02-2020-21"/>
    <n v="12201000"/>
    <n v="0"/>
    <n v="0"/>
    <s v="UL25"/>
    <s v="018/009"/>
    <s v="53GN"/>
    <n v="5302"/>
    <s v="A115"/>
    <n v="8100006965"/>
    <x v="6"/>
    <x v="0"/>
    <n v="336"/>
    <s v="31.07.2020"/>
    <n v="-677138.4"/>
    <s v="INR"/>
    <x v="0"/>
    <x v="0"/>
  </r>
  <r>
    <n v="5300"/>
    <s v="COMN1700"/>
    <x v="0"/>
    <n v="5308000169"/>
    <n v="23"/>
    <s v="5308000169-23"/>
    <s v="01.04.2020"/>
    <s v="Forex - Unit-2 - Unrealised-H-5000-12-02-2020-21"/>
    <n v="12201000"/>
    <n v="0"/>
    <n v="0"/>
    <s v="UL25"/>
    <s v="018/009"/>
    <s v="53GN"/>
    <n v="5302"/>
    <s v="A115"/>
    <n v="8100006965"/>
    <x v="6"/>
    <x v="0"/>
    <n v="336"/>
    <s v="31.07.2020"/>
    <n v="-723837.6"/>
    <s v="INR"/>
    <x v="0"/>
    <x v="0"/>
  </r>
  <r>
    <n v="5300"/>
    <s v="COMN1700"/>
    <x v="0"/>
    <n v="5308000170"/>
    <n v="22"/>
    <s v="5308000170-22"/>
    <s v="01.04.2020"/>
    <s v="Forex - Unit-2 - Unrealised-H-5000-12-02-2020-21"/>
    <n v="12201000"/>
    <n v="0"/>
    <n v="0"/>
    <s v="UL25"/>
    <s v="018/009"/>
    <s v="53GN"/>
    <n v="5302"/>
    <s v="A115"/>
    <n v="8100006965"/>
    <x v="6"/>
    <x v="0"/>
    <n v="336"/>
    <s v="31.07.2020"/>
    <n v="-455317.2"/>
    <s v="INR"/>
    <x v="0"/>
    <x v="0"/>
  </r>
  <r>
    <n v="5300"/>
    <s v="COMN1700"/>
    <x v="0"/>
    <n v="5308000172"/>
    <n v="23"/>
    <s v="5308000172-23"/>
    <s v="01.04.2020"/>
    <s v="Forex - Unit-2 - Unrealised-H-5000-12-02-2020-21"/>
    <n v="12201000"/>
    <n v="0"/>
    <n v="0"/>
    <s v="UL25"/>
    <s v="018/009"/>
    <s v="53GN"/>
    <n v="5302"/>
    <s v="A115"/>
    <n v="8100006965"/>
    <x v="6"/>
    <x v="0"/>
    <n v="336"/>
    <s v="31.07.2020"/>
    <n v="-455317.2"/>
    <s v="INR"/>
    <x v="0"/>
    <x v="0"/>
  </r>
  <r>
    <n v="5300"/>
    <s v="COMN1700"/>
    <x v="0"/>
    <n v="5308000173"/>
    <n v="25"/>
    <s v="5308000173-25"/>
    <s v="01.04.2020"/>
    <s v="Forex - Unit-2 - Unrealised-H-5000-12-02-2020-21"/>
    <n v="12201000"/>
    <n v="0"/>
    <n v="0"/>
    <s v="UL15"/>
    <s v="008/009"/>
    <s v="53GN"/>
    <n v="5302"/>
    <s v="A115"/>
    <n v="8100006965"/>
    <x v="6"/>
    <x v="0"/>
    <n v="336"/>
    <s v="31.07.2020"/>
    <n v="-350244"/>
    <s v="INR"/>
    <x v="0"/>
    <x v="0"/>
  </r>
  <r>
    <n v="5300"/>
    <s v="COMN1700"/>
    <x v="0"/>
    <n v="5308000174"/>
    <n v="24"/>
    <s v="5308000174-24"/>
    <s v="01.04.2020"/>
    <s v="Forex - Unit-2 - Unrealised-H-5000-12-02-2020-21"/>
    <n v="12201000"/>
    <n v="0"/>
    <n v="0"/>
    <s v="UL15"/>
    <s v="008/009"/>
    <s v="53GN"/>
    <n v="5302"/>
    <s v="A115"/>
    <n v="8100006965"/>
    <x v="6"/>
    <x v="0"/>
    <n v="336"/>
    <s v="31.07.2020"/>
    <n v="-70048.800000000003"/>
    <s v="INR"/>
    <x v="0"/>
    <x v="0"/>
  </r>
  <r>
    <n v="5300"/>
    <s v="COMN1700"/>
    <x v="0"/>
    <n v="5308000175"/>
    <n v="24"/>
    <s v="5308000175-24"/>
    <s v="01.04.2020"/>
    <s v="Forex - Unit-2 - Unrealised-H-5000-12-02-2020-21"/>
    <n v="12201000"/>
    <n v="0"/>
    <n v="0"/>
    <s v="UL15"/>
    <s v="008/009"/>
    <s v="53GN"/>
    <n v="5302"/>
    <s v="A115"/>
    <n v="8100006965"/>
    <x v="6"/>
    <x v="0"/>
    <n v="336"/>
    <s v="31.07.2020"/>
    <n v="-198471.6"/>
    <s v="INR"/>
    <x v="0"/>
    <x v="0"/>
  </r>
  <r>
    <n v="5300"/>
    <s v="COMN1700"/>
    <x v="0"/>
    <n v="5308000176"/>
    <n v="23"/>
    <s v="5308000176-23"/>
    <s v="01.04.2020"/>
    <s v="Forex - Unit-2 - Unrealised-H-5000-12-02-2020-21"/>
    <n v="12201000"/>
    <n v="0"/>
    <n v="0"/>
    <s v="UL25"/>
    <s v="018/009"/>
    <s v="53GN"/>
    <n v="5302"/>
    <s v="A115"/>
    <n v="8100006965"/>
    <x v="6"/>
    <x v="0"/>
    <n v="336"/>
    <s v="31.07.2020"/>
    <n v="-3093822"/>
    <s v="INR"/>
    <x v="0"/>
    <x v="0"/>
  </r>
  <r>
    <n v="5300"/>
    <s v="COMN1700"/>
    <x v="0"/>
    <n v="5308000179"/>
    <n v="21"/>
    <s v="5308000179-21"/>
    <s v="01.04.2020"/>
    <s v="Forex - Unit-2 - Unrealised-H-5000-12-02-2020-21"/>
    <n v="12201000"/>
    <n v="0"/>
    <n v="0"/>
    <s v="UL15"/>
    <s v="008/009"/>
    <s v="53GN"/>
    <n v="5302"/>
    <s v="A115"/>
    <n v="8100006965"/>
    <x v="6"/>
    <x v="0"/>
    <n v="336"/>
    <s v="31.07.2020"/>
    <n v="-128422.8"/>
    <s v="INR"/>
    <x v="0"/>
    <x v="0"/>
  </r>
  <r>
    <n v="5300"/>
    <s v="COMN1700"/>
    <x v="0"/>
    <n v="5308000187"/>
    <n v="22"/>
    <s v="5308000187-22"/>
    <s v="01.04.2020"/>
    <s v="Forex - Unit-2 - Unrealised-H-5000-12-02-2020-21"/>
    <n v="12201000"/>
    <n v="0"/>
    <n v="0"/>
    <s v="UL25"/>
    <s v="018/009"/>
    <s v="53GN"/>
    <n v="5302"/>
    <s v="A115"/>
    <n v="8100006965"/>
    <x v="6"/>
    <x v="0"/>
    <n v="336"/>
    <s v="31.07.2020"/>
    <n v="-478666.8"/>
    <s v="INR"/>
    <x v="0"/>
    <x v="0"/>
  </r>
  <r>
    <n v="5300"/>
    <s v="COMN1700"/>
    <x v="0"/>
    <n v="5308000190"/>
    <n v="24"/>
    <s v="5308000190-24"/>
    <s v="01.04.2020"/>
    <s v="Forex - Unit-2 - Unrealised-H-5000-12-02-2020-21"/>
    <n v="12201000"/>
    <n v="0"/>
    <n v="0"/>
    <s v="UL25"/>
    <s v="018/009"/>
    <s v="53GN"/>
    <n v="5302"/>
    <s v="A115"/>
    <n v="8100006965"/>
    <x v="6"/>
    <x v="0"/>
    <n v="336"/>
    <s v="31.07.2020"/>
    <n v="-280195.20000000001"/>
    <s v="INR"/>
    <x v="0"/>
    <x v="0"/>
  </r>
  <r>
    <n v="5300"/>
    <s v="COMN1700"/>
    <x v="0"/>
    <n v="5308000192"/>
    <n v="24"/>
    <s v="5308000192-24"/>
    <s v="01.04.2020"/>
    <s v="Forex - Unit-2 - Unrealised-H-5000-12-02-2020-21"/>
    <n v="12201000"/>
    <n v="0"/>
    <n v="0"/>
    <s v="UL25"/>
    <s v="018/009"/>
    <s v="53GN"/>
    <n v="5302"/>
    <s v="A115"/>
    <n v="8100006965"/>
    <x v="6"/>
    <x v="0"/>
    <n v="336"/>
    <s v="31.07.2020"/>
    <n v="-735512.4"/>
    <s v="INR"/>
    <x v="0"/>
    <x v="0"/>
  </r>
  <r>
    <n v="5300"/>
    <s v="COMN1700"/>
    <x v="0"/>
    <n v="5308000195"/>
    <n v="24"/>
    <s v="5308000195-24"/>
    <s v="01.04.2020"/>
    <s v="Forex - Unit-2 - Unrealised-H-5000-12-02-2020-21"/>
    <n v="12201000"/>
    <n v="0"/>
    <n v="0"/>
    <s v="UL15"/>
    <s v="008/009"/>
    <s v="53GN"/>
    <n v="5302"/>
    <s v="A115"/>
    <n v="8100006965"/>
    <x v="6"/>
    <x v="0"/>
    <n v="336"/>
    <s v="31.07.2020"/>
    <n v="-116748"/>
    <s v="INR"/>
    <x v="0"/>
    <x v="0"/>
  </r>
  <r>
    <n v="5300"/>
    <s v="COMN1700"/>
    <x v="0"/>
    <n v="5308000200"/>
    <n v="22"/>
    <s v="5308000200-22"/>
    <s v="01.04.2020"/>
    <s v="Forex - Unit-2 - Unrealised-H-5000-12-02-2020-21"/>
    <n v="12201000"/>
    <n v="0"/>
    <n v="0"/>
    <s v="UL25"/>
    <s v="018/009"/>
    <s v="53GN"/>
    <n v="5302"/>
    <s v="A115"/>
    <n v="8100006965"/>
    <x v="6"/>
    <x v="0"/>
    <n v="336"/>
    <s v="31.07.2020"/>
    <n v="-268520.40000000002"/>
    <s v="INR"/>
    <x v="0"/>
    <x v="0"/>
  </r>
  <r>
    <n v="5300"/>
    <s v="COMN1700"/>
    <x v="0"/>
    <n v="5308000208"/>
    <n v="23"/>
    <s v="5308000208-23"/>
    <s v="01.04.2020"/>
    <s v="Forex - Unit-2 - Unrealised-H-5000-12-02-2020-21"/>
    <n v="12201000"/>
    <n v="0"/>
    <n v="0"/>
    <s v="UL25"/>
    <s v="018/009"/>
    <s v="53GN"/>
    <n v="5302"/>
    <s v="A115"/>
    <n v="8100006965"/>
    <x v="6"/>
    <x v="0"/>
    <n v="336"/>
    <s v="31.07.2020"/>
    <n v="-688813.2"/>
    <s v="INR"/>
    <x v="0"/>
    <x v="0"/>
  </r>
  <r>
    <n v="5300"/>
    <s v="COMN1700"/>
    <x v="0"/>
    <n v="5308000213"/>
    <n v="23"/>
    <s v="5308000213-23"/>
    <s v="01.04.2020"/>
    <s v="Forex - Unit-2 - Unrealised-H-5000-12-02-2020-21"/>
    <n v="12201000"/>
    <n v="0"/>
    <n v="0"/>
    <s v="UL25"/>
    <s v="018/009"/>
    <s v="53GN"/>
    <n v="5302"/>
    <s v="A115"/>
    <n v="8100006965"/>
    <x v="6"/>
    <x v="0"/>
    <n v="336"/>
    <s v="31.07.2020"/>
    <n v="-20979615.600000001"/>
    <s v="INR"/>
    <x v="0"/>
    <x v="0"/>
  </r>
  <r>
    <n v="5300"/>
    <s v="COMN1700"/>
    <x v="0"/>
    <n v="5308000214"/>
    <n v="24"/>
    <s v="5308000214-24"/>
    <s v="01.04.2020"/>
    <s v="Forex - Unit-2 - Unrealised-H-5000-12-02-2020-21"/>
    <n v="12201000"/>
    <n v="0"/>
    <n v="0"/>
    <s v="UL25"/>
    <s v="018/009"/>
    <s v="53GN"/>
    <n v="5302"/>
    <s v="A115"/>
    <n v="8100006965"/>
    <x v="6"/>
    <x v="0"/>
    <n v="336"/>
    <s v="31.07.2020"/>
    <n v="-22684136.399999999"/>
    <s v="INR"/>
    <x v="0"/>
    <x v="0"/>
  </r>
  <r>
    <n v="5300"/>
    <s v="COMN1700"/>
    <x v="0"/>
    <n v="5308000363"/>
    <n v="0"/>
    <s v="5308000363-0"/>
    <s v="18.07.2020"/>
    <s v="Portable Flue gas analyser"/>
    <n v="12201000"/>
    <n v="1"/>
    <s v="SET"/>
    <s v="UL25"/>
    <s v="018/006"/>
    <s v="53GN"/>
    <n v="5302"/>
    <n v="0"/>
    <n v="8100008215"/>
    <x v="7"/>
    <x v="8"/>
    <n v="336"/>
    <s v="28.08.2020"/>
    <n v="536900"/>
    <s v="INR"/>
    <x v="0"/>
    <x v="1"/>
  </r>
  <r>
    <n v="5300"/>
    <s v="COMN1700"/>
    <x v="0"/>
    <n v="5308000357"/>
    <n v="1"/>
    <s v="5308000357-1"/>
    <s v="15.07.2020"/>
    <s v="BOOM LIFT,ARTICULATED,PLAT.HT,14-15MTR-Registratio"/>
    <n v="12201000"/>
    <n v="0"/>
    <s v="EA"/>
    <s v="UL25"/>
    <s v="018/006"/>
    <s v="5GEN"/>
    <n v="5302"/>
    <n v="0"/>
    <n v="8100008217"/>
    <x v="7"/>
    <x v="9"/>
    <n v="336"/>
    <s v="28.08.2020"/>
    <n v="301118"/>
    <s v="INR"/>
    <x v="0"/>
    <x v="1"/>
  </r>
  <r>
    <n v="5300"/>
    <s v="COMN1700"/>
    <x v="0"/>
    <n v="5308000364"/>
    <n v="0"/>
    <s v="5308000364-0"/>
    <s v="10.08.2020"/>
    <s v="JIB CRANE,2MT,WALL MOUNTED"/>
    <n v="12201000"/>
    <n v="1"/>
    <s v="EA"/>
    <s v="UL15"/>
    <s v="015/000"/>
    <s v="5GEN"/>
    <n v="5302"/>
    <n v="0"/>
    <n v="8100008218"/>
    <x v="7"/>
    <x v="10"/>
    <n v="336"/>
    <s v="28.08.2020"/>
    <n v="262314"/>
    <s v="INR"/>
    <x v="0"/>
    <x v="1"/>
  </r>
  <r>
    <n v="5300"/>
    <s v="COMN1700"/>
    <x v="0"/>
    <n v="5308000365"/>
    <n v="0"/>
    <s v="5308000365-0"/>
    <s v="10.08.2020"/>
    <s v="CRANE,JIB,CAP:1TON,WALL MOUNTED"/>
    <n v="12201000"/>
    <n v="1"/>
    <s v="EA"/>
    <s v="UL15"/>
    <s v="015/000"/>
    <s v="5GEN"/>
    <n v="5302"/>
    <n v="0"/>
    <n v="8100008218"/>
    <x v="7"/>
    <x v="10"/>
    <n v="336"/>
    <s v="28.08.2020"/>
    <n v="236826"/>
    <s v="INR"/>
    <x v="0"/>
    <x v="1"/>
  </r>
  <r>
    <n v="5300"/>
    <s v="COMN1700"/>
    <x v="0"/>
    <n v="5308000317"/>
    <n v="1"/>
    <s v="5308000317-1"/>
    <s v="21.08.2020"/>
    <s v="Earthpit for ash Analyzer"/>
    <n v="12201000"/>
    <n v="1"/>
    <s v="AU"/>
    <s v="UL25"/>
    <s v="018/004"/>
    <s v="53GN"/>
    <n v="5302"/>
    <n v="0"/>
    <n v="8100008607"/>
    <x v="8"/>
    <x v="11"/>
    <n v="331"/>
    <s v="31.08.2020"/>
    <n v="35400"/>
    <s v="INR"/>
    <x v="0"/>
    <x v="1"/>
  </r>
  <r>
    <n v="5300"/>
    <s v="COMN1700"/>
    <x v="0"/>
    <n v="5308000078"/>
    <n v="21"/>
    <s v="5308000078-21"/>
    <s v="01.04.2020"/>
    <s v="Forex - Unit-1 - Realised-H-5000-12-01-2020-21"/>
    <n v="12201000"/>
    <n v="0"/>
    <n v="0"/>
    <s v="UL25"/>
    <s v="018/002"/>
    <s v="53GN"/>
    <n v="5302"/>
    <s v="A114"/>
    <n v="8100009066"/>
    <x v="8"/>
    <x v="7"/>
    <n v="336"/>
    <s v="31.08.2020"/>
    <n v="412658.12"/>
    <s v="INR"/>
    <x v="0"/>
    <x v="2"/>
  </r>
  <r>
    <n v="5300"/>
    <s v="COMN1700"/>
    <x v="0"/>
    <n v="5308000079"/>
    <n v="20"/>
    <s v="5308000079-20"/>
    <s v="01.04.2020"/>
    <s v="Forex - Unit-1 - Realised-H-5000-12-01-2020-21"/>
    <n v="12201000"/>
    <n v="0"/>
    <n v="0"/>
    <s v="UL25"/>
    <s v="018/002"/>
    <s v="53GN"/>
    <n v="5302"/>
    <s v="A114"/>
    <n v="8100009066"/>
    <x v="8"/>
    <x v="7"/>
    <n v="336"/>
    <s v="31.08.2020"/>
    <n v="782992.32"/>
    <s v="INR"/>
    <x v="0"/>
    <x v="2"/>
  </r>
  <r>
    <n v="5300"/>
    <s v="COMN1700"/>
    <x v="0"/>
    <n v="5308000080"/>
    <n v="20"/>
    <s v="5308000080-20"/>
    <s v="01.04.2020"/>
    <s v="Forex - Unit-1 - Realised-H-5000-12-01-2020-21"/>
    <n v="12201000"/>
    <n v="0"/>
    <n v="0"/>
    <s v="UL25"/>
    <s v="018/002"/>
    <s v="53GN"/>
    <n v="5302"/>
    <s v="A114"/>
    <n v="8100009066"/>
    <x v="8"/>
    <x v="7"/>
    <n v="336"/>
    <s v="31.08.2020"/>
    <n v="507886.91"/>
    <s v="INR"/>
    <x v="0"/>
    <x v="2"/>
  </r>
  <r>
    <n v="5300"/>
    <s v="COMN1700"/>
    <x v="0"/>
    <n v="5308000081"/>
    <n v="21"/>
    <s v="5308000081-21"/>
    <s v="01.04.2020"/>
    <s v="Forex - Unit-1 - Realised-H-5000-12-01-2020-21"/>
    <n v="12201000"/>
    <n v="0"/>
    <n v="0"/>
    <s v="UL25"/>
    <s v="018/002"/>
    <s v="53GN"/>
    <n v="5302"/>
    <s v="A114"/>
    <n v="8100009066"/>
    <x v="8"/>
    <x v="7"/>
    <n v="336"/>
    <s v="31.08.2020"/>
    <n v="3989028.45"/>
    <s v="INR"/>
    <x v="0"/>
    <x v="2"/>
  </r>
  <r>
    <n v="5300"/>
    <s v="COMN1700"/>
    <x v="0"/>
    <n v="5308000083"/>
    <n v="27"/>
    <s v="5308000083-27"/>
    <s v="01.04.2020"/>
    <s v="Forex - Unit-1 - Realised-H-5000-12-01-2020-21"/>
    <n v="12201000"/>
    <n v="0"/>
    <n v="0"/>
    <s v="UL25"/>
    <s v="018/002"/>
    <s v="53GN"/>
    <n v="5302"/>
    <s v="A114"/>
    <n v="8100009066"/>
    <x v="8"/>
    <x v="7"/>
    <n v="336"/>
    <s v="31.08.2020"/>
    <n v="19458417.27"/>
    <s v="INR"/>
    <x v="0"/>
    <x v="2"/>
  </r>
  <r>
    <n v="5300"/>
    <s v="COMN1700"/>
    <x v="0"/>
    <n v="5308000084"/>
    <n v="24"/>
    <s v="5308000084-24"/>
    <s v="01.04.2020"/>
    <s v="Forex - Unit-1 - Realised-H-5000-12-01-2020-21"/>
    <n v="12201000"/>
    <n v="0"/>
    <n v="0"/>
    <s v="UL25"/>
    <s v="018/002"/>
    <s v="53GN"/>
    <n v="5302"/>
    <s v="A114"/>
    <n v="8100009066"/>
    <x v="8"/>
    <x v="7"/>
    <n v="336"/>
    <s v="31.08.2020"/>
    <n v="19617131.93"/>
    <s v="INR"/>
    <x v="0"/>
    <x v="2"/>
  </r>
  <r>
    <n v="5300"/>
    <s v="COMN1700"/>
    <x v="0"/>
    <n v="5308000085"/>
    <n v="19"/>
    <s v="5308000085-19"/>
    <s v="01.04.2020"/>
    <s v="Forex - Unit-1 - Realised-H-5000-12-01-2020-21"/>
    <n v="12201000"/>
    <n v="0"/>
    <n v="0"/>
    <s v="UL25"/>
    <s v="018/002"/>
    <s v="53GN"/>
    <n v="5302"/>
    <s v="A114"/>
    <n v="8100009066"/>
    <x v="8"/>
    <x v="7"/>
    <n v="336"/>
    <s v="31.08.2020"/>
    <n v="719506.46"/>
    <s v="INR"/>
    <x v="0"/>
    <x v="2"/>
  </r>
  <r>
    <n v="5300"/>
    <s v="COMN1700"/>
    <x v="0"/>
    <n v="5308000087"/>
    <n v="19"/>
    <s v="5308000087-19"/>
    <s v="01.04.2020"/>
    <s v="Forex - Unit-1 - Realised-H-5000-12-01-2020-21"/>
    <n v="12201000"/>
    <n v="0"/>
    <n v="0"/>
    <s v="UL25"/>
    <s v="018/002"/>
    <s v="53GN"/>
    <n v="5302"/>
    <s v="A114"/>
    <n v="8100009066"/>
    <x v="8"/>
    <x v="7"/>
    <n v="336"/>
    <s v="31.08.2020"/>
    <n v="550210.81999999995"/>
    <s v="INR"/>
    <x v="0"/>
    <x v="2"/>
  </r>
  <r>
    <n v="5300"/>
    <s v="COMN1700"/>
    <x v="0"/>
    <n v="5308000088"/>
    <n v="19"/>
    <s v="5308000088-19"/>
    <s v="01.04.2020"/>
    <s v="Forex - Unit-1 - Realised-H-5000-12-01-2020-21"/>
    <n v="12201000"/>
    <n v="0"/>
    <n v="0"/>
    <s v="UL25"/>
    <s v="018/002"/>
    <s v="53GN"/>
    <n v="5302"/>
    <s v="A114"/>
    <n v="8100009066"/>
    <x v="8"/>
    <x v="7"/>
    <n v="336"/>
    <s v="31.08.2020"/>
    <n v="433820.07"/>
    <s v="INR"/>
    <x v="0"/>
    <x v="2"/>
  </r>
  <r>
    <n v="5300"/>
    <s v="COMN1700"/>
    <x v="0"/>
    <n v="5308000089"/>
    <n v="20"/>
    <s v="5308000089-20"/>
    <s v="01.04.2020"/>
    <s v="Forex - Unit-1 - Realised-H-5000-12-01-2020-21"/>
    <n v="12201000"/>
    <n v="0"/>
    <n v="0"/>
    <s v="UL25"/>
    <s v="018/002"/>
    <s v="53GN"/>
    <n v="5302"/>
    <s v="A114"/>
    <n v="8100009066"/>
    <x v="8"/>
    <x v="7"/>
    <n v="336"/>
    <s v="31.08.2020"/>
    <n v="211619.55"/>
    <s v="INR"/>
    <x v="0"/>
    <x v="2"/>
  </r>
  <r>
    <n v="5300"/>
    <s v="COMN1700"/>
    <x v="0"/>
    <n v="5308000090"/>
    <n v="19"/>
    <s v="5308000090-19"/>
    <s v="01.04.2020"/>
    <s v="Forex - Unit-1 - Realised-H-5000-12-01-2020-21"/>
    <n v="12201000"/>
    <n v="0"/>
    <n v="0"/>
    <s v="UL25"/>
    <s v="018/002"/>
    <s v="53GN"/>
    <n v="5302"/>
    <s v="A114"/>
    <n v="8100009066"/>
    <x v="8"/>
    <x v="7"/>
    <n v="336"/>
    <s v="31.08.2020"/>
    <n v="402077.14"/>
    <s v="INR"/>
    <x v="0"/>
    <x v="2"/>
  </r>
  <r>
    <n v="5300"/>
    <s v="COMN1700"/>
    <x v="0"/>
    <n v="5308000091"/>
    <n v="19"/>
    <s v="5308000091-19"/>
    <s v="01.04.2020"/>
    <s v="Forex - Unit-1 - Realised-H-5000-12-01-2020-21"/>
    <n v="12201000"/>
    <n v="0"/>
    <n v="0"/>
    <s v="UL15"/>
    <s v="008/002"/>
    <s v="53GN"/>
    <n v="5302"/>
    <s v="A114"/>
    <n v="8100009066"/>
    <x v="8"/>
    <x v="7"/>
    <n v="336"/>
    <s v="31.08.2020"/>
    <n v="306848.34000000003"/>
    <s v="INR"/>
    <x v="0"/>
    <x v="2"/>
  </r>
  <r>
    <n v="5300"/>
    <s v="COMN1700"/>
    <x v="0"/>
    <n v="5308000092"/>
    <n v="19"/>
    <s v="5308000092-19"/>
    <s v="01.04.2020"/>
    <s v="Forex - Unit-1 - Realised-H-5000-12-01-2020-21"/>
    <n v="12201000"/>
    <n v="0"/>
    <n v="0"/>
    <s v="UL15"/>
    <s v="008/002"/>
    <s v="53GN"/>
    <n v="5302"/>
    <s v="A114"/>
    <n v="8100009066"/>
    <x v="8"/>
    <x v="7"/>
    <n v="336"/>
    <s v="31.08.2020"/>
    <n v="63485.86"/>
    <s v="INR"/>
    <x v="0"/>
    <x v="2"/>
  </r>
  <r>
    <n v="5300"/>
    <s v="COMN1700"/>
    <x v="0"/>
    <n v="5308000093"/>
    <n v="19"/>
    <s v="5308000093-19"/>
    <s v="01.04.2020"/>
    <s v="Forex - Unit-1 - Realised-H-5000-12-01-2020-21"/>
    <n v="12201000"/>
    <n v="0"/>
    <n v="0"/>
    <s v="UL15"/>
    <s v="008/002"/>
    <s v="53GN"/>
    <n v="5302"/>
    <s v="A114"/>
    <n v="8100009066"/>
    <x v="8"/>
    <x v="7"/>
    <n v="336"/>
    <s v="31.08.2020"/>
    <n v="179876.61"/>
    <s v="INR"/>
    <x v="0"/>
    <x v="2"/>
  </r>
  <r>
    <n v="5300"/>
    <s v="COMN1700"/>
    <x v="0"/>
    <n v="5308000094"/>
    <n v="22"/>
    <s v="5308000094-22"/>
    <s v="01.04.2020"/>
    <s v="Forex - Unit-1 - Realised-H-5000-12-01-2020-21"/>
    <n v="12201000"/>
    <n v="0"/>
    <n v="0"/>
    <s v="UL25"/>
    <s v="018/002"/>
    <s v="53GN"/>
    <n v="5302"/>
    <s v="A114"/>
    <n v="8100009066"/>
    <x v="8"/>
    <x v="7"/>
    <n v="336"/>
    <s v="31.08.2020"/>
    <n v="2687568.24"/>
    <s v="INR"/>
    <x v="0"/>
    <x v="2"/>
  </r>
  <r>
    <n v="5300"/>
    <s v="COMN1700"/>
    <x v="0"/>
    <n v="5308000096"/>
    <n v="21"/>
    <s v="5308000096-21"/>
    <s v="01.04.2020"/>
    <s v="Forex - Unit-1 - Realised-H-5000-12-01-2020-21"/>
    <n v="12201000"/>
    <n v="0"/>
    <n v="0"/>
    <s v="UL25"/>
    <s v="018/002"/>
    <s v="53GN"/>
    <n v="5302"/>
    <s v="A114"/>
    <n v="8100009066"/>
    <x v="8"/>
    <x v="7"/>
    <n v="336"/>
    <s v="31.08.2020"/>
    <n v="454982.02"/>
    <s v="INR"/>
    <x v="0"/>
    <x v="2"/>
  </r>
  <r>
    <n v="5300"/>
    <s v="COMN1700"/>
    <x v="0"/>
    <n v="5308000098"/>
    <n v="19"/>
    <s v="5308000098-19"/>
    <s v="01.04.2020"/>
    <s v="Forex - Unit-1 - Realised-H-5000-12-01-2020-21"/>
    <n v="12201000"/>
    <n v="0"/>
    <n v="0"/>
    <s v="UL15"/>
    <s v="008/002"/>
    <s v="53GN"/>
    <n v="5302"/>
    <s v="A114"/>
    <n v="8100009066"/>
    <x v="8"/>
    <x v="7"/>
    <n v="336"/>
    <s v="31.08.2020"/>
    <n v="105809.77"/>
    <s v="INR"/>
    <x v="0"/>
    <x v="2"/>
  </r>
  <r>
    <n v="5300"/>
    <s v="COMN1700"/>
    <x v="0"/>
    <n v="5308000100"/>
    <n v="19"/>
    <s v="5308000100-19"/>
    <s v="01.04.2020"/>
    <s v="Forex - Unit-1 - Realised-H-5000-12-01-2020-21"/>
    <n v="12201000"/>
    <n v="0"/>
    <n v="0"/>
    <s v="UL15"/>
    <s v="008/002"/>
    <s v="53GN"/>
    <n v="5302"/>
    <s v="A114"/>
    <n v="8100009066"/>
    <x v="8"/>
    <x v="7"/>
    <n v="336"/>
    <s v="31.08.2020"/>
    <n v="52904.89"/>
    <s v="INR"/>
    <x v="0"/>
    <x v="2"/>
  </r>
  <r>
    <n v="5300"/>
    <s v="COMN1700"/>
    <x v="0"/>
    <n v="5308000112"/>
    <n v="20"/>
    <s v="5308000112-20"/>
    <s v="01.04.2020"/>
    <s v="Forex - Unit-1 - Realised-H-5000-12-01-2020-21"/>
    <n v="12201000"/>
    <n v="0"/>
    <n v="0"/>
    <s v="UL25"/>
    <s v="018/002"/>
    <s v="53GN"/>
    <n v="5302"/>
    <s v="A114"/>
    <n v="8100009066"/>
    <x v="8"/>
    <x v="7"/>
    <n v="336"/>
    <s v="31.08.2020"/>
    <n v="423239.09"/>
    <s v="INR"/>
    <x v="0"/>
    <x v="2"/>
  </r>
  <r>
    <n v="5300"/>
    <s v="COMN1700"/>
    <x v="0"/>
    <n v="5308000115"/>
    <n v="19"/>
    <s v="5308000115-19"/>
    <s v="01.04.2020"/>
    <s v="Forex - Unit-1 - Realised-H-5000-12-01-2020-21"/>
    <n v="12201000"/>
    <n v="0"/>
    <n v="0"/>
    <s v="UL25"/>
    <s v="018/002"/>
    <s v="53GN"/>
    <n v="5302"/>
    <s v="A114"/>
    <n v="8100009066"/>
    <x v="8"/>
    <x v="7"/>
    <n v="336"/>
    <s v="31.08.2020"/>
    <n v="243362.48"/>
    <s v="INR"/>
    <x v="0"/>
    <x v="2"/>
  </r>
  <r>
    <n v="5300"/>
    <s v="COMN1700"/>
    <x v="0"/>
    <n v="5308000118"/>
    <n v="20"/>
    <s v="5308000118-20"/>
    <s v="01.04.2020"/>
    <s v="Forex - Unit-1 - Realised-H-5000-12-01-2020-21"/>
    <n v="12201000"/>
    <n v="0"/>
    <n v="0"/>
    <s v="UL25"/>
    <s v="018/002"/>
    <s v="53GN"/>
    <n v="5302"/>
    <s v="A114"/>
    <n v="8100009066"/>
    <x v="8"/>
    <x v="7"/>
    <n v="336"/>
    <s v="31.08.2020"/>
    <n v="645439.62"/>
    <s v="INR"/>
    <x v="0"/>
    <x v="2"/>
  </r>
  <r>
    <n v="5300"/>
    <s v="COMN1700"/>
    <x v="0"/>
    <n v="5308000119"/>
    <n v="21"/>
    <s v="5308000119-21"/>
    <s v="01.04.2020"/>
    <s v="Forex - Unit-1 - Realised-H-5000-12-01-2020-21"/>
    <n v="12201000"/>
    <n v="0"/>
    <n v="0"/>
    <s v="UL25"/>
    <s v="018/002"/>
    <s v="53GN"/>
    <n v="5302"/>
    <s v="A114"/>
    <n v="8100009066"/>
    <x v="8"/>
    <x v="7"/>
    <n v="336"/>
    <s v="31.08.2020"/>
    <n v="328010.3"/>
    <s v="INR"/>
    <x v="0"/>
    <x v="2"/>
  </r>
  <r>
    <n v="5300"/>
    <s v="COMN1700"/>
    <x v="0"/>
    <n v="5308000126"/>
    <n v="19"/>
    <s v="5308000126-19"/>
    <s v="01.04.2020"/>
    <s v="Forex - Unit-1 - Realised-H-5000-12-01-2020-21"/>
    <n v="12201000"/>
    <n v="0"/>
    <n v="0"/>
    <s v="UL15"/>
    <s v="008/002"/>
    <s v="53GN"/>
    <n v="5302"/>
    <s v="A114"/>
    <n v="8100009066"/>
    <x v="8"/>
    <x v="7"/>
    <n v="336"/>
    <s v="31.08.2020"/>
    <n v="105809.77"/>
    <s v="INR"/>
    <x v="0"/>
    <x v="2"/>
  </r>
  <r>
    <n v="5300"/>
    <s v="COMN1700"/>
    <x v="0"/>
    <n v="5308000131"/>
    <n v="19"/>
    <s v="5308000131-19"/>
    <s v="01.04.2020"/>
    <s v="Forex - Unit-1 - Realised-H-5000-12-01-2020-21"/>
    <n v="12201000"/>
    <n v="0"/>
    <n v="0"/>
    <s v="UL25"/>
    <s v="018/002"/>
    <s v="53GN"/>
    <n v="5302"/>
    <s v="A114"/>
    <n v="8100009066"/>
    <x v="8"/>
    <x v="7"/>
    <n v="336"/>
    <s v="31.08.2020"/>
    <n v="222200.52"/>
    <s v="INR"/>
    <x v="0"/>
    <x v="2"/>
  </r>
  <r>
    <n v="5300"/>
    <s v="COMN1700"/>
    <x v="0"/>
    <n v="5308000161"/>
    <n v="24"/>
    <s v="5308000161-24"/>
    <s v="01.04.2020"/>
    <s v="Forex - Unit-2 - Realised-H-5000-12-01-2020-21"/>
    <n v="12201000"/>
    <n v="0"/>
    <n v="0"/>
    <s v="UL25"/>
    <s v="018/009"/>
    <s v="53GN"/>
    <n v="5302"/>
    <s v="A115"/>
    <n v="8100009066"/>
    <x v="8"/>
    <x v="7"/>
    <n v="336"/>
    <s v="31.08.2020"/>
    <n v="391496.16"/>
    <s v="INR"/>
    <x v="0"/>
    <x v="2"/>
  </r>
  <r>
    <n v="5300"/>
    <s v="COMN1700"/>
    <x v="0"/>
    <n v="5308000162"/>
    <n v="20"/>
    <s v="5308000162-20"/>
    <s v="01.04.2020"/>
    <s v="Forex - Unit-2 - Realised-H-5000-12-01-2020-21"/>
    <n v="12201000"/>
    <n v="0"/>
    <n v="0"/>
    <s v="UL25"/>
    <s v="018/009"/>
    <s v="53GN"/>
    <n v="5302"/>
    <s v="A115"/>
    <n v="8100009066"/>
    <x v="8"/>
    <x v="7"/>
    <n v="336"/>
    <s v="31.08.2020"/>
    <n v="529048.87"/>
    <s v="INR"/>
    <x v="0"/>
    <x v="2"/>
  </r>
  <r>
    <n v="5300"/>
    <s v="COMN1700"/>
    <x v="0"/>
    <n v="5308000163"/>
    <n v="24"/>
    <s v="5308000163-24"/>
    <s v="01.04.2020"/>
    <s v="Forex - Unit-2 - Realised-H-5000-12-01-2020-21"/>
    <n v="12201000"/>
    <n v="0"/>
    <n v="0"/>
    <s v="UL25"/>
    <s v="018/009"/>
    <s v="53GN"/>
    <n v="5302"/>
    <s v="A115"/>
    <n v="8100009066"/>
    <x v="8"/>
    <x v="7"/>
    <n v="336"/>
    <s v="31.08.2020"/>
    <n v="529048.87"/>
    <s v="INR"/>
    <x v="0"/>
    <x v="2"/>
  </r>
  <r>
    <n v="5300"/>
    <s v="COMN1700"/>
    <x v="0"/>
    <n v="5308000164"/>
    <n v="25"/>
    <s v="5308000164-25"/>
    <s v="01.04.2020"/>
    <s v="Forex - Unit-2 - Realised-H-5000-12-01-2020-21"/>
    <n v="12201000"/>
    <n v="0"/>
    <n v="0"/>
    <s v="UL25"/>
    <s v="018/009"/>
    <s v="53GN"/>
    <n v="5302"/>
    <s v="A115"/>
    <n v="8100009066"/>
    <x v="8"/>
    <x v="7"/>
    <n v="336"/>
    <s v="31.08.2020"/>
    <n v="3756246.95"/>
    <s v="INR"/>
    <x v="0"/>
    <x v="2"/>
  </r>
  <r>
    <n v="5300"/>
    <s v="COMN1700"/>
    <x v="0"/>
    <n v="5308000166"/>
    <n v="23"/>
    <s v="5308000166-23"/>
    <s v="01.04.2020"/>
    <s v="Forex - Unit-2 - Realised-H-5000-12-01-2020-21"/>
    <n v="12201000"/>
    <n v="0"/>
    <n v="0"/>
    <s v="UL25"/>
    <s v="018/009"/>
    <s v="53GN"/>
    <n v="5302"/>
    <s v="A115"/>
    <n v="8100009066"/>
    <x v="8"/>
    <x v="7"/>
    <n v="336"/>
    <s v="31.08.2020"/>
    <n v="222200.52"/>
    <s v="INR"/>
    <x v="0"/>
    <x v="2"/>
  </r>
  <r>
    <n v="5300"/>
    <s v="COMN1700"/>
    <x v="0"/>
    <n v="5308000167"/>
    <n v="23"/>
    <s v="5308000167-23"/>
    <s v="01.04.2020"/>
    <s v="Forex - Unit-2 - Realised-H-5000-12-01-2020-21"/>
    <n v="12201000"/>
    <n v="0"/>
    <n v="0"/>
    <s v="UL25"/>
    <s v="018/009"/>
    <s v="53GN"/>
    <n v="5302"/>
    <s v="A115"/>
    <n v="8100009066"/>
    <x v="8"/>
    <x v="7"/>
    <n v="336"/>
    <s v="31.08.2020"/>
    <n v="613696.68000000005"/>
    <s v="INR"/>
    <x v="0"/>
    <x v="2"/>
  </r>
  <r>
    <n v="5300"/>
    <s v="COMN1700"/>
    <x v="0"/>
    <n v="5308000169"/>
    <n v="22"/>
    <s v="5308000169-22"/>
    <s v="01.04.2020"/>
    <s v="Forex - Unit-2 - Realised-H-5000-12-01-2020-21"/>
    <n v="12201000"/>
    <n v="0"/>
    <n v="0"/>
    <s v="UL25"/>
    <s v="018/009"/>
    <s v="53GN"/>
    <n v="5302"/>
    <s v="A115"/>
    <n v="8100009066"/>
    <x v="8"/>
    <x v="7"/>
    <n v="336"/>
    <s v="31.08.2020"/>
    <n v="656020.59"/>
    <s v="INR"/>
    <x v="0"/>
    <x v="2"/>
  </r>
  <r>
    <n v="5300"/>
    <s v="COMN1700"/>
    <x v="0"/>
    <n v="5308000170"/>
    <n v="21"/>
    <s v="5308000170-21"/>
    <s v="01.04.2020"/>
    <s v="Forex - Unit-2 - Realised-H-5000-12-01-2020-21"/>
    <n v="12201000"/>
    <n v="0"/>
    <n v="0"/>
    <s v="UL25"/>
    <s v="018/009"/>
    <s v="53GN"/>
    <n v="5302"/>
    <s v="A115"/>
    <n v="8100009066"/>
    <x v="8"/>
    <x v="7"/>
    <n v="336"/>
    <s v="31.08.2020"/>
    <n v="412658.12"/>
    <s v="INR"/>
    <x v="0"/>
    <x v="2"/>
  </r>
  <r>
    <n v="5300"/>
    <s v="COMN1700"/>
    <x v="0"/>
    <n v="5308000172"/>
    <n v="22"/>
    <s v="5308000172-22"/>
    <s v="01.04.2020"/>
    <s v="Forex - Unit-2 - Realised-H-5000-12-01-2020-21"/>
    <n v="12201000"/>
    <n v="0"/>
    <n v="0"/>
    <s v="UL25"/>
    <s v="018/009"/>
    <s v="53GN"/>
    <n v="5302"/>
    <s v="A115"/>
    <n v="8100009066"/>
    <x v="8"/>
    <x v="7"/>
    <n v="336"/>
    <s v="31.08.2020"/>
    <n v="412658.12"/>
    <s v="INR"/>
    <x v="0"/>
    <x v="2"/>
  </r>
  <r>
    <n v="5300"/>
    <s v="COMN1700"/>
    <x v="0"/>
    <n v="5308000173"/>
    <n v="24"/>
    <s v="5308000173-24"/>
    <s v="01.04.2020"/>
    <s v="Forex - Unit-2 - Realised-H-5000-12-01-2020-21"/>
    <n v="12201000"/>
    <n v="0"/>
    <n v="0"/>
    <s v="UL15"/>
    <s v="008/009"/>
    <s v="53GN"/>
    <n v="5302"/>
    <s v="A115"/>
    <n v="8100009066"/>
    <x v="8"/>
    <x v="7"/>
    <n v="336"/>
    <s v="31.08.2020"/>
    <n v="317429.32"/>
    <s v="INR"/>
    <x v="0"/>
    <x v="2"/>
  </r>
  <r>
    <n v="5300"/>
    <s v="COMN1700"/>
    <x v="0"/>
    <n v="5308000174"/>
    <n v="23"/>
    <s v="5308000174-23"/>
    <s v="01.04.2020"/>
    <s v="Forex - Unit-2 - Realised-H-5000-12-01-2020-21"/>
    <n v="12201000"/>
    <n v="0"/>
    <n v="0"/>
    <s v="UL15"/>
    <s v="008/009"/>
    <s v="53GN"/>
    <n v="5302"/>
    <s v="A115"/>
    <n v="8100009066"/>
    <x v="8"/>
    <x v="7"/>
    <n v="336"/>
    <s v="31.08.2020"/>
    <n v="63485.86"/>
    <s v="INR"/>
    <x v="0"/>
    <x v="2"/>
  </r>
  <r>
    <n v="5300"/>
    <s v="COMN1700"/>
    <x v="0"/>
    <n v="5308000175"/>
    <n v="23"/>
    <s v="5308000175-23"/>
    <s v="01.04.2020"/>
    <s v="Forex - Unit-2 - Realised-H-5000-12-01-2020-21"/>
    <n v="12201000"/>
    <n v="0"/>
    <n v="0"/>
    <s v="UL15"/>
    <s v="008/009"/>
    <s v="53GN"/>
    <n v="5302"/>
    <s v="A115"/>
    <n v="8100009066"/>
    <x v="8"/>
    <x v="7"/>
    <n v="336"/>
    <s v="31.08.2020"/>
    <n v="179876.61"/>
    <s v="INR"/>
    <x v="0"/>
    <x v="2"/>
  </r>
  <r>
    <n v="5300"/>
    <s v="COMN1700"/>
    <x v="0"/>
    <n v="5308000176"/>
    <n v="22"/>
    <s v="5308000176-22"/>
    <s v="01.04.2020"/>
    <s v="Forex - Unit-2 - Realised-H-5000-12-01-2020-21"/>
    <n v="12201000"/>
    <n v="0"/>
    <n v="0"/>
    <s v="UL25"/>
    <s v="018/009"/>
    <s v="53GN"/>
    <n v="5302"/>
    <s v="A115"/>
    <n v="8100009066"/>
    <x v="8"/>
    <x v="7"/>
    <n v="336"/>
    <s v="31.08.2020"/>
    <n v="2803958.99"/>
    <s v="INR"/>
    <x v="0"/>
    <x v="2"/>
  </r>
  <r>
    <n v="5300"/>
    <s v="COMN1700"/>
    <x v="0"/>
    <n v="5308000179"/>
    <n v="20"/>
    <s v="5308000179-20"/>
    <s v="01.04.2020"/>
    <s v="Forex - Unit-2 - Realised-H-5000-12-01-2020-21"/>
    <n v="12201000"/>
    <n v="0"/>
    <n v="0"/>
    <s v="UL15"/>
    <s v="008/009"/>
    <s v="53GN"/>
    <n v="5302"/>
    <s v="A115"/>
    <n v="8100009066"/>
    <x v="8"/>
    <x v="7"/>
    <n v="336"/>
    <s v="31.08.2020"/>
    <n v="116390.75"/>
    <s v="INR"/>
    <x v="0"/>
    <x v="2"/>
  </r>
  <r>
    <n v="5300"/>
    <s v="COMN1700"/>
    <x v="0"/>
    <n v="5308000187"/>
    <n v="21"/>
    <s v="5308000187-21"/>
    <s v="01.04.2020"/>
    <s v="Forex - Unit-2 - Realised-H-5000-12-01-2020-21"/>
    <n v="12201000"/>
    <n v="0"/>
    <n v="0"/>
    <s v="UL25"/>
    <s v="018/009"/>
    <s v="53GN"/>
    <n v="5302"/>
    <s v="A115"/>
    <n v="8100009066"/>
    <x v="8"/>
    <x v="7"/>
    <n v="336"/>
    <s v="31.08.2020"/>
    <n v="433820.07"/>
    <s v="INR"/>
    <x v="0"/>
    <x v="2"/>
  </r>
  <r>
    <n v="5300"/>
    <s v="COMN1700"/>
    <x v="0"/>
    <n v="5308000190"/>
    <n v="23"/>
    <s v="5308000190-23"/>
    <s v="01.04.2020"/>
    <s v="Forex - Unit-2 - Realised-H-5000-12-01-2020-21"/>
    <n v="12201000"/>
    <n v="0"/>
    <n v="0"/>
    <s v="UL25"/>
    <s v="018/009"/>
    <s v="53GN"/>
    <n v="5302"/>
    <s v="A115"/>
    <n v="8100009066"/>
    <x v="8"/>
    <x v="7"/>
    <n v="336"/>
    <s v="31.08.2020"/>
    <n v="253943.46"/>
    <s v="INR"/>
    <x v="0"/>
    <x v="2"/>
  </r>
  <r>
    <n v="5300"/>
    <s v="COMN1700"/>
    <x v="0"/>
    <n v="5308000192"/>
    <n v="23"/>
    <s v="5308000192-23"/>
    <s v="01.04.2020"/>
    <s v="Forex - Unit-2 - Realised-H-5000-12-01-2020-21"/>
    <n v="12201000"/>
    <n v="0"/>
    <n v="0"/>
    <s v="UL25"/>
    <s v="018/009"/>
    <s v="53GN"/>
    <n v="5302"/>
    <s v="A115"/>
    <n v="8100009066"/>
    <x v="8"/>
    <x v="7"/>
    <n v="336"/>
    <s v="31.08.2020"/>
    <n v="666601.56999999995"/>
    <s v="INR"/>
    <x v="0"/>
    <x v="2"/>
  </r>
  <r>
    <n v="5300"/>
    <s v="COMN1700"/>
    <x v="0"/>
    <n v="5308000195"/>
    <n v="23"/>
    <s v="5308000195-23"/>
    <s v="01.04.2020"/>
    <s v="Forex - Unit-2 - Realised-H-5000-12-01-2020-21"/>
    <n v="12201000"/>
    <n v="0"/>
    <n v="0"/>
    <s v="UL15"/>
    <s v="008/009"/>
    <s v="53GN"/>
    <n v="5302"/>
    <s v="A115"/>
    <n v="8100009066"/>
    <x v="8"/>
    <x v="7"/>
    <n v="336"/>
    <s v="31.08.2020"/>
    <n v="105809.77"/>
    <s v="INR"/>
    <x v="0"/>
    <x v="2"/>
  </r>
  <r>
    <n v="5300"/>
    <s v="COMN1700"/>
    <x v="0"/>
    <n v="5308000200"/>
    <n v="21"/>
    <s v="5308000200-21"/>
    <s v="01.04.2020"/>
    <s v="Forex - Unit-2 - Realised-H-5000-12-01-2020-21"/>
    <n v="12201000"/>
    <n v="0"/>
    <n v="0"/>
    <s v="UL25"/>
    <s v="018/009"/>
    <s v="53GN"/>
    <n v="5302"/>
    <s v="A115"/>
    <n v="8100009066"/>
    <x v="8"/>
    <x v="7"/>
    <n v="336"/>
    <s v="31.08.2020"/>
    <n v="243362.48"/>
    <s v="INR"/>
    <x v="0"/>
    <x v="2"/>
  </r>
  <r>
    <n v="5300"/>
    <s v="COMN1700"/>
    <x v="0"/>
    <n v="5308000208"/>
    <n v="22"/>
    <s v="5308000208-22"/>
    <s v="01.04.2020"/>
    <s v="Forex - Unit-2 - Realised-H-5000-12-01-2020-21"/>
    <n v="12201000"/>
    <n v="0"/>
    <n v="0"/>
    <s v="UL25"/>
    <s v="018/009"/>
    <s v="53GN"/>
    <n v="5302"/>
    <s v="A115"/>
    <n v="8100009066"/>
    <x v="8"/>
    <x v="7"/>
    <n v="336"/>
    <s v="31.08.2020"/>
    <n v="624277.66"/>
    <s v="INR"/>
    <x v="0"/>
    <x v="2"/>
  </r>
  <r>
    <n v="5300"/>
    <s v="COMN1700"/>
    <x v="0"/>
    <n v="5308000213"/>
    <n v="22"/>
    <s v="5308000213-22"/>
    <s v="01.04.2020"/>
    <s v="Forex - Unit-2 - Realised-H-5000-12-01-2020-21"/>
    <n v="12201000"/>
    <n v="0"/>
    <n v="0"/>
    <s v="UL25"/>
    <s v="018/009"/>
    <s v="53GN"/>
    <n v="5302"/>
    <s v="A115"/>
    <n v="8100009066"/>
    <x v="8"/>
    <x v="7"/>
    <n v="336"/>
    <s v="31.08.2020"/>
    <n v="19014016.23"/>
    <s v="INR"/>
    <x v="0"/>
    <x v="2"/>
  </r>
  <r>
    <n v="5300"/>
    <s v="COMN1700"/>
    <x v="0"/>
    <n v="5308000214"/>
    <n v="23"/>
    <s v="5308000214-23"/>
    <s v="01.04.2020"/>
    <s v="Forex - Unit-2 - Realised-H-5000-12-01-2020-21"/>
    <n v="12201000"/>
    <n v="0"/>
    <n v="0"/>
    <s v="UL25"/>
    <s v="018/009"/>
    <s v="53GN"/>
    <n v="5302"/>
    <s v="A115"/>
    <n v="8100009066"/>
    <x v="8"/>
    <x v="7"/>
    <n v="336"/>
    <s v="31.08.2020"/>
    <n v="20558838.899999999"/>
    <s v="INR"/>
    <x v="0"/>
    <x v="2"/>
  </r>
  <r>
    <n v="5300"/>
    <s v="COMN1700"/>
    <x v="0"/>
    <n v="5308000078"/>
    <n v="22"/>
    <s v="5308000078-22"/>
    <s v="01.04.2020"/>
    <s v="Forex - Unit-1 - Unrealised-H-5000-12-02-2020-21"/>
    <n v="12201000"/>
    <n v="0"/>
    <n v="0"/>
    <s v="UL25"/>
    <s v="018/002"/>
    <s v="53GN"/>
    <n v="5302"/>
    <s v="A114"/>
    <n v="8100009067"/>
    <x v="8"/>
    <x v="0"/>
    <n v="336"/>
    <s v="31.08.2020"/>
    <n v="-1163576.95"/>
    <s v="INR"/>
    <x v="0"/>
    <x v="0"/>
  </r>
  <r>
    <n v="5300"/>
    <s v="COMN1700"/>
    <x v="0"/>
    <n v="5308000079"/>
    <n v="21"/>
    <s v="5308000079-21"/>
    <s v="01.04.2020"/>
    <s v="Forex - Unit-1 - Unrealised-H-5000-12-02-2020-21"/>
    <n v="12201000"/>
    <n v="0"/>
    <n v="0"/>
    <s v="UL25"/>
    <s v="018/002"/>
    <s v="53GN"/>
    <n v="5302"/>
    <s v="A114"/>
    <n v="8100009067"/>
    <x v="8"/>
    <x v="0"/>
    <n v="336"/>
    <s v="31.08.2020"/>
    <n v="-2207812.67"/>
    <s v="INR"/>
    <x v="0"/>
    <x v="0"/>
  </r>
  <r>
    <n v="5300"/>
    <s v="COMN1700"/>
    <x v="0"/>
    <n v="5308000080"/>
    <n v="21"/>
    <s v="5308000080-21"/>
    <s v="01.04.2020"/>
    <s v="Forex - Unit-1 - Unrealised-H-5000-12-02-2020-21"/>
    <n v="12201000"/>
    <n v="0"/>
    <n v="0"/>
    <s v="UL25"/>
    <s v="018/002"/>
    <s v="53GN"/>
    <n v="5302"/>
    <s v="A114"/>
    <n v="8100009067"/>
    <x v="8"/>
    <x v="0"/>
    <n v="336"/>
    <s v="31.08.2020"/>
    <n v="-1432094.71"/>
    <s v="INR"/>
    <x v="0"/>
    <x v="0"/>
  </r>
  <r>
    <n v="5300"/>
    <s v="COMN1700"/>
    <x v="0"/>
    <n v="5308000081"/>
    <n v="22"/>
    <s v="5308000081-22"/>
    <s v="01.04.2020"/>
    <s v="Forex - Unit-1 - Unrealised-H-5000-12-02-2020-21"/>
    <n v="12201000"/>
    <n v="0"/>
    <n v="0"/>
    <s v="UL25"/>
    <s v="018/002"/>
    <s v="53GN"/>
    <n v="5302"/>
    <s v="A114"/>
    <n v="8100009067"/>
    <x v="8"/>
    <x v="0"/>
    <n v="336"/>
    <s v="31.08.2020"/>
    <n v="-11247910.51"/>
    <s v="INR"/>
    <x v="0"/>
    <x v="0"/>
  </r>
  <r>
    <n v="5300"/>
    <s v="COMN1700"/>
    <x v="0"/>
    <n v="5308000083"/>
    <n v="28"/>
    <s v="5308000083-28"/>
    <s v="01.04.2020"/>
    <s v="Forex - Unit-1 - Unrealised-H-5000-12-02-2020-21"/>
    <n v="12201000"/>
    <n v="0"/>
    <n v="0"/>
    <s v="UL25"/>
    <s v="018/002"/>
    <s v="53GN"/>
    <n v="5302"/>
    <s v="A114"/>
    <n v="8100009067"/>
    <x v="8"/>
    <x v="0"/>
    <n v="336"/>
    <s v="31.08.2020"/>
    <n v="-54926799.079999998"/>
    <s v="INR"/>
    <x v="0"/>
    <x v="0"/>
  </r>
  <r>
    <n v="5300"/>
    <s v="COMN1700"/>
    <x v="0"/>
    <n v="5308000084"/>
    <n v="25"/>
    <s v="5308000084-25"/>
    <s v="01.04.2020"/>
    <s v="Forex - Unit-1 - Unrealised-H-5000-12-02-2020-21"/>
    <n v="12201000"/>
    <n v="0"/>
    <n v="0"/>
    <s v="UL25"/>
    <s v="018/002"/>
    <s v="53GN"/>
    <n v="5302"/>
    <s v="A114"/>
    <n v="8100009067"/>
    <x v="8"/>
    <x v="0"/>
    <n v="336"/>
    <s v="31.08.2020"/>
    <n v="-55314658.07"/>
    <s v="INR"/>
    <x v="0"/>
    <x v="0"/>
  </r>
  <r>
    <n v="5300"/>
    <s v="COMN1700"/>
    <x v="0"/>
    <n v="5308000085"/>
    <n v="20"/>
    <s v="5308000085-20"/>
    <s v="01.04.2020"/>
    <s v="Forex - Unit-1 - Unrealised-H-5000-12-02-2020-21"/>
    <n v="12201000"/>
    <n v="0"/>
    <n v="0"/>
    <s v="UL25"/>
    <s v="018/002"/>
    <s v="53GN"/>
    <n v="5302"/>
    <s v="A114"/>
    <n v="8100009067"/>
    <x v="8"/>
    <x v="0"/>
    <n v="336"/>
    <s v="31.08.2020"/>
    <n v="-2028800.84"/>
    <s v="INR"/>
    <x v="0"/>
    <x v="0"/>
  </r>
  <r>
    <n v="5300"/>
    <s v="COMN1700"/>
    <x v="0"/>
    <n v="5308000087"/>
    <n v="20"/>
    <s v="5308000087-20"/>
    <s v="01.04.2020"/>
    <s v="Forex - Unit-1 - Unrealised-H-5000-12-02-2020-21"/>
    <n v="12201000"/>
    <n v="0"/>
    <n v="0"/>
    <s v="UL25"/>
    <s v="018/002"/>
    <s v="53GN"/>
    <n v="5302"/>
    <s v="A114"/>
    <n v="8100009067"/>
    <x v="8"/>
    <x v="0"/>
    <n v="336"/>
    <s v="31.08.2020"/>
    <n v="-1551435.93"/>
    <s v="INR"/>
    <x v="0"/>
    <x v="0"/>
  </r>
  <r>
    <n v="5300"/>
    <s v="COMN1700"/>
    <x v="0"/>
    <n v="5308000088"/>
    <n v="20"/>
    <s v="5308000088-20"/>
    <s v="01.04.2020"/>
    <s v="Forex - Unit-1 - Unrealised-H-5000-12-02-2020-21"/>
    <n v="12201000"/>
    <n v="0"/>
    <n v="0"/>
    <s v="UL25"/>
    <s v="018/002"/>
    <s v="53GN"/>
    <n v="5302"/>
    <s v="A114"/>
    <n v="8100009067"/>
    <x v="8"/>
    <x v="0"/>
    <n v="336"/>
    <s v="31.08.2020"/>
    <n v="-1223247.56"/>
    <s v="INR"/>
    <x v="0"/>
    <x v="0"/>
  </r>
  <r>
    <n v="5300"/>
    <s v="COMN1700"/>
    <x v="0"/>
    <n v="5308000089"/>
    <n v="21"/>
    <s v="5308000089-21"/>
    <s v="01.04.2020"/>
    <s v="Forex - Unit-1 - Unrealised-H-5000-12-02-2020-21"/>
    <n v="12201000"/>
    <n v="0"/>
    <n v="0"/>
    <s v="UL25"/>
    <s v="018/002"/>
    <s v="53GN"/>
    <n v="5302"/>
    <s v="A114"/>
    <n v="8100009067"/>
    <x v="8"/>
    <x v="0"/>
    <n v="336"/>
    <s v="31.08.2020"/>
    <n v="-596706.13"/>
    <s v="INR"/>
    <x v="0"/>
    <x v="0"/>
  </r>
  <r>
    <n v="5300"/>
    <s v="COMN1700"/>
    <x v="0"/>
    <n v="5308000090"/>
    <n v="20"/>
    <s v="5308000090-20"/>
    <s v="01.04.2020"/>
    <s v="Forex - Unit-1 - Unrealised-H-5000-12-02-2020-21"/>
    <n v="12201000"/>
    <n v="0"/>
    <n v="0"/>
    <s v="UL25"/>
    <s v="018/002"/>
    <s v="53GN"/>
    <n v="5302"/>
    <s v="A114"/>
    <n v="8100009067"/>
    <x v="8"/>
    <x v="0"/>
    <n v="336"/>
    <s v="31.08.2020"/>
    <n v="-1133741.6399999999"/>
    <s v="INR"/>
    <x v="0"/>
    <x v="0"/>
  </r>
  <r>
    <n v="5300"/>
    <s v="COMN1700"/>
    <x v="0"/>
    <n v="5308000091"/>
    <n v="20"/>
    <s v="5308000091-20"/>
    <s v="01.04.2020"/>
    <s v="Forex - Unit-1 - Unrealised-H-5000-12-02-2020-21"/>
    <n v="12201000"/>
    <n v="0"/>
    <n v="0"/>
    <s v="UL15"/>
    <s v="008/002"/>
    <s v="53GN"/>
    <n v="5302"/>
    <s v="A114"/>
    <n v="8100009067"/>
    <x v="8"/>
    <x v="0"/>
    <n v="336"/>
    <s v="31.08.2020"/>
    <n v="-865223.89"/>
    <s v="INR"/>
    <x v="0"/>
    <x v="0"/>
  </r>
  <r>
    <n v="5300"/>
    <s v="COMN1700"/>
    <x v="0"/>
    <n v="5308000092"/>
    <n v="20"/>
    <s v="5308000092-20"/>
    <s v="01.04.2020"/>
    <s v="Forex - Unit-1 - Unrealised-H-5000-12-02-2020-21"/>
    <n v="12201000"/>
    <n v="0"/>
    <n v="0"/>
    <s v="UL15"/>
    <s v="008/002"/>
    <s v="53GN"/>
    <n v="5302"/>
    <s v="A114"/>
    <n v="8100009067"/>
    <x v="8"/>
    <x v="0"/>
    <n v="336"/>
    <s v="31.08.2020"/>
    <n v="-179011.84"/>
    <s v="INR"/>
    <x v="0"/>
    <x v="0"/>
  </r>
  <r>
    <n v="5300"/>
    <s v="COMN1700"/>
    <x v="0"/>
    <n v="5308000093"/>
    <n v="20"/>
    <s v="5308000093-20"/>
    <s v="01.04.2020"/>
    <s v="Forex - Unit-1 - Unrealised-H-5000-12-02-2020-21"/>
    <n v="12201000"/>
    <n v="0"/>
    <n v="0"/>
    <s v="UL15"/>
    <s v="008/002"/>
    <s v="53GN"/>
    <n v="5302"/>
    <s v="A114"/>
    <n v="8100009067"/>
    <x v="8"/>
    <x v="0"/>
    <n v="336"/>
    <s v="31.08.2020"/>
    <n v="-507200.21"/>
    <s v="INR"/>
    <x v="0"/>
    <x v="0"/>
  </r>
  <r>
    <n v="5300"/>
    <s v="COMN1700"/>
    <x v="0"/>
    <n v="5308000094"/>
    <n v="23"/>
    <s v="5308000094-23"/>
    <s v="01.04.2020"/>
    <s v="Forex - Unit-1 - Unrealised-H-5000-12-02-2020-21"/>
    <n v="12201000"/>
    <n v="0"/>
    <n v="0"/>
    <s v="UL25"/>
    <s v="018/002"/>
    <s v="53GN"/>
    <n v="5302"/>
    <s v="A114"/>
    <n v="8100009067"/>
    <x v="8"/>
    <x v="0"/>
    <n v="336"/>
    <s v="31.08.2020"/>
    <n v="-7578167.8300000001"/>
    <s v="INR"/>
    <x v="0"/>
    <x v="0"/>
  </r>
  <r>
    <n v="5300"/>
    <s v="COMN1700"/>
    <x v="0"/>
    <n v="5308000096"/>
    <n v="22"/>
    <s v="5308000096-22"/>
    <s v="01.04.2020"/>
    <s v="Forex - Unit-1 - Unrealised-H-5000-12-02-2020-21"/>
    <n v="12201000"/>
    <n v="0"/>
    <n v="0"/>
    <s v="UL25"/>
    <s v="018/002"/>
    <s v="53GN"/>
    <n v="5302"/>
    <s v="A114"/>
    <n v="8100009067"/>
    <x v="8"/>
    <x v="0"/>
    <n v="336"/>
    <s v="31.08.2020"/>
    <n v="-1282918.18"/>
    <s v="INR"/>
    <x v="0"/>
    <x v="0"/>
  </r>
  <r>
    <n v="5300"/>
    <s v="COMN1700"/>
    <x v="0"/>
    <n v="5308000098"/>
    <n v="20"/>
    <s v="5308000098-20"/>
    <s v="01.04.2020"/>
    <s v="Forex - Unit-1 - Unrealised-H-5000-12-02-2020-21"/>
    <n v="12201000"/>
    <n v="0"/>
    <n v="0"/>
    <s v="UL15"/>
    <s v="008/002"/>
    <s v="53GN"/>
    <n v="5302"/>
    <s v="A114"/>
    <n v="8100009067"/>
    <x v="8"/>
    <x v="0"/>
    <n v="336"/>
    <s v="31.08.2020"/>
    <n v="-298353.06"/>
    <s v="INR"/>
    <x v="0"/>
    <x v="0"/>
  </r>
  <r>
    <n v="5300"/>
    <s v="COMN1700"/>
    <x v="0"/>
    <n v="5308000100"/>
    <n v="20"/>
    <s v="5308000100-20"/>
    <s v="01.04.2020"/>
    <s v="Forex - Unit-1 - Unrealised-H-5000-12-02-2020-21"/>
    <n v="12201000"/>
    <n v="0"/>
    <n v="0"/>
    <s v="UL15"/>
    <s v="008/002"/>
    <s v="53GN"/>
    <n v="5302"/>
    <s v="A114"/>
    <n v="8100009067"/>
    <x v="8"/>
    <x v="0"/>
    <n v="336"/>
    <s v="31.08.2020"/>
    <n v="-149176.53"/>
    <s v="INR"/>
    <x v="0"/>
    <x v="0"/>
  </r>
  <r>
    <n v="5300"/>
    <s v="COMN1700"/>
    <x v="0"/>
    <n v="5308000112"/>
    <n v="21"/>
    <s v="5308000112-21"/>
    <s v="01.04.2020"/>
    <s v="Forex - Unit-1 - Unrealised-H-5000-12-02-2020-21"/>
    <n v="12201000"/>
    <n v="0"/>
    <n v="0"/>
    <s v="UL25"/>
    <s v="018/002"/>
    <s v="53GN"/>
    <n v="5302"/>
    <s v="A114"/>
    <n v="8100009067"/>
    <x v="8"/>
    <x v="0"/>
    <n v="336"/>
    <s v="31.08.2020"/>
    <n v="-1193412.26"/>
    <s v="INR"/>
    <x v="0"/>
    <x v="0"/>
  </r>
  <r>
    <n v="5300"/>
    <s v="COMN1700"/>
    <x v="0"/>
    <n v="5308000115"/>
    <n v="20"/>
    <s v="5308000115-20"/>
    <s v="01.04.2020"/>
    <s v="Forex - Unit-1 - Unrealised-H-5000-12-02-2020-21"/>
    <n v="12201000"/>
    <n v="0"/>
    <n v="0"/>
    <s v="UL25"/>
    <s v="018/002"/>
    <s v="53GN"/>
    <n v="5302"/>
    <s v="A114"/>
    <n v="8100009067"/>
    <x v="8"/>
    <x v="0"/>
    <n v="336"/>
    <s v="31.08.2020"/>
    <n v="-686212.05"/>
    <s v="INR"/>
    <x v="0"/>
    <x v="0"/>
  </r>
  <r>
    <n v="5300"/>
    <s v="COMN1700"/>
    <x v="0"/>
    <n v="5308000118"/>
    <n v="21"/>
    <s v="5308000118-21"/>
    <s v="01.04.2020"/>
    <s v="Forex - Unit-1 - Unrealised-H-5000-12-02-2020-21"/>
    <n v="12201000"/>
    <n v="0"/>
    <n v="0"/>
    <s v="UL25"/>
    <s v="018/002"/>
    <s v="53GN"/>
    <n v="5302"/>
    <s v="A114"/>
    <n v="8100009067"/>
    <x v="8"/>
    <x v="0"/>
    <n v="336"/>
    <s v="31.08.2020"/>
    <n v="-1819953.69"/>
    <s v="INR"/>
    <x v="0"/>
    <x v="0"/>
  </r>
  <r>
    <n v="5300"/>
    <s v="COMN1700"/>
    <x v="0"/>
    <n v="5308000119"/>
    <n v="22"/>
    <s v="5308000119-22"/>
    <s v="01.04.2020"/>
    <s v="Forex - Unit-1 - Unrealised-H-5000-12-02-2020-21"/>
    <n v="12201000"/>
    <n v="0"/>
    <n v="0"/>
    <s v="UL25"/>
    <s v="018/002"/>
    <s v="53GN"/>
    <n v="5302"/>
    <s v="A114"/>
    <n v="8100009067"/>
    <x v="8"/>
    <x v="0"/>
    <n v="336"/>
    <s v="31.08.2020"/>
    <n v="-924894.5"/>
    <s v="INR"/>
    <x v="0"/>
    <x v="0"/>
  </r>
  <r>
    <n v="5300"/>
    <s v="COMN1700"/>
    <x v="0"/>
    <n v="5308000126"/>
    <n v="20"/>
    <s v="5308000126-20"/>
    <s v="01.04.2020"/>
    <s v="Forex - Unit-1 - Unrealised-H-5000-12-02-2020-21"/>
    <n v="12201000"/>
    <n v="0"/>
    <n v="0"/>
    <s v="UL15"/>
    <s v="008/002"/>
    <s v="53GN"/>
    <n v="5302"/>
    <s v="A114"/>
    <n v="8100009067"/>
    <x v="8"/>
    <x v="0"/>
    <n v="336"/>
    <s v="31.08.2020"/>
    <n v="-298353.06"/>
    <s v="INR"/>
    <x v="0"/>
    <x v="0"/>
  </r>
  <r>
    <n v="5300"/>
    <s v="COMN1700"/>
    <x v="0"/>
    <n v="5308000131"/>
    <n v="20"/>
    <s v="5308000131-20"/>
    <s v="01.04.2020"/>
    <s v="Forex - Unit-1 - Unrealised-H-5000-12-02-2020-21"/>
    <n v="12201000"/>
    <n v="0"/>
    <n v="0"/>
    <s v="UL25"/>
    <s v="018/002"/>
    <s v="53GN"/>
    <n v="5302"/>
    <s v="A114"/>
    <n v="8100009067"/>
    <x v="8"/>
    <x v="0"/>
    <n v="336"/>
    <s v="31.08.2020"/>
    <n v="-566870.81999999995"/>
    <s v="INR"/>
    <x v="0"/>
    <x v="0"/>
  </r>
  <r>
    <n v="5300"/>
    <s v="COMN1700"/>
    <x v="0"/>
    <n v="5308000161"/>
    <n v="25"/>
    <s v="5308000161-25"/>
    <s v="01.04.2020"/>
    <s v="Forex - Unit-2 - Unrealised-H-5000-12-02-2020-21"/>
    <n v="12201000"/>
    <n v="0"/>
    <n v="0"/>
    <s v="UL25"/>
    <s v="018/009"/>
    <s v="53GN"/>
    <n v="5302"/>
    <s v="A115"/>
    <n v="8100009067"/>
    <x v="8"/>
    <x v="0"/>
    <n v="336"/>
    <s v="31.08.2020"/>
    <n v="-1103906.3400000001"/>
    <s v="INR"/>
    <x v="0"/>
    <x v="0"/>
  </r>
  <r>
    <n v="5300"/>
    <s v="COMN1700"/>
    <x v="0"/>
    <n v="5308000162"/>
    <n v="21"/>
    <s v="5308000162-21"/>
    <s v="01.04.2020"/>
    <s v="Forex - Unit-2 - Unrealised-H-5000-12-02-2020-21"/>
    <n v="12201000"/>
    <n v="0"/>
    <n v="0"/>
    <s v="UL25"/>
    <s v="018/009"/>
    <s v="53GN"/>
    <n v="5302"/>
    <s v="A115"/>
    <n v="8100009067"/>
    <x v="8"/>
    <x v="0"/>
    <n v="336"/>
    <s v="31.08.2020"/>
    <n v="-1491765.32"/>
    <s v="INR"/>
    <x v="0"/>
    <x v="0"/>
  </r>
  <r>
    <n v="5300"/>
    <s v="COMN1700"/>
    <x v="0"/>
    <n v="5308000163"/>
    <n v="25"/>
    <s v="5308000163-25"/>
    <s v="01.04.2020"/>
    <s v="Forex - Unit-2 - Unrealised-H-5000-12-02-2020-21"/>
    <n v="12201000"/>
    <n v="0"/>
    <n v="0"/>
    <s v="UL25"/>
    <s v="018/009"/>
    <s v="53GN"/>
    <n v="5302"/>
    <s v="A115"/>
    <n v="8100009067"/>
    <x v="8"/>
    <x v="0"/>
    <n v="336"/>
    <s v="31.08.2020"/>
    <n v="-1491765.32"/>
    <s v="INR"/>
    <x v="0"/>
    <x v="0"/>
  </r>
  <r>
    <n v="5300"/>
    <s v="COMN1700"/>
    <x v="0"/>
    <n v="5308000164"/>
    <n v="26"/>
    <s v="5308000164-26"/>
    <s v="01.04.2020"/>
    <s v="Forex - Unit-2 - Unrealised-H-5000-12-02-2020-21"/>
    <n v="12201000"/>
    <n v="0"/>
    <n v="0"/>
    <s v="UL25"/>
    <s v="018/009"/>
    <s v="53GN"/>
    <n v="5302"/>
    <s v="A115"/>
    <n v="8100009067"/>
    <x v="8"/>
    <x v="0"/>
    <n v="336"/>
    <s v="31.08.2020"/>
    <n v="-10591533.77"/>
    <s v="INR"/>
    <x v="0"/>
    <x v="0"/>
  </r>
  <r>
    <n v="5300"/>
    <s v="COMN1700"/>
    <x v="0"/>
    <n v="5308000166"/>
    <n v="24"/>
    <s v="5308000166-24"/>
    <s v="01.04.2020"/>
    <s v="Forex - Unit-2 - Unrealised-H-5000-12-02-2020-21"/>
    <n v="12201000"/>
    <n v="0"/>
    <n v="0"/>
    <s v="UL25"/>
    <s v="018/009"/>
    <s v="53GN"/>
    <n v="5302"/>
    <s v="A115"/>
    <n v="8100009067"/>
    <x v="8"/>
    <x v="0"/>
    <n v="336"/>
    <s v="31.08.2020"/>
    <n v="-626541.43000000005"/>
    <s v="INR"/>
    <x v="0"/>
    <x v="0"/>
  </r>
  <r>
    <n v="5300"/>
    <s v="COMN1700"/>
    <x v="0"/>
    <n v="5308000167"/>
    <n v="24"/>
    <s v="5308000167-24"/>
    <s v="01.04.2020"/>
    <s v="Forex - Unit-2 - Unrealised-H-5000-12-02-2020-21"/>
    <n v="12201000"/>
    <n v="0"/>
    <n v="0"/>
    <s v="UL25"/>
    <s v="018/009"/>
    <s v="53GN"/>
    <n v="5302"/>
    <s v="A115"/>
    <n v="8100009067"/>
    <x v="8"/>
    <x v="0"/>
    <n v="336"/>
    <s v="31.08.2020"/>
    <n v="-1730447.77"/>
    <s v="INR"/>
    <x v="0"/>
    <x v="0"/>
  </r>
  <r>
    <n v="5300"/>
    <s v="COMN1700"/>
    <x v="0"/>
    <n v="5308000169"/>
    <n v="23"/>
    <s v="5308000169-23"/>
    <s v="01.04.2020"/>
    <s v="Forex - Unit-2 - Unrealised-H-5000-12-02-2020-21"/>
    <n v="12201000"/>
    <n v="0"/>
    <n v="0"/>
    <s v="UL25"/>
    <s v="018/009"/>
    <s v="53GN"/>
    <n v="5302"/>
    <s v="A115"/>
    <n v="8100009067"/>
    <x v="8"/>
    <x v="0"/>
    <n v="336"/>
    <s v="31.08.2020"/>
    <n v="-1849789"/>
    <s v="INR"/>
    <x v="0"/>
    <x v="0"/>
  </r>
  <r>
    <n v="5300"/>
    <s v="COMN1700"/>
    <x v="0"/>
    <n v="5308000170"/>
    <n v="22"/>
    <s v="5308000170-22"/>
    <s v="01.04.2020"/>
    <s v="Forex - Unit-2 - Unrealised-H-5000-12-02-2020-21"/>
    <n v="12201000"/>
    <n v="0"/>
    <n v="0"/>
    <s v="UL25"/>
    <s v="018/009"/>
    <s v="53GN"/>
    <n v="5302"/>
    <s v="A115"/>
    <n v="8100009067"/>
    <x v="8"/>
    <x v="0"/>
    <n v="336"/>
    <s v="31.08.2020"/>
    <n v="-1163576.95"/>
    <s v="INR"/>
    <x v="0"/>
    <x v="0"/>
  </r>
  <r>
    <n v="5300"/>
    <s v="COMN1700"/>
    <x v="0"/>
    <n v="5308000172"/>
    <n v="23"/>
    <s v="5308000172-23"/>
    <s v="01.04.2020"/>
    <s v="Forex - Unit-2 - Unrealised-H-5000-12-02-2020-21"/>
    <n v="12201000"/>
    <n v="0"/>
    <n v="0"/>
    <s v="UL25"/>
    <s v="018/009"/>
    <s v="53GN"/>
    <n v="5302"/>
    <s v="A115"/>
    <n v="8100009067"/>
    <x v="8"/>
    <x v="0"/>
    <n v="336"/>
    <s v="31.08.2020"/>
    <n v="-1163576.95"/>
    <s v="INR"/>
    <x v="0"/>
    <x v="0"/>
  </r>
  <r>
    <n v="5300"/>
    <s v="COMN1700"/>
    <x v="0"/>
    <n v="5308000173"/>
    <n v="25"/>
    <s v="5308000173-25"/>
    <s v="01.04.2020"/>
    <s v="Forex - Unit-2 - Unrealised-H-5000-12-02-2020-21"/>
    <n v="12201000"/>
    <n v="0"/>
    <n v="0"/>
    <s v="UL15"/>
    <s v="008/009"/>
    <s v="53GN"/>
    <n v="5302"/>
    <s v="A115"/>
    <n v="8100009067"/>
    <x v="8"/>
    <x v="0"/>
    <n v="336"/>
    <s v="31.08.2020"/>
    <n v="-895059.19"/>
    <s v="INR"/>
    <x v="0"/>
    <x v="0"/>
  </r>
  <r>
    <n v="5300"/>
    <s v="COMN1700"/>
    <x v="0"/>
    <n v="5308000174"/>
    <n v="24"/>
    <s v="5308000174-24"/>
    <s v="01.04.2020"/>
    <s v="Forex - Unit-2 - Unrealised-H-5000-12-02-2020-21"/>
    <n v="12201000"/>
    <n v="0"/>
    <n v="0"/>
    <s v="UL15"/>
    <s v="008/009"/>
    <s v="53GN"/>
    <n v="5302"/>
    <s v="A115"/>
    <n v="8100009067"/>
    <x v="8"/>
    <x v="0"/>
    <n v="336"/>
    <s v="31.08.2020"/>
    <n v="-179011.84"/>
    <s v="INR"/>
    <x v="0"/>
    <x v="0"/>
  </r>
  <r>
    <n v="5300"/>
    <s v="COMN1700"/>
    <x v="0"/>
    <n v="5308000175"/>
    <n v="24"/>
    <s v="5308000175-24"/>
    <s v="01.04.2020"/>
    <s v="Forex - Unit-2 - Unrealised-H-5000-12-02-2020-21"/>
    <n v="12201000"/>
    <n v="0"/>
    <n v="0"/>
    <s v="UL15"/>
    <s v="008/009"/>
    <s v="53GN"/>
    <n v="5302"/>
    <s v="A115"/>
    <n v="8100009067"/>
    <x v="8"/>
    <x v="0"/>
    <n v="336"/>
    <s v="31.08.2020"/>
    <n v="-507200.21"/>
    <s v="INR"/>
    <x v="0"/>
    <x v="0"/>
  </r>
  <r>
    <n v="5300"/>
    <s v="COMN1700"/>
    <x v="0"/>
    <n v="5308000176"/>
    <n v="23"/>
    <s v="5308000176-23"/>
    <s v="01.04.2020"/>
    <s v="Forex - Unit-2 - Unrealised-H-5000-12-02-2020-21"/>
    <n v="12201000"/>
    <n v="0"/>
    <n v="0"/>
    <s v="UL25"/>
    <s v="018/009"/>
    <s v="53GN"/>
    <n v="5302"/>
    <s v="A115"/>
    <n v="8100009067"/>
    <x v="8"/>
    <x v="0"/>
    <n v="336"/>
    <s v="31.08.2020"/>
    <n v="-7906356.2000000002"/>
    <s v="INR"/>
    <x v="0"/>
    <x v="0"/>
  </r>
  <r>
    <n v="5300"/>
    <s v="COMN1700"/>
    <x v="0"/>
    <n v="5308000179"/>
    <n v="21"/>
    <s v="5308000179-21"/>
    <s v="01.04.2020"/>
    <s v="Forex - Unit-2 - Unrealised-H-5000-12-02-2020-21"/>
    <n v="12201000"/>
    <n v="0"/>
    <n v="0"/>
    <s v="UL15"/>
    <s v="008/009"/>
    <s v="53GN"/>
    <n v="5302"/>
    <s v="A115"/>
    <n v="8100009067"/>
    <x v="8"/>
    <x v="0"/>
    <n v="336"/>
    <s v="31.08.2020"/>
    <n v="-328188.37"/>
    <s v="INR"/>
    <x v="0"/>
    <x v="0"/>
  </r>
  <r>
    <n v="5300"/>
    <s v="COMN1700"/>
    <x v="0"/>
    <n v="5308000187"/>
    <n v="22"/>
    <s v="5308000187-22"/>
    <s v="01.04.2020"/>
    <s v="Forex - Unit-2 - Unrealised-H-5000-12-02-2020-21"/>
    <n v="12201000"/>
    <n v="0"/>
    <n v="0"/>
    <s v="UL25"/>
    <s v="018/009"/>
    <s v="53GN"/>
    <n v="5302"/>
    <s v="A115"/>
    <n v="8100009067"/>
    <x v="8"/>
    <x v="0"/>
    <n v="336"/>
    <s v="31.08.2020"/>
    <n v="-1223247.56"/>
    <s v="INR"/>
    <x v="0"/>
    <x v="0"/>
  </r>
  <r>
    <n v="5300"/>
    <s v="COMN1700"/>
    <x v="0"/>
    <n v="5308000190"/>
    <n v="24"/>
    <s v="5308000190-24"/>
    <s v="01.04.2020"/>
    <s v="Forex - Unit-2 - Unrealised-H-5000-12-02-2020-21"/>
    <n v="12201000"/>
    <n v="0"/>
    <n v="0"/>
    <s v="UL25"/>
    <s v="018/009"/>
    <s v="53GN"/>
    <n v="5302"/>
    <s v="A115"/>
    <n v="8100009067"/>
    <x v="8"/>
    <x v="0"/>
    <n v="336"/>
    <s v="31.08.2020"/>
    <n v="-716047.35"/>
    <s v="INR"/>
    <x v="0"/>
    <x v="0"/>
  </r>
  <r>
    <n v="5300"/>
    <s v="COMN1700"/>
    <x v="0"/>
    <n v="5308000192"/>
    <n v="24"/>
    <s v="5308000192-24"/>
    <s v="01.04.2020"/>
    <s v="Forex - Unit-2 - Unrealised-H-5000-12-02-2020-21"/>
    <n v="12201000"/>
    <n v="0"/>
    <n v="0"/>
    <s v="UL25"/>
    <s v="018/009"/>
    <s v="53GN"/>
    <n v="5302"/>
    <s v="A115"/>
    <n v="8100009067"/>
    <x v="8"/>
    <x v="0"/>
    <n v="336"/>
    <s v="31.08.2020"/>
    <n v="-1879624.3"/>
    <s v="INR"/>
    <x v="0"/>
    <x v="0"/>
  </r>
  <r>
    <n v="5300"/>
    <s v="COMN1700"/>
    <x v="0"/>
    <n v="5308000195"/>
    <n v="24"/>
    <s v="5308000195-24"/>
    <s v="01.04.2020"/>
    <s v="Forex - Unit-2 - Unrealised-H-5000-12-02-2020-21"/>
    <n v="12201000"/>
    <n v="0"/>
    <n v="0"/>
    <s v="UL15"/>
    <s v="008/009"/>
    <s v="53GN"/>
    <n v="5302"/>
    <s v="A115"/>
    <n v="8100009067"/>
    <x v="8"/>
    <x v="0"/>
    <n v="336"/>
    <s v="31.08.2020"/>
    <n v="-298353.06"/>
    <s v="INR"/>
    <x v="0"/>
    <x v="0"/>
  </r>
  <r>
    <n v="5300"/>
    <s v="COMN1700"/>
    <x v="0"/>
    <n v="5308000200"/>
    <n v="22"/>
    <s v="5308000200-22"/>
    <s v="01.04.2020"/>
    <s v="Forex - Unit-2 - Unrealised-H-5000-12-02-2020-21"/>
    <n v="12201000"/>
    <n v="0"/>
    <n v="0"/>
    <s v="UL25"/>
    <s v="018/009"/>
    <s v="53GN"/>
    <n v="5302"/>
    <s v="A115"/>
    <n v="8100009067"/>
    <x v="8"/>
    <x v="0"/>
    <n v="336"/>
    <s v="31.08.2020"/>
    <n v="-686212.05"/>
    <s v="INR"/>
    <x v="0"/>
    <x v="0"/>
  </r>
  <r>
    <n v="5300"/>
    <s v="COMN1700"/>
    <x v="0"/>
    <n v="5308000208"/>
    <n v="23"/>
    <s v="5308000208-23"/>
    <s v="01.04.2020"/>
    <s v="Forex - Unit-2 - Unrealised-H-5000-12-02-2020-21"/>
    <n v="12201000"/>
    <n v="0"/>
    <n v="0"/>
    <s v="UL25"/>
    <s v="018/009"/>
    <s v="53GN"/>
    <n v="5302"/>
    <s v="A115"/>
    <n v="8100009067"/>
    <x v="8"/>
    <x v="0"/>
    <n v="336"/>
    <s v="31.08.2020"/>
    <n v="-1760283.08"/>
    <s v="INR"/>
    <x v="0"/>
    <x v="0"/>
  </r>
  <r>
    <n v="5300"/>
    <s v="COMN1700"/>
    <x v="0"/>
    <n v="5308000213"/>
    <n v="23"/>
    <s v="5308000213-23"/>
    <s v="01.04.2020"/>
    <s v="Forex - Unit-2 - Unrealised-H-5000-12-02-2020-21"/>
    <n v="12201000"/>
    <n v="0"/>
    <n v="0"/>
    <s v="UL25"/>
    <s v="018/009"/>
    <s v="53GN"/>
    <n v="5302"/>
    <s v="A115"/>
    <n v="8100009067"/>
    <x v="8"/>
    <x v="0"/>
    <n v="336"/>
    <s v="31.08.2020"/>
    <n v="-53614045.600000001"/>
    <s v="INR"/>
    <x v="0"/>
    <x v="0"/>
  </r>
  <r>
    <n v="5300"/>
    <s v="COMN1700"/>
    <x v="0"/>
    <n v="5308000214"/>
    <n v="24"/>
    <s v="5308000214-24"/>
    <s v="01.04.2020"/>
    <s v="Forex - Unit-2 - Unrealised-H-5000-12-02-2020-21"/>
    <n v="12201000"/>
    <n v="0"/>
    <n v="0"/>
    <s v="UL25"/>
    <s v="018/009"/>
    <s v="53GN"/>
    <n v="5302"/>
    <s v="A115"/>
    <n v="8100009067"/>
    <x v="8"/>
    <x v="0"/>
    <n v="336"/>
    <s v="31.08.2020"/>
    <n v="-57970000.329999998"/>
    <s v="INR"/>
    <x v="0"/>
    <x v="0"/>
  </r>
  <r>
    <n v="5300"/>
    <s v="COMN1600"/>
    <x v="3"/>
    <n v="5307000464"/>
    <n v="0"/>
    <s v="5307000464-0"/>
    <s v="01.09.2020"/>
    <s v="AC,SPLIT,WALL,1.8TR,INVERTER,5 STAR-H-0020-03-17"/>
    <n v="12200900"/>
    <n v="16"/>
    <s v="EA"/>
    <s v="UL05"/>
    <s v="005/000"/>
    <s v="5GEN"/>
    <n v="5302"/>
    <n v="0"/>
    <n v="8100010797"/>
    <x v="9"/>
    <x v="12"/>
    <n v="336"/>
    <s v="25.09.2020"/>
    <n v="716800"/>
    <s v="INR"/>
    <x v="0"/>
    <x v="1"/>
  </r>
  <r>
    <n v="5300"/>
    <s v="COMN1600"/>
    <x v="3"/>
    <n v="5307000465"/>
    <n v="0"/>
    <s v="5307000465-0"/>
    <s v="17.09.2020"/>
    <s v="Eye testing machine-H-0020-12-29"/>
    <n v="12200900"/>
    <n v="1"/>
    <s v="EA"/>
    <s v="UL05"/>
    <s v="005/000"/>
    <s v="5GEN"/>
    <n v="5302"/>
    <n v="0"/>
    <n v="8100011082"/>
    <x v="10"/>
    <x v="13"/>
    <n v="336"/>
    <s v="29.09.2020"/>
    <n v="476000"/>
    <s v="INR"/>
    <x v="0"/>
    <x v="1"/>
  </r>
  <r>
    <n v="5300"/>
    <s v="COMN1600"/>
    <x v="3"/>
    <n v="5307000466"/>
    <n v="0"/>
    <s v="5307000466-0"/>
    <s v="11.09.2020"/>
    <s v="Medical equipments - Audiometry - H-0020-12-30"/>
    <n v="12200900"/>
    <n v="1"/>
    <s v="EA"/>
    <s v="UL05"/>
    <s v="005/000"/>
    <s v="5GEN"/>
    <n v="5302"/>
    <n v="0"/>
    <n v="8100011083"/>
    <x v="10"/>
    <x v="14"/>
    <n v="336"/>
    <s v="29.09.2020"/>
    <n v="63000"/>
    <s v="INR"/>
    <x v="0"/>
    <x v="1"/>
  </r>
  <r>
    <n v="5300"/>
    <s v="COMN1300"/>
    <x v="1"/>
    <n v="5304000148"/>
    <n v="0"/>
    <s v="5304000148-0"/>
    <s v="26.08.2020"/>
    <s v="CISCO,WS-C2960X-24TS-L-H-0020-14-08"/>
    <n v="12200600"/>
    <n v="4"/>
    <s v="EA"/>
    <s v="UL06"/>
    <s v="006/000"/>
    <s v="5GEN"/>
    <n v="5302"/>
    <n v="0"/>
    <n v="8100011085"/>
    <x v="10"/>
    <x v="6"/>
    <n v="336"/>
    <s v="29.09.2020"/>
    <n v="372039.84"/>
    <s v="INR"/>
    <x v="0"/>
    <x v="1"/>
  </r>
  <r>
    <n v="5300"/>
    <s v="COMN1300"/>
    <x v="1"/>
    <n v="5304000149"/>
    <n v="0"/>
    <s v="5304000149-0"/>
    <s v="25.09.2020"/>
    <s v="ROUTER,ISR4321-SEC/K9,CISCO-H-0020-14-08"/>
    <n v="12200600"/>
    <n v="2"/>
    <s v="EA"/>
    <s v="UL06"/>
    <s v="006/000"/>
    <s v="5GEN"/>
    <n v="5302"/>
    <n v="0"/>
    <n v="8100011085"/>
    <x v="10"/>
    <x v="6"/>
    <n v="336"/>
    <s v="29.09.2020"/>
    <n v="399732.08"/>
    <s v="INR"/>
    <x v="0"/>
    <x v="1"/>
  </r>
  <r>
    <n v="5300"/>
    <s v="COMN1700"/>
    <x v="0"/>
    <n v="5308000366"/>
    <n v="0"/>
    <s v="5308000366-0"/>
    <s v="11.09.2020"/>
    <s v="ELECTRONIC ANALYTICAL BALANCE,AUX 220"/>
    <n v="12201000"/>
    <n v="1"/>
    <s v="EA"/>
    <s v="UL25"/>
    <s v="018/004"/>
    <s v="5GEN"/>
    <n v="5302"/>
    <n v="0"/>
    <n v="8100011433"/>
    <x v="11"/>
    <x v="15"/>
    <n v="336"/>
    <s v="30.09.2020"/>
    <n v="100300"/>
    <s v="INR"/>
    <x v="0"/>
    <x v="1"/>
  </r>
  <r>
    <n v="5300"/>
    <s v="COMN1300"/>
    <x v="1"/>
    <n v="5304000150"/>
    <n v="0"/>
    <s v="5304000150-0"/>
    <s v="24.09.2020"/>
    <s v="LAPTOP,HSN:84715000+PEN"/>
    <n v="12200600"/>
    <n v="2"/>
    <s v="EA"/>
    <s v="UL03"/>
    <s v="003/000"/>
    <s v="5GEN"/>
    <n v="5302"/>
    <s v="ACHIT"/>
    <n v="8100011653"/>
    <x v="11"/>
    <x v="16"/>
    <n v="336"/>
    <s v="30.09.2020"/>
    <n v="234843.6"/>
    <s v="INR"/>
    <x v="0"/>
    <x v="1"/>
  </r>
  <r>
    <n v="5300"/>
    <s v="COMN1700"/>
    <x v="0"/>
    <n v="5308000078"/>
    <n v="22"/>
    <s v="5308000078-22"/>
    <s v="01.04.2020"/>
    <s v="Forex - Unit-1 - Unrealised-H-5000-12-02-2020-21"/>
    <n v="12201000"/>
    <n v="0"/>
    <n v="0"/>
    <s v="UL25"/>
    <s v="018/002"/>
    <s v="53GN"/>
    <n v="5302"/>
    <s v="A114"/>
    <n v="8100011841"/>
    <x v="11"/>
    <x v="0"/>
    <n v="336"/>
    <s v="30.09.2020"/>
    <n v="98835.75"/>
    <s v="INR"/>
    <x v="0"/>
    <x v="0"/>
  </r>
  <r>
    <n v="5300"/>
    <s v="COMN1700"/>
    <x v="0"/>
    <n v="5308000079"/>
    <n v="21"/>
    <s v="5308000079-21"/>
    <s v="01.04.2020"/>
    <s v="Forex - Unit-1 - Unrealised-H-5000-12-02-2020-21"/>
    <n v="12201000"/>
    <n v="0"/>
    <n v="0"/>
    <s v="UL25"/>
    <s v="018/002"/>
    <s v="53GN"/>
    <n v="5302"/>
    <s v="A114"/>
    <n v="8100011841"/>
    <x v="11"/>
    <x v="0"/>
    <n v="336"/>
    <s v="30.09.2020"/>
    <n v="187534.5"/>
    <s v="INR"/>
    <x v="0"/>
    <x v="0"/>
  </r>
  <r>
    <n v="5300"/>
    <s v="COMN1700"/>
    <x v="0"/>
    <n v="5308000080"/>
    <n v="21"/>
    <s v="5308000080-21"/>
    <s v="01.04.2020"/>
    <s v="Forex - Unit-1 - Unrealised-H-5000-12-02-2020-21"/>
    <n v="12201000"/>
    <n v="0"/>
    <n v="0"/>
    <s v="UL25"/>
    <s v="018/002"/>
    <s v="53GN"/>
    <n v="5302"/>
    <s v="A114"/>
    <n v="8100011841"/>
    <x v="11"/>
    <x v="0"/>
    <n v="336"/>
    <s v="30.09.2020"/>
    <n v="121644"/>
    <s v="INR"/>
    <x v="0"/>
    <x v="0"/>
  </r>
  <r>
    <n v="5300"/>
    <s v="COMN1700"/>
    <x v="0"/>
    <n v="5308000081"/>
    <n v="22"/>
    <s v="5308000081-22"/>
    <s v="01.04.2020"/>
    <s v="Forex - Unit-1 - Unrealised-H-5000-12-02-2020-21"/>
    <n v="12201000"/>
    <n v="0"/>
    <n v="0"/>
    <s v="UL25"/>
    <s v="018/002"/>
    <s v="53GN"/>
    <n v="5302"/>
    <s v="A114"/>
    <n v="8100011841"/>
    <x v="11"/>
    <x v="0"/>
    <n v="336"/>
    <s v="30.09.2020"/>
    <n v="955412.25"/>
    <s v="INR"/>
    <x v="0"/>
    <x v="0"/>
  </r>
  <r>
    <n v="5300"/>
    <s v="COMN1700"/>
    <x v="0"/>
    <n v="5308000083"/>
    <n v="28"/>
    <s v="5308000083-28"/>
    <s v="01.04.2020"/>
    <s v="Forex - Unit-1 - Unrealised-H-5000-12-02-2020-21"/>
    <n v="12201000"/>
    <n v="0"/>
    <n v="0"/>
    <s v="UL25"/>
    <s v="018/002"/>
    <s v="53GN"/>
    <n v="5302"/>
    <s v="A114"/>
    <n v="8100011841"/>
    <x v="11"/>
    <x v="0"/>
    <n v="336"/>
    <s v="30.09.2020"/>
    <n v="4665554.25"/>
    <s v="INR"/>
    <x v="0"/>
    <x v="0"/>
  </r>
  <r>
    <n v="5300"/>
    <s v="COMN1700"/>
    <x v="0"/>
    <n v="5308000084"/>
    <n v="25"/>
    <s v="5308000084-25"/>
    <s v="01.04.2020"/>
    <s v="Forex - Unit-1 - Unrealised-H-5000-12-02-2020-21"/>
    <n v="12201000"/>
    <n v="0"/>
    <n v="0"/>
    <s v="UL25"/>
    <s v="018/002"/>
    <s v="53GN"/>
    <n v="5302"/>
    <s v="A114"/>
    <n v="8100011841"/>
    <x v="11"/>
    <x v="0"/>
    <n v="336"/>
    <s v="30.09.2020"/>
    <n v="4698499.5"/>
    <s v="INR"/>
    <x v="0"/>
    <x v="0"/>
  </r>
  <r>
    <n v="5300"/>
    <s v="COMN1700"/>
    <x v="0"/>
    <n v="5308000085"/>
    <n v="20"/>
    <s v="5308000085-20"/>
    <s v="01.04.2020"/>
    <s v="Forex - Unit-1 - Unrealised-H-5000-12-02-2020-21"/>
    <n v="12201000"/>
    <n v="0"/>
    <n v="0"/>
    <s v="UL25"/>
    <s v="018/002"/>
    <s v="53GN"/>
    <n v="5302"/>
    <s v="A114"/>
    <n v="8100011841"/>
    <x v="11"/>
    <x v="0"/>
    <n v="336"/>
    <s v="30.09.2020"/>
    <n v="172329"/>
    <s v="INR"/>
    <x v="0"/>
    <x v="0"/>
  </r>
  <r>
    <n v="5300"/>
    <s v="COMN1700"/>
    <x v="0"/>
    <n v="5308000087"/>
    <n v="20"/>
    <s v="5308000087-20"/>
    <s v="01.04.2020"/>
    <s v="Forex - Unit-1 - Unrealised-H-5000-12-02-2020-21"/>
    <n v="12201000"/>
    <n v="0"/>
    <n v="0"/>
    <s v="UL25"/>
    <s v="018/002"/>
    <s v="53GN"/>
    <n v="5302"/>
    <s v="A114"/>
    <n v="8100011841"/>
    <x v="11"/>
    <x v="0"/>
    <n v="336"/>
    <s v="30.09.2020"/>
    <n v="131781"/>
    <s v="INR"/>
    <x v="0"/>
    <x v="0"/>
  </r>
  <r>
    <n v="5300"/>
    <s v="COMN1700"/>
    <x v="0"/>
    <n v="5308000088"/>
    <n v="20"/>
    <s v="5308000088-20"/>
    <s v="01.04.2020"/>
    <s v="Forex - Unit-1 - Unrealised-H-5000-12-02-2020-21"/>
    <n v="12201000"/>
    <n v="0"/>
    <n v="0"/>
    <s v="UL25"/>
    <s v="018/002"/>
    <s v="53GN"/>
    <n v="5302"/>
    <s v="A114"/>
    <n v="8100011841"/>
    <x v="11"/>
    <x v="0"/>
    <n v="336"/>
    <s v="30.09.2020"/>
    <n v="103904.25"/>
    <s v="INR"/>
    <x v="0"/>
    <x v="0"/>
  </r>
  <r>
    <n v="5300"/>
    <s v="COMN1700"/>
    <x v="0"/>
    <n v="5308000089"/>
    <n v="21"/>
    <s v="5308000089-21"/>
    <s v="01.04.2020"/>
    <s v="Forex - Unit-1 - Unrealised-H-5000-12-02-2020-21"/>
    <n v="12201000"/>
    <n v="0"/>
    <n v="0"/>
    <s v="UL25"/>
    <s v="018/002"/>
    <s v="53GN"/>
    <n v="5302"/>
    <s v="A114"/>
    <n v="8100011841"/>
    <x v="11"/>
    <x v="0"/>
    <n v="336"/>
    <s v="30.09.2020"/>
    <n v="50685"/>
    <s v="INR"/>
    <x v="0"/>
    <x v="0"/>
  </r>
  <r>
    <n v="5300"/>
    <s v="COMN1700"/>
    <x v="0"/>
    <n v="5308000090"/>
    <n v="20"/>
    <s v="5308000090-20"/>
    <s v="01.04.2020"/>
    <s v="Forex - Unit-1 - Unrealised-H-5000-12-02-2020-21"/>
    <n v="12201000"/>
    <n v="0"/>
    <n v="0"/>
    <s v="UL25"/>
    <s v="018/002"/>
    <s v="53GN"/>
    <n v="5302"/>
    <s v="A114"/>
    <n v="8100011841"/>
    <x v="11"/>
    <x v="0"/>
    <n v="336"/>
    <s v="30.09.2020"/>
    <n v="96301.5"/>
    <s v="INR"/>
    <x v="0"/>
    <x v="0"/>
  </r>
  <r>
    <n v="5300"/>
    <s v="COMN1700"/>
    <x v="0"/>
    <n v="5308000091"/>
    <n v="20"/>
    <s v="5308000091-20"/>
    <s v="01.04.2020"/>
    <s v="Forex - Unit-1 - Unrealised-H-5000-12-02-2020-21"/>
    <n v="12201000"/>
    <n v="0"/>
    <n v="0"/>
    <s v="UL15"/>
    <s v="008/002"/>
    <s v="53GN"/>
    <n v="5302"/>
    <s v="A114"/>
    <n v="8100011841"/>
    <x v="11"/>
    <x v="0"/>
    <n v="336"/>
    <s v="30.09.2020"/>
    <n v="73493.25"/>
    <s v="INR"/>
    <x v="0"/>
    <x v="0"/>
  </r>
  <r>
    <n v="5300"/>
    <s v="COMN1700"/>
    <x v="0"/>
    <n v="5308000092"/>
    <n v="20"/>
    <s v="5308000092-20"/>
    <s v="01.04.2020"/>
    <s v="Forex - Unit-1 - Unrealised-H-5000-12-02-2020-21"/>
    <n v="12201000"/>
    <n v="0"/>
    <n v="0"/>
    <s v="UL15"/>
    <s v="008/002"/>
    <s v="53GN"/>
    <n v="5302"/>
    <s v="A114"/>
    <n v="8100011841"/>
    <x v="11"/>
    <x v="0"/>
    <n v="336"/>
    <s v="30.09.2020"/>
    <n v="15205.5"/>
    <s v="INR"/>
    <x v="0"/>
    <x v="0"/>
  </r>
  <r>
    <n v="5300"/>
    <s v="COMN1700"/>
    <x v="0"/>
    <n v="5308000093"/>
    <n v="20"/>
    <s v="5308000093-20"/>
    <s v="01.04.2020"/>
    <s v="Forex - Unit-1 - Unrealised-H-5000-12-02-2020-21"/>
    <n v="12201000"/>
    <n v="0"/>
    <n v="0"/>
    <s v="UL15"/>
    <s v="008/002"/>
    <s v="53GN"/>
    <n v="5302"/>
    <s v="A114"/>
    <n v="8100011841"/>
    <x v="11"/>
    <x v="0"/>
    <n v="336"/>
    <s v="30.09.2020"/>
    <n v="43082.25"/>
    <s v="INR"/>
    <x v="0"/>
    <x v="0"/>
  </r>
  <r>
    <n v="5300"/>
    <s v="COMN1700"/>
    <x v="0"/>
    <n v="5308000094"/>
    <n v="23"/>
    <s v="5308000094-23"/>
    <s v="01.04.2020"/>
    <s v="Forex - Unit-1 - Unrealised-H-5000-12-02-2020-21"/>
    <n v="12201000"/>
    <n v="0"/>
    <n v="0"/>
    <s v="UL25"/>
    <s v="018/002"/>
    <s v="53GN"/>
    <n v="5302"/>
    <s v="A114"/>
    <n v="8100011841"/>
    <x v="11"/>
    <x v="0"/>
    <n v="336"/>
    <s v="30.09.2020"/>
    <n v="643699.5"/>
    <s v="INR"/>
    <x v="0"/>
    <x v="0"/>
  </r>
  <r>
    <n v="5300"/>
    <s v="COMN1700"/>
    <x v="0"/>
    <n v="5308000096"/>
    <n v="22"/>
    <s v="5308000096-22"/>
    <s v="01.04.2020"/>
    <s v="Forex - Unit-1 - Unrealised-H-5000-12-02-2020-21"/>
    <n v="12201000"/>
    <n v="0"/>
    <n v="0"/>
    <s v="UL25"/>
    <s v="018/002"/>
    <s v="53GN"/>
    <n v="5302"/>
    <s v="A114"/>
    <n v="8100011841"/>
    <x v="11"/>
    <x v="0"/>
    <n v="336"/>
    <s v="30.09.2020"/>
    <n v="108972.75"/>
    <s v="INR"/>
    <x v="0"/>
    <x v="0"/>
  </r>
  <r>
    <n v="5300"/>
    <s v="COMN1700"/>
    <x v="0"/>
    <n v="5308000098"/>
    <n v="20"/>
    <s v="5308000098-20"/>
    <s v="01.04.2020"/>
    <s v="Forex - Unit-1 - Unrealised-H-5000-12-02-2020-21"/>
    <n v="12201000"/>
    <n v="0"/>
    <n v="0"/>
    <s v="UL15"/>
    <s v="008/002"/>
    <s v="53GN"/>
    <n v="5302"/>
    <s v="A114"/>
    <n v="8100011841"/>
    <x v="11"/>
    <x v="0"/>
    <n v="336"/>
    <s v="30.09.2020"/>
    <n v="25342.5"/>
    <s v="INR"/>
    <x v="0"/>
    <x v="0"/>
  </r>
  <r>
    <n v="5300"/>
    <s v="COMN1700"/>
    <x v="0"/>
    <n v="5308000100"/>
    <n v="20"/>
    <s v="5308000100-20"/>
    <s v="01.04.2020"/>
    <s v="Forex - Unit-1 - Unrealised-H-5000-12-02-2020-21"/>
    <n v="12201000"/>
    <n v="0"/>
    <n v="0"/>
    <s v="UL15"/>
    <s v="008/002"/>
    <s v="53GN"/>
    <n v="5302"/>
    <s v="A114"/>
    <n v="8100011841"/>
    <x v="11"/>
    <x v="0"/>
    <n v="336"/>
    <s v="30.09.2020"/>
    <n v="12671.25"/>
    <s v="INR"/>
    <x v="0"/>
    <x v="0"/>
  </r>
  <r>
    <n v="5300"/>
    <s v="COMN1700"/>
    <x v="0"/>
    <n v="5308000112"/>
    <n v="21"/>
    <s v="5308000112-21"/>
    <s v="01.04.2020"/>
    <s v="Forex - Unit-1 - Unrealised-H-5000-12-02-2020-21"/>
    <n v="12201000"/>
    <n v="0"/>
    <n v="0"/>
    <s v="UL25"/>
    <s v="018/002"/>
    <s v="53GN"/>
    <n v="5302"/>
    <s v="A114"/>
    <n v="8100011841"/>
    <x v="11"/>
    <x v="0"/>
    <n v="336"/>
    <s v="30.09.2020"/>
    <n v="101370"/>
    <s v="INR"/>
    <x v="0"/>
    <x v="0"/>
  </r>
  <r>
    <n v="5300"/>
    <s v="COMN1700"/>
    <x v="0"/>
    <n v="5308000115"/>
    <n v="20"/>
    <s v="5308000115-20"/>
    <s v="01.04.2020"/>
    <s v="Forex - Unit-1 - Unrealised-H-5000-12-02-2020-21"/>
    <n v="12201000"/>
    <n v="0"/>
    <n v="0"/>
    <s v="UL25"/>
    <s v="018/002"/>
    <s v="53GN"/>
    <n v="5302"/>
    <s v="A114"/>
    <n v="8100011841"/>
    <x v="11"/>
    <x v="0"/>
    <n v="336"/>
    <s v="30.09.2020"/>
    <n v="58287.75"/>
    <s v="INR"/>
    <x v="0"/>
    <x v="0"/>
  </r>
  <r>
    <n v="5300"/>
    <s v="COMN1700"/>
    <x v="0"/>
    <n v="5308000118"/>
    <n v="21"/>
    <s v="5308000118-21"/>
    <s v="01.04.2020"/>
    <s v="Forex - Unit-1 - Unrealised-H-5000-12-02-2020-21"/>
    <n v="12201000"/>
    <n v="0"/>
    <n v="0"/>
    <s v="UL25"/>
    <s v="018/002"/>
    <s v="53GN"/>
    <n v="5302"/>
    <s v="A114"/>
    <n v="8100011841"/>
    <x v="11"/>
    <x v="0"/>
    <n v="336"/>
    <s v="30.09.2020"/>
    <n v="154589.25"/>
    <s v="INR"/>
    <x v="0"/>
    <x v="0"/>
  </r>
  <r>
    <n v="5300"/>
    <s v="COMN1700"/>
    <x v="0"/>
    <n v="5308000119"/>
    <n v="22"/>
    <s v="5308000119-22"/>
    <s v="01.04.2020"/>
    <s v="Forex - Unit-1 - Unrealised-H-5000-12-02-2020-21"/>
    <n v="12201000"/>
    <n v="0"/>
    <n v="0"/>
    <s v="UL25"/>
    <s v="018/002"/>
    <s v="53GN"/>
    <n v="5302"/>
    <s v="A114"/>
    <n v="8100011841"/>
    <x v="11"/>
    <x v="0"/>
    <n v="336"/>
    <s v="30.09.2020"/>
    <n v="78561.75"/>
    <s v="INR"/>
    <x v="0"/>
    <x v="0"/>
  </r>
  <r>
    <n v="5300"/>
    <s v="COMN1700"/>
    <x v="0"/>
    <n v="5308000126"/>
    <n v="20"/>
    <s v="5308000126-20"/>
    <s v="01.04.2020"/>
    <s v="Forex - Unit-1 - Unrealised-H-5000-12-02-2020-21"/>
    <n v="12201000"/>
    <n v="0"/>
    <n v="0"/>
    <s v="UL15"/>
    <s v="008/002"/>
    <s v="53GN"/>
    <n v="5302"/>
    <s v="A114"/>
    <n v="8100011841"/>
    <x v="11"/>
    <x v="0"/>
    <n v="336"/>
    <s v="30.09.2020"/>
    <n v="25342.5"/>
    <s v="INR"/>
    <x v="0"/>
    <x v="0"/>
  </r>
  <r>
    <n v="5300"/>
    <s v="COMN1700"/>
    <x v="0"/>
    <n v="5308000131"/>
    <n v="20"/>
    <s v="5308000131-20"/>
    <s v="01.04.2020"/>
    <s v="Forex - Unit-1 - Unrealised-H-5000-12-02-2020-21"/>
    <n v="12201000"/>
    <n v="0"/>
    <n v="0"/>
    <s v="UL25"/>
    <s v="018/002"/>
    <s v="53GN"/>
    <n v="5302"/>
    <s v="A114"/>
    <n v="8100011841"/>
    <x v="11"/>
    <x v="0"/>
    <n v="336"/>
    <s v="30.09.2020"/>
    <n v="48150.75"/>
    <s v="INR"/>
    <x v="0"/>
    <x v="0"/>
  </r>
  <r>
    <n v="5300"/>
    <s v="COMN1700"/>
    <x v="0"/>
    <n v="5308000161"/>
    <n v="25"/>
    <s v="5308000161-25"/>
    <s v="01.04.2020"/>
    <s v="Forex - Unit-2 - Unrealised-H-5000-12-02-2020-21"/>
    <n v="12201000"/>
    <n v="0"/>
    <n v="0"/>
    <s v="UL25"/>
    <s v="018/009"/>
    <s v="53GN"/>
    <n v="5302"/>
    <s v="A115"/>
    <n v="8100011841"/>
    <x v="11"/>
    <x v="0"/>
    <n v="336"/>
    <s v="30.09.2020"/>
    <n v="93767.25"/>
    <s v="INR"/>
    <x v="0"/>
    <x v="0"/>
  </r>
  <r>
    <n v="5300"/>
    <s v="COMN1700"/>
    <x v="0"/>
    <n v="5308000162"/>
    <n v="21"/>
    <s v="5308000162-21"/>
    <s v="01.04.2020"/>
    <s v="Forex - Unit-2 - Unrealised-H-5000-12-02-2020-21"/>
    <n v="12201000"/>
    <n v="0"/>
    <n v="0"/>
    <s v="UL25"/>
    <s v="018/009"/>
    <s v="53GN"/>
    <n v="5302"/>
    <s v="A115"/>
    <n v="8100011841"/>
    <x v="11"/>
    <x v="0"/>
    <n v="336"/>
    <s v="30.09.2020"/>
    <n v="126712.5"/>
    <s v="INR"/>
    <x v="0"/>
    <x v="0"/>
  </r>
  <r>
    <n v="5300"/>
    <s v="COMN1700"/>
    <x v="0"/>
    <n v="5308000163"/>
    <n v="25"/>
    <s v="5308000163-25"/>
    <s v="01.04.2020"/>
    <s v="Forex - Unit-2 - Unrealised-H-5000-12-02-2020-21"/>
    <n v="12201000"/>
    <n v="0"/>
    <n v="0"/>
    <s v="UL25"/>
    <s v="018/009"/>
    <s v="53GN"/>
    <n v="5302"/>
    <s v="A115"/>
    <n v="8100011841"/>
    <x v="11"/>
    <x v="0"/>
    <n v="336"/>
    <s v="30.09.2020"/>
    <n v="126712.5"/>
    <s v="INR"/>
    <x v="0"/>
    <x v="0"/>
  </r>
  <r>
    <n v="5300"/>
    <s v="COMN1700"/>
    <x v="0"/>
    <n v="5308000164"/>
    <n v="26"/>
    <s v="5308000164-26"/>
    <s v="01.04.2020"/>
    <s v="Forex - Unit-2 - Unrealised-H-5000-12-02-2020-21"/>
    <n v="12201000"/>
    <n v="0"/>
    <n v="0"/>
    <s v="UL25"/>
    <s v="018/009"/>
    <s v="53GN"/>
    <n v="5302"/>
    <s v="A115"/>
    <n v="8100011841"/>
    <x v="11"/>
    <x v="0"/>
    <n v="336"/>
    <s v="30.09.2020"/>
    <n v="899658.75"/>
    <s v="INR"/>
    <x v="0"/>
    <x v="0"/>
  </r>
  <r>
    <n v="5300"/>
    <s v="COMN1700"/>
    <x v="0"/>
    <n v="5308000166"/>
    <n v="24"/>
    <s v="5308000166-24"/>
    <s v="01.04.2020"/>
    <s v="Forex - Unit-2 - Unrealised-H-5000-12-02-2020-21"/>
    <n v="12201000"/>
    <n v="0"/>
    <n v="0"/>
    <s v="UL25"/>
    <s v="018/009"/>
    <s v="53GN"/>
    <n v="5302"/>
    <s v="A115"/>
    <n v="8100011841"/>
    <x v="11"/>
    <x v="0"/>
    <n v="336"/>
    <s v="30.09.2020"/>
    <n v="53219.25"/>
    <s v="INR"/>
    <x v="0"/>
    <x v="0"/>
  </r>
  <r>
    <n v="5300"/>
    <s v="COMN1700"/>
    <x v="0"/>
    <n v="5308000167"/>
    <n v="24"/>
    <s v="5308000167-24"/>
    <s v="01.04.2020"/>
    <s v="Forex - Unit-2 - Unrealised-H-5000-12-02-2020-21"/>
    <n v="12201000"/>
    <n v="0"/>
    <n v="0"/>
    <s v="UL25"/>
    <s v="018/009"/>
    <s v="53GN"/>
    <n v="5302"/>
    <s v="A115"/>
    <n v="8100011841"/>
    <x v="11"/>
    <x v="0"/>
    <n v="336"/>
    <s v="30.09.2020"/>
    <n v="146986.5"/>
    <s v="INR"/>
    <x v="0"/>
    <x v="0"/>
  </r>
  <r>
    <n v="5300"/>
    <s v="COMN1700"/>
    <x v="0"/>
    <n v="5308000169"/>
    <n v="23"/>
    <s v="5308000169-23"/>
    <s v="01.04.2020"/>
    <s v="Forex - Unit-2 - Unrealised-H-5000-12-02-2020-21"/>
    <n v="12201000"/>
    <n v="0"/>
    <n v="0"/>
    <s v="UL25"/>
    <s v="018/009"/>
    <s v="53GN"/>
    <n v="5302"/>
    <s v="A115"/>
    <n v="8100011841"/>
    <x v="11"/>
    <x v="0"/>
    <n v="336"/>
    <s v="30.09.2020"/>
    <n v="157123.5"/>
    <s v="INR"/>
    <x v="0"/>
    <x v="0"/>
  </r>
  <r>
    <n v="5300"/>
    <s v="COMN1700"/>
    <x v="0"/>
    <n v="5308000170"/>
    <n v="22"/>
    <s v="5308000170-22"/>
    <s v="01.04.2020"/>
    <s v="Forex - Unit-2 - Unrealised-H-5000-12-02-2020-21"/>
    <n v="12201000"/>
    <n v="0"/>
    <n v="0"/>
    <s v="UL25"/>
    <s v="018/009"/>
    <s v="53GN"/>
    <n v="5302"/>
    <s v="A115"/>
    <n v="8100011841"/>
    <x v="11"/>
    <x v="0"/>
    <n v="336"/>
    <s v="30.09.2020"/>
    <n v="98835.75"/>
    <s v="INR"/>
    <x v="0"/>
    <x v="0"/>
  </r>
  <r>
    <n v="5300"/>
    <s v="COMN1700"/>
    <x v="0"/>
    <n v="5308000172"/>
    <n v="23"/>
    <s v="5308000172-23"/>
    <s v="01.04.2020"/>
    <s v="Forex - Unit-2 - Unrealised-H-5000-12-02-2020-21"/>
    <n v="12201000"/>
    <n v="0"/>
    <n v="0"/>
    <s v="UL25"/>
    <s v="018/009"/>
    <s v="53GN"/>
    <n v="5302"/>
    <s v="A115"/>
    <n v="8100011841"/>
    <x v="11"/>
    <x v="0"/>
    <n v="336"/>
    <s v="30.09.2020"/>
    <n v="98835.75"/>
    <s v="INR"/>
    <x v="0"/>
    <x v="0"/>
  </r>
  <r>
    <n v="5300"/>
    <s v="COMN1700"/>
    <x v="0"/>
    <n v="5308000173"/>
    <n v="25"/>
    <s v="5308000173-25"/>
    <s v="01.04.2020"/>
    <s v="Forex - Unit-2 - Unrealised-H-5000-12-02-2020-21"/>
    <n v="12201000"/>
    <n v="0"/>
    <n v="0"/>
    <s v="UL15"/>
    <s v="008/009"/>
    <s v="53GN"/>
    <n v="5302"/>
    <s v="A115"/>
    <n v="8100011841"/>
    <x v="11"/>
    <x v="0"/>
    <n v="336"/>
    <s v="30.09.2020"/>
    <n v="76027.5"/>
    <s v="INR"/>
    <x v="0"/>
    <x v="0"/>
  </r>
  <r>
    <n v="5300"/>
    <s v="COMN1700"/>
    <x v="0"/>
    <n v="5308000174"/>
    <n v="24"/>
    <s v="5308000174-24"/>
    <s v="01.04.2020"/>
    <s v="Forex - Unit-2 - Unrealised-H-5000-12-02-2020-21"/>
    <n v="12201000"/>
    <n v="0"/>
    <n v="0"/>
    <s v="UL15"/>
    <s v="008/009"/>
    <s v="53GN"/>
    <n v="5302"/>
    <s v="A115"/>
    <n v="8100011841"/>
    <x v="11"/>
    <x v="0"/>
    <n v="336"/>
    <s v="30.09.2020"/>
    <n v="15205.5"/>
    <s v="INR"/>
    <x v="0"/>
    <x v="0"/>
  </r>
  <r>
    <n v="5300"/>
    <s v="COMN1700"/>
    <x v="0"/>
    <n v="5308000175"/>
    <n v="24"/>
    <s v="5308000175-24"/>
    <s v="01.04.2020"/>
    <s v="Forex - Unit-2 - Unrealised-H-5000-12-02-2020-21"/>
    <n v="12201000"/>
    <n v="0"/>
    <n v="0"/>
    <s v="UL15"/>
    <s v="008/009"/>
    <s v="53GN"/>
    <n v="5302"/>
    <s v="A115"/>
    <n v="8100011841"/>
    <x v="11"/>
    <x v="0"/>
    <n v="336"/>
    <s v="30.09.2020"/>
    <n v="43082.25"/>
    <s v="INR"/>
    <x v="0"/>
    <x v="0"/>
  </r>
  <r>
    <n v="5300"/>
    <s v="COMN1700"/>
    <x v="0"/>
    <n v="5308000176"/>
    <n v="23"/>
    <s v="5308000176-23"/>
    <s v="01.04.2020"/>
    <s v="Forex - Unit-2 - Unrealised-H-5000-12-02-2020-21"/>
    <n v="12201000"/>
    <n v="0"/>
    <n v="0"/>
    <s v="UL25"/>
    <s v="018/009"/>
    <s v="53GN"/>
    <n v="5302"/>
    <s v="A115"/>
    <n v="8100011841"/>
    <x v="11"/>
    <x v="0"/>
    <n v="336"/>
    <s v="30.09.2020"/>
    <n v="671576.25"/>
    <s v="INR"/>
    <x v="0"/>
    <x v="0"/>
  </r>
  <r>
    <n v="5300"/>
    <s v="COMN1700"/>
    <x v="0"/>
    <n v="5308000179"/>
    <n v="21"/>
    <s v="5308000179-21"/>
    <s v="01.04.2020"/>
    <s v="Forex - Unit-2 - Unrealised-H-5000-12-02-2020-21"/>
    <n v="12201000"/>
    <n v="0"/>
    <n v="0"/>
    <s v="UL15"/>
    <s v="008/009"/>
    <s v="53GN"/>
    <n v="5302"/>
    <s v="A115"/>
    <n v="8100011841"/>
    <x v="11"/>
    <x v="0"/>
    <n v="336"/>
    <s v="30.09.2020"/>
    <n v="27876.75"/>
    <s v="INR"/>
    <x v="0"/>
    <x v="0"/>
  </r>
  <r>
    <n v="5300"/>
    <s v="COMN1700"/>
    <x v="0"/>
    <n v="5308000187"/>
    <n v="22"/>
    <s v="5308000187-22"/>
    <s v="01.04.2020"/>
    <s v="Forex - Unit-2 - Unrealised-H-5000-12-02-2020-21"/>
    <n v="12201000"/>
    <n v="0"/>
    <n v="0"/>
    <s v="UL25"/>
    <s v="018/009"/>
    <s v="53GN"/>
    <n v="5302"/>
    <s v="A115"/>
    <n v="8100011841"/>
    <x v="11"/>
    <x v="0"/>
    <n v="336"/>
    <s v="30.09.2020"/>
    <n v="103904.25"/>
    <s v="INR"/>
    <x v="0"/>
    <x v="0"/>
  </r>
  <r>
    <n v="5300"/>
    <s v="COMN1700"/>
    <x v="0"/>
    <n v="5308000190"/>
    <n v="24"/>
    <s v="5308000190-24"/>
    <s v="01.04.2020"/>
    <s v="Forex - Unit-2 - Unrealised-H-5000-12-02-2020-21"/>
    <n v="12201000"/>
    <n v="0"/>
    <n v="0"/>
    <s v="UL25"/>
    <s v="018/009"/>
    <s v="53GN"/>
    <n v="5302"/>
    <s v="A115"/>
    <n v="8100011841"/>
    <x v="11"/>
    <x v="0"/>
    <n v="336"/>
    <s v="30.09.2020"/>
    <n v="60822"/>
    <s v="INR"/>
    <x v="0"/>
    <x v="0"/>
  </r>
  <r>
    <n v="5300"/>
    <s v="COMN1700"/>
    <x v="0"/>
    <n v="5308000192"/>
    <n v="24"/>
    <s v="5308000192-24"/>
    <s v="01.04.2020"/>
    <s v="Forex - Unit-2 - Unrealised-H-5000-12-02-2020-21"/>
    <n v="12201000"/>
    <n v="0"/>
    <n v="0"/>
    <s v="UL25"/>
    <s v="018/009"/>
    <s v="53GN"/>
    <n v="5302"/>
    <s v="A115"/>
    <n v="8100011841"/>
    <x v="11"/>
    <x v="0"/>
    <n v="336"/>
    <s v="30.09.2020"/>
    <n v="159657.75"/>
    <s v="INR"/>
    <x v="0"/>
    <x v="0"/>
  </r>
  <r>
    <n v="5300"/>
    <s v="COMN1700"/>
    <x v="0"/>
    <n v="5308000195"/>
    <n v="24"/>
    <s v="5308000195-24"/>
    <s v="01.04.2020"/>
    <s v="Forex - Unit-2 - Unrealised-H-5000-12-02-2020-21"/>
    <n v="12201000"/>
    <n v="0"/>
    <n v="0"/>
    <s v="UL15"/>
    <s v="008/009"/>
    <s v="53GN"/>
    <n v="5302"/>
    <s v="A115"/>
    <n v="8100011841"/>
    <x v="11"/>
    <x v="0"/>
    <n v="336"/>
    <s v="30.09.2020"/>
    <n v="25342.5"/>
    <s v="INR"/>
    <x v="0"/>
    <x v="0"/>
  </r>
  <r>
    <n v="5300"/>
    <s v="COMN1700"/>
    <x v="0"/>
    <n v="5308000200"/>
    <n v="22"/>
    <s v="5308000200-22"/>
    <s v="01.04.2020"/>
    <s v="Forex - Unit-2 - Unrealised-H-5000-12-02-2020-21"/>
    <n v="12201000"/>
    <n v="0"/>
    <n v="0"/>
    <s v="UL25"/>
    <s v="018/009"/>
    <s v="53GN"/>
    <n v="5302"/>
    <s v="A115"/>
    <n v="8100011841"/>
    <x v="11"/>
    <x v="0"/>
    <n v="336"/>
    <s v="30.09.2020"/>
    <n v="58287.75"/>
    <s v="INR"/>
    <x v="0"/>
    <x v="0"/>
  </r>
  <r>
    <n v="5300"/>
    <s v="COMN1700"/>
    <x v="0"/>
    <n v="5308000208"/>
    <n v="23"/>
    <s v="5308000208-23"/>
    <s v="01.04.2020"/>
    <s v="Forex - Unit-2 - Unrealised-H-5000-12-02-2020-21"/>
    <n v="12201000"/>
    <n v="0"/>
    <n v="0"/>
    <s v="UL25"/>
    <s v="018/009"/>
    <s v="53GN"/>
    <n v="5302"/>
    <s v="A115"/>
    <n v="8100011841"/>
    <x v="11"/>
    <x v="0"/>
    <n v="336"/>
    <s v="30.09.2020"/>
    <n v="149520.75"/>
    <s v="INR"/>
    <x v="0"/>
    <x v="0"/>
  </r>
  <r>
    <n v="5300"/>
    <s v="COMN1700"/>
    <x v="0"/>
    <n v="5308000213"/>
    <n v="23"/>
    <s v="5308000213-23"/>
    <s v="01.04.2020"/>
    <s v="Forex - Unit-2 - Unrealised-H-5000-12-02-2020-21"/>
    <n v="12201000"/>
    <n v="0"/>
    <n v="0"/>
    <s v="UL25"/>
    <s v="018/009"/>
    <s v="53GN"/>
    <n v="5302"/>
    <s v="A115"/>
    <n v="8100011841"/>
    <x v="11"/>
    <x v="0"/>
    <n v="336"/>
    <s v="30.09.2020"/>
    <n v="4554047.25"/>
    <s v="INR"/>
    <x v="0"/>
    <x v="0"/>
  </r>
  <r>
    <n v="5300"/>
    <s v="COMN1700"/>
    <x v="0"/>
    <n v="5308000214"/>
    <n v="24"/>
    <s v="5308000214-24"/>
    <s v="01.04.2020"/>
    <s v="Forex - Unit-2 - Unrealised-H-5000-12-02-2020-21"/>
    <n v="12201000"/>
    <n v="0"/>
    <n v="0"/>
    <s v="UL25"/>
    <s v="018/009"/>
    <s v="53GN"/>
    <n v="5302"/>
    <s v="A115"/>
    <n v="8100011841"/>
    <x v="11"/>
    <x v="0"/>
    <n v="336"/>
    <s v="30.09.2020"/>
    <n v="4924047.75"/>
    <s v="INR"/>
    <x v="0"/>
    <x v="0"/>
  </r>
  <r>
    <n v="5300"/>
    <s v="COMN1200"/>
    <x v="4"/>
    <n v="5303000130"/>
    <n v="0"/>
    <s v="5303000130-0"/>
    <s v="30.10.2020"/>
    <s v="New Temple in Shantivan township"/>
    <n v="12200500"/>
    <n v="1"/>
    <s v="SET"/>
    <s v="UL30"/>
    <s v="023/002"/>
    <s v="5GEN"/>
    <n v="5302"/>
    <n v="0"/>
    <n v="8100013401"/>
    <x v="12"/>
    <x v="17"/>
    <n v="331"/>
    <s v="31.10.2020"/>
    <n v="13502866.689999999"/>
    <s v="INR"/>
    <x v="1"/>
    <x v="1"/>
  </r>
  <r>
    <n v="5300"/>
    <s v="COMN1200"/>
    <x v="4"/>
    <n v="5303000130"/>
    <n v="0"/>
    <s v="5303000130-0"/>
    <s v="30.10.2020"/>
    <s v="New Temple in Shantivan township"/>
    <n v="12200500"/>
    <n v="1"/>
    <s v="SET"/>
    <s v="UL30"/>
    <s v="023/002"/>
    <s v="5GEN"/>
    <n v="5302"/>
    <n v="0"/>
    <n v="8100013401"/>
    <x v="12"/>
    <x v="17"/>
    <n v="336"/>
    <s v="31.10.2020"/>
    <n v="532029.59"/>
    <s v="INR"/>
    <x v="1"/>
    <x v="1"/>
  </r>
  <r>
    <n v="5300"/>
    <s v="COMN1600"/>
    <x v="3"/>
    <n v="5307000467"/>
    <n v="0"/>
    <s v="5307000467-0"/>
    <s v="17.10.2020"/>
    <s v="DIGITAL SOUND SYSTEM FOR TEMPLE,CLUB HOUSE"/>
    <n v="12200900"/>
    <n v="4"/>
    <s v="EA"/>
    <s v="UL05"/>
    <s v="005/000"/>
    <s v="5GEN"/>
    <n v="5302"/>
    <n v="0"/>
    <n v="8100013402"/>
    <x v="12"/>
    <x v="18"/>
    <n v="336"/>
    <s v="31.10.2020"/>
    <n v="487770.26"/>
    <s v="INR"/>
    <x v="1"/>
    <x v="1"/>
  </r>
  <r>
    <n v="5300"/>
    <s v="COMN1700"/>
    <x v="0"/>
    <n v="5308000367"/>
    <n v="0"/>
    <s v="5308000367-0"/>
    <s v="19.10.2020"/>
    <s v="JAW CRUSHER FOR COAL,MM:MPJ-59,MPE"/>
    <n v="12201000"/>
    <n v="1"/>
    <s v="EA"/>
    <s v="UL25"/>
    <s v="018/003"/>
    <s v="5GEN"/>
    <n v="5302"/>
    <n v="0"/>
    <n v="8100013404"/>
    <x v="12"/>
    <x v="15"/>
    <n v="336"/>
    <s v="31.10.2020"/>
    <n v="280840"/>
    <s v="INR"/>
    <x v="1"/>
    <x v="1"/>
  </r>
  <r>
    <n v="5300"/>
    <s v="COMN1700"/>
    <x v="0"/>
    <n v="5308000368"/>
    <n v="0"/>
    <s v="5308000368-0"/>
    <s v="19.10.2020"/>
    <s v="CRUSHER HAMMER F/CR-1128/29 CRUSHER"/>
    <n v="12201000"/>
    <n v="1"/>
    <s v="SET"/>
    <s v="UL25"/>
    <s v="018/003"/>
    <s v="5GEN"/>
    <n v="5302"/>
    <n v="0"/>
    <n v="8100013404"/>
    <x v="12"/>
    <x v="15"/>
    <n v="336"/>
    <s v="31.10.2020"/>
    <n v="141600"/>
    <s v="INR"/>
    <x v="1"/>
    <x v="1"/>
  </r>
  <r>
    <n v="5300"/>
    <s v="COMN1600"/>
    <x v="3"/>
    <n v="5307000467"/>
    <n v="0"/>
    <s v="5307000467-0"/>
    <s v="17.10.2020"/>
    <s v="DIGITAL SOUND SYSTEM FOR TEMPLE,CLUB HOUSE"/>
    <n v="12200900"/>
    <n v="4"/>
    <s v="EA"/>
    <s v="UL05"/>
    <s v="005/000"/>
    <s v="5GEN"/>
    <n v="5302"/>
    <n v="0"/>
    <n v="8100013684"/>
    <x v="12"/>
    <x v="18"/>
    <n v="336"/>
    <s v="31.10.2020"/>
    <n v="31500"/>
    <s v="INR"/>
    <x v="1"/>
    <x v="1"/>
  </r>
  <r>
    <n v="5300"/>
    <s v="COMN1700"/>
    <x v="0"/>
    <n v="5308000078"/>
    <n v="22"/>
    <s v="5308000078-22"/>
    <s v="01.04.2020"/>
    <s v="Forex - Unit-1 - Unrealised-H-5000-12-02-2020-21"/>
    <n v="12201000"/>
    <n v="0"/>
    <n v="0"/>
    <s v="UL25"/>
    <s v="018/002"/>
    <s v="53GN"/>
    <n v="5302"/>
    <s v="A114"/>
    <n v="8100013971"/>
    <x v="12"/>
    <x v="0"/>
    <n v="336"/>
    <s v="31.10.2020"/>
    <n v="213612.75"/>
    <s v="INR"/>
    <x v="1"/>
    <x v="0"/>
  </r>
  <r>
    <n v="5300"/>
    <s v="COMN1700"/>
    <x v="0"/>
    <n v="5308000079"/>
    <n v="21"/>
    <s v="5308000079-21"/>
    <s v="01.04.2020"/>
    <s v="Forex - Unit-1 - Unrealised-H-5000-12-02-2020-21"/>
    <n v="12201000"/>
    <n v="0"/>
    <n v="0"/>
    <s v="UL25"/>
    <s v="018/002"/>
    <s v="53GN"/>
    <n v="5302"/>
    <s v="A114"/>
    <n v="8100013971"/>
    <x v="12"/>
    <x v="0"/>
    <n v="336"/>
    <s v="31.10.2020"/>
    <n v="405316.5"/>
    <s v="INR"/>
    <x v="1"/>
    <x v="0"/>
  </r>
  <r>
    <n v="5300"/>
    <s v="COMN1700"/>
    <x v="0"/>
    <n v="5308000080"/>
    <n v="21"/>
    <s v="5308000080-21"/>
    <s v="01.04.2020"/>
    <s v="Forex - Unit-1 - Unrealised-H-5000-12-02-2020-21"/>
    <n v="12201000"/>
    <n v="0"/>
    <n v="0"/>
    <s v="UL25"/>
    <s v="018/002"/>
    <s v="53GN"/>
    <n v="5302"/>
    <s v="A114"/>
    <n v="8100013971"/>
    <x v="12"/>
    <x v="0"/>
    <n v="336"/>
    <s v="31.10.2020"/>
    <n v="262908"/>
    <s v="INR"/>
    <x v="1"/>
    <x v="0"/>
  </r>
  <r>
    <n v="5300"/>
    <s v="COMN1700"/>
    <x v="0"/>
    <n v="5308000081"/>
    <n v="22"/>
    <s v="5308000081-22"/>
    <s v="01.04.2020"/>
    <s v="Forex - Unit-1 - Unrealised-H-5000-12-02-2020-21"/>
    <n v="12201000"/>
    <n v="0"/>
    <n v="0"/>
    <s v="UL25"/>
    <s v="018/002"/>
    <s v="53GN"/>
    <n v="5302"/>
    <s v="A114"/>
    <n v="8100013971"/>
    <x v="12"/>
    <x v="0"/>
    <n v="336"/>
    <s v="31.10.2020"/>
    <n v="2064923.25"/>
    <s v="INR"/>
    <x v="1"/>
    <x v="0"/>
  </r>
  <r>
    <n v="5300"/>
    <s v="COMN1700"/>
    <x v="0"/>
    <n v="5308000083"/>
    <n v="28"/>
    <s v="5308000083-28"/>
    <s v="01.04.2020"/>
    <s v="Forex - Unit-1 - Unrealised-H-5000-12-02-2020-21"/>
    <n v="12201000"/>
    <n v="0"/>
    <n v="0"/>
    <s v="UL25"/>
    <s v="018/002"/>
    <s v="53GN"/>
    <n v="5302"/>
    <s v="A114"/>
    <n v="8100013971"/>
    <x v="12"/>
    <x v="0"/>
    <n v="336"/>
    <s v="31.10.2020"/>
    <n v="10083617.25"/>
    <s v="INR"/>
    <x v="1"/>
    <x v="0"/>
  </r>
  <r>
    <n v="5300"/>
    <s v="COMN1700"/>
    <x v="0"/>
    <n v="5308000084"/>
    <n v="25"/>
    <s v="5308000084-25"/>
    <s v="01.04.2020"/>
    <s v="Forex - Unit-1 - Unrealised-H-5000-12-02-2020-21"/>
    <n v="12201000"/>
    <n v="0"/>
    <n v="0"/>
    <s v="UL25"/>
    <s v="018/002"/>
    <s v="53GN"/>
    <n v="5302"/>
    <s v="A114"/>
    <n v="8100013971"/>
    <x v="12"/>
    <x v="0"/>
    <n v="336"/>
    <s v="31.10.2020"/>
    <n v="10154821.5"/>
    <s v="INR"/>
    <x v="1"/>
    <x v="0"/>
  </r>
  <r>
    <n v="5300"/>
    <s v="COMN1700"/>
    <x v="0"/>
    <n v="5308000085"/>
    <n v="20"/>
    <s v="5308000085-20"/>
    <s v="01.04.2020"/>
    <s v="Forex - Unit-1 - Unrealised-H-5000-12-02-2020-21"/>
    <n v="12201000"/>
    <n v="0"/>
    <n v="0"/>
    <s v="UL25"/>
    <s v="018/002"/>
    <s v="53GN"/>
    <n v="5302"/>
    <s v="A114"/>
    <n v="8100013971"/>
    <x v="12"/>
    <x v="0"/>
    <n v="336"/>
    <s v="31.10.2020"/>
    <n v="372453"/>
    <s v="INR"/>
    <x v="1"/>
    <x v="0"/>
  </r>
  <r>
    <n v="5300"/>
    <s v="COMN1700"/>
    <x v="0"/>
    <n v="5308000087"/>
    <n v="20"/>
    <s v="5308000087-20"/>
    <s v="01.04.2020"/>
    <s v="Forex - Unit-1 - Unrealised-H-5000-12-02-2020-21"/>
    <n v="12201000"/>
    <n v="0"/>
    <n v="0"/>
    <s v="UL25"/>
    <s v="018/002"/>
    <s v="53GN"/>
    <n v="5302"/>
    <s v="A114"/>
    <n v="8100013971"/>
    <x v="12"/>
    <x v="0"/>
    <n v="336"/>
    <s v="31.10.2020"/>
    <n v="284817"/>
    <s v="INR"/>
    <x v="1"/>
    <x v="0"/>
  </r>
  <r>
    <n v="5300"/>
    <s v="COMN1700"/>
    <x v="0"/>
    <n v="5308000088"/>
    <n v="20"/>
    <s v="5308000088-20"/>
    <s v="01.04.2020"/>
    <s v="Forex - Unit-1 - Unrealised-H-5000-12-02-2020-21"/>
    <n v="12201000"/>
    <n v="0"/>
    <n v="0"/>
    <s v="UL25"/>
    <s v="018/002"/>
    <s v="53GN"/>
    <n v="5302"/>
    <s v="A114"/>
    <n v="8100013971"/>
    <x v="12"/>
    <x v="0"/>
    <n v="336"/>
    <s v="31.10.2020"/>
    <n v="224567.25"/>
    <s v="INR"/>
    <x v="1"/>
    <x v="0"/>
  </r>
  <r>
    <n v="5300"/>
    <s v="COMN1700"/>
    <x v="0"/>
    <n v="5308000089"/>
    <n v="21"/>
    <s v="5308000089-21"/>
    <s v="01.04.2020"/>
    <s v="Forex - Unit-1 - Unrealised-H-5000-12-02-2020-21"/>
    <n v="12201000"/>
    <n v="0"/>
    <n v="0"/>
    <s v="UL25"/>
    <s v="018/002"/>
    <s v="53GN"/>
    <n v="5302"/>
    <s v="A114"/>
    <n v="8100013971"/>
    <x v="12"/>
    <x v="0"/>
    <n v="336"/>
    <s v="31.10.2020"/>
    <n v="109545"/>
    <s v="INR"/>
    <x v="1"/>
    <x v="0"/>
  </r>
  <r>
    <n v="5300"/>
    <s v="COMN1700"/>
    <x v="0"/>
    <n v="5308000090"/>
    <n v="20"/>
    <s v="5308000090-20"/>
    <s v="01.04.2020"/>
    <s v="Forex - Unit-1 - Unrealised-H-5000-12-02-2020-21"/>
    <n v="12201000"/>
    <n v="0"/>
    <n v="0"/>
    <s v="UL25"/>
    <s v="018/002"/>
    <s v="53GN"/>
    <n v="5302"/>
    <s v="A114"/>
    <n v="8100013971"/>
    <x v="12"/>
    <x v="0"/>
    <n v="336"/>
    <s v="31.10.2020"/>
    <n v="208135.5"/>
    <s v="INR"/>
    <x v="1"/>
    <x v="0"/>
  </r>
  <r>
    <n v="5300"/>
    <s v="COMN1700"/>
    <x v="0"/>
    <n v="5308000091"/>
    <n v="20"/>
    <s v="5308000091-20"/>
    <s v="01.04.2020"/>
    <s v="Forex - Unit-1 - Unrealised-H-5000-12-02-2020-21"/>
    <n v="12201000"/>
    <n v="0"/>
    <n v="0"/>
    <s v="UL15"/>
    <s v="008/002"/>
    <s v="53GN"/>
    <n v="5302"/>
    <s v="A114"/>
    <n v="8100013971"/>
    <x v="12"/>
    <x v="0"/>
    <n v="336"/>
    <s v="31.10.2020"/>
    <n v="158840.25"/>
    <s v="INR"/>
    <x v="1"/>
    <x v="0"/>
  </r>
  <r>
    <n v="5300"/>
    <s v="COMN1700"/>
    <x v="0"/>
    <n v="5308000092"/>
    <n v="20"/>
    <s v="5308000092-20"/>
    <s v="01.04.2020"/>
    <s v="Forex - Unit-1 - Unrealised-H-5000-12-02-2020-21"/>
    <n v="12201000"/>
    <n v="0"/>
    <n v="0"/>
    <s v="UL15"/>
    <s v="008/002"/>
    <s v="53GN"/>
    <n v="5302"/>
    <s v="A114"/>
    <n v="8100013971"/>
    <x v="12"/>
    <x v="0"/>
    <n v="336"/>
    <s v="31.10.2020"/>
    <n v="32863.5"/>
    <s v="INR"/>
    <x v="1"/>
    <x v="0"/>
  </r>
  <r>
    <n v="5300"/>
    <s v="COMN1700"/>
    <x v="0"/>
    <n v="5308000093"/>
    <n v="20"/>
    <s v="5308000093-20"/>
    <s v="01.04.2020"/>
    <s v="Forex - Unit-1 - Unrealised-H-5000-12-02-2020-21"/>
    <n v="12201000"/>
    <n v="0"/>
    <n v="0"/>
    <s v="UL15"/>
    <s v="008/002"/>
    <s v="53GN"/>
    <n v="5302"/>
    <s v="A114"/>
    <n v="8100013971"/>
    <x v="12"/>
    <x v="0"/>
    <n v="336"/>
    <s v="31.10.2020"/>
    <n v="93113.25"/>
    <s v="INR"/>
    <x v="1"/>
    <x v="0"/>
  </r>
  <r>
    <n v="5300"/>
    <s v="COMN1700"/>
    <x v="0"/>
    <n v="5308000094"/>
    <n v="23"/>
    <s v="5308000094-23"/>
    <s v="01.04.2020"/>
    <s v="Forex - Unit-1 - Unrealised-H-5000-12-02-2020-21"/>
    <n v="12201000"/>
    <n v="0"/>
    <n v="0"/>
    <s v="UL25"/>
    <s v="018/002"/>
    <s v="53GN"/>
    <n v="5302"/>
    <s v="A114"/>
    <n v="8100013971"/>
    <x v="12"/>
    <x v="0"/>
    <n v="336"/>
    <s v="31.10.2020"/>
    <n v="1391221.5"/>
    <s v="INR"/>
    <x v="1"/>
    <x v="0"/>
  </r>
  <r>
    <n v="5300"/>
    <s v="COMN1700"/>
    <x v="0"/>
    <n v="5308000096"/>
    <n v="22"/>
    <s v="5308000096-22"/>
    <s v="01.04.2020"/>
    <s v="Forex - Unit-1 - Unrealised-H-5000-12-02-2020-21"/>
    <n v="12201000"/>
    <n v="0"/>
    <n v="0"/>
    <s v="UL25"/>
    <s v="018/002"/>
    <s v="53GN"/>
    <n v="5302"/>
    <s v="A114"/>
    <n v="8100013971"/>
    <x v="12"/>
    <x v="0"/>
    <n v="336"/>
    <s v="31.10.2020"/>
    <n v="235521.75"/>
    <s v="INR"/>
    <x v="1"/>
    <x v="0"/>
  </r>
  <r>
    <n v="5300"/>
    <s v="COMN1700"/>
    <x v="0"/>
    <n v="5308000098"/>
    <n v="20"/>
    <s v="5308000098-20"/>
    <s v="01.04.2020"/>
    <s v="Forex - Unit-1 - Unrealised-H-5000-12-02-2020-21"/>
    <n v="12201000"/>
    <n v="0"/>
    <n v="0"/>
    <s v="UL15"/>
    <s v="008/002"/>
    <s v="53GN"/>
    <n v="5302"/>
    <s v="A114"/>
    <n v="8100013971"/>
    <x v="12"/>
    <x v="0"/>
    <n v="336"/>
    <s v="31.10.2020"/>
    <n v="54772.5"/>
    <s v="INR"/>
    <x v="1"/>
    <x v="0"/>
  </r>
  <r>
    <n v="5300"/>
    <s v="COMN1700"/>
    <x v="0"/>
    <n v="5308000100"/>
    <n v="20"/>
    <s v="5308000100-20"/>
    <s v="01.04.2020"/>
    <s v="Forex - Unit-1 - Unrealised-H-5000-12-02-2020-21"/>
    <n v="12201000"/>
    <n v="0"/>
    <n v="0"/>
    <s v="UL15"/>
    <s v="008/002"/>
    <s v="53GN"/>
    <n v="5302"/>
    <s v="A114"/>
    <n v="8100013971"/>
    <x v="12"/>
    <x v="0"/>
    <n v="336"/>
    <s v="31.10.2020"/>
    <n v="27386.25"/>
    <s v="INR"/>
    <x v="1"/>
    <x v="0"/>
  </r>
  <r>
    <n v="5300"/>
    <s v="COMN1700"/>
    <x v="0"/>
    <n v="5308000112"/>
    <n v="21"/>
    <s v="5308000112-21"/>
    <s v="01.04.2020"/>
    <s v="Forex - Unit-1 - Unrealised-H-5000-12-02-2020-21"/>
    <n v="12201000"/>
    <n v="0"/>
    <n v="0"/>
    <s v="UL25"/>
    <s v="018/002"/>
    <s v="53GN"/>
    <n v="5302"/>
    <s v="A114"/>
    <n v="8100013971"/>
    <x v="12"/>
    <x v="0"/>
    <n v="336"/>
    <s v="31.10.2020"/>
    <n v="219090"/>
    <s v="INR"/>
    <x v="1"/>
    <x v="0"/>
  </r>
  <r>
    <n v="5300"/>
    <s v="COMN1700"/>
    <x v="0"/>
    <n v="5308000115"/>
    <n v="20"/>
    <s v="5308000115-20"/>
    <s v="01.04.2020"/>
    <s v="Forex - Unit-1 - Unrealised-H-5000-12-02-2020-21"/>
    <n v="12201000"/>
    <n v="0"/>
    <n v="0"/>
    <s v="UL25"/>
    <s v="018/002"/>
    <s v="53GN"/>
    <n v="5302"/>
    <s v="A114"/>
    <n v="8100013971"/>
    <x v="12"/>
    <x v="0"/>
    <n v="336"/>
    <s v="31.10.2020"/>
    <n v="125976.75"/>
    <s v="INR"/>
    <x v="1"/>
    <x v="0"/>
  </r>
  <r>
    <n v="5300"/>
    <s v="COMN1700"/>
    <x v="0"/>
    <n v="5308000118"/>
    <n v="21"/>
    <s v="5308000118-21"/>
    <s v="01.04.2020"/>
    <s v="Forex - Unit-1 - Unrealised-H-5000-12-02-2020-21"/>
    <n v="12201000"/>
    <n v="0"/>
    <n v="0"/>
    <s v="UL25"/>
    <s v="018/002"/>
    <s v="53GN"/>
    <n v="5302"/>
    <s v="A114"/>
    <n v="8100013971"/>
    <x v="12"/>
    <x v="0"/>
    <n v="336"/>
    <s v="31.10.2020"/>
    <n v="334112.25"/>
    <s v="INR"/>
    <x v="1"/>
    <x v="0"/>
  </r>
  <r>
    <n v="5300"/>
    <s v="COMN1700"/>
    <x v="0"/>
    <n v="5308000119"/>
    <n v="22"/>
    <s v="5308000119-22"/>
    <s v="01.04.2020"/>
    <s v="Forex - Unit-1 - Unrealised-H-5000-12-02-2020-21"/>
    <n v="12201000"/>
    <n v="0"/>
    <n v="0"/>
    <s v="UL25"/>
    <s v="018/002"/>
    <s v="53GN"/>
    <n v="5302"/>
    <s v="A114"/>
    <n v="8100013971"/>
    <x v="12"/>
    <x v="0"/>
    <n v="336"/>
    <s v="31.10.2020"/>
    <n v="169794.75"/>
    <s v="INR"/>
    <x v="1"/>
    <x v="0"/>
  </r>
  <r>
    <n v="5300"/>
    <s v="COMN1700"/>
    <x v="0"/>
    <n v="5308000126"/>
    <n v="20"/>
    <s v="5308000126-20"/>
    <s v="01.04.2020"/>
    <s v="Forex - Unit-1 - Unrealised-H-5000-12-02-2020-21"/>
    <n v="12201000"/>
    <n v="0"/>
    <n v="0"/>
    <s v="UL15"/>
    <s v="008/002"/>
    <s v="53GN"/>
    <n v="5302"/>
    <s v="A114"/>
    <n v="8100013971"/>
    <x v="12"/>
    <x v="0"/>
    <n v="336"/>
    <s v="31.10.2020"/>
    <n v="54772.5"/>
    <s v="INR"/>
    <x v="1"/>
    <x v="0"/>
  </r>
  <r>
    <n v="5300"/>
    <s v="COMN1700"/>
    <x v="0"/>
    <n v="5308000131"/>
    <n v="20"/>
    <s v="5308000131-20"/>
    <s v="01.04.2020"/>
    <s v="Forex - Unit-1 - Unrealised-H-5000-12-02-2020-21"/>
    <n v="12201000"/>
    <n v="0"/>
    <n v="0"/>
    <s v="UL25"/>
    <s v="018/002"/>
    <s v="53GN"/>
    <n v="5302"/>
    <s v="A114"/>
    <n v="8100013971"/>
    <x v="12"/>
    <x v="0"/>
    <n v="336"/>
    <s v="31.10.2020"/>
    <n v="104067.75"/>
    <s v="INR"/>
    <x v="1"/>
    <x v="0"/>
  </r>
  <r>
    <n v="5300"/>
    <s v="COMN1700"/>
    <x v="0"/>
    <n v="5308000161"/>
    <n v="25"/>
    <s v="5308000161-25"/>
    <s v="01.04.2020"/>
    <s v="Forex - Unit-2 - Unrealised-H-5000-12-02-2020-21"/>
    <n v="12201000"/>
    <n v="0"/>
    <n v="0"/>
    <s v="UL25"/>
    <s v="018/009"/>
    <s v="53GN"/>
    <n v="5302"/>
    <s v="A115"/>
    <n v="8100013971"/>
    <x v="12"/>
    <x v="0"/>
    <n v="336"/>
    <s v="31.10.2020"/>
    <n v="202658.25"/>
    <s v="INR"/>
    <x v="1"/>
    <x v="0"/>
  </r>
  <r>
    <n v="5300"/>
    <s v="COMN1700"/>
    <x v="0"/>
    <n v="5308000162"/>
    <n v="21"/>
    <s v="5308000162-21"/>
    <s v="01.04.2020"/>
    <s v="Forex - Unit-2 - Unrealised-H-5000-12-02-2020-21"/>
    <n v="12201000"/>
    <n v="0"/>
    <n v="0"/>
    <s v="UL25"/>
    <s v="018/009"/>
    <s v="53GN"/>
    <n v="5302"/>
    <s v="A115"/>
    <n v="8100013971"/>
    <x v="12"/>
    <x v="0"/>
    <n v="336"/>
    <s v="31.10.2020"/>
    <n v="273862.5"/>
    <s v="INR"/>
    <x v="1"/>
    <x v="0"/>
  </r>
  <r>
    <n v="5300"/>
    <s v="COMN1700"/>
    <x v="0"/>
    <n v="5308000163"/>
    <n v="25"/>
    <s v="5308000163-25"/>
    <s v="01.04.2020"/>
    <s v="Forex - Unit-2 - Unrealised-H-5000-12-02-2020-21"/>
    <n v="12201000"/>
    <n v="0"/>
    <n v="0"/>
    <s v="UL25"/>
    <s v="018/009"/>
    <s v="53GN"/>
    <n v="5302"/>
    <s v="A115"/>
    <n v="8100013971"/>
    <x v="12"/>
    <x v="0"/>
    <n v="336"/>
    <s v="31.10.2020"/>
    <n v="273862.5"/>
    <s v="INR"/>
    <x v="1"/>
    <x v="0"/>
  </r>
  <r>
    <n v="5300"/>
    <s v="COMN1700"/>
    <x v="0"/>
    <n v="5308000164"/>
    <n v="26"/>
    <s v="5308000164-26"/>
    <s v="01.04.2020"/>
    <s v="Forex - Unit-2 - Unrealised-H-5000-12-02-2020-21"/>
    <n v="12201000"/>
    <n v="0"/>
    <n v="0"/>
    <s v="UL25"/>
    <s v="018/009"/>
    <s v="53GN"/>
    <n v="5302"/>
    <s v="A115"/>
    <n v="8100013971"/>
    <x v="12"/>
    <x v="0"/>
    <n v="336"/>
    <s v="31.10.2020"/>
    <n v="1944423.75"/>
    <s v="INR"/>
    <x v="1"/>
    <x v="0"/>
  </r>
  <r>
    <n v="5300"/>
    <s v="COMN1700"/>
    <x v="0"/>
    <n v="5308000166"/>
    <n v="24"/>
    <s v="5308000166-24"/>
    <s v="01.04.2020"/>
    <s v="Forex - Unit-2 - Unrealised-H-5000-12-02-2020-21"/>
    <n v="12201000"/>
    <n v="0"/>
    <n v="0"/>
    <s v="UL25"/>
    <s v="018/009"/>
    <s v="53GN"/>
    <n v="5302"/>
    <s v="A115"/>
    <n v="8100013971"/>
    <x v="12"/>
    <x v="0"/>
    <n v="336"/>
    <s v="31.10.2020"/>
    <n v="115022.25"/>
    <s v="INR"/>
    <x v="1"/>
    <x v="0"/>
  </r>
  <r>
    <n v="5300"/>
    <s v="COMN1700"/>
    <x v="0"/>
    <n v="5308000167"/>
    <n v="24"/>
    <s v="5308000167-24"/>
    <s v="01.04.2020"/>
    <s v="Forex - Unit-2 - Unrealised-H-5000-12-02-2020-21"/>
    <n v="12201000"/>
    <n v="0"/>
    <n v="0"/>
    <s v="UL25"/>
    <s v="018/009"/>
    <s v="53GN"/>
    <n v="5302"/>
    <s v="A115"/>
    <n v="8100013971"/>
    <x v="12"/>
    <x v="0"/>
    <n v="336"/>
    <s v="31.10.2020"/>
    <n v="317680.5"/>
    <s v="INR"/>
    <x v="1"/>
    <x v="0"/>
  </r>
  <r>
    <n v="5300"/>
    <s v="COMN1700"/>
    <x v="0"/>
    <n v="5308000169"/>
    <n v="23"/>
    <s v="5308000169-23"/>
    <s v="01.04.2020"/>
    <s v="Forex - Unit-2 - Unrealised-H-5000-12-02-2020-21"/>
    <n v="12201000"/>
    <n v="0"/>
    <n v="0"/>
    <s v="UL25"/>
    <s v="018/009"/>
    <s v="53GN"/>
    <n v="5302"/>
    <s v="A115"/>
    <n v="8100013971"/>
    <x v="12"/>
    <x v="0"/>
    <n v="336"/>
    <s v="31.10.2020"/>
    <n v="339589.5"/>
    <s v="INR"/>
    <x v="1"/>
    <x v="0"/>
  </r>
  <r>
    <n v="5300"/>
    <s v="COMN1700"/>
    <x v="0"/>
    <n v="5308000170"/>
    <n v="22"/>
    <s v="5308000170-22"/>
    <s v="01.04.2020"/>
    <s v="Forex - Unit-2 - Unrealised-H-5000-12-02-2020-21"/>
    <n v="12201000"/>
    <n v="0"/>
    <n v="0"/>
    <s v="UL25"/>
    <s v="018/009"/>
    <s v="53GN"/>
    <n v="5302"/>
    <s v="A115"/>
    <n v="8100013971"/>
    <x v="12"/>
    <x v="0"/>
    <n v="336"/>
    <s v="31.10.2020"/>
    <n v="213612.75"/>
    <s v="INR"/>
    <x v="1"/>
    <x v="0"/>
  </r>
  <r>
    <n v="5300"/>
    <s v="COMN1700"/>
    <x v="0"/>
    <n v="5308000172"/>
    <n v="23"/>
    <s v="5308000172-23"/>
    <s v="01.04.2020"/>
    <s v="Forex - Unit-2 - Unrealised-H-5000-12-02-2020-21"/>
    <n v="12201000"/>
    <n v="0"/>
    <n v="0"/>
    <s v="UL25"/>
    <s v="018/009"/>
    <s v="53GN"/>
    <n v="5302"/>
    <s v="A115"/>
    <n v="8100013971"/>
    <x v="12"/>
    <x v="0"/>
    <n v="336"/>
    <s v="31.10.2020"/>
    <n v="213612.75"/>
    <s v="INR"/>
    <x v="1"/>
    <x v="0"/>
  </r>
  <r>
    <n v="5300"/>
    <s v="COMN1700"/>
    <x v="0"/>
    <n v="5308000173"/>
    <n v="25"/>
    <s v="5308000173-25"/>
    <s v="01.04.2020"/>
    <s v="Forex - Unit-2 - Unrealised-H-5000-12-02-2020-21"/>
    <n v="12201000"/>
    <n v="0"/>
    <n v="0"/>
    <s v="UL15"/>
    <s v="008/009"/>
    <s v="53GN"/>
    <n v="5302"/>
    <s v="A115"/>
    <n v="8100013971"/>
    <x v="12"/>
    <x v="0"/>
    <n v="336"/>
    <s v="31.10.2020"/>
    <n v="164317.5"/>
    <s v="INR"/>
    <x v="1"/>
    <x v="0"/>
  </r>
  <r>
    <n v="5300"/>
    <s v="COMN1700"/>
    <x v="0"/>
    <n v="5308000174"/>
    <n v="24"/>
    <s v="5308000174-24"/>
    <s v="01.04.2020"/>
    <s v="Forex - Unit-2 - Unrealised-H-5000-12-02-2020-21"/>
    <n v="12201000"/>
    <n v="0"/>
    <n v="0"/>
    <s v="UL15"/>
    <s v="008/009"/>
    <s v="53GN"/>
    <n v="5302"/>
    <s v="A115"/>
    <n v="8100013971"/>
    <x v="12"/>
    <x v="0"/>
    <n v="336"/>
    <s v="31.10.2020"/>
    <n v="32863.5"/>
    <s v="INR"/>
    <x v="1"/>
    <x v="0"/>
  </r>
  <r>
    <n v="5300"/>
    <s v="COMN1700"/>
    <x v="0"/>
    <n v="5308000175"/>
    <n v="24"/>
    <s v="5308000175-24"/>
    <s v="01.04.2020"/>
    <s v="Forex - Unit-2 - Unrealised-H-5000-12-02-2020-21"/>
    <n v="12201000"/>
    <n v="0"/>
    <n v="0"/>
    <s v="UL15"/>
    <s v="008/009"/>
    <s v="53GN"/>
    <n v="5302"/>
    <s v="A115"/>
    <n v="8100013971"/>
    <x v="12"/>
    <x v="0"/>
    <n v="336"/>
    <s v="31.10.2020"/>
    <n v="93113.25"/>
    <s v="INR"/>
    <x v="1"/>
    <x v="0"/>
  </r>
  <r>
    <n v="5300"/>
    <s v="COMN1700"/>
    <x v="0"/>
    <n v="5308000176"/>
    <n v="23"/>
    <s v="5308000176-23"/>
    <s v="01.04.2020"/>
    <s v="Forex - Unit-2 - Unrealised-H-5000-12-02-2020-21"/>
    <n v="12201000"/>
    <n v="0"/>
    <n v="0"/>
    <s v="UL25"/>
    <s v="018/009"/>
    <s v="53GN"/>
    <n v="5302"/>
    <s v="A115"/>
    <n v="8100013971"/>
    <x v="12"/>
    <x v="0"/>
    <n v="336"/>
    <s v="31.10.2020"/>
    <n v="1451471.25"/>
    <s v="INR"/>
    <x v="1"/>
    <x v="0"/>
  </r>
  <r>
    <n v="5300"/>
    <s v="COMN1700"/>
    <x v="0"/>
    <n v="5308000179"/>
    <n v="21"/>
    <s v="5308000179-21"/>
    <s v="01.04.2020"/>
    <s v="Forex - Unit-2 - Unrealised-H-5000-12-02-2020-21"/>
    <n v="12201000"/>
    <n v="0"/>
    <n v="0"/>
    <s v="UL15"/>
    <s v="008/009"/>
    <s v="53GN"/>
    <n v="5302"/>
    <s v="A115"/>
    <n v="8100013971"/>
    <x v="12"/>
    <x v="0"/>
    <n v="336"/>
    <s v="31.10.2020"/>
    <n v="60249.75"/>
    <s v="INR"/>
    <x v="1"/>
    <x v="0"/>
  </r>
  <r>
    <n v="5300"/>
    <s v="COMN1700"/>
    <x v="0"/>
    <n v="5308000187"/>
    <n v="22"/>
    <s v="5308000187-22"/>
    <s v="01.04.2020"/>
    <s v="Forex - Unit-2 - Unrealised-H-5000-12-02-2020-21"/>
    <n v="12201000"/>
    <n v="0"/>
    <n v="0"/>
    <s v="UL25"/>
    <s v="018/009"/>
    <s v="53GN"/>
    <n v="5302"/>
    <s v="A115"/>
    <n v="8100013971"/>
    <x v="12"/>
    <x v="0"/>
    <n v="336"/>
    <s v="31.10.2020"/>
    <n v="224567.25"/>
    <s v="INR"/>
    <x v="1"/>
    <x v="0"/>
  </r>
  <r>
    <n v="5300"/>
    <s v="COMN1700"/>
    <x v="0"/>
    <n v="5308000190"/>
    <n v="24"/>
    <s v="5308000190-24"/>
    <s v="01.04.2020"/>
    <s v="Forex - Unit-2 - Unrealised-H-5000-12-02-2020-21"/>
    <n v="12201000"/>
    <n v="0"/>
    <n v="0"/>
    <s v="UL25"/>
    <s v="018/009"/>
    <s v="53GN"/>
    <n v="5302"/>
    <s v="A115"/>
    <n v="8100013971"/>
    <x v="12"/>
    <x v="0"/>
    <n v="336"/>
    <s v="31.10.2020"/>
    <n v="131454"/>
    <s v="INR"/>
    <x v="1"/>
    <x v="0"/>
  </r>
  <r>
    <n v="5300"/>
    <s v="COMN1700"/>
    <x v="0"/>
    <n v="5308000192"/>
    <n v="24"/>
    <s v="5308000192-24"/>
    <s v="01.04.2020"/>
    <s v="Forex - Unit-2 - Unrealised-H-5000-12-02-2020-21"/>
    <n v="12201000"/>
    <n v="0"/>
    <n v="0"/>
    <s v="UL25"/>
    <s v="018/009"/>
    <s v="53GN"/>
    <n v="5302"/>
    <s v="A115"/>
    <n v="8100013971"/>
    <x v="12"/>
    <x v="0"/>
    <n v="336"/>
    <s v="31.10.2020"/>
    <n v="345066.75"/>
    <s v="INR"/>
    <x v="1"/>
    <x v="0"/>
  </r>
  <r>
    <n v="5300"/>
    <s v="COMN1700"/>
    <x v="0"/>
    <n v="5308000195"/>
    <n v="24"/>
    <s v="5308000195-24"/>
    <s v="01.04.2020"/>
    <s v="Forex - Unit-2 - Unrealised-H-5000-12-02-2020-21"/>
    <n v="12201000"/>
    <n v="0"/>
    <n v="0"/>
    <s v="UL15"/>
    <s v="008/009"/>
    <s v="53GN"/>
    <n v="5302"/>
    <s v="A115"/>
    <n v="8100013971"/>
    <x v="12"/>
    <x v="0"/>
    <n v="336"/>
    <s v="31.10.2020"/>
    <n v="54772.5"/>
    <s v="INR"/>
    <x v="1"/>
    <x v="0"/>
  </r>
  <r>
    <n v="5300"/>
    <s v="COMN1700"/>
    <x v="0"/>
    <n v="5308000200"/>
    <n v="22"/>
    <s v="5308000200-22"/>
    <s v="01.04.2020"/>
    <s v="Forex - Unit-2 - Unrealised-H-5000-12-02-2020-21"/>
    <n v="12201000"/>
    <n v="0"/>
    <n v="0"/>
    <s v="UL25"/>
    <s v="018/009"/>
    <s v="53GN"/>
    <n v="5302"/>
    <s v="A115"/>
    <n v="8100013971"/>
    <x v="12"/>
    <x v="0"/>
    <n v="336"/>
    <s v="31.10.2020"/>
    <n v="125976.75"/>
    <s v="INR"/>
    <x v="1"/>
    <x v="0"/>
  </r>
  <r>
    <n v="5300"/>
    <s v="COMN1700"/>
    <x v="0"/>
    <n v="5308000208"/>
    <n v="23"/>
    <s v="5308000208-23"/>
    <s v="01.04.2020"/>
    <s v="Forex - Unit-2 - Unrealised-H-5000-12-02-2020-21"/>
    <n v="12201000"/>
    <n v="0"/>
    <n v="0"/>
    <s v="UL25"/>
    <s v="018/009"/>
    <s v="53GN"/>
    <n v="5302"/>
    <s v="A115"/>
    <n v="8100013971"/>
    <x v="12"/>
    <x v="0"/>
    <n v="336"/>
    <s v="31.10.2020"/>
    <n v="323157.75"/>
    <s v="INR"/>
    <x v="1"/>
    <x v="0"/>
  </r>
  <r>
    <n v="5300"/>
    <s v="COMN1700"/>
    <x v="0"/>
    <n v="5308000213"/>
    <n v="23"/>
    <s v="5308000213-23"/>
    <s v="01.04.2020"/>
    <s v="Forex - Unit-2 - Unrealised-H-5000-12-02-2020-21"/>
    <n v="12201000"/>
    <n v="0"/>
    <n v="0"/>
    <s v="UL25"/>
    <s v="018/009"/>
    <s v="53GN"/>
    <n v="5302"/>
    <s v="A115"/>
    <n v="8100013971"/>
    <x v="12"/>
    <x v="0"/>
    <n v="336"/>
    <s v="31.10.2020"/>
    <n v="9842618.25"/>
    <s v="INR"/>
    <x v="1"/>
    <x v="0"/>
  </r>
  <r>
    <n v="5300"/>
    <s v="COMN1700"/>
    <x v="0"/>
    <n v="5308000214"/>
    <n v="24"/>
    <s v="5308000214-24"/>
    <s v="01.04.2020"/>
    <s v="Forex - Unit-2 - Unrealised-H-5000-12-02-2020-21"/>
    <n v="12201000"/>
    <n v="0"/>
    <n v="0"/>
    <s v="UL25"/>
    <s v="018/009"/>
    <s v="53GN"/>
    <n v="5302"/>
    <s v="A115"/>
    <n v="8100013971"/>
    <x v="12"/>
    <x v="0"/>
    <n v="336"/>
    <s v="31.10.2020"/>
    <n v="10642296.75"/>
    <s v="INR"/>
    <x v="1"/>
    <x v="0"/>
  </r>
  <r>
    <n v="5300"/>
    <s v="COMN1600"/>
    <x v="3"/>
    <n v="5307000463"/>
    <n v="0"/>
    <s v="5307000463-0"/>
    <s v="01.04.2020"/>
    <s v="IO-WBS Expense Out-Dummy Asset"/>
    <n v="12200900"/>
    <n v="0"/>
    <n v="0"/>
    <n v="0"/>
    <s v="001/000"/>
    <s v="5GEN"/>
    <n v="0"/>
    <n v="0"/>
    <n v="8100015110"/>
    <x v="13"/>
    <x v="19"/>
    <n v="331"/>
    <s v="24.11.2020"/>
    <n v="1856400.16"/>
    <s v="INR"/>
    <x v="1"/>
    <x v="1"/>
  </r>
  <r>
    <n v="5300"/>
    <s v="COMN1600"/>
    <x v="3"/>
    <n v="5307000463"/>
    <n v="0"/>
    <s v="5307000463-0"/>
    <s v="01.04.2020"/>
    <s v="IO-WBS Expense Out-Dummy Asset"/>
    <n v="12200900"/>
    <n v="0"/>
    <n v="0"/>
    <n v="0"/>
    <s v="001/000"/>
    <s v="5GEN"/>
    <n v="0"/>
    <n v="0"/>
    <n v="8100015110"/>
    <x v="13"/>
    <x v="19"/>
    <n v="336"/>
    <s v="24.11.2020"/>
    <n v="-1856400.16"/>
    <s v="INR"/>
    <x v="1"/>
    <x v="1"/>
  </r>
  <r>
    <n v="5300"/>
    <s v="COMN1700"/>
    <x v="0"/>
    <n v="5308000078"/>
    <n v="21"/>
    <s v="5308000078-21"/>
    <s v="01.04.2020"/>
    <s v="Forex - Unit-1 - Realised-H-5000-12-01-2020-21"/>
    <n v="12201000"/>
    <n v="0"/>
    <n v="0"/>
    <s v="UL25"/>
    <s v="018/002"/>
    <s v="53GN"/>
    <n v="5302"/>
    <s v="A114"/>
    <n v="8100016025"/>
    <x v="14"/>
    <x v="7"/>
    <n v="336"/>
    <s v="30.11.2020"/>
    <n v="374268.52"/>
    <s v="INR"/>
    <x v="1"/>
    <x v="2"/>
  </r>
  <r>
    <n v="5300"/>
    <s v="COMN1700"/>
    <x v="0"/>
    <n v="5308000079"/>
    <n v="20"/>
    <s v="5308000079-20"/>
    <s v="01.04.2020"/>
    <s v="Forex - Unit-1 - Realised-H-5000-12-01-2020-21"/>
    <n v="12201000"/>
    <n v="0"/>
    <n v="0"/>
    <s v="UL25"/>
    <s v="018/002"/>
    <s v="53GN"/>
    <n v="5302"/>
    <s v="A114"/>
    <n v="8100016025"/>
    <x v="14"/>
    <x v="7"/>
    <n v="336"/>
    <s v="30.11.2020"/>
    <n v="710150.52"/>
    <s v="INR"/>
    <x v="1"/>
    <x v="2"/>
  </r>
  <r>
    <n v="5300"/>
    <s v="COMN1700"/>
    <x v="0"/>
    <n v="5308000080"/>
    <n v="20"/>
    <s v="5308000080-20"/>
    <s v="01.04.2020"/>
    <s v="Forex - Unit-1 - Realised-H-5000-12-01-2020-21"/>
    <n v="12201000"/>
    <n v="0"/>
    <n v="0"/>
    <s v="UL25"/>
    <s v="018/002"/>
    <s v="53GN"/>
    <n v="5302"/>
    <s v="A114"/>
    <n v="8100016025"/>
    <x v="14"/>
    <x v="7"/>
    <n v="336"/>
    <s v="30.11.2020"/>
    <n v="460638.18"/>
    <s v="INR"/>
    <x v="1"/>
    <x v="2"/>
  </r>
  <r>
    <n v="5300"/>
    <s v="COMN1700"/>
    <x v="0"/>
    <n v="5308000081"/>
    <n v="21"/>
    <s v="5308000081-21"/>
    <s v="01.04.2020"/>
    <s v="Forex - Unit-1 - Realised-H-5000-12-01-2020-21"/>
    <n v="12201000"/>
    <n v="0"/>
    <n v="0"/>
    <s v="UL25"/>
    <s v="018/002"/>
    <s v="53GN"/>
    <n v="5302"/>
    <s v="A114"/>
    <n v="8100016025"/>
    <x v="14"/>
    <x v="7"/>
    <n v="336"/>
    <s v="30.11.2020"/>
    <n v="3617929.02"/>
    <s v="INR"/>
    <x v="1"/>
    <x v="2"/>
  </r>
  <r>
    <n v="5300"/>
    <s v="COMN1700"/>
    <x v="0"/>
    <n v="5308000083"/>
    <n v="27"/>
    <s v="5308000083-27"/>
    <s v="01.04.2020"/>
    <s v="Forex - Unit-1 - Realised-H-5000-12-01-2020-21"/>
    <n v="12201000"/>
    <n v="0"/>
    <n v="0"/>
    <s v="UL25"/>
    <s v="018/002"/>
    <s v="53GN"/>
    <n v="5302"/>
    <s v="A114"/>
    <n v="8100016025"/>
    <x v="14"/>
    <x v="7"/>
    <n v="336"/>
    <s v="30.11.2020"/>
    <n v="17648200.190000001"/>
    <s v="INR"/>
    <x v="1"/>
    <x v="2"/>
  </r>
  <r>
    <n v="5300"/>
    <s v="COMN1700"/>
    <x v="0"/>
    <n v="5308000084"/>
    <n v="24"/>
    <s v="5308000084-24"/>
    <s v="01.04.2020"/>
    <s v="Forex - Unit-1 - Realised-H-5000-12-01-2020-21"/>
    <n v="12201000"/>
    <n v="0"/>
    <n v="0"/>
    <s v="UL25"/>
    <s v="018/002"/>
    <s v="53GN"/>
    <n v="5302"/>
    <s v="A114"/>
    <n v="8100016025"/>
    <x v="14"/>
    <x v="7"/>
    <n v="336"/>
    <s v="30.11.2020"/>
    <n v="17792149.620000001"/>
    <s v="INR"/>
    <x v="1"/>
    <x v="2"/>
  </r>
  <r>
    <n v="5300"/>
    <s v="COMN1700"/>
    <x v="0"/>
    <n v="5308000085"/>
    <n v="19"/>
    <s v="5308000085-19"/>
    <s v="01.04.2020"/>
    <s v="Forex - Unit-1 - Realised-H-5000-12-01-2020-21"/>
    <n v="12201000"/>
    <n v="0"/>
    <n v="0"/>
    <s v="UL25"/>
    <s v="018/002"/>
    <s v="53GN"/>
    <n v="5302"/>
    <s v="A114"/>
    <n v="8100016025"/>
    <x v="14"/>
    <x v="7"/>
    <n v="336"/>
    <s v="30.11.2020"/>
    <n v="652570.75"/>
    <s v="INR"/>
    <x v="1"/>
    <x v="2"/>
  </r>
  <r>
    <n v="5300"/>
    <s v="COMN1700"/>
    <x v="0"/>
    <n v="5308000087"/>
    <n v="19"/>
    <s v="5308000087-19"/>
    <s v="01.04.2020"/>
    <s v="Forex - Unit-1 - Realised-H-5000-12-01-2020-21"/>
    <n v="12201000"/>
    <n v="0"/>
    <n v="0"/>
    <s v="UL25"/>
    <s v="018/002"/>
    <s v="53GN"/>
    <n v="5302"/>
    <s v="A114"/>
    <n v="8100016025"/>
    <x v="14"/>
    <x v="7"/>
    <n v="336"/>
    <s v="30.11.2020"/>
    <n v="499024.69"/>
    <s v="INR"/>
    <x v="1"/>
    <x v="2"/>
  </r>
  <r>
    <n v="5300"/>
    <s v="COMN1700"/>
    <x v="0"/>
    <n v="5308000088"/>
    <n v="19"/>
    <s v="5308000088-19"/>
    <s v="01.04.2020"/>
    <s v="Forex - Unit-1 - Realised-H-5000-12-01-2020-21"/>
    <n v="12201000"/>
    <n v="0"/>
    <n v="0"/>
    <s v="UL25"/>
    <s v="018/002"/>
    <s v="53GN"/>
    <n v="5302"/>
    <s v="A114"/>
    <n v="8100016025"/>
    <x v="14"/>
    <x v="7"/>
    <n v="336"/>
    <s v="30.11.2020"/>
    <n v="393461.78"/>
    <s v="INR"/>
    <x v="1"/>
    <x v="2"/>
  </r>
  <r>
    <n v="5300"/>
    <s v="COMN1700"/>
    <x v="0"/>
    <n v="5308000089"/>
    <n v="20"/>
    <s v="5308000089-20"/>
    <s v="01.04.2020"/>
    <s v="Forex - Unit-1 - Realised-H-5000-12-01-2020-21"/>
    <n v="12201000"/>
    <n v="0"/>
    <n v="0"/>
    <s v="UL25"/>
    <s v="018/002"/>
    <s v="53GN"/>
    <n v="5302"/>
    <s v="A114"/>
    <n v="8100016025"/>
    <x v="14"/>
    <x v="7"/>
    <n v="336"/>
    <s v="30.11.2020"/>
    <n v="191932.57"/>
    <s v="INR"/>
    <x v="1"/>
    <x v="2"/>
  </r>
  <r>
    <n v="5300"/>
    <s v="COMN1700"/>
    <x v="0"/>
    <n v="5308000090"/>
    <n v="19"/>
    <s v="5308000090-19"/>
    <s v="01.04.2020"/>
    <s v="Forex - Unit-1 - Realised-H-5000-12-01-2020-21"/>
    <n v="12201000"/>
    <n v="0"/>
    <n v="0"/>
    <s v="UL25"/>
    <s v="018/002"/>
    <s v="53GN"/>
    <n v="5302"/>
    <s v="A114"/>
    <n v="8100016025"/>
    <x v="14"/>
    <x v="7"/>
    <n v="336"/>
    <s v="30.11.2020"/>
    <n v="364671.89"/>
    <s v="INR"/>
    <x v="1"/>
    <x v="2"/>
  </r>
  <r>
    <n v="5300"/>
    <s v="COMN1700"/>
    <x v="0"/>
    <n v="5308000091"/>
    <n v="19"/>
    <s v="5308000091-19"/>
    <s v="01.04.2020"/>
    <s v="Forex - Unit-1 - Realised-H-5000-12-01-2020-21"/>
    <n v="12201000"/>
    <n v="0"/>
    <n v="0"/>
    <s v="UL15"/>
    <s v="008/002"/>
    <s v="53GN"/>
    <n v="5302"/>
    <s v="A114"/>
    <n v="8100016025"/>
    <x v="14"/>
    <x v="7"/>
    <n v="336"/>
    <s v="30.11.2020"/>
    <n v="278302.23"/>
    <s v="INR"/>
    <x v="1"/>
    <x v="2"/>
  </r>
  <r>
    <n v="5300"/>
    <s v="COMN1700"/>
    <x v="0"/>
    <n v="5308000092"/>
    <n v="19"/>
    <s v="5308000092-19"/>
    <s v="01.04.2020"/>
    <s v="Forex - Unit-1 - Realised-H-5000-12-01-2020-21"/>
    <n v="12201000"/>
    <n v="0"/>
    <n v="0"/>
    <s v="UL15"/>
    <s v="008/002"/>
    <s v="53GN"/>
    <n v="5302"/>
    <s v="A114"/>
    <n v="8100016025"/>
    <x v="14"/>
    <x v="7"/>
    <n v="336"/>
    <s v="30.11.2020"/>
    <n v="57579.77"/>
    <s v="INR"/>
    <x v="1"/>
    <x v="2"/>
  </r>
  <r>
    <n v="5300"/>
    <s v="COMN1700"/>
    <x v="0"/>
    <n v="5308000093"/>
    <n v="19"/>
    <s v="5308000093-19"/>
    <s v="01.04.2020"/>
    <s v="Forex - Unit-1 - Realised-H-5000-12-01-2020-21"/>
    <n v="12201000"/>
    <n v="0"/>
    <n v="0"/>
    <s v="UL15"/>
    <s v="008/002"/>
    <s v="53GN"/>
    <n v="5302"/>
    <s v="A114"/>
    <n v="8100016025"/>
    <x v="14"/>
    <x v="7"/>
    <n v="336"/>
    <s v="30.11.2020"/>
    <n v="163142.69"/>
    <s v="INR"/>
    <x v="1"/>
    <x v="2"/>
  </r>
  <r>
    <n v="5300"/>
    <s v="COMN1700"/>
    <x v="0"/>
    <n v="5308000094"/>
    <n v="22"/>
    <s v="5308000094-22"/>
    <s v="01.04.2020"/>
    <s v="Forex - Unit-1 - Realised-H-5000-12-01-2020-21"/>
    <n v="12201000"/>
    <n v="0"/>
    <n v="0"/>
    <s v="UL25"/>
    <s v="018/002"/>
    <s v="53GN"/>
    <n v="5302"/>
    <s v="A114"/>
    <n v="8100016025"/>
    <x v="14"/>
    <x v="7"/>
    <n v="336"/>
    <s v="30.11.2020"/>
    <n v="2437543.69"/>
    <s v="INR"/>
    <x v="1"/>
    <x v="2"/>
  </r>
  <r>
    <n v="5300"/>
    <s v="COMN1700"/>
    <x v="0"/>
    <n v="5308000096"/>
    <n v="21"/>
    <s v="5308000096-21"/>
    <s v="01.04.2020"/>
    <s v="Forex - Unit-1 - Realised-H-5000-12-01-2020-21"/>
    <n v="12201000"/>
    <n v="0"/>
    <n v="0"/>
    <s v="UL25"/>
    <s v="018/002"/>
    <s v="53GN"/>
    <n v="5302"/>
    <s v="A114"/>
    <n v="8100016025"/>
    <x v="14"/>
    <x v="7"/>
    <n v="336"/>
    <s v="30.11.2020"/>
    <n v="412655.03"/>
    <s v="INR"/>
    <x v="1"/>
    <x v="2"/>
  </r>
  <r>
    <n v="5300"/>
    <s v="COMN1700"/>
    <x v="0"/>
    <n v="5308000098"/>
    <n v="19"/>
    <s v="5308000098-19"/>
    <s v="01.04.2020"/>
    <s v="Forex - Unit-1 - Realised-H-5000-12-01-2020-21"/>
    <n v="12201000"/>
    <n v="0"/>
    <n v="0"/>
    <s v="UL15"/>
    <s v="008/002"/>
    <s v="53GN"/>
    <n v="5302"/>
    <s v="A114"/>
    <n v="8100016025"/>
    <x v="14"/>
    <x v="7"/>
    <n v="336"/>
    <s v="30.11.2020"/>
    <n v="95966.29"/>
    <s v="INR"/>
    <x v="1"/>
    <x v="2"/>
  </r>
  <r>
    <n v="5300"/>
    <s v="COMN1700"/>
    <x v="0"/>
    <n v="5308000100"/>
    <n v="19"/>
    <s v="5308000100-19"/>
    <s v="01.04.2020"/>
    <s v="Forex - Unit-1 - Realised-H-5000-12-01-2020-21"/>
    <n v="12201000"/>
    <n v="0"/>
    <n v="0"/>
    <s v="UL15"/>
    <s v="008/002"/>
    <s v="53GN"/>
    <n v="5302"/>
    <s v="A114"/>
    <n v="8100016025"/>
    <x v="14"/>
    <x v="7"/>
    <n v="336"/>
    <s v="30.11.2020"/>
    <n v="47983.14"/>
    <s v="INR"/>
    <x v="1"/>
    <x v="2"/>
  </r>
  <r>
    <n v="5300"/>
    <s v="COMN1700"/>
    <x v="0"/>
    <n v="5308000112"/>
    <n v="20"/>
    <s v="5308000112-20"/>
    <s v="01.04.2020"/>
    <s v="Forex - Unit-1 - Realised-H-5000-12-01-2020-21"/>
    <n v="12201000"/>
    <n v="0"/>
    <n v="0"/>
    <s v="UL25"/>
    <s v="018/002"/>
    <s v="53GN"/>
    <n v="5302"/>
    <s v="A114"/>
    <n v="8100016025"/>
    <x v="14"/>
    <x v="7"/>
    <n v="336"/>
    <s v="30.11.2020"/>
    <n v="383865.15"/>
    <s v="INR"/>
    <x v="1"/>
    <x v="2"/>
  </r>
  <r>
    <n v="5300"/>
    <s v="COMN1700"/>
    <x v="0"/>
    <n v="5308000115"/>
    <n v="19"/>
    <s v="5308000115-19"/>
    <s v="01.04.2020"/>
    <s v="Forex - Unit-1 - Realised-H-5000-12-01-2020-21"/>
    <n v="12201000"/>
    <n v="0"/>
    <n v="0"/>
    <s v="UL25"/>
    <s v="018/002"/>
    <s v="53GN"/>
    <n v="5302"/>
    <s v="A114"/>
    <n v="8100016025"/>
    <x v="14"/>
    <x v="7"/>
    <n v="336"/>
    <s v="30.11.2020"/>
    <n v="220722.46"/>
    <s v="INR"/>
    <x v="1"/>
    <x v="2"/>
  </r>
  <r>
    <n v="5300"/>
    <s v="COMN1700"/>
    <x v="0"/>
    <n v="5308000118"/>
    <n v="20"/>
    <s v="5308000118-20"/>
    <s v="01.04.2020"/>
    <s v="Forex - Unit-1 - Realised-H-5000-12-01-2020-21"/>
    <n v="12201000"/>
    <n v="0"/>
    <n v="0"/>
    <s v="UL25"/>
    <s v="018/002"/>
    <s v="53GN"/>
    <n v="5302"/>
    <s v="A114"/>
    <n v="8100016025"/>
    <x v="14"/>
    <x v="7"/>
    <n v="336"/>
    <s v="30.11.2020"/>
    <n v="585394.35"/>
    <s v="INR"/>
    <x v="1"/>
    <x v="2"/>
  </r>
  <r>
    <n v="5300"/>
    <s v="COMN1700"/>
    <x v="0"/>
    <n v="5308000119"/>
    <n v="21"/>
    <s v="5308000119-21"/>
    <s v="01.04.2020"/>
    <s v="Forex - Unit-1 - Realised-H-5000-12-01-2020-21"/>
    <n v="12201000"/>
    <n v="0"/>
    <n v="0"/>
    <s v="UL25"/>
    <s v="018/002"/>
    <s v="53GN"/>
    <n v="5302"/>
    <s v="A114"/>
    <n v="8100016025"/>
    <x v="14"/>
    <x v="7"/>
    <n v="336"/>
    <s v="30.11.2020"/>
    <n v="297495.49"/>
    <s v="INR"/>
    <x v="1"/>
    <x v="2"/>
  </r>
  <r>
    <n v="5300"/>
    <s v="COMN1700"/>
    <x v="0"/>
    <n v="5308000126"/>
    <n v="19"/>
    <s v="5308000126-19"/>
    <s v="01.04.2020"/>
    <s v="Forex - Unit-1 - Realised-H-5000-12-01-2020-21"/>
    <n v="12201000"/>
    <n v="0"/>
    <n v="0"/>
    <s v="UL15"/>
    <s v="008/002"/>
    <s v="53GN"/>
    <n v="5302"/>
    <s v="A114"/>
    <n v="8100016025"/>
    <x v="14"/>
    <x v="7"/>
    <n v="336"/>
    <s v="30.11.2020"/>
    <n v="95966.29"/>
    <s v="INR"/>
    <x v="1"/>
    <x v="2"/>
  </r>
  <r>
    <n v="5300"/>
    <s v="COMN1700"/>
    <x v="0"/>
    <n v="5308000131"/>
    <n v="19"/>
    <s v="5308000131-19"/>
    <s v="01.04.2020"/>
    <s v="Forex - Unit-1 - Realised-H-5000-12-01-2020-21"/>
    <n v="12201000"/>
    <n v="0"/>
    <n v="0"/>
    <s v="UL25"/>
    <s v="018/002"/>
    <s v="53GN"/>
    <n v="5302"/>
    <s v="A114"/>
    <n v="8100016025"/>
    <x v="14"/>
    <x v="7"/>
    <n v="336"/>
    <s v="30.11.2020"/>
    <n v="201529.2"/>
    <s v="INR"/>
    <x v="1"/>
    <x v="2"/>
  </r>
  <r>
    <n v="5300"/>
    <s v="COMN1700"/>
    <x v="0"/>
    <n v="5308000161"/>
    <n v="24"/>
    <s v="5308000161-24"/>
    <s v="01.04.2020"/>
    <s v="Forex - Unit-2 - Realised-H-5000-12-01-2020-21"/>
    <n v="12201000"/>
    <n v="0"/>
    <n v="0"/>
    <s v="UL25"/>
    <s v="018/009"/>
    <s v="53GN"/>
    <n v="5302"/>
    <s v="A115"/>
    <n v="8100016025"/>
    <x v="14"/>
    <x v="7"/>
    <n v="336"/>
    <s v="30.11.2020"/>
    <n v="355075.26"/>
    <s v="INR"/>
    <x v="1"/>
    <x v="2"/>
  </r>
  <r>
    <n v="5300"/>
    <s v="COMN1700"/>
    <x v="0"/>
    <n v="5308000162"/>
    <n v="20"/>
    <s v="5308000162-20"/>
    <s v="01.04.2020"/>
    <s v="Forex - Unit-2 - Realised-H-5000-12-01-2020-21"/>
    <n v="12201000"/>
    <n v="0"/>
    <n v="0"/>
    <s v="UL25"/>
    <s v="018/009"/>
    <s v="53GN"/>
    <n v="5302"/>
    <s v="A115"/>
    <n v="8100016025"/>
    <x v="14"/>
    <x v="7"/>
    <n v="336"/>
    <s v="30.11.2020"/>
    <n v="479831.44"/>
    <s v="INR"/>
    <x v="1"/>
    <x v="2"/>
  </r>
  <r>
    <n v="5300"/>
    <s v="COMN1700"/>
    <x v="0"/>
    <n v="5308000163"/>
    <n v="24"/>
    <s v="5308000163-24"/>
    <s v="01.04.2020"/>
    <s v="Forex - Unit-2 - Realised-H-5000-12-01-2020-21"/>
    <n v="12201000"/>
    <n v="0"/>
    <n v="0"/>
    <s v="UL25"/>
    <s v="018/009"/>
    <s v="53GN"/>
    <n v="5302"/>
    <s v="A115"/>
    <n v="8100016025"/>
    <x v="14"/>
    <x v="7"/>
    <n v="336"/>
    <s v="30.11.2020"/>
    <n v="479831.44"/>
    <s v="INR"/>
    <x v="1"/>
    <x v="2"/>
  </r>
  <r>
    <n v="5300"/>
    <s v="COMN1700"/>
    <x v="0"/>
    <n v="5308000164"/>
    <n v="25"/>
    <s v="5308000164-25"/>
    <s v="01.04.2020"/>
    <s v="Forex - Unit-2 - Realised-H-5000-12-01-2020-21"/>
    <n v="12201000"/>
    <n v="0"/>
    <n v="0"/>
    <s v="UL25"/>
    <s v="018/009"/>
    <s v="53GN"/>
    <n v="5302"/>
    <s v="A115"/>
    <n v="8100016025"/>
    <x v="14"/>
    <x v="7"/>
    <n v="336"/>
    <s v="30.11.2020"/>
    <n v="3406803.19"/>
    <s v="INR"/>
    <x v="1"/>
    <x v="2"/>
  </r>
  <r>
    <n v="5300"/>
    <s v="COMN1700"/>
    <x v="0"/>
    <n v="5308000166"/>
    <n v="23"/>
    <s v="5308000166-23"/>
    <s v="01.04.2020"/>
    <s v="Forex - Unit-2 - Realised-H-5000-12-01-2020-21"/>
    <n v="12201000"/>
    <n v="0"/>
    <n v="0"/>
    <s v="UL25"/>
    <s v="018/009"/>
    <s v="53GN"/>
    <n v="5302"/>
    <s v="A115"/>
    <n v="8100016025"/>
    <x v="14"/>
    <x v="7"/>
    <n v="336"/>
    <s v="30.11.2020"/>
    <n v="201529.2"/>
    <s v="INR"/>
    <x v="1"/>
    <x v="2"/>
  </r>
  <r>
    <n v="5300"/>
    <s v="COMN1700"/>
    <x v="0"/>
    <n v="5308000167"/>
    <n v="23"/>
    <s v="5308000167-23"/>
    <s v="01.04.2020"/>
    <s v="Forex - Unit-2 - Realised-H-5000-12-01-2020-21"/>
    <n v="12201000"/>
    <n v="0"/>
    <n v="0"/>
    <s v="UL25"/>
    <s v="018/009"/>
    <s v="53GN"/>
    <n v="5302"/>
    <s v="A115"/>
    <n v="8100016025"/>
    <x v="14"/>
    <x v="7"/>
    <n v="336"/>
    <s v="30.11.2020"/>
    <n v="556604.46"/>
    <s v="INR"/>
    <x v="1"/>
    <x v="2"/>
  </r>
  <r>
    <n v="5300"/>
    <s v="COMN1700"/>
    <x v="0"/>
    <n v="5308000169"/>
    <n v="22"/>
    <s v="5308000169-22"/>
    <s v="01.04.2020"/>
    <s v="Forex - Unit-2 - Realised-H-5000-12-01-2020-21"/>
    <n v="12201000"/>
    <n v="0"/>
    <n v="0"/>
    <s v="UL25"/>
    <s v="018/009"/>
    <s v="53GN"/>
    <n v="5302"/>
    <s v="A115"/>
    <n v="8100016025"/>
    <x v="14"/>
    <x v="7"/>
    <n v="336"/>
    <s v="30.11.2020"/>
    <n v="594990.98"/>
    <s v="INR"/>
    <x v="1"/>
    <x v="2"/>
  </r>
  <r>
    <n v="5300"/>
    <s v="COMN1700"/>
    <x v="0"/>
    <n v="5308000170"/>
    <n v="21"/>
    <s v="5308000170-21"/>
    <s v="01.04.2020"/>
    <s v="Forex - Unit-2 - Realised-H-5000-12-01-2020-21"/>
    <n v="12201000"/>
    <n v="0"/>
    <n v="0"/>
    <s v="UL25"/>
    <s v="018/009"/>
    <s v="53GN"/>
    <n v="5302"/>
    <s v="A115"/>
    <n v="8100016025"/>
    <x v="14"/>
    <x v="7"/>
    <n v="336"/>
    <s v="30.11.2020"/>
    <n v="374268.52"/>
    <s v="INR"/>
    <x v="1"/>
    <x v="2"/>
  </r>
  <r>
    <n v="5300"/>
    <s v="COMN1700"/>
    <x v="0"/>
    <n v="5308000172"/>
    <n v="22"/>
    <s v="5308000172-22"/>
    <s v="01.04.2020"/>
    <s v="Forex - Unit-2 - Realised-H-5000-12-01-2020-21"/>
    <n v="12201000"/>
    <n v="0"/>
    <n v="0"/>
    <s v="UL25"/>
    <s v="018/009"/>
    <s v="53GN"/>
    <n v="5302"/>
    <s v="A115"/>
    <n v="8100016025"/>
    <x v="14"/>
    <x v="7"/>
    <n v="336"/>
    <s v="30.11.2020"/>
    <n v="374268.52"/>
    <s v="INR"/>
    <x v="1"/>
    <x v="2"/>
  </r>
  <r>
    <n v="5300"/>
    <s v="COMN1700"/>
    <x v="0"/>
    <n v="5308000173"/>
    <n v="24"/>
    <s v="5308000173-24"/>
    <s v="01.04.2020"/>
    <s v="Forex - Unit-2 - Realised-H-5000-12-01-2020-21"/>
    <n v="12201000"/>
    <n v="0"/>
    <n v="0"/>
    <s v="UL15"/>
    <s v="008/009"/>
    <s v="53GN"/>
    <n v="5302"/>
    <s v="A115"/>
    <n v="8100016025"/>
    <x v="14"/>
    <x v="7"/>
    <n v="336"/>
    <s v="30.11.2020"/>
    <n v="287898.86"/>
    <s v="INR"/>
    <x v="1"/>
    <x v="2"/>
  </r>
  <r>
    <n v="5300"/>
    <s v="COMN1700"/>
    <x v="0"/>
    <n v="5308000174"/>
    <n v="23"/>
    <s v="5308000174-23"/>
    <s v="01.04.2020"/>
    <s v="Forex - Unit-2 - Realised-H-5000-12-01-2020-21"/>
    <n v="12201000"/>
    <n v="0"/>
    <n v="0"/>
    <s v="UL15"/>
    <s v="008/009"/>
    <s v="53GN"/>
    <n v="5302"/>
    <s v="A115"/>
    <n v="8100016025"/>
    <x v="14"/>
    <x v="7"/>
    <n v="336"/>
    <s v="30.11.2020"/>
    <n v="57579.77"/>
    <s v="INR"/>
    <x v="1"/>
    <x v="2"/>
  </r>
  <r>
    <n v="5300"/>
    <s v="COMN1700"/>
    <x v="0"/>
    <n v="5308000175"/>
    <n v="23"/>
    <s v="5308000175-23"/>
    <s v="01.04.2020"/>
    <s v="Forex - Unit-2 - Realised-H-5000-12-01-2020-21"/>
    <n v="12201000"/>
    <n v="0"/>
    <n v="0"/>
    <s v="UL15"/>
    <s v="008/009"/>
    <s v="53GN"/>
    <n v="5302"/>
    <s v="A115"/>
    <n v="8100016025"/>
    <x v="14"/>
    <x v="7"/>
    <n v="336"/>
    <s v="30.11.2020"/>
    <n v="163142.69"/>
    <s v="INR"/>
    <x v="1"/>
    <x v="2"/>
  </r>
  <r>
    <n v="5300"/>
    <s v="COMN1700"/>
    <x v="0"/>
    <n v="5308000176"/>
    <n v="22"/>
    <s v="5308000176-22"/>
    <s v="01.04.2020"/>
    <s v="Forex - Unit-2 - Realised-H-5000-12-01-2020-21"/>
    <n v="12201000"/>
    <n v="0"/>
    <n v="0"/>
    <s v="UL25"/>
    <s v="018/009"/>
    <s v="53GN"/>
    <n v="5302"/>
    <s v="A115"/>
    <n v="8100016025"/>
    <x v="14"/>
    <x v="7"/>
    <n v="336"/>
    <s v="30.11.2020"/>
    <n v="2543106.61"/>
    <s v="INR"/>
    <x v="1"/>
    <x v="2"/>
  </r>
  <r>
    <n v="5300"/>
    <s v="COMN1700"/>
    <x v="0"/>
    <n v="5308000179"/>
    <n v="20"/>
    <s v="5308000179-20"/>
    <s v="01.04.2020"/>
    <s v="Forex - Unit-2 - Realised-H-5000-12-01-2020-21"/>
    <n v="12201000"/>
    <n v="0"/>
    <n v="0"/>
    <s v="UL15"/>
    <s v="008/009"/>
    <s v="53GN"/>
    <n v="5302"/>
    <s v="A115"/>
    <n v="8100016025"/>
    <x v="14"/>
    <x v="7"/>
    <n v="336"/>
    <s v="30.11.2020"/>
    <n v="105562.92"/>
    <s v="INR"/>
    <x v="1"/>
    <x v="2"/>
  </r>
  <r>
    <n v="5300"/>
    <s v="COMN1700"/>
    <x v="0"/>
    <n v="5308000187"/>
    <n v="21"/>
    <s v="5308000187-21"/>
    <s v="01.04.2020"/>
    <s v="Forex - Unit-2 - Realised-H-5000-12-01-2020-21"/>
    <n v="12201000"/>
    <n v="0"/>
    <n v="0"/>
    <s v="UL25"/>
    <s v="018/009"/>
    <s v="53GN"/>
    <n v="5302"/>
    <s v="A115"/>
    <n v="8100016025"/>
    <x v="14"/>
    <x v="7"/>
    <n v="336"/>
    <s v="30.11.2020"/>
    <n v="393461.78"/>
    <s v="INR"/>
    <x v="1"/>
    <x v="2"/>
  </r>
  <r>
    <n v="5300"/>
    <s v="COMN1700"/>
    <x v="0"/>
    <n v="5308000190"/>
    <n v="23"/>
    <s v="5308000190-23"/>
    <s v="01.04.2020"/>
    <s v="Forex - Unit-2 - Realised-H-5000-12-01-2020-21"/>
    <n v="12201000"/>
    <n v="0"/>
    <n v="0"/>
    <s v="UL25"/>
    <s v="018/009"/>
    <s v="53GN"/>
    <n v="5302"/>
    <s v="A115"/>
    <n v="8100016025"/>
    <x v="14"/>
    <x v="7"/>
    <n v="336"/>
    <s v="30.11.2020"/>
    <n v="230319.09"/>
    <s v="INR"/>
    <x v="1"/>
    <x v="2"/>
  </r>
  <r>
    <n v="5300"/>
    <s v="COMN1700"/>
    <x v="0"/>
    <n v="5308000192"/>
    <n v="23"/>
    <s v="5308000192-23"/>
    <s v="01.04.2020"/>
    <s v="Forex - Unit-2 - Realised-H-5000-12-01-2020-21"/>
    <n v="12201000"/>
    <n v="0"/>
    <n v="0"/>
    <s v="UL25"/>
    <s v="018/009"/>
    <s v="53GN"/>
    <n v="5302"/>
    <s v="A115"/>
    <n v="8100016025"/>
    <x v="14"/>
    <x v="7"/>
    <n v="336"/>
    <s v="30.11.2020"/>
    <n v="604587.61"/>
    <s v="INR"/>
    <x v="1"/>
    <x v="2"/>
  </r>
  <r>
    <n v="5300"/>
    <s v="COMN1700"/>
    <x v="0"/>
    <n v="5308000195"/>
    <n v="23"/>
    <s v="5308000195-23"/>
    <s v="01.04.2020"/>
    <s v="Forex - Unit-2 - Realised-H-5000-12-01-2020-21"/>
    <n v="12201000"/>
    <n v="0"/>
    <n v="0"/>
    <s v="UL15"/>
    <s v="008/009"/>
    <s v="53GN"/>
    <n v="5302"/>
    <s v="A115"/>
    <n v="8100016025"/>
    <x v="14"/>
    <x v="7"/>
    <n v="336"/>
    <s v="30.11.2020"/>
    <n v="95966.29"/>
    <s v="INR"/>
    <x v="1"/>
    <x v="2"/>
  </r>
  <r>
    <n v="5300"/>
    <s v="COMN1700"/>
    <x v="0"/>
    <n v="5308000200"/>
    <n v="21"/>
    <s v="5308000200-21"/>
    <s v="01.04.2020"/>
    <s v="Forex - Unit-2 - Realised-H-5000-12-01-2020-21"/>
    <n v="12201000"/>
    <n v="0"/>
    <n v="0"/>
    <s v="UL25"/>
    <s v="018/009"/>
    <s v="53GN"/>
    <n v="5302"/>
    <s v="A115"/>
    <n v="8100016025"/>
    <x v="14"/>
    <x v="7"/>
    <n v="336"/>
    <s v="30.11.2020"/>
    <n v="220722.46"/>
    <s v="INR"/>
    <x v="1"/>
    <x v="2"/>
  </r>
  <r>
    <n v="5300"/>
    <s v="COMN1700"/>
    <x v="0"/>
    <n v="5308000208"/>
    <n v="22"/>
    <s v="5308000208-22"/>
    <s v="01.04.2020"/>
    <s v="Forex - Unit-2 - Realised-H-5000-12-01-2020-21"/>
    <n v="12201000"/>
    <n v="0"/>
    <n v="0"/>
    <s v="UL25"/>
    <s v="018/009"/>
    <s v="53GN"/>
    <n v="5302"/>
    <s v="A115"/>
    <n v="8100016025"/>
    <x v="14"/>
    <x v="7"/>
    <n v="336"/>
    <s v="30.11.2020"/>
    <n v="566201.09"/>
    <s v="INR"/>
    <x v="1"/>
    <x v="2"/>
  </r>
  <r>
    <n v="5300"/>
    <s v="COMN1700"/>
    <x v="0"/>
    <n v="5308000213"/>
    <n v="22"/>
    <s v="5308000213-22"/>
    <s v="01.04.2020"/>
    <s v="Forex - Unit-2 - Realised-H-5000-12-01-2020-21"/>
    <n v="12201000"/>
    <n v="0"/>
    <n v="0"/>
    <s v="UL25"/>
    <s v="018/009"/>
    <s v="53GN"/>
    <n v="5302"/>
    <s v="A115"/>
    <n v="8100016025"/>
    <x v="14"/>
    <x v="7"/>
    <n v="336"/>
    <s v="30.11.2020"/>
    <n v="17245141.780000001"/>
    <s v="INR"/>
    <x v="1"/>
    <x v="2"/>
  </r>
  <r>
    <n v="5300"/>
    <s v="COMN1700"/>
    <x v="0"/>
    <n v="5308000214"/>
    <n v="23"/>
    <s v="5308000214-23"/>
    <s v="01.04.2020"/>
    <s v="Forex - Unit-2 - Realised-H-5000-12-01-2020-21"/>
    <n v="12201000"/>
    <n v="0"/>
    <n v="0"/>
    <s v="UL25"/>
    <s v="018/009"/>
    <s v="53GN"/>
    <n v="5302"/>
    <s v="A115"/>
    <n v="8100016025"/>
    <x v="14"/>
    <x v="7"/>
    <n v="336"/>
    <s v="30.11.2020"/>
    <n v="18646249.59"/>
    <s v="INR"/>
    <x v="1"/>
    <x v="2"/>
  </r>
  <r>
    <n v="5300"/>
    <s v="COMN1700"/>
    <x v="0"/>
    <n v="5308000078"/>
    <n v="22"/>
    <s v="5308000078-22"/>
    <s v="01.04.2020"/>
    <s v="Forex - Unit-1 - Unrealised-H-5000-12-02-2020-21"/>
    <n v="12201000"/>
    <n v="0"/>
    <n v="0"/>
    <s v="UL25"/>
    <s v="018/002"/>
    <s v="53GN"/>
    <n v="5302"/>
    <s v="A114"/>
    <n v="8100016031"/>
    <x v="14"/>
    <x v="0"/>
    <n v="336"/>
    <s v="30.11.2020"/>
    <n v="-413384.65"/>
    <s v="INR"/>
    <x v="1"/>
    <x v="0"/>
  </r>
  <r>
    <n v="5300"/>
    <s v="COMN1700"/>
    <x v="0"/>
    <n v="5308000079"/>
    <n v="21"/>
    <s v="5308000079-21"/>
    <s v="01.04.2020"/>
    <s v="Forex - Unit-1 - Unrealised-H-5000-12-02-2020-21"/>
    <n v="12201000"/>
    <n v="0"/>
    <n v="0"/>
    <s v="UL25"/>
    <s v="018/002"/>
    <s v="53GN"/>
    <n v="5302"/>
    <s v="A114"/>
    <n v="8100016031"/>
    <x v="14"/>
    <x v="0"/>
    <n v="336"/>
    <s v="30.11.2020"/>
    <n v="-784370.87"/>
    <s v="INR"/>
    <x v="1"/>
    <x v="0"/>
  </r>
  <r>
    <n v="5300"/>
    <s v="COMN1700"/>
    <x v="0"/>
    <n v="5308000080"/>
    <n v="21"/>
    <s v="5308000080-21"/>
    <s v="01.04.2020"/>
    <s v="Forex - Unit-1 - Unrealised-H-5000-12-02-2020-21"/>
    <n v="12201000"/>
    <n v="0"/>
    <n v="0"/>
    <s v="UL25"/>
    <s v="018/002"/>
    <s v="53GN"/>
    <n v="5302"/>
    <s v="A114"/>
    <n v="8100016031"/>
    <x v="14"/>
    <x v="0"/>
    <n v="336"/>
    <s v="30.11.2020"/>
    <n v="-508781.11"/>
    <s v="INR"/>
    <x v="1"/>
    <x v="0"/>
  </r>
  <r>
    <n v="5300"/>
    <s v="COMN1700"/>
    <x v="0"/>
    <n v="5308000081"/>
    <n v="22"/>
    <s v="5308000081-22"/>
    <s v="01.04.2020"/>
    <s v="Forex - Unit-1 - Unrealised-H-5000-12-02-2020-21"/>
    <n v="12201000"/>
    <n v="0"/>
    <n v="0"/>
    <s v="UL25"/>
    <s v="018/002"/>
    <s v="53GN"/>
    <n v="5302"/>
    <s v="A114"/>
    <n v="8100016031"/>
    <x v="14"/>
    <x v="0"/>
    <n v="336"/>
    <s v="30.11.2020"/>
    <n v="-3996051.61"/>
    <s v="INR"/>
    <x v="1"/>
    <x v="0"/>
  </r>
  <r>
    <n v="5300"/>
    <s v="COMN1700"/>
    <x v="0"/>
    <n v="5308000083"/>
    <n v="28"/>
    <s v="5308000083-28"/>
    <s v="01.04.2020"/>
    <s v="Forex - Unit-1 - Unrealised-H-5000-12-02-2020-21"/>
    <n v="12201000"/>
    <n v="0"/>
    <n v="0"/>
    <s v="UL25"/>
    <s v="018/002"/>
    <s v="53GN"/>
    <n v="5302"/>
    <s v="A114"/>
    <n v="8100016031"/>
    <x v="14"/>
    <x v="0"/>
    <n v="336"/>
    <s v="30.11.2020"/>
    <n v="-19513875.379999999"/>
    <s v="INR"/>
    <x v="1"/>
    <x v="0"/>
  </r>
  <r>
    <n v="5300"/>
    <s v="COMN1700"/>
    <x v="0"/>
    <n v="5308000084"/>
    <n v="25"/>
    <s v="5308000084-25"/>
    <s v="01.04.2020"/>
    <s v="Forex - Unit-1 - Unrealised-H-5000-12-02-2020-21"/>
    <n v="12201000"/>
    <n v="0"/>
    <n v="0"/>
    <s v="UL25"/>
    <s v="018/002"/>
    <s v="53GN"/>
    <n v="5302"/>
    <s v="A114"/>
    <n v="8100016031"/>
    <x v="14"/>
    <x v="0"/>
    <n v="336"/>
    <s v="30.11.2020"/>
    <n v="-19651670.27"/>
    <s v="INR"/>
    <x v="1"/>
    <x v="0"/>
  </r>
  <r>
    <n v="5300"/>
    <s v="COMN1700"/>
    <x v="0"/>
    <n v="5308000085"/>
    <n v="20"/>
    <s v="5308000085-20"/>
    <s v="01.04.2020"/>
    <s v="Forex - Unit-1 - Unrealised-H-5000-12-02-2020-21"/>
    <n v="12201000"/>
    <n v="0"/>
    <n v="0"/>
    <s v="UL25"/>
    <s v="018/002"/>
    <s v="53GN"/>
    <n v="5302"/>
    <s v="A114"/>
    <n v="8100016031"/>
    <x v="14"/>
    <x v="0"/>
    <n v="336"/>
    <s v="30.11.2020"/>
    <n v="-720773.24"/>
    <s v="INR"/>
    <x v="1"/>
    <x v="0"/>
  </r>
  <r>
    <n v="5300"/>
    <s v="COMN1700"/>
    <x v="0"/>
    <n v="5308000087"/>
    <n v="20"/>
    <s v="5308000087-20"/>
    <s v="01.04.2020"/>
    <s v="Forex - Unit-1 - Unrealised-H-5000-12-02-2020-21"/>
    <n v="12201000"/>
    <n v="0"/>
    <n v="0"/>
    <s v="UL25"/>
    <s v="018/002"/>
    <s v="53GN"/>
    <n v="5302"/>
    <s v="A114"/>
    <n v="8100016031"/>
    <x v="14"/>
    <x v="0"/>
    <n v="336"/>
    <s v="30.11.2020"/>
    <n v="-551179.53"/>
    <s v="INR"/>
    <x v="1"/>
    <x v="0"/>
  </r>
  <r>
    <n v="5300"/>
    <s v="COMN1700"/>
    <x v="0"/>
    <n v="5308000088"/>
    <n v="20"/>
    <s v="5308000088-20"/>
    <s v="01.04.2020"/>
    <s v="Forex - Unit-1 - Unrealised-H-5000-12-02-2020-21"/>
    <n v="12201000"/>
    <n v="0"/>
    <n v="0"/>
    <s v="UL25"/>
    <s v="018/002"/>
    <s v="53GN"/>
    <n v="5302"/>
    <s v="A114"/>
    <n v="8100016031"/>
    <x v="14"/>
    <x v="0"/>
    <n v="336"/>
    <s v="30.11.2020"/>
    <n v="-434583.86"/>
    <s v="INR"/>
    <x v="1"/>
    <x v="0"/>
  </r>
  <r>
    <n v="5300"/>
    <s v="COMN1700"/>
    <x v="0"/>
    <n v="5308000089"/>
    <n v="21"/>
    <s v="5308000089-21"/>
    <s v="01.04.2020"/>
    <s v="Forex - Unit-1 - Unrealised-H-5000-12-02-2020-21"/>
    <n v="12201000"/>
    <n v="0"/>
    <n v="0"/>
    <s v="UL25"/>
    <s v="018/002"/>
    <s v="53GN"/>
    <n v="5302"/>
    <s v="A114"/>
    <n v="8100016031"/>
    <x v="14"/>
    <x v="0"/>
    <n v="336"/>
    <s v="30.11.2020"/>
    <n v="-211992.13"/>
    <s v="INR"/>
    <x v="1"/>
    <x v="0"/>
  </r>
  <r>
    <n v="5300"/>
    <s v="COMN1700"/>
    <x v="0"/>
    <n v="5308000090"/>
    <n v="20"/>
    <s v="5308000090-20"/>
    <s v="01.04.2020"/>
    <s v="Forex - Unit-1 - Unrealised-H-5000-12-02-2020-21"/>
    <n v="12201000"/>
    <n v="0"/>
    <n v="0"/>
    <s v="UL25"/>
    <s v="018/002"/>
    <s v="53GN"/>
    <n v="5302"/>
    <s v="A114"/>
    <n v="8100016031"/>
    <x v="14"/>
    <x v="0"/>
    <n v="336"/>
    <s v="30.11.2020"/>
    <n v="-402785.04"/>
    <s v="INR"/>
    <x v="1"/>
    <x v="0"/>
  </r>
  <r>
    <n v="5300"/>
    <s v="COMN1700"/>
    <x v="0"/>
    <n v="5308000091"/>
    <n v="20"/>
    <s v="5308000091-20"/>
    <s v="01.04.2020"/>
    <s v="Forex - Unit-1 - Unrealised-H-5000-12-02-2020-21"/>
    <n v="12201000"/>
    <n v="0"/>
    <n v="0"/>
    <s v="UL15"/>
    <s v="008/002"/>
    <s v="53GN"/>
    <n v="5302"/>
    <s v="A114"/>
    <n v="8100016031"/>
    <x v="14"/>
    <x v="0"/>
    <n v="336"/>
    <s v="30.11.2020"/>
    <n v="-307388.59000000003"/>
    <s v="INR"/>
    <x v="1"/>
    <x v="0"/>
  </r>
  <r>
    <n v="5300"/>
    <s v="COMN1700"/>
    <x v="0"/>
    <n v="5308000092"/>
    <n v="20"/>
    <s v="5308000092-20"/>
    <s v="01.04.2020"/>
    <s v="Forex - Unit-1 - Unrealised-H-5000-12-02-2020-21"/>
    <n v="12201000"/>
    <n v="0"/>
    <n v="0"/>
    <s v="UL15"/>
    <s v="008/002"/>
    <s v="53GN"/>
    <n v="5302"/>
    <s v="A114"/>
    <n v="8100016031"/>
    <x v="14"/>
    <x v="0"/>
    <n v="336"/>
    <s v="30.11.2020"/>
    <n v="-63597.64"/>
    <s v="INR"/>
    <x v="1"/>
    <x v="0"/>
  </r>
  <r>
    <n v="5300"/>
    <s v="COMN1700"/>
    <x v="0"/>
    <n v="5308000093"/>
    <n v="20"/>
    <s v="5308000093-20"/>
    <s v="01.04.2020"/>
    <s v="Forex - Unit-1 - Unrealised-H-5000-12-02-2020-21"/>
    <n v="12201000"/>
    <n v="0"/>
    <n v="0"/>
    <s v="UL15"/>
    <s v="008/002"/>
    <s v="53GN"/>
    <n v="5302"/>
    <s v="A114"/>
    <n v="8100016031"/>
    <x v="14"/>
    <x v="0"/>
    <n v="336"/>
    <s v="30.11.2020"/>
    <n v="-180193.31"/>
    <s v="INR"/>
    <x v="1"/>
    <x v="0"/>
  </r>
  <r>
    <n v="5300"/>
    <s v="COMN1700"/>
    <x v="0"/>
    <n v="5308000094"/>
    <n v="23"/>
    <s v="5308000094-23"/>
    <s v="01.04.2020"/>
    <s v="Forex - Unit-1 - Unrealised-H-5000-12-02-2020-21"/>
    <n v="12201000"/>
    <n v="0"/>
    <n v="0"/>
    <s v="UL25"/>
    <s v="018/002"/>
    <s v="53GN"/>
    <n v="5302"/>
    <s v="A114"/>
    <n v="8100016031"/>
    <x v="14"/>
    <x v="0"/>
    <n v="336"/>
    <s v="30.11.2020"/>
    <n v="-2692300.03"/>
    <s v="INR"/>
    <x v="1"/>
    <x v="0"/>
  </r>
  <r>
    <n v="5300"/>
    <s v="COMN1700"/>
    <x v="0"/>
    <n v="5308000096"/>
    <n v="22"/>
    <s v="5308000096-22"/>
    <s v="01.04.2020"/>
    <s v="Forex - Unit-1 - Unrealised-H-5000-12-02-2020-21"/>
    <n v="12201000"/>
    <n v="0"/>
    <n v="0"/>
    <s v="UL25"/>
    <s v="018/002"/>
    <s v="53GN"/>
    <n v="5302"/>
    <s v="A114"/>
    <n v="8100016031"/>
    <x v="14"/>
    <x v="0"/>
    <n v="336"/>
    <s v="30.11.2020"/>
    <n v="-455783.08"/>
    <s v="INR"/>
    <x v="1"/>
    <x v="0"/>
  </r>
  <r>
    <n v="5300"/>
    <s v="COMN1700"/>
    <x v="0"/>
    <n v="5308000098"/>
    <n v="20"/>
    <s v="5308000098-20"/>
    <s v="01.04.2020"/>
    <s v="Forex - Unit-1 - Unrealised-H-5000-12-02-2020-21"/>
    <n v="12201000"/>
    <n v="0"/>
    <n v="0"/>
    <s v="UL15"/>
    <s v="008/002"/>
    <s v="53GN"/>
    <n v="5302"/>
    <s v="A114"/>
    <n v="8100016031"/>
    <x v="14"/>
    <x v="0"/>
    <n v="336"/>
    <s v="30.11.2020"/>
    <n v="-105996.06"/>
    <s v="INR"/>
    <x v="1"/>
    <x v="0"/>
  </r>
  <r>
    <n v="5300"/>
    <s v="COMN1700"/>
    <x v="0"/>
    <n v="5308000100"/>
    <n v="20"/>
    <s v="5308000100-20"/>
    <s v="01.04.2020"/>
    <s v="Forex - Unit-1 - Unrealised-H-5000-12-02-2020-21"/>
    <n v="12201000"/>
    <n v="0"/>
    <n v="0"/>
    <s v="UL15"/>
    <s v="008/002"/>
    <s v="53GN"/>
    <n v="5302"/>
    <s v="A114"/>
    <n v="8100016031"/>
    <x v="14"/>
    <x v="0"/>
    <n v="336"/>
    <s v="30.11.2020"/>
    <n v="-52998.03"/>
    <s v="INR"/>
    <x v="1"/>
    <x v="0"/>
  </r>
  <r>
    <n v="5300"/>
    <s v="COMN1700"/>
    <x v="0"/>
    <n v="5308000112"/>
    <n v="21"/>
    <s v="5308000112-21"/>
    <s v="01.04.2020"/>
    <s v="Forex - Unit-1 - Unrealised-H-5000-12-02-2020-21"/>
    <n v="12201000"/>
    <n v="0"/>
    <n v="0"/>
    <s v="UL25"/>
    <s v="018/002"/>
    <s v="53GN"/>
    <n v="5302"/>
    <s v="A114"/>
    <n v="8100016031"/>
    <x v="14"/>
    <x v="0"/>
    <n v="336"/>
    <s v="30.11.2020"/>
    <n v="-423984.26"/>
    <s v="INR"/>
    <x v="1"/>
    <x v="0"/>
  </r>
  <r>
    <n v="5300"/>
    <s v="COMN1700"/>
    <x v="0"/>
    <n v="5308000115"/>
    <n v="20"/>
    <s v="5308000115-20"/>
    <s v="01.04.2020"/>
    <s v="Forex - Unit-1 - Unrealised-H-5000-12-02-2020-21"/>
    <n v="12201000"/>
    <n v="0"/>
    <n v="0"/>
    <s v="UL25"/>
    <s v="018/002"/>
    <s v="53GN"/>
    <n v="5302"/>
    <s v="A114"/>
    <n v="8100016031"/>
    <x v="14"/>
    <x v="0"/>
    <n v="336"/>
    <s v="30.11.2020"/>
    <n v="-243790.95"/>
    <s v="INR"/>
    <x v="1"/>
    <x v="0"/>
  </r>
  <r>
    <n v="5300"/>
    <s v="COMN1700"/>
    <x v="0"/>
    <n v="5308000118"/>
    <n v="21"/>
    <s v="5308000118-21"/>
    <s v="01.04.2020"/>
    <s v="Forex - Unit-1 - Unrealised-H-5000-12-02-2020-21"/>
    <n v="12201000"/>
    <n v="0"/>
    <n v="0"/>
    <s v="UL25"/>
    <s v="018/002"/>
    <s v="53GN"/>
    <n v="5302"/>
    <s v="A114"/>
    <n v="8100016031"/>
    <x v="14"/>
    <x v="0"/>
    <n v="336"/>
    <s v="30.11.2020"/>
    <n v="-646575.99"/>
    <s v="INR"/>
    <x v="1"/>
    <x v="0"/>
  </r>
  <r>
    <n v="5300"/>
    <s v="COMN1700"/>
    <x v="0"/>
    <n v="5308000119"/>
    <n v="22"/>
    <s v="5308000119-22"/>
    <s v="01.04.2020"/>
    <s v="Forex - Unit-1 - Unrealised-H-5000-12-02-2020-21"/>
    <n v="12201000"/>
    <n v="0"/>
    <n v="0"/>
    <s v="UL25"/>
    <s v="018/002"/>
    <s v="53GN"/>
    <n v="5302"/>
    <s v="A114"/>
    <n v="8100016031"/>
    <x v="14"/>
    <x v="0"/>
    <n v="336"/>
    <s v="30.11.2020"/>
    <n v="-328587.8"/>
    <s v="INR"/>
    <x v="1"/>
    <x v="0"/>
  </r>
  <r>
    <n v="5300"/>
    <s v="COMN1700"/>
    <x v="0"/>
    <n v="5308000126"/>
    <n v="20"/>
    <s v="5308000126-20"/>
    <s v="01.04.2020"/>
    <s v="Forex - Unit-1 - Unrealised-H-5000-12-02-2020-21"/>
    <n v="12201000"/>
    <n v="0"/>
    <n v="0"/>
    <s v="UL15"/>
    <s v="008/002"/>
    <s v="53GN"/>
    <n v="5302"/>
    <s v="A114"/>
    <n v="8100016031"/>
    <x v="14"/>
    <x v="0"/>
    <n v="336"/>
    <s v="30.11.2020"/>
    <n v="-105996.06"/>
    <s v="INR"/>
    <x v="1"/>
    <x v="0"/>
  </r>
  <r>
    <n v="5300"/>
    <s v="COMN1700"/>
    <x v="0"/>
    <n v="5308000131"/>
    <n v="20"/>
    <s v="5308000131-20"/>
    <s v="01.04.2020"/>
    <s v="Forex - Unit-1 - Unrealised-H-5000-12-02-2020-21"/>
    <n v="12201000"/>
    <n v="0"/>
    <n v="0"/>
    <s v="UL25"/>
    <s v="018/002"/>
    <s v="53GN"/>
    <n v="5302"/>
    <s v="A114"/>
    <n v="8100016031"/>
    <x v="14"/>
    <x v="0"/>
    <n v="336"/>
    <s v="30.11.2020"/>
    <n v="-201392.52"/>
    <s v="INR"/>
    <x v="1"/>
    <x v="0"/>
  </r>
  <r>
    <n v="5300"/>
    <s v="COMN1700"/>
    <x v="0"/>
    <n v="5308000161"/>
    <n v="25"/>
    <s v="5308000161-25"/>
    <s v="01.04.2020"/>
    <s v="Forex - Unit-2 - Unrealised-H-5000-12-02-2020-21"/>
    <n v="12201000"/>
    <n v="0"/>
    <n v="0"/>
    <s v="UL25"/>
    <s v="018/009"/>
    <s v="53GN"/>
    <n v="5302"/>
    <s v="A115"/>
    <n v="8100016031"/>
    <x v="14"/>
    <x v="0"/>
    <n v="336"/>
    <s v="30.11.2020"/>
    <n v="-392185.44"/>
    <s v="INR"/>
    <x v="1"/>
    <x v="0"/>
  </r>
  <r>
    <n v="5300"/>
    <s v="COMN1700"/>
    <x v="0"/>
    <n v="5308000162"/>
    <n v="21"/>
    <s v="5308000162-21"/>
    <s v="01.04.2020"/>
    <s v="Forex - Unit-2 - Unrealised-H-5000-12-02-2020-21"/>
    <n v="12201000"/>
    <n v="0"/>
    <n v="0"/>
    <s v="UL25"/>
    <s v="018/009"/>
    <s v="53GN"/>
    <n v="5302"/>
    <s v="A115"/>
    <n v="8100016031"/>
    <x v="14"/>
    <x v="0"/>
    <n v="336"/>
    <s v="30.11.2020"/>
    <n v="-529980.31999999995"/>
    <s v="INR"/>
    <x v="1"/>
    <x v="0"/>
  </r>
  <r>
    <n v="5300"/>
    <s v="COMN1700"/>
    <x v="0"/>
    <n v="5308000163"/>
    <n v="25"/>
    <s v="5308000163-25"/>
    <s v="01.04.2020"/>
    <s v="Forex - Unit-2 - Unrealised-H-5000-12-02-2020-21"/>
    <n v="12201000"/>
    <n v="0"/>
    <n v="0"/>
    <s v="UL25"/>
    <s v="018/009"/>
    <s v="53GN"/>
    <n v="5302"/>
    <s v="A115"/>
    <n v="8100016031"/>
    <x v="14"/>
    <x v="0"/>
    <n v="336"/>
    <s v="30.11.2020"/>
    <n v="-529980.31999999995"/>
    <s v="INR"/>
    <x v="1"/>
    <x v="0"/>
  </r>
  <r>
    <n v="5300"/>
    <s v="COMN1700"/>
    <x v="0"/>
    <n v="5308000164"/>
    <n v="26"/>
    <s v="5308000164-26"/>
    <s v="01.04.2020"/>
    <s v="Forex - Unit-2 - Unrealised-H-5000-12-02-2020-21"/>
    <n v="12201000"/>
    <n v="0"/>
    <n v="0"/>
    <s v="UL25"/>
    <s v="018/009"/>
    <s v="53GN"/>
    <n v="5302"/>
    <s v="A115"/>
    <n v="8100016031"/>
    <x v="14"/>
    <x v="0"/>
    <n v="336"/>
    <s v="30.11.2020"/>
    <n v="-3762860.27"/>
    <s v="INR"/>
    <x v="1"/>
    <x v="0"/>
  </r>
  <r>
    <n v="5300"/>
    <s v="COMN1700"/>
    <x v="0"/>
    <n v="5308000166"/>
    <n v="24"/>
    <s v="5308000166-24"/>
    <s v="01.04.2020"/>
    <s v="Forex - Unit-2 - Unrealised-H-5000-12-02-2020-21"/>
    <n v="12201000"/>
    <n v="0"/>
    <n v="0"/>
    <s v="UL25"/>
    <s v="018/009"/>
    <s v="53GN"/>
    <n v="5302"/>
    <s v="A115"/>
    <n v="8100016031"/>
    <x v="14"/>
    <x v="0"/>
    <n v="336"/>
    <s v="30.11.2020"/>
    <n v="-222591.73"/>
    <s v="INR"/>
    <x v="1"/>
    <x v="0"/>
  </r>
  <r>
    <n v="5300"/>
    <s v="COMN1700"/>
    <x v="0"/>
    <n v="5308000167"/>
    <n v="24"/>
    <s v="5308000167-24"/>
    <s v="01.04.2020"/>
    <s v="Forex - Unit-2 - Unrealised-H-5000-12-02-2020-21"/>
    <n v="12201000"/>
    <n v="0"/>
    <n v="0"/>
    <s v="UL25"/>
    <s v="018/009"/>
    <s v="53GN"/>
    <n v="5302"/>
    <s v="A115"/>
    <n v="8100016031"/>
    <x v="14"/>
    <x v="0"/>
    <n v="336"/>
    <s v="30.11.2020"/>
    <n v="-614777.17000000004"/>
    <s v="INR"/>
    <x v="1"/>
    <x v="0"/>
  </r>
  <r>
    <n v="5300"/>
    <s v="COMN1700"/>
    <x v="0"/>
    <n v="5308000169"/>
    <n v="23"/>
    <s v="5308000169-23"/>
    <s v="01.04.2020"/>
    <s v="Forex - Unit-2 - Unrealised-H-5000-12-02-2020-21"/>
    <n v="12201000"/>
    <n v="0"/>
    <n v="0"/>
    <s v="UL25"/>
    <s v="018/009"/>
    <s v="53GN"/>
    <n v="5302"/>
    <s v="A115"/>
    <n v="8100016031"/>
    <x v="14"/>
    <x v="0"/>
    <n v="336"/>
    <s v="30.11.2020"/>
    <n v="-657175.6"/>
    <s v="INR"/>
    <x v="1"/>
    <x v="0"/>
  </r>
  <r>
    <n v="5300"/>
    <s v="COMN1700"/>
    <x v="0"/>
    <n v="5308000170"/>
    <n v="22"/>
    <s v="5308000170-22"/>
    <s v="01.04.2020"/>
    <s v="Forex - Unit-2 - Unrealised-H-5000-12-02-2020-21"/>
    <n v="12201000"/>
    <n v="0"/>
    <n v="0"/>
    <s v="UL25"/>
    <s v="018/009"/>
    <s v="53GN"/>
    <n v="5302"/>
    <s v="A115"/>
    <n v="8100016031"/>
    <x v="14"/>
    <x v="0"/>
    <n v="336"/>
    <s v="30.11.2020"/>
    <n v="-413384.65"/>
    <s v="INR"/>
    <x v="1"/>
    <x v="0"/>
  </r>
  <r>
    <n v="5300"/>
    <s v="COMN1700"/>
    <x v="0"/>
    <n v="5308000172"/>
    <n v="23"/>
    <s v="5308000172-23"/>
    <s v="01.04.2020"/>
    <s v="Forex - Unit-2 - Unrealised-H-5000-12-02-2020-21"/>
    <n v="12201000"/>
    <n v="0"/>
    <n v="0"/>
    <s v="UL25"/>
    <s v="018/009"/>
    <s v="53GN"/>
    <n v="5302"/>
    <s v="A115"/>
    <n v="8100016031"/>
    <x v="14"/>
    <x v="0"/>
    <n v="336"/>
    <s v="30.11.2020"/>
    <n v="-413384.65"/>
    <s v="INR"/>
    <x v="1"/>
    <x v="0"/>
  </r>
  <r>
    <n v="5300"/>
    <s v="COMN1700"/>
    <x v="0"/>
    <n v="5308000173"/>
    <n v="25"/>
    <s v="5308000173-25"/>
    <s v="01.04.2020"/>
    <s v="Forex - Unit-2 - Unrealised-H-5000-12-02-2020-21"/>
    <n v="12201000"/>
    <n v="0"/>
    <n v="0"/>
    <s v="UL15"/>
    <s v="008/009"/>
    <s v="53GN"/>
    <n v="5302"/>
    <s v="A115"/>
    <n v="8100016031"/>
    <x v="14"/>
    <x v="0"/>
    <n v="336"/>
    <s v="30.11.2020"/>
    <n v="-317988.19"/>
    <s v="INR"/>
    <x v="1"/>
    <x v="0"/>
  </r>
  <r>
    <n v="5300"/>
    <s v="COMN1700"/>
    <x v="0"/>
    <n v="5308000174"/>
    <n v="24"/>
    <s v="5308000174-24"/>
    <s v="01.04.2020"/>
    <s v="Forex - Unit-2 - Unrealised-H-5000-12-02-2020-21"/>
    <n v="12201000"/>
    <n v="0"/>
    <n v="0"/>
    <s v="UL15"/>
    <s v="008/009"/>
    <s v="53GN"/>
    <n v="5302"/>
    <s v="A115"/>
    <n v="8100016031"/>
    <x v="14"/>
    <x v="0"/>
    <n v="336"/>
    <s v="30.11.2020"/>
    <n v="-63597.64"/>
    <s v="INR"/>
    <x v="1"/>
    <x v="0"/>
  </r>
  <r>
    <n v="5300"/>
    <s v="COMN1700"/>
    <x v="0"/>
    <n v="5308000175"/>
    <n v="24"/>
    <s v="5308000175-24"/>
    <s v="01.04.2020"/>
    <s v="Forex - Unit-2 - Unrealised-H-5000-12-02-2020-21"/>
    <n v="12201000"/>
    <n v="0"/>
    <n v="0"/>
    <s v="UL15"/>
    <s v="008/009"/>
    <s v="53GN"/>
    <n v="5302"/>
    <s v="A115"/>
    <n v="8100016031"/>
    <x v="14"/>
    <x v="0"/>
    <n v="336"/>
    <s v="30.11.2020"/>
    <n v="-180193.31"/>
    <s v="INR"/>
    <x v="1"/>
    <x v="0"/>
  </r>
  <r>
    <n v="5300"/>
    <s v="COMN1700"/>
    <x v="0"/>
    <n v="5308000176"/>
    <n v="23"/>
    <s v="5308000176-23"/>
    <s v="01.04.2020"/>
    <s v="Forex - Unit-2 - Unrealised-H-5000-12-02-2020-21"/>
    <n v="12201000"/>
    <n v="0"/>
    <n v="0"/>
    <s v="UL25"/>
    <s v="018/009"/>
    <s v="53GN"/>
    <n v="5302"/>
    <s v="A115"/>
    <n v="8100016031"/>
    <x v="14"/>
    <x v="0"/>
    <n v="336"/>
    <s v="30.11.2020"/>
    <n v="-2808895.7"/>
    <s v="INR"/>
    <x v="1"/>
    <x v="0"/>
  </r>
  <r>
    <n v="5300"/>
    <s v="COMN1700"/>
    <x v="0"/>
    <n v="5308000179"/>
    <n v="21"/>
    <s v="5308000179-21"/>
    <s v="01.04.2020"/>
    <s v="Forex - Unit-2 - Unrealised-H-5000-12-02-2020-21"/>
    <n v="12201000"/>
    <n v="0"/>
    <n v="0"/>
    <s v="UL15"/>
    <s v="008/009"/>
    <s v="53GN"/>
    <n v="5302"/>
    <s v="A115"/>
    <n v="8100016031"/>
    <x v="14"/>
    <x v="0"/>
    <n v="336"/>
    <s v="30.11.2020"/>
    <n v="-116595.67"/>
    <s v="INR"/>
    <x v="1"/>
    <x v="0"/>
  </r>
  <r>
    <n v="5300"/>
    <s v="COMN1700"/>
    <x v="0"/>
    <n v="5308000187"/>
    <n v="22"/>
    <s v="5308000187-22"/>
    <s v="01.04.2020"/>
    <s v="Forex - Unit-2 - Unrealised-H-5000-12-02-2020-21"/>
    <n v="12201000"/>
    <n v="0"/>
    <n v="0"/>
    <s v="UL25"/>
    <s v="018/009"/>
    <s v="53GN"/>
    <n v="5302"/>
    <s v="A115"/>
    <n v="8100016031"/>
    <x v="14"/>
    <x v="0"/>
    <n v="336"/>
    <s v="30.11.2020"/>
    <n v="-434583.86"/>
    <s v="INR"/>
    <x v="1"/>
    <x v="0"/>
  </r>
  <r>
    <n v="5300"/>
    <s v="COMN1700"/>
    <x v="0"/>
    <n v="5308000190"/>
    <n v="24"/>
    <s v="5308000190-24"/>
    <s v="01.04.2020"/>
    <s v="Forex - Unit-2 - Unrealised-H-5000-12-02-2020-21"/>
    <n v="12201000"/>
    <n v="0"/>
    <n v="0"/>
    <s v="UL25"/>
    <s v="018/009"/>
    <s v="53GN"/>
    <n v="5302"/>
    <s v="A115"/>
    <n v="8100016031"/>
    <x v="14"/>
    <x v="0"/>
    <n v="336"/>
    <s v="30.11.2020"/>
    <n v="-254390.55"/>
    <s v="INR"/>
    <x v="1"/>
    <x v="0"/>
  </r>
  <r>
    <n v="5300"/>
    <s v="COMN1700"/>
    <x v="0"/>
    <n v="5308000192"/>
    <n v="24"/>
    <s v="5308000192-24"/>
    <s v="01.04.2020"/>
    <s v="Forex - Unit-2 - Unrealised-H-5000-12-02-2020-21"/>
    <n v="12201000"/>
    <n v="0"/>
    <n v="0"/>
    <s v="UL25"/>
    <s v="018/009"/>
    <s v="53GN"/>
    <n v="5302"/>
    <s v="A115"/>
    <n v="8100016031"/>
    <x v="14"/>
    <x v="0"/>
    <n v="336"/>
    <s v="30.11.2020"/>
    <n v="-667775.19999999995"/>
    <s v="INR"/>
    <x v="1"/>
    <x v="0"/>
  </r>
  <r>
    <n v="5300"/>
    <s v="COMN1700"/>
    <x v="0"/>
    <n v="5308000195"/>
    <n v="24"/>
    <s v="5308000195-24"/>
    <s v="01.04.2020"/>
    <s v="Forex - Unit-2 - Unrealised-H-5000-12-02-2020-21"/>
    <n v="12201000"/>
    <n v="0"/>
    <n v="0"/>
    <s v="UL15"/>
    <s v="008/009"/>
    <s v="53GN"/>
    <n v="5302"/>
    <s v="A115"/>
    <n v="8100016031"/>
    <x v="14"/>
    <x v="0"/>
    <n v="336"/>
    <s v="30.11.2020"/>
    <n v="-105996.06"/>
    <s v="INR"/>
    <x v="1"/>
    <x v="0"/>
  </r>
  <r>
    <n v="5300"/>
    <s v="COMN1700"/>
    <x v="0"/>
    <n v="5308000200"/>
    <n v="22"/>
    <s v="5308000200-22"/>
    <s v="01.04.2020"/>
    <s v="Forex - Unit-2 - Unrealised-H-5000-12-02-2020-21"/>
    <n v="12201000"/>
    <n v="0"/>
    <n v="0"/>
    <s v="UL25"/>
    <s v="018/009"/>
    <s v="53GN"/>
    <n v="5302"/>
    <s v="A115"/>
    <n v="8100016031"/>
    <x v="14"/>
    <x v="0"/>
    <n v="336"/>
    <s v="30.11.2020"/>
    <n v="-243790.95"/>
    <s v="INR"/>
    <x v="1"/>
    <x v="0"/>
  </r>
  <r>
    <n v="5300"/>
    <s v="COMN1700"/>
    <x v="0"/>
    <n v="5308000208"/>
    <n v="23"/>
    <s v="5308000208-23"/>
    <s v="01.04.2020"/>
    <s v="Forex - Unit-2 - Unrealised-H-5000-12-02-2020-21"/>
    <n v="12201000"/>
    <n v="0"/>
    <n v="0"/>
    <s v="UL25"/>
    <s v="018/009"/>
    <s v="53GN"/>
    <n v="5302"/>
    <s v="A115"/>
    <n v="8100016031"/>
    <x v="14"/>
    <x v="0"/>
    <n v="336"/>
    <s v="30.11.2020"/>
    <n v="-625376.78"/>
    <s v="INR"/>
    <x v="1"/>
    <x v="0"/>
  </r>
  <r>
    <n v="5300"/>
    <s v="COMN1700"/>
    <x v="0"/>
    <n v="5308000213"/>
    <n v="23"/>
    <s v="5308000213-23"/>
    <s v="01.04.2020"/>
    <s v="Forex - Unit-2 - Unrealised-H-5000-12-02-2020-21"/>
    <n v="12201000"/>
    <n v="0"/>
    <n v="0"/>
    <s v="UL25"/>
    <s v="018/009"/>
    <s v="53GN"/>
    <n v="5302"/>
    <s v="A115"/>
    <n v="8100016031"/>
    <x v="14"/>
    <x v="0"/>
    <n v="336"/>
    <s v="30.11.2020"/>
    <n v="-19047492.699999999"/>
    <s v="INR"/>
    <x v="1"/>
    <x v="0"/>
  </r>
  <r>
    <n v="5300"/>
    <s v="COMN1700"/>
    <x v="0"/>
    <n v="5308000214"/>
    <n v="24"/>
    <s v="5308000214-24"/>
    <s v="01.04.2020"/>
    <s v="Forex - Unit-2 - Unrealised-H-5000-12-02-2020-21"/>
    <n v="12201000"/>
    <n v="0"/>
    <n v="0"/>
    <s v="UL25"/>
    <s v="018/009"/>
    <s v="53GN"/>
    <n v="5302"/>
    <s v="A115"/>
    <n v="8100016031"/>
    <x v="14"/>
    <x v="0"/>
    <n v="336"/>
    <s v="30.11.2020"/>
    <n v="-20595035.23"/>
    <s v="INR"/>
    <x v="1"/>
    <x v="0"/>
  </r>
  <r>
    <n v="5300"/>
    <s v="COMN1600"/>
    <x v="3"/>
    <n v="5307000468"/>
    <n v="0"/>
    <s v="5307000468-0"/>
    <s v="16.12.2020"/>
    <s v="WATER LEVEL INDICATOR,MM:WLI 93,GEO-HYDR-H-20-10-9"/>
    <n v="12200900"/>
    <n v="1"/>
    <s v="EA"/>
    <s v="UL05"/>
    <s v="005/000"/>
    <s v="5GEN"/>
    <n v="5302"/>
    <n v="0"/>
    <n v="8100017381"/>
    <x v="15"/>
    <x v="20"/>
    <n v="336"/>
    <s v="25.12.2020"/>
    <n v="16992"/>
    <s v="INR"/>
    <x v="1"/>
    <x v="1"/>
  </r>
  <r>
    <n v="5300"/>
    <s v="COMN1600"/>
    <x v="3"/>
    <n v="5307000469"/>
    <n v="0"/>
    <s v="5307000469-0"/>
    <s v="16.12.2020"/>
    <s v="Five star Multi Meter-H-0020-10-09"/>
    <n v="12200900"/>
    <n v="1"/>
    <s v="EA"/>
    <s v="UL05"/>
    <s v="005/000"/>
    <s v="5GEN"/>
    <n v="5302"/>
    <n v="0"/>
    <n v="8100017381"/>
    <x v="15"/>
    <x v="20"/>
    <n v="336"/>
    <s v="25.12.2020"/>
    <n v="116230"/>
    <s v="INR"/>
    <x v="1"/>
    <x v="1"/>
  </r>
  <r>
    <n v="5300"/>
    <s v="COMN1600"/>
    <x v="3"/>
    <n v="5307000470"/>
    <n v="0"/>
    <s v="5307000470-0"/>
    <s v="16.12.2020"/>
    <s v="ASSY,FLTRTN,VACUUM,TSS,MM:CLE45,CORAL-H-0020-10-09"/>
    <n v="12200900"/>
    <n v="1"/>
    <s v="EA"/>
    <s v="UL05"/>
    <s v="005/000"/>
    <s v="5GEN"/>
    <n v="5302"/>
    <n v="0"/>
    <n v="8100017381"/>
    <x v="15"/>
    <x v="20"/>
    <n v="336"/>
    <s v="25.12.2020"/>
    <n v="17268.12"/>
    <s v="INR"/>
    <x v="1"/>
    <x v="1"/>
  </r>
  <r>
    <n v="5300"/>
    <s v="COMN1600"/>
    <x v="3"/>
    <n v="5307000471"/>
    <n v="0"/>
    <s v="5307000471-0"/>
    <s v="16.12.2020"/>
    <s v="BOD ANALYSER,MM:LOVIBOND BD 600 6,HITECH-H-20-10-9"/>
    <n v="12200900"/>
    <n v="1"/>
    <s v="EA"/>
    <s v="UL05"/>
    <s v="005/000"/>
    <s v="5GEN"/>
    <n v="5302"/>
    <n v="0"/>
    <n v="8100017381"/>
    <x v="15"/>
    <x v="20"/>
    <n v="336"/>
    <s v="25.12.2020"/>
    <n v="238360"/>
    <s v="INR"/>
    <x v="1"/>
    <x v="1"/>
  </r>
  <r>
    <n v="5300"/>
    <s v="COMN1700"/>
    <x v="0"/>
    <n v="5308000369"/>
    <n v="0"/>
    <s v="5308000369-0"/>
    <s v="19.12.2020"/>
    <s v="OIL FLUSHING MACHINE, F/ VG 320,HYDAC"/>
    <n v="12201000"/>
    <n v="1"/>
    <s v="EA"/>
    <s v="UL05"/>
    <s v="005/000"/>
    <s v="5GEN"/>
    <n v="5302"/>
    <n v="0"/>
    <n v="8100017886"/>
    <x v="16"/>
    <x v="21"/>
    <n v="331"/>
    <s v="30.12.2020"/>
    <n v="660547.01"/>
    <s v="INR"/>
    <x v="1"/>
    <x v="1"/>
  </r>
  <r>
    <n v="5300"/>
    <s v="COMN1700"/>
    <x v="0"/>
    <n v="5308000370"/>
    <n v="0"/>
    <s v="5308000370-0"/>
    <s v="19.12.2020"/>
    <s v="OIL FLUSHING MACHINE, F/ VG 46,HYDAC"/>
    <n v="12201000"/>
    <n v="1"/>
    <s v="EA"/>
    <s v="UL05"/>
    <s v="005/000"/>
    <s v="5GEN"/>
    <n v="5302"/>
    <n v="0"/>
    <n v="8100017886"/>
    <x v="16"/>
    <x v="21"/>
    <n v="336"/>
    <s v="30.12.2020"/>
    <n v="482274.38"/>
    <s v="INR"/>
    <x v="1"/>
    <x v="1"/>
  </r>
  <r>
    <n v="5300"/>
    <s v="COMN1700"/>
    <x v="0"/>
    <n v="5308000371"/>
    <n v="0"/>
    <s v="5308000371-0"/>
    <s v="19.12.2020"/>
    <s v="TOOL,CUTTING,MM:NIBBLING-9615,EAGLE-H-0020-01-30"/>
    <n v="12201000"/>
    <n v="1"/>
    <s v="EA"/>
    <s v="UL05"/>
    <s v="005/000"/>
    <s v="5GEN"/>
    <n v="5302"/>
    <n v="0"/>
    <n v="8100017897"/>
    <x v="17"/>
    <x v="22"/>
    <n v="336"/>
    <s v="31.12.2020"/>
    <n v="354000"/>
    <s v="INR"/>
    <x v="1"/>
    <x v="1"/>
  </r>
  <r>
    <n v="5300"/>
    <s v="COMN1200"/>
    <x v="4"/>
    <n v="5303000130"/>
    <n v="0"/>
    <s v="5303000130-0"/>
    <s v="30.10.2020"/>
    <s v="New Temple in Shantivan township"/>
    <n v="12200500"/>
    <n v="1"/>
    <s v="SET"/>
    <s v="UL30"/>
    <s v="023/002"/>
    <s v="5GEN"/>
    <n v="5302"/>
    <n v="0"/>
    <n v="8100017898"/>
    <x v="17"/>
    <x v="17"/>
    <n v="336"/>
    <s v="28.12.2020"/>
    <n v="445216.63"/>
    <s v="INR"/>
    <x v="1"/>
    <x v="1"/>
  </r>
  <r>
    <n v="5300"/>
    <s v="COMN1600"/>
    <x v="3"/>
    <n v="5307000467"/>
    <n v="0"/>
    <s v="5307000467-0"/>
    <s v="17.10.2020"/>
    <s v="DIGITAL SOUND SYSTEM FOR TEMPLE,CLUB HOUSE"/>
    <n v="12200900"/>
    <n v="4"/>
    <s v="EA"/>
    <s v="UL05"/>
    <s v="005/000"/>
    <s v="5GEN"/>
    <n v="5302"/>
    <n v="0"/>
    <n v="8100017899"/>
    <x v="17"/>
    <x v="18"/>
    <n v="336"/>
    <s v="17.12.2020"/>
    <n v="110829"/>
    <s v="INR"/>
    <x v="1"/>
    <x v="1"/>
  </r>
  <r>
    <n v="5300"/>
    <s v="COMN1600"/>
    <x v="3"/>
    <n v="5307000472"/>
    <n v="0"/>
    <s v="5307000472-0"/>
    <s v="15.12.2020"/>
    <s v="CAMERA,BULLET,2MP,MM:QNO-6082R,HANWHA"/>
    <n v="12200900"/>
    <n v="5"/>
    <s v="EA"/>
    <s v="UL05"/>
    <s v="005/000"/>
    <s v="5GEN"/>
    <n v="5302"/>
    <n v="0"/>
    <n v="8100017900"/>
    <x v="17"/>
    <x v="23"/>
    <n v="336"/>
    <s v="15.12.2020"/>
    <n v="77884.41"/>
    <s v="INR"/>
    <x v="1"/>
    <x v="1"/>
  </r>
  <r>
    <n v="5300"/>
    <s v="COMN1600"/>
    <x v="3"/>
    <n v="5307000473"/>
    <n v="0"/>
    <s v="5307000473-0"/>
    <s v="15.12.2020"/>
    <s v="CAMERA,PTZ,55X IR,MM:XNP-6550RH,HANWHA"/>
    <n v="12200900"/>
    <n v="10"/>
    <s v="EA"/>
    <s v="UL05"/>
    <s v="005/000"/>
    <s v="5GEN"/>
    <n v="5302"/>
    <n v="0"/>
    <n v="8100017900"/>
    <x v="17"/>
    <x v="23"/>
    <n v="336"/>
    <s v="15.12.2020"/>
    <n v="1761169.09"/>
    <s v="INR"/>
    <x v="1"/>
    <x v="1"/>
  </r>
  <r>
    <n v="5300"/>
    <s v="COMN1600"/>
    <x v="3"/>
    <n v="5307000474"/>
    <n v="0"/>
    <s v="5307000474-0"/>
    <s v="15.12.2020"/>
    <s v="CAMERA,MULTI-DIRECTNL,20M,MM:PNM-9000VQ"/>
    <n v="12200900"/>
    <n v="9"/>
    <s v="EA"/>
    <s v="UL05"/>
    <s v="005/000"/>
    <s v="5GEN"/>
    <n v="5302"/>
    <n v="0"/>
    <n v="8100017900"/>
    <x v="17"/>
    <x v="23"/>
    <n v="336"/>
    <s v="15.12.2020"/>
    <n v="663487.47"/>
    <s v="INR"/>
    <x v="1"/>
    <x v="1"/>
  </r>
  <r>
    <n v="5300"/>
    <s v="COMN1600"/>
    <x v="3"/>
    <n v="5307000473"/>
    <n v="0"/>
    <s v="5307000473-0"/>
    <s v="15.12.2020"/>
    <s v="CAMERA,PTZ,55X IR,MM:XNP-6550RH,HANWHA"/>
    <n v="12200900"/>
    <n v="10"/>
    <s v="EA"/>
    <s v="UL05"/>
    <s v="005/000"/>
    <s v="5GEN"/>
    <n v="5302"/>
    <n v="0"/>
    <n v="8100017901"/>
    <x v="17"/>
    <x v="23"/>
    <n v="336"/>
    <s v="15.12.2020"/>
    <n v="43.23"/>
    <s v="INR"/>
    <x v="1"/>
    <x v="1"/>
  </r>
  <r>
    <n v="5300"/>
    <s v="COMN1800"/>
    <x v="2"/>
    <n v="5309000537"/>
    <n v="0"/>
    <s v="5309000537-0"/>
    <s v="22.12.2020"/>
    <s v="PALLET MS TABULAR 2 WAY 1100X1100X150MM"/>
    <n v="12201100"/>
    <n v="160"/>
    <s v="EA"/>
    <s v="UL10"/>
    <s v="010/000"/>
    <s v="5GEN"/>
    <n v="5302"/>
    <n v="0"/>
    <n v="8100017902"/>
    <x v="17"/>
    <x v="24"/>
    <n v="336"/>
    <s v="31.12.2020"/>
    <n v="349280"/>
    <s v="INR"/>
    <x v="1"/>
    <x v="1"/>
  </r>
  <r>
    <n v="5300"/>
    <s v="COMN1700"/>
    <x v="0"/>
    <n v="5308000078"/>
    <n v="22"/>
    <s v="5308000078-22"/>
    <s v="01.04.2020"/>
    <s v="Forex - Unit-1 - Unrealised-H-5000-12-02-2020-21"/>
    <n v="12201000"/>
    <n v="0"/>
    <n v="0"/>
    <s v="UL25"/>
    <s v="018/002"/>
    <s v="53GN"/>
    <n v="5302"/>
    <s v="A114"/>
    <n v="8100018395"/>
    <x v="17"/>
    <x v="0"/>
    <n v="336"/>
    <s v="31.12.2020"/>
    <n v="-606188.69999999995"/>
    <s v="INR"/>
    <x v="1"/>
    <x v="0"/>
  </r>
  <r>
    <n v="5300"/>
    <s v="COMN1700"/>
    <x v="0"/>
    <n v="5308000079"/>
    <n v="21"/>
    <s v="5308000079-21"/>
    <s v="01.04.2020"/>
    <s v="Forex - Unit-1 - Unrealised-H-5000-12-02-2020-21"/>
    <n v="12201000"/>
    <n v="0"/>
    <n v="0"/>
    <s v="UL25"/>
    <s v="018/002"/>
    <s v="53GN"/>
    <n v="5302"/>
    <s v="A114"/>
    <n v="8100018395"/>
    <x v="17"/>
    <x v="0"/>
    <n v="336"/>
    <s v="31.12.2020"/>
    <n v="-1150204.2"/>
    <s v="INR"/>
    <x v="1"/>
    <x v="0"/>
  </r>
  <r>
    <n v="5300"/>
    <s v="COMN1700"/>
    <x v="0"/>
    <n v="5308000080"/>
    <n v="21"/>
    <s v="5308000080-21"/>
    <s v="01.04.2020"/>
    <s v="Forex - Unit-1 - Unrealised-H-5000-12-02-2020-21"/>
    <n v="12201000"/>
    <n v="0"/>
    <n v="0"/>
    <s v="UL25"/>
    <s v="018/002"/>
    <s v="53GN"/>
    <n v="5302"/>
    <s v="A114"/>
    <n v="8100018395"/>
    <x v="17"/>
    <x v="0"/>
    <n v="336"/>
    <s v="31.12.2020"/>
    <n v="-746078.4"/>
    <s v="INR"/>
    <x v="1"/>
    <x v="0"/>
  </r>
  <r>
    <n v="5300"/>
    <s v="COMN1700"/>
    <x v="0"/>
    <n v="5308000081"/>
    <n v="22"/>
    <s v="5308000081-22"/>
    <s v="01.04.2020"/>
    <s v="Forex - Unit-1 - Unrealised-H-5000-12-02-2020-21"/>
    <n v="12201000"/>
    <n v="0"/>
    <n v="0"/>
    <s v="UL25"/>
    <s v="018/002"/>
    <s v="53GN"/>
    <n v="5302"/>
    <s v="A114"/>
    <n v="8100018395"/>
    <x v="17"/>
    <x v="0"/>
    <n v="336"/>
    <s v="31.12.2020"/>
    <n v="-5859824.0999999996"/>
    <s v="INR"/>
    <x v="1"/>
    <x v="0"/>
  </r>
  <r>
    <n v="5300"/>
    <s v="COMN1700"/>
    <x v="0"/>
    <n v="5308000083"/>
    <n v="28"/>
    <s v="5308000083-28"/>
    <s v="01.04.2020"/>
    <s v="Forex - Unit-1 - Unrealised-H-5000-12-02-2020-21"/>
    <n v="12201000"/>
    <n v="0"/>
    <n v="0"/>
    <s v="UL25"/>
    <s v="018/002"/>
    <s v="53GN"/>
    <n v="5302"/>
    <s v="A114"/>
    <n v="8100018395"/>
    <x v="17"/>
    <x v="0"/>
    <n v="336"/>
    <s v="31.12.2020"/>
    <n v="-28615215.300000001"/>
    <s v="INR"/>
    <x v="1"/>
    <x v="0"/>
  </r>
  <r>
    <n v="5300"/>
    <s v="COMN1700"/>
    <x v="0"/>
    <n v="5308000084"/>
    <n v="25"/>
    <s v="5308000084-25"/>
    <s v="01.04.2020"/>
    <s v="Forex - Unit-1 - Unrealised-H-5000-12-02-2020-21"/>
    <n v="12201000"/>
    <n v="0"/>
    <n v="0"/>
    <s v="UL25"/>
    <s v="018/002"/>
    <s v="53GN"/>
    <n v="5302"/>
    <s v="A114"/>
    <n v="8100018395"/>
    <x v="17"/>
    <x v="0"/>
    <n v="336"/>
    <s v="31.12.2020"/>
    <n v="-28817278.199999999"/>
    <s v="INR"/>
    <x v="1"/>
    <x v="0"/>
  </r>
  <r>
    <n v="5300"/>
    <s v="COMN1700"/>
    <x v="0"/>
    <n v="5308000085"/>
    <n v="20"/>
    <s v="5308000085-20"/>
    <s v="01.04.2020"/>
    <s v="Forex - Unit-1 - Unrealised-H-5000-12-02-2020-21"/>
    <n v="12201000"/>
    <n v="0"/>
    <n v="0"/>
    <s v="UL25"/>
    <s v="018/002"/>
    <s v="53GN"/>
    <n v="5302"/>
    <s v="A114"/>
    <n v="8100018395"/>
    <x v="17"/>
    <x v="0"/>
    <n v="336"/>
    <s v="31.12.2020"/>
    <n v="-1056944.3999999999"/>
    <s v="INR"/>
    <x v="1"/>
    <x v="0"/>
  </r>
  <r>
    <n v="5300"/>
    <s v="COMN1700"/>
    <x v="0"/>
    <n v="5308000087"/>
    <n v="20"/>
    <s v="5308000087-20"/>
    <s v="01.04.2020"/>
    <s v="Forex - Unit-1 - Unrealised-H-5000-12-02-2020-21"/>
    <n v="12201000"/>
    <n v="0"/>
    <n v="0"/>
    <s v="UL25"/>
    <s v="018/002"/>
    <s v="53GN"/>
    <n v="5302"/>
    <s v="A114"/>
    <n v="8100018395"/>
    <x v="17"/>
    <x v="0"/>
    <n v="336"/>
    <s v="31.12.2020"/>
    <n v="-808251.6"/>
    <s v="INR"/>
    <x v="1"/>
    <x v="0"/>
  </r>
  <r>
    <n v="5300"/>
    <s v="COMN1700"/>
    <x v="0"/>
    <n v="5308000088"/>
    <n v="20"/>
    <s v="5308000088-20"/>
    <s v="01.04.2020"/>
    <s v="Forex - Unit-1 - Unrealised-H-5000-12-02-2020-21"/>
    <n v="12201000"/>
    <n v="0"/>
    <n v="0"/>
    <s v="UL25"/>
    <s v="018/002"/>
    <s v="53GN"/>
    <n v="5302"/>
    <s v="A114"/>
    <n v="8100018395"/>
    <x v="17"/>
    <x v="0"/>
    <n v="336"/>
    <s v="31.12.2020"/>
    <n v="-637275.30000000005"/>
    <s v="INR"/>
    <x v="1"/>
    <x v="0"/>
  </r>
  <r>
    <n v="5300"/>
    <s v="COMN1700"/>
    <x v="0"/>
    <n v="5308000089"/>
    <n v="21"/>
    <s v="5308000089-21"/>
    <s v="01.04.2020"/>
    <s v="Forex - Unit-1 - Unrealised-H-5000-12-02-2020-21"/>
    <n v="12201000"/>
    <n v="0"/>
    <n v="0"/>
    <s v="UL25"/>
    <s v="018/002"/>
    <s v="53GN"/>
    <n v="5302"/>
    <s v="A114"/>
    <n v="8100018395"/>
    <x v="17"/>
    <x v="0"/>
    <n v="336"/>
    <s v="31.12.2020"/>
    <n v="-310866"/>
    <s v="INR"/>
    <x v="1"/>
    <x v="0"/>
  </r>
  <r>
    <n v="5300"/>
    <s v="COMN1700"/>
    <x v="0"/>
    <n v="5308000090"/>
    <n v="20"/>
    <s v="5308000090-20"/>
    <s v="01.04.2020"/>
    <s v="Forex - Unit-1 - Unrealised-H-5000-12-02-2020-21"/>
    <n v="12201000"/>
    <n v="0"/>
    <n v="0"/>
    <s v="UL25"/>
    <s v="018/002"/>
    <s v="53GN"/>
    <n v="5302"/>
    <s v="A114"/>
    <n v="8100018395"/>
    <x v="17"/>
    <x v="0"/>
    <n v="336"/>
    <s v="31.12.2020"/>
    <n v="-590645.4"/>
    <s v="INR"/>
    <x v="1"/>
    <x v="0"/>
  </r>
  <r>
    <n v="5300"/>
    <s v="COMN1700"/>
    <x v="0"/>
    <n v="5308000091"/>
    <n v="20"/>
    <s v="5308000091-20"/>
    <s v="01.04.2020"/>
    <s v="Forex - Unit-1 - Unrealised-H-5000-12-02-2020-21"/>
    <n v="12201000"/>
    <n v="0"/>
    <n v="0"/>
    <s v="UL15"/>
    <s v="008/002"/>
    <s v="53GN"/>
    <n v="5302"/>
    <s v="A114"/>
    <n v="8100018395"/>
    <x v="17"/>
    <x v="0"/>
    <n v="336"/>
    <s v="31.12.2020"/>
    <n v="-450755.7"/>
    <s v="INR"/>
    <x v="1"/>
    <x v="0"/>
  </r>
  <r>
    <n v="5300"/>
    <s v="COMN1700"/>
    <x v="0"/>
    <n v="5308000092"/>
    <n v="20"/>
    <s v="5308000092-20"/>
    <s v="01.04.2020"/>
    <s v="Forex - Unit-1 - Unrealised-H-5000-12-02-2020-21"/>
    <n v="12201000"/>
    <n v="0"/>
    <n v="0"/>
    <s v="UL15"/>
    <s v="008/002"/>
    <s v="53GN"/>
    <n v="5302"/>
    <s v="A114"/>
    <n v="8100018395"/>
    <x v="17"/>
    <x v="0"/>
    <n v="336"/>
    <s v="31.12.2020"/>
    <n v="-93259.8"/>
    <s v="INR"/>
    <x v="1"/>
    <x v="0"/>
  </r>
  <r>
    <n v="5300"/>
    <s v="COMN1700"/>
    <x v="0"/>
    <n v="5308000093"/>
    <n v="20"/>
    <s v="5308000093-20"/>
    <s v="01.04.2020"/>
    <s v="Forex - Unit-1 - Unrealised-H-5000-12-02-2020-21"/>
    <n v="12201000"/>
    <n v="0"/>
    <n v="0"/>
    <s v="UL15"/>
    <s v="008/002"/>
    <s v="53GN"/>
    <n v="5302"/>
    <s v="A114"/>
    <n v="8100018395"/>
    <x v="17"/>
    <x v="0"/>
    <n v="336"/>
    <s v="31.12.2020"/>
    <n v="-264236.09999999998"/>
    <s v="INR"/>
    <x v="1"/>
    <x v="0"/>
  </r>
  <r>
    <n v="5300"/>
    <s v="COMN1700"/>
    <x v="0"/>
    <n v="5308000094"/>
    <n v="23"/>
    <s v="5308000094-23"/>
    <s v="01.04.2020"/>
    <s v="Forex - Unit-1 - Unrealised-H-5000-12-02-2020-21"/>
    <n v="12201000"/>
    <n v="0"/>
    <n v="0"/>
    <s v="UL25"/>
    <s v="018/002"/>
    <s v="53GN"/>
    <n v="5302"/>
    <s v="A114"/>
    <n v="8100018395"/>
    <x v="17"/>
    <x v="0"/>
    <n v="336"/>
    <s v="31.12.2020"/>
    <n v="-3947998.2"/>
    <s v="INR"/>
    <x v="1"/>
    <x v="0"/>
  </r>
  <r>
    <n v="5300"/>
    <s v="COMN1700"/>
    <x v="0"/>
    <n v="5308000096"/>
    <n v="22"/>
    <s v="5308000096-22"/>
    <s v="01.04.2020"/>
    <s v="Forex - Unit-1 - Unrealised-H-5000-12-02-2020-21"/>
    <n v="12201000"/>
    <n v="0"/>
    <n v="0"/>
    <s v="UL25"/>
    <s v="018/002"/>
    <s v="53GN"/>
    <n v="5302"/>
    <s v="A114"/>
    <n v="8100018395"/>
    <x v="17"/>
    <x v="0"/>
    <n v="336"/>
    <s v="31.12.2020"/>
    <n v="-668361.9"/>
    <s v="INR"/>
    <x v="1"/>
    <x v="0"/>
  </r>
  <r>
    <n v="5300"/>
    <s v="COMN1700"/>
    <x v="0"/>
    <n v="5308000098"/>
    <n v="20"/>
    <s v="5308000098-20"/>
    <s v="01.04.2020"/>
    <s v="Forex - Unit-1 - Unrealised-H-5000-12-02-2020-21"/>
    <n v="12201000"/>
    <n v="0"/>
    <n v="0"/>
    <s v="UL15"/>
    <s v="008/002"/>
    <s v="53GN"/>
    <n v="5302"/>
    <s v="A114"/>
    <n v="8100018395"/>
    <x v="17"/>
    <x v="0"/>
    <n v="336"/>
    <s v="31.12.2020"/>
    <n v="-155433"/>
    <s v="INR"/>
    <x v="1"/>
    <x v="0"/>
  </r>
  <r>
    <n v="5300"/>
    <s v="COMN1700"/>
    <x v="0"/>
    <n v="5308000100"/>
    <n v="20"/>
    <s v="5308000100-20"/>
    <s v="01.04.2020"/>
    <s v="Forex - Unit-1 - Unrealised-H-5000-12-02-2020-21"/>
    <n v="12201000"/>
    <n v="0"/>
    <n v="0"/>
    <s v="UL15"/>
    <s v="008/002"/>
    <s v="53GN"/>
    <n v="5302"/>
    <s v="A114"/>
    <n v="8100018395"/>
    <x v="17"/>
    <x v="0"/>
    <n v="336"/>
    <s v="31.12.2020"/>
    <n v="-77716.5"/>
    <s v="INR"/>
    <x v="1"/>
    <x v="0"/>
  </r>
  <r>
    <n v="5300"/>
    <s v="COMN1700"/>
    <x v="0"/>
    <n v="5308000112"/>
    <n v="21"/>
    <s v="5308000112-21"/>
    <s v="01.04.2020"/>
    <s v="Forex - Unit-1 - Unrealised-H-5000-12-02-2020-21"/>
    <n v="12201000"/>
    <n v="0"/>
    <n v="0"/>
    <s v="UL25"/>
    <s v="018/002"/>
    <s v="53GN"/>
    <n v="5302"/>
    <s v="A114"/>
    <n v="8100018395"/>
    <x v="17"/>
    <x v="0"/>
    <n v="336"/>
    <s v="31.12.2020"/>
    <n v="-621732"/>
    <s v="INR"/>
    <x v="1"/>
    <x v="0"/>
  </r>
  <r>
    <n v="5300"/>
    <s v="COMN1700"/>
    <x v="0"/>
    <n v="5308000115"/>
    <n v="20"/>
    <s v="5308000115-20"/>
    <s v="01.04.2020"/>
    <s v="Forex - Unit-1 - Unrealised-H-5000-12-02-2020-21"/>
    <n v="12201000"/>
    <n v="0"/>
    <n v="0"/>
    <s v="UL25"/>
    <s v="018/002"/>
    <s v="53GN"/>
    <n v="5302"/>
    <s v="A114"/>
    <n v="8100018395"/>
    <x v="17"/>
    <x v="0"/>
    <n v="336"/>
    <s v="31.12.2020"/>
    <n v="-357495.9"/>
    <s v="INR"/>
    <x v="1"/>
    <x v="0"/>
  </r>
  <r>
    <n v="5300"/>
    <s v="COMN1700"/>
    <x v="0"/>
    <n v="5308000118"/>
    <n v="21"/>
    <s v="5308000118-21"/>
    <s v="01.04.2020"/>
    <s v="Forex - Unit-1 - Unrealised-H-5000-12-02-2020-21"/>
    <n v="12201000"/>
    <n v="0"/>
    <n v="0"/>
    <s v="UL25"/>
    <s v="018/002"/>
    <s v="53GN"/>
    <n v="5302"/>
    <s v="A114"/>
    <n v="8100018395"/>
    <x v="17"/>
    <x v="0"/>
    <n v="336"/>
    <s v="31.12.2020"/>
    <n v="-948141.3"/>
    <s v="INR"/>
    <x v="1"/>
    <x v="0"/>
  </r>
  <r>
    <n v="5300"/>
    <s v="COMN1700"/>
    <x v="0"/>
    <n v="5308000119"/>
    <n v="22"/>
    <s v="5308000119-22"/>
    <s v="01.04.2020"/>
    <s v="Forex - Unit-1 - Unrealised-H-5000-12-02-2020-21"/>
    <n v="12201000"/>
    <n v="0"/>
    <n v="0"/>
    <s v="UL25"/>
    <s v="018/002"/>
    <s v="53GN"/>
    <n v="5302"/>
    <s v="A114"/>
    <n v="8100018395"/>
    <x v="17"/>
    <x v="0"/>
    <n v="336"/>
    <s v="31.12.2020"/>
    <n v="-481842.3"/>
    <s v="INR"/>
    <x v="1"/>
    <x v="0"/>
  </r>
  <r>
    <n v="5300"/>
    <s v="COMN1700"/>
    <x v="0"/>
    <n v="5308000126"/>
    <n v="20"/>
    <s v="5308000126-20"/>
    <s v="01.04.2020"/>
    <s v="Forex - Unit-1 - Unrealised-H-5000-12-02-2020-21"/>
    <n v="12201000"/>
    <n v="0"/>
    <n v="0"/>
    <s v="UL15"/>
    <s v="008/002"/>
    <s v="53GN"/>
    <n v="5302"/>
    <s v="A114"/>
    <n v="8100018395"/>
    <x v="17"/>
    <x v="0"/>
    <n v="336"/>
    <s v="31.12.2020"/>
    <n v="-155433"/>
    <s v="INR"/>
    <x v="1"/>
    <x v="0"/>
  </r>
  <r>
    <n v="5300"/>
    <s v="COMN1700"/>
    <x v="0"/>
    <n v="5308000131"/>
    <n v="20"/>
    <s v="5308000131-20"/>
    <s v="01.04.2020"/>
    <s v="Forex - Unit-1 - Unrealised-H-5000-12-02-2020-21"/>
    <n v="12201000"/>
    <n v="0"/>
    <n v="0"/>
    <s v="UL25"/>
    <s v="018/002"/>
    <s v="53GN"/>
    <n v="5302"/>
    <s v="A114"/>
    <n v="8100018395"/>
    <x v="17"/>
    <x v="0"/>
    <n v="336"/>
    <s v="31.12.2020"/>
    <n v="-295322.7"/>
    <s v="INR"/>
    <x v="1"/>
    <x v="0"/>
  </r>
  <r>
    <n v="5300"/>
    <s v="COMN1700"/>
    <x v="0"/>
    <n v="5308000161"/>
    <n v="25"/>
    <s v="5308000161-25"/>
    <s v="01.04.2020"/>
    <s v="Forex - Unit-2 - Unrealised-H-5000-12-02-2020-21"/>
    <n v="12201000"/>
    <n v="0"/>
    <n v="0"/>
    <s v="UL25"/>
    <s v="018/009"/>
    <s v="53GN"/>
    <n v="5302"/>
    <s v="A115"/>
    <n v="8100018395"/>
    <x v="17"/>
    <x v="0"/>
    <n v="336"/>
    <s v="31.12.2020"/>
    <n v="-575102.1"/>
    <s v="INR"/>
    <x v="1"/>
    <x v="0"/>
  </r>
  <r>
    <n v="5300"/>
    <s v="COMN1700"/>
    <x v="0"/>
    <n v="5308000162"/>
    <n v="21"/>
    <s v="5308000162-21"/>
    <s v="01.04.2020"/>
    <s v="Forex - Unit-2 - Unrealised-H-5000-12-02-2020-21"/>
    <n v="12201000"/>
    <n v="0"/>
    <n v="0"/>
    <s v="UL25"/>
    <s v="018/009"/>
    <s v="53GN"/>
    <n v="5302"/>
    <s v="A115"/>
    <n v="8100018395"/>
    <x v="17"/>
    <x v="0"/>
    <n v="336"/>
    <s v="31.12.2020"/>
    <n v="-777165"/>
    <s v="INR"/>
    <x v="1"/>
    <x v="0"/>
  </r>
  <r>
    <n v="5300"/>
    <s v="COMN1700"/>
    <x v="0"/>
    <n v="5308000163"/>
    <n v="25"/>
    <s v="5308000163-25"/>
    <s v="01.04.2020"/>
    <s v="Forex - Unit-2 - Unrealised-H-5000-12-02-2020-21"/>
    <n v="12201000"/>
    <n v="0"/>
    <n v="0"/>
    <s v="UL25"/>
    <s v="018/009"/>
    <s v="53GN"/>
    <n v="5302"/>
    <s v="A115"/>
    <n v="8100018395"/>
    <x v="17"/>
    <x v="0"/>
    <n v="336"/>
    <s v="31.12.2020"/>
    <n v="-777165"/>
    <s v="INR"/>
    <x v="1"/>
    <x v="0"/>
  </r>
  <r>
    <n v="5300"/>
    <s v="COMN1700"/>
    <x v="0"/>
    <n v="5308000164"/>
    <n v="26"/>
    <s v="5308000164-26"/>
    <s v="01.04.2020"/>
    <s v="Forex - Unit-2 - Unrealised-H-5000-12-02-2020-21"/>
    <n v="12201000"/>
    <n v="0"/>
    <n v="0"/>
    <s v="UL25"/>
    <s v="018/009"/>
    <s v="53GN"/>
    <n v="5302"/>
    <s v="A115"/>
    <n v="8100018395"/>
    <x v="17"/>
    <x v="0"/>
    <n v="336"/>
    <s v="31.12.2020"/>
    <n v="-5517871.5"/>
    <s v="INR"/>
    <x v="1"/>
    <x v="0"/>
  </r>
  <r>
    <n v="5300"/>
    <s v="COMN1700"/>
    <x v="0"/>
    <n v="5308000166"/>
    <n v="24"/>
    <s v="5308000166-24"/>
    <s v="01.04.2020"/>
    <s v="Forex - Unit-2 - Unrealised-H-5000-12-02-2020-21"/>
    <n v="12201000"/>
    <n v="0"/>
    <n v="0"/>
    <s v="UL25"/>
    <s v="018/009"/>
    <s v="53GN"/>
    <n v="5302"/>
    <s v="A115"/>
    <n v="8100018395"/>
    <x v="17"/>
    <x v="0"/>
    <n v="336"/>
    <s v="31.12.2020"/>
    <n v="-326409.3"/>
    <s v="INR"/>
    <x v="1"/>
    <x v="0"/>
  </r>
  <r>
    <n v="5300"/>
    <s v="COMN1700"/>
    <x v="0"/>
    <n v="5308000167"/>
    <n v="24"/>
    <s v="5308000167-24"/>
    <s v="01.04.2020"/>
    <s v="Forex - Unit-2 - Unrealised-H-5000-12-02-2020-21"/>
    <n v="12201000"/>
    <n v="0"/>
    <n v="0"/>
    <s v="UL25"/>
    <s v="018/009"/>
    <s v="53GN"/>
    <n v="5302"/>
    <s v="A115"/>
    <n v="8100018395"/>
    <x v="17"/>
    <x v="0"/>
    <n v="336"/>
    <s v="31.12.2020"/>
    <n v="-901511.4"/>
    <s v="INR"/>
    <x v="1"/>
    <x v="0"/>
  </r>
  <r>
    <n v="5300"/>
    <s v="COMN1700"/>
    <x v="0"/>
    <n v="5308000169"/>
    <n v="23"/>
    <s v="5308000169-23"/>
    <s v="01.04.2020"/>
    <s v="Forex - Unit-2 - Unrealised-H-5000-12-02-2020-21"/>
    <n v="12201000"/>
    <n v="0"/>
    <n v="0"/>
    <s v="UL25"/>
    <s v="018/009"/>
    <s v="53GN"/>
    <n v="5302"/>
    <s v="A115"/>
    <n v="8100018395"/>
    <x v="17"/>
    <x v="0"/>
    <n v="336"/>
    <s v="31.12.2020"/>
    <n v="-963684.6"/>
    <s v="INR"/>
    <x v="1"/>
    <x v="0"/>
  </r>
  <r>
    <n v="5300"/>
    <s v="COMN1700"/>
    <x v="0"/>
    <n v="5308000170"/>
    <n v="22"/>
    <s v="5308000170-22"/>
    <s v="01.04.2020"/>
    <s v="Forex - Unit-2 - Unrealised-H-5000-12-02-2020-21"/>
    <n v="12201000"/>
    <n v="0"/>
    <n v="0"/>
    <s v="UL25"/>
    <s v="018/009"/>
    <s v="53GN"/>
    <n v="5302"/>
    <s v="A115"/>
    <n v="8100018395"/>
    <x v="17"/>
    <x v="0"/>
    <n v="336"/>
    <s v="31.12.2020"/>
    <n v="-606188.69999999995"/>
    <s v="INR"/>
    <x v="1"/>
    <x v="0"/>
  </r>
  <r>
    <n v="5300"/>
    <s v="COMN1700"/>
    <x v="0"/>
    <n v="5308000172"/>
    <n v="23"/>
    <s v="5308000172-23"/>
    <s v="01.04.2020"/>
    <s v="Forex - Unit-2 - Unrealised-H-5000-12-02-2020-21"/>
    <n v="12201000"/>
    <n v="0"/>
    <n v="0"/>
    <s v="UL25"/>
    <s v="018/009"/>
    <s v="53GN"/>
    <n v="5302"/>
    <s v="A115"/>
    <n v="8100018395"/>
    <x v="17"/>
    <x v="0"/>
    <n v="336"/>
    <s v="31.12.2020"/>
    <n v="-606188.69999999995"/>
    <s v="INR"/>
    <x v="1"/>
    <x v="0"/>
  </r>
  <r>
    <n v="5300"/>
    <s v="COMN1700"/>
    <x v="0"/>
    <n v="5308000173"/>
    <n v="25"/>
    <s v="5308000173-25"/>
    <s v="01.04.2020"/>
    <s v="Forex - Unit-2 - Unrealised-H-5000-12-02-2020-21"/>
    <n v="12201000"/>
    <n v="0"/>
    <n v="0"/>
    <s v="UL15"/>
    <s v="008/009"/>
    <s v="53GN"/>
    <n v="5302"/>
    <s v="A115"/>
    <n v="8100018395"/>
    <x v="17"/>
    <x v="0"/>
    <n v="336"/>
    <s v="31.12.2020"/>
    <n v="-466299"/>
    <s v="INR"/>
    <x v="1"/>
    <x v="0"/>
  </r>
  <r>
    <n v="5300"/>
    <s v="COMN1700"/>
    <x v="0"/>
    <n v="5308000174"/>
    <n v="24"/>
    <s v="5308000174-24"/>
    <s v="01.04.2020"/>
    <s v="Forex - Unit-2 - Unrealised-H-5000-12-02-2020-21"/>
    <n v="12201000"/>
    <n v="0"/>
    <n v="0"/>
    <s v="UL15"/>
    <s v="008/009"/>
    <s v="53GN"/>
    <n v="5302"/>
    <s v="A115"/>
    <n v="8100018395"/>
    <x v="17"/>
    <x v="0"/>
    <n v="336"/>
    <s v="31.12.2020"/>
    <n v="-93259.8"/>
    <s v="INR"/>
    <x v="1"/>
    <x v="0"/>
  </r>
  <r>
    <n v="5300"/>
    <s v="COMN1700"/>
    <x v="0"/>
    <n v="5308000175"/>
    <n v="24"/>
    <s v="5308000175-24"/>
    <s v="01.04.2020"/>
    <s v="Forex - Unit-2 - Unrealised-H-5000-12-02-2020-21"/>
    <n v="12201000"/>
    <n v="0"/>
    <n v="0"/>
    <s v="UL15"/>
    <s v="008/009"/>
    <s v="53GN"/>
    <n v="5302"/>
    <s v="A115"/>
    <n v="8100018395"/>
    <x v="17"/>
    <x v="0"/>
    <n v="336"/>
    <s v="31.12.2020"/>
    <n v="-264236.09999999998"/>
    <s v="INR"/>
    <x v="1"/>
    <x v="0"/>
  </r>
  <r>
    <n v="5300"/>
    <s v="COMN1700"/>
    <x v="0"/>
    <n v="5308000176"/>
    <n v="23"/>
    <s v="5308000176-23"/>
    <s v="01.04.2020"/>
    <s v="Forex - Unit-2 - Unrealised-H-5000-12-02-2020-21"/>
    <n v="12201000"/>
    <n v="0"/>
    <n v="0"/>
    <s v="UL25"/>
    <s v="018/009"/>
    <s v="53GN"/>
    <n v="5302"/>
    <s v="A115"/>
    <n v="8100018395"/>
    <x v="17"/>
    <x v="0"/>
    <n v="336"/>
    <s v="31.12.2020"/>
    <n v="-4118974.5"/>
    <s v="INR"/>
    <x v="1"/>
    <x v="0"/>
  </r>
  <r>
    <n v="5300"/>
    <s v="COMN1700"/>
    <x v="0"/>
    <n v="5308000179"/>
    <n v="21"/>
    <s v="5308000179-21"/>
    <s v="01.04.2020"/>
    <s v="Forex - Unit-2 - Unrealised-H-5000-12-02-2020-21"/>
    <n v="12201000"/>
    <n v="0"/>
    <n v="0"/>
    <s v="UL15"/>
    <s v="008/009"/>
    <s v="53GN"/>
    <n v="5302"/>
    <s v="A115"/>
    <n v="8100018395"/>
    <x v="17"/>
    <x v="0"/>
    <n v="336"/>
    <s v="31.12.2020"/>
    <n v="-170976.3"/>
    <s v="INR"/>
    <x v="1"/>
    <x v="0"/>
  </r>
  <r>
    <n v="5300"/>
    <s v="COMN1700"/>
    <x v="0"/>
    <n v="5308000187"/>
    <n v="22"/>
    <s v="5308000187-22"/>
    <s v="01.04.2020"/>
    <s v="Forex - Unit-2 - Unrealised-H-5000-12-02-2020-21"/>
    <n v="12201000"/>
    <n v="0"/>
    <n v="0"/>
    <s v="UL25"/>
    <s v="018/009"/>
    <s v="53GN"/>
    <n v="5302"/>
    <s v="A115"/>
    <n v="8100018395"/>
    <x v="17"/>
    <x v="0"/>
    <n v="336"/>
    <s v="31.12.2020"/>
    <n v="-637275.30000000005"/>
    <s v="INR"/>
    <x v="1"/>
    <x v="0"/>
  </r>
  <r>
    <n v="5300"/>
    <s v="COMN1700"/>
    <x v="0"/>
    <n v="5308000190"/>
    <n v="24"/>
    <s v="5308000190-24"/>
    <s v="01.04.2020"/>
    <s v="Forex - Unit-2 - Unrealised-H-5000-12-02-2020-21"/>
    <n v="12201000"/>
    <n v="0"/>
    <n v="0"/>
    <s v="UL25"/>
    <s v="018/009"/>
    <s v="53GN"/>
    <n v="5302"/>
    <s v="A115"/>
    <n v="8100018395"/>
    <x v="17"/>
    <x v="0"/>
    <n v="336"/>
    <s v="31.12.2020"/>
    <n v="-373039.2"/>
    <s v="INR"/>
    <x v="1"/>
    <x v="0"/>
  </r>
  <r>
    <n v="5300"/>
    <s v="COMN1700"/>
    <x v="0"/>
    <n v="5308000192"/>
    <n v="24"/>
    <s v="5308000192-24"/>
    <s v="01.04.2020"/>
    <s v="Forex - Unit-2 - Unrealised-H-5000-12-02-2020-21"/>
    <n v="12201000"/>
    <n v="0"/>
    <n v="0"/>
    <s v="UL25"/>
    <s v="018/009"/>
    <s v="53GN"/>
    <n v="5302"/>
    <s v="A115"/>
    <n v="8100018395"/>
    <x v="17"/>
    <x v="0"/>
    <n v="336"/>
    <s v="31.12.2020"/>
    <n v="-979227.9"/>
    <s v="INR"/>
    <x v="1"/>
    <x v="0"/>
  </r>
  <r>
    <n v="5300"/>
    <s v="COMN1700"/>
    <x v="0"/>
    <n v="5308000195"/>
    <n v="24"/>
    <s v="5308000195-24"/>
    <s v="01.04.2020"/>
    <s v="Forex - Unit-2 - Unrealised-H-5000-12-02-2020-21"/>
    <n v="12201000"/>
    <n v="0"/>
    <n v="0"/>
    <s v="UL15"/>
    <s v="008/009"/>
    <s v="53GN"/>
    <n v="5302"/>
    <s v="A115"/>
    <n v="8100018395"/>
    <x v="17"/>
    <x v="0"/>
    <n v="336"/>
    <s v="31.12.2020"/>
    <n v="-155433"/>
    <s v="INR"/>
    <x v="1"/>
    <x v="0"/>
  </r>
  <r>
    <n v="5300"/>
    <s v="COMN1700"/>
    <x v="0"/>
    <n v="5308000200"/>
    <n v="22"/>
    <s v="5308000200-22"/>
    <s v="01.04.2020"/>
    <s v="Forex - Unit-2 - Unrealised-H-5000-12-02-2020-21"/>
    <n v="12201000"/>
    <n v="0"/>
    <n v="0"/>
    <s v="UL25"/>
    <s v="018/009"/>
    <s v="53GN"/>
    <n v="5302"/>
    <s v="A115"/>
    <n v="8100018395"/>
    <x v="17"/>
    <x v="0"/>
    <n v="336"/>
    <s v="31.12.2020"/>
    <n v="-357495.9"/>
    <s v="INR"/>
    <x v="1"/>
    <x v="0"/>
  </r>
  <r>
    <n v="5300"/>
    <s v="COMN1700"/>
    <x v="0"/>
    <n v="5308000208"/>
    <n v="23"/>
    <s v="5308000208-23"/>
    <s v="01.04.2020"/>
    <s v="Forex - Unit-2 - Unrealised-H-5000-12-02-2020-21"/>
    <n v="12201000"/>
    <n v="0"/>
    <n v="0"/>
    <s v="UL25"/>
    <s v="018/009"/>
    <s v="53GN"/>
    <n v="5302"/>
    <s v="A115"/>
    <n v="8100018395"/>
    <x v="17"/>
    <x v="0"/>
    <n v="336"/>
    <s v="31.12.2020"/>
    <n v="-917054.7"/>
    <s v="INR"/>
    <x v="1"/>
    <x v="0"/>
  </r>
  <r>
    <n v="5300"/>
    <s v="COMN1700"/>
    <x v="0"/>
    <n v="5308000213"/>
    <n v="23"/>
    <s v="5308000213-23"/>
    <s v="01.04.2020"/>
    <s v="Forex - Unit-2 - Unrealised-H-5000-12-02-2020-21"/>
    <n v="12201000"/>
    <n v="0"/>
    <n v="0"/>
    <s v="UL25"/>
    <s v="018/009"/>
    <s v="53GN"/>
    <n v="5302"/>
    <s v="A115"/>
    <n v="8100018395"/>
    <x v="17"/>
    <x v="0"/>
    <n v="336"/>
    <s v="31.12.2020"/>
    <n v="-27931310.100000001"/>
    <s v="INR"/>
    <x v="1"/>
    <x v="0"/>
  </r>
  <r>
    <n v="5300"/>
    <s v="COMN1700"/>
    <x v="0"/>
    <n v="5308000214"/>
    <n v="24"/>
    <s v="5308000214-24"/>
    <s v="01.04.2020"/>
    <s v="Forex - Unit-2 - Unrealised-H-5000-12-02-2020-21"/>
    <n v="12201000"/>
    <n v="0"/>
    <n v="0"/>
    <s v="UL25"/>
    <s v="018/009"/>
    <s v="53GN"/>
    <n v="5302"/>
    <s v="A115"/>
    <n v="8100018395"/>
    <x v="17"/>
    <x v="0"/>
    <n v="336"/>
    <s v="31.12.2020"/>
    <n v="-30200631.890000001"/>
    <s v="INR"/>
    <x v="1"/>
    <x v="0"/>
  </r>
  <r>
    <n v="5300"/>
    <s v="COMN1600"/>
    <x v="3"/>
    <n v="5307000467"/>
    <n v="0"/>
    <s v="5307000467-0"/>
    <s v="17.10.2020"/>
    <s v="DIGITAL SOUND SYSTEM FOR TEMPLE,CLUB HOUSE"/>
    <n v="12200900"/>
    <n v="4"/>
    <s v="EA"/>
    <s v="UL05"/>
    <s v="005/000"/>
    <s v="5GEN"/>
    <n v="5302"/>
    <n v="0"/>
    <n v="8100020656"/>
    <x v="18"/>
    <x v="18"/>
    <n v="336"/>
    <s v="25.01.2021"/>
    <n v="19949.22"/>
    <s v="INR"/>
    <x v="1"/>
    <x v="1"/>
  </r>
  <r>
    <n v="5300"/>
    <s v="COMN1200"/>
    <x v="4"/>
    <n v="5303000130"/>
    <n v="0"/>
    <s v="5303000130-0"/>
    <s v="30.10.2020"/>
    <s v="New Temple in Shantivan township"/>
    <n v="12200500"/>
    <n v="1"/>
    <s v="SET"/>
    <s v="UL30"/>
    <s v="023/002"/>
    <s v="5GEN"/>
    <n v="5302"/>
    <n v="0"/>
    <n v="8100020657"/>
    <x v="19"/>
    <x v="17"/>
    <n v="336"/>
    <s v="24.01.2021"/>
    <n v="10800"/>
    <s v="INR"/>
    <x v="1"/>
    <x v="1"/>
  </r>
  <r>
    <n v="5300"/>
    <s v="COMN1700"/>
    <x v="0"/>
    <n v="5308000078"/>
    <n v="22"/>
    <s v="5308000078-22"/>
    <s v="01.04.2020"/>
    <s v="Forex - Unit-1 - Unrealised-H-5000-12-02-2020-21"/>
    <n v="12201000"/>
    <n v="0"/>
    <n v="0"/>
    <s v="UL25"/>
    <s v="018/002"/>
    <s v="53GN"/>
    <n v="5302"/>
    <s v="A114"/>
    <n v="8100020660"/>
    <x v="20"/>
    <x v="0"/>
    <n v="336"/>
    <s v="31.01.2021"/>
    <n v="-70773.3"/>
    <s v="INR"/>
    <x v="1"/>
    <x v="0"/>
  </r>
  <r>
    <n v="5300"/>
    <s v="COMN1700"/>
    <x v="0"/>
    <n v="5308000079"/>
    <n v="21"/>
    <s v="5308000079-21"/>
    <s v="01.04.2020"/>
    <s v="Forex - Unit-1 - Unrealised-H-5000-12-02-2020-21"/>
    <n v="12201000"/>
    <n v="0"/>
    <n v="0"/>
    <s v="UL25"/>
    <s v="018/002"/>
    <s v="53GN"/>
    <n v="5302"/>
    <s v="A114"/>
    <n v="8100020660"/>
    <x v="20"/>
    <x v="0"/>
    <n v="336"/>
    <s v="31.01.2021"/>
    <n v="-134287.79999999999"/>
    <s v="INR"/>
    <x v="1"/>
    <x v="0"/>
  </r>
  <r>
    <n v="5300"/>
    <s v="COMN1700"/>
    <x v="0"/>
    <n v="5308000080"/>
    <n v="21"/>
    <s v="5308000080-21"/>
    <s v="01.04.2020"/>
    <s v="Forex - Unit-1 - Unrealised-H-5000-12-02-2020-21"/>
    <n v="12201000"/>
    <n v="0"/>
    <n v="0"/>
    <s v="UL25"/>
    <s v="018/002"/>
    <s v="53GN"/>
    <n v="5302"/>
    <s v="A114"/>
    <n v="8100020660"/>
    <x v="20"/>
    <x v="0"/>
    <n v="336"/>
    <s v="31.01.2021"/>
    <n v="-87105.600000000006"/>
    <s v="INR"/>
    <x v="1"/>
    <x v="0"/>
  </r>
  <r>
    <n v="5300"/>
    <s v="COMN1700"/>
    <x v="0"/>
    <n v="5308000081"/>
    <n v="22"/>
    <s v="5308000081-22"/>
    <s v="01.04.2020"/>
    <s v="Forex - Unit-1 - Unrealised-H-5000-12-02-2020-21"/>
    <n v="12201000"/>
    <n v="0"/>
    <n v="0"/>
    <s v="UL25"/>
    <s v="018/002"/>
    <s v="53GN"/>
    <n v="5302"/>
    <s v="A114"/>
    <n v="8100020660"/>
    <x v="20"/>
    <x v="0"/>
    <n v="336"/>
    <s v="31.01.2021"/>
    <n v="-684141.9"/>
    <s v="INR"/>
    <x v="1"/>
    <x v="0"/>
  </r>
  <r>
    <n v="5300"/>
    <s v="COMN1700"/>
    <x v="0"/>
    <n v="5308000083"/>
    <n v="28"/>
    <s v="5308000083-28"/>
    <s v="01.04.2020"/>
    <s v="Forex - Unit-1 - Unrealised-H-5000-12-02-2020-21"/>
    <n v="12201000"/>
    <n v="0"/>
    <n v="0"/>
    <s v="UL25"/>
    <s v="018/002"/>
    <s v="53GN"/>
    <n v="5302"/>
    <s v="A114"/>
    <n v="8100020660"/>
    <x v="20"/>
    <x v="0"/>
    <n v="336"/>
    <s v="31.01.2021"/>
    <n v="-3340862.7"/>
    <s v="INR"/>
    <x v="1"/>
    <x v="0"/>
  </r>
  <r>
    <n v="5300"/>
    <s v="COMN1700"/>
    <x v="0"/>
    <n v="5308000084"/>
    <n v="25"/>
    <s v="5308000084-25"/>
    <s v="01.04.2020"/>
    <s v="Forex - Unit-1 - Unrealised-H-5000-12-02-2020-21"/>
    <n v="12201000"/>
    <n v="0"/>
    <n v="0"/>
    <s v="UL25"/>
    <s v="018/002"/>
    <s v="53GN"/>
    <n v="5302"/>
    <s v="A114"/>
    <n v="8100020660"/>
    <x v="20"/>
    <x v="0"/>
    <n v="336"/>
    <s v="31.01.2021"/>
    <n v="-3364453.8"/>
    <s v="INR"/>
    <x v="1"/>
    <x v="0"/>
  </r>
  <r>
    <n v="5300"/>
    <s v="COMN1700"/>
    <x v="0"/>
    <n v="5308000085"/>
    <n v="20"/>
    <s v="5308000085-20"/>
    <s v="01.04.2020"/>
    <s v="Forex - Unit-1 - Unrealised-H-5000-12-02-2020-21"/>
    <n v="12201000"/>
    <n v="0"/>
    <n v="0"/>
    <s v="UL25"/>
    <s v="018/002"/>
    <s v="53GN"/>
    <n v="5302"/>
    <s v="A114"/>
    <n v="8100020660"/>
    <x v="20"/>
    <x v="0"/>
    <n v="336"/>
    <s v="31.01.2021"/>
    <n v="-123399.6"/>
    <s v="INR"/>
    <x v="1"/>
    <x v="0"/>
  </r>
  <r>
    <n v="5300"/>
    <s v="COMN1700"/>
    <x v="0"/>
    <n v="5308000087"/>
    <n v="20"/>
    <s v="5308000087-20"/>
    <s v="01.04.2020"/>
    <s v="Forex - Unit-1 - Unrealised-H-5000-12-02-2020-21"/>
    <n v="12201000"/>
    <n v="0"/>
    <n v="0"/>
    <s v="UL25"/>
    <s v="018/002"/>
    <s v="53GN"/>
    <n v="5302"/>
    <s v="A114"/>
    <n v="8100020660"/>
    <x v="20"/>
    <x v="0"/>
    <n v="336"/>
    <s v="31.01.2021"/>
    <n v="-94364.4"/>
    <s v="INR"/>
    <x v="1"/>
    <x v="0"/>
  </r>
  <r>
    <n v="5300"/>
    <s v="COMN1700"/>
    <x v="0"/>
    <n v="5308000088"/>
    <n v="20"/>
    <s v="5308000088-20"/>
    <s v="01.04.2020"/>
    <s v="Forex - Unit-1 - Unrealised-H-5000-12-02-2020-21"/>
    <n v="12201000"/>
    <n v="0"/>
    <n v="0"/>
    <s v="UL25"/>
    <s v="018/002"/>
    <s v="53GN"/>
    <n v="5302"/>
    <s v="A114"/>
    <n v="8100020660"/>
    <x v="20"/>
    <x v="0"/>
    <n v="336"/>
    <s v="31.01.2021"/>
    <n v="-74402.7"/>
    <s v="INR"/>
    <x v="1"/>
    <x v="0"/>
  </r>
  <r>
    <n v="5300"/>
    <s v="COMN1700"/>
    <x v="0"/>
    <n v="5308000089"/>
    <n v="21"/>
    <s v="5308000089-21"/>
    <s v="01.04.2020"/>
    <s v="Forex - Unit-1 - Unrealised-H-5000-12-02-2020-21"/>
    <n v="12201000"/>
    <n v="0"/>
    <n v="0"/>
    <s v="UL25"/>
    <s v="018/002"/>
    <s v="53GN"/>
    <n v="5302"/>
    <s v="A114"/>
    <n v="8100020660"/>
    <x v="20"/>
    <x v="0"/>
    <n v="336"/>
    <s v="31.01.2021"/>
    <n v="-36294"/>
    <s v="INR"/>
    <x v="1"/>
    <x v="0"/>
  </r>
  <r>
    <n v="5300"/>
    <s v="COMN1700"/>
    <x v="0"/>
    <n v="5308000090"/>
    <n v="20"/>
    <s v="5308000090-20"/>
    <s v="01.04.2020"/>
    <s v="Forex - Unit-1 - Unrealised-H-5000-12-02-2020-21"/>
    <n v="12201000"/>
    <n v="0"/>
    <n v="0"/>
    <s v="UL25"/>
    <s v="018/002"/>
    <s v="53GN"/>
    <n v="5302"/>
    <s v="A114"/>
    <n v="8100020660"/>
    <x v="20"/>
    <x v="0"/>
    <n v="336"/>
    <s v="31.01.2021"/>
    <n v="-68958.600000000006"/>
    <s v="INR"/>
    <x v="1"/>
    <x v="0"/>
  </r>
  <r>
    <n v="5300"/>
    <s v="COMN1700"/>
    <x v="0"/>
    <n v="5308000091"/>
    <n v="20"/>
    <s v="5308000091-20"/>
    <s v="01.04.2020"/>
    <s v="Forex - Unit-1 - Unrealised-H-5000-12-02-2020-21"/>
    <n v="12201000"/>
    <n v="0"/>
    <n v="0"/>
    <s v="UL15"/>
    <s v="008/002"/>
    <s v="53GN"/>
    <n v="5302"/>
    <s v="A114"/>
    <n v="8100020660"/>
    <x v="20"/>
    <x v="0"/>
    <n v="336"/>
    <s v="31.01.2021"/>
    <n v="-52626.3"/>
    <s v="INR"/>
    <x v="1"/>
    <x v="0"/>
  </r>
  <r>
    <n v="5300"/>
    <s v="COMN1700"/>
    <x v="0"/>
    <n v="5308000092"/>
    <n v="20"/>
    <s v="5308000092-20"/>
    <s v="01.04.2020"/>
    <s v="Forex - Unit-1 - Unrealised-H-5000-12-02-2020-21"/>
    <n v="12201000"/>
    <n v="0"/>
    <n v="0"/>
    <s v="UL15"/>
    <s v="008/002"/>
    <s v="53GN"/>
    <n v="5302"/>
    <s v="A114"/>
    <n v="8100020660"/>
    <x v="20"/>
    <x v="0"/>
    <n v="336"/>
    <s v="31.01.2021"/>
    <n v="-10888.2"/>
    <s v="INR"/>
    <x v="1"/>
    <x v="0"/>
  </r>
  <r>
    <n v="5300"/>
    <s v="COMN1700"/>
    <x v="0"/>
    <n v="5308000093"/>
    <n v="20"/>
    <s v="5308000093-20"/>
    <s v="01.04.2020"/>
    <s v="Forex - Unit-1 - Unrealised-H-5000-12-02-2020-21"/>
    <n v="12201000"/>
    <n v="0"/>
    <n v="0"/>
    <s v="UL15"/>
    <s v="008/002"/>
    <s v="53GN"/>
    <n v="5302"/>
    <s v="A114"/>
    <n v="8100020660"/>
    <x v="20"/>
    <x v="0"/>
    <n v="336"/>
    <s v="31.01.2021"/>
    <n v="-30849.9"/>
    <s v="INR"/>
    <x v="1"/>
    <x v="0"/>
  </r>
  <r>
    <n v="5300"/>
    <s v="COMN1700"/>
    <x v="0"/>
    <n v="5308000094"/>
    <n v="23"/>
    <s v="5308000094-23"/>
    <s v="01.04.2020"/>
    <s v="Forex - Unit-1 - Unrealised-H-5000-12-02-2020-21"/>
    <n v="12201000"/>
    <n v="0"/>
    <n v="0"/>
    <s v="UL25"/>
    <s v="018/002"/>
    <s v="53GN"/>
    <n v="5302"/>
    <s v="A114"/>
    <n v="8100020660"/>
    <x v="20"/>
    <x v="0"/>
    <n v="336"/>
    <s v="31.01.2021"/>
    <n v="-460933.8"/>
    <s v="INR"/>
    <x v="1"/>
    <x v="0"/>
  </r>
  <r>
    <n v="5300"/>
    <s v="COMN1700"/>
    <x v="0"/>
    <n v="5308000096"/>
    <n v="22"/>
    <s v="5308000096-22"/>
    <s v="01.04.2020"/>
    <s v="Forex - Unit-1 - Unrealised-H-5000-12-02-2020-21"/>
    <n v="12201000"/>
    <n v="0"/>
    <n v="0"/>
    <s v="UL25"/>
    <s v="018/002"/>
    <s v="53GN"/>
    <n v="5302"/>
    <s v="A114"/>
    <n v="8100020660"/>
    <x v="20"/>
    <x v="0"/>
    <n v="336"/>
    <s v="31.01.2021"/>
    <n v="-78032.100000000006"/>
    <s v="INR"/>
    <x v="1"/>
    <x v="0"/>
  </r>
  <r>
    <n v="5300"/>
    <s v="COMN1700"/>
    <x v="0"/>
    <n v="5308000098"/>
    <n v="20"/>
    <s v="5308000098-20"/>
    <s v="01.04.2020"/>
    <s v="Forex - Unit-1 - Unrealised-H-5000-12-02-2020-21"/>
    <n v="12201000"/>
    <n v="0"/>
    <n v="0"/>
    <s v="UL15"/>
    <s v="008/002"/>
    <s v="53GN"/>
    <n v="5302"/>
    <s v="A114"/>
    <n v="8100020660"/>
    <x v="20"/>
    <x v="0"/>
    <n v="336"/>
    <s v="31.01.2021"/>
    <n v="-18147"/>
    <s v="INR"/>
    <x v="1"/>
    <x v="0"/>
  </r>
  <r>
    <n v="5300"/>
    <s v="COMN1700"/>
    <x v="0"/>
    <n v="5308000100"/>
    <n v="20"/>
    <s v="5308000100-20"/>
    <s v="01.04.2020"/>
    <s v="Forex - Unit-1 - Unrealised-H-5000-12-02-2020-21"/>
    <n v="12201000"/>
    <n v="0"/>
    <n v="0"/>
    <s v="UL15"/>
    <s v="008/002"/>
    <s v="53GN"/>
    <n v="5302"/>
    <s v="A114"/>
    <n v="8100020660"/>
    <x v="20"/>
    <x v="0"/>
    <n v="336"/>
    <s v="31.01.2021"/>
    <n v="-9073.5"/>
    <s v="INR"/>
    <x v="1"/>
    <x v="0"/>
  </r>
  <r>
    <n v="5300"/>
    <s v="COMN1700"/>
    <x v="0"/>
    <n v="5308000112"/>
    <n v="21"/>
    <s v="5308000112-21"/>
    <s v="01.04.2020"/>
    <s v="Forex - Unit-1 - Unrealised-H-5000-12-02-2020-21"/>
    <n v="12201000"/>
    <n v="0"/>
    <n v="0"/>
    <s v="UL25"/>
    <s v="018/002"/>
    <s v="53GN"/>
    <n v="5302"/>
    <s v="A114"/>
    <n v="8100020660"/>
    <x v="20"/>
    <x v="0"/>
    <n v="336"/>
    <s v="31.01.2021"/>
    <n v="-72588"/>
    <s v="INR"/>
    <x v="1"/>
    <x v="0"/>
  </r>
  <r>
    <n v="5300"/>
    <s v="COMN1700"/>
    <x v="0"/>
    <n v="5308000115"/>
    <n v="20"/>
    <s v="5308000115-20"/>
    <s v="01.04.2020"/>
    <s v="Forex - Unit-1 - Unrealised-H-5000-12-02-2020-21"/>
    <n v="12201000"/>
    <n v="0"/>
    <n v="0"/>
    <s v="UL25"/>
    <s v="018/002"/>
    <s v="53GN"/>
    <n v="5302"/>
    <s v="A114"/>
    <n v="8100020660"/>
    <x v="20"/>
    <x v="0"/>
    <n v="336"/>
    <s v="31.01.2021"/>
    <n v="-41738.1"/>
    <s v="INR"/>
    <x v="1"/>
    <x v="0"/>
  </r>
  <r>
    <n v="5300"/>
    <s v="COMN1700"/>
    <x v="0"/>
    <n v="5308000118"/>
    <n v="21"/>
    <s v="5308000118-21"/>
    <s v="01.04.2020"/>
    <s v="Forex - Unit-1 - Unrealised-H-5000-12-02-2020-21"/>
    <n v="12201000"/>
    <n v="0"/>
    <n v="0"/>
    <s v="UL25"/>
    <s v="018/002"/>
    <s v="53GN"/>
    <n v="5302"/>
    <s v="A114"/>
    <n v="8100020660"/>
    <x v="20"/>
    <x v="0"/>
    <n v="336"/>
    <s v="31.01.2021"/>
    <n v="-110696.7"/>
    <s v="INR"/>
    <x v="1"/>
    <x v="0"/>
  </r>
  <r>
    <n v="5300"/>
    <s v="COMN1700"/>
    <x v="0"/>
    <n v="5308000119"/>
    <n v="22"/>
    <s v="5308000119-22"/>
    <s v="01.04.2020"/>
    <s v="Forex - Unit-1 - Unrealised-H-5000-12-02-2020-21"/>
    <n v="12201000"/>
    <n v="0"/>
    <n v="0"/>
    <s v="UL25"/>
    <s v="018/002"/>
    <s v="53GN"/>
    <n v="5302"/>
    <s v="A114"/>
    <n v="8100020660"/>
    <x v="20"/>
    <x v="0"/>
    <n v="336"/>
    <s v="31.01.2021"/>
    <n v="-56255.7"/>
    <s v="INR"/>
    <x v="1"/>
    <x v="0"/>
  </r>
  <r>
    <n v="5300"/>
    <s v="COMN1700"/>
    <x v="0"/>
    <n v="5308000126"/>
    <n v="20"/>
    <s v="5308000126-20"/>
    <s v="01.04.2020"/>
    <s v="Forex - Unit-1 - Unrealised-H-5000-12-02-2020-21"/>
    <n v="12201000"/>
    <n v="0"/>
    <n v="0"/>
    <s v="UL15"/>
    <s v="008/002"/>
    <s v="53GN"/>
    <n v="5302"/>
    <s v="A114"/>
    <n v="8100020660"/>
    <x v="20"/>
    <x v="0"/>
    <n v="336"/>
    <s v="31.01.2021"/>
    <n v="-18147"/>
    <s v="INR"/>
    <x v="1"/>
    <x v="0"/>
  </r>
  <r>
    <n v="5300"/>
    <s v="COMN1700"/>
    <x v="0"/>
    <n v="5308000131"/>
    <n v="20"/>
    <s v="5308000131-20"/>
    <s v="01.04.2020"/>
    <s v="Forex - Unit-1 - Unrealised-H-5000-12-02-2020-21"/>
    <n v="12201000"/>
    <n v="0"/>
    <n v="0"/>
    <s v="UL25"/>
    <s v="018/002"/>
    <s v="53GN"/>
    <n v="5302"/>
    <s v="A114"/>
    <n v="8100020660"/>
    <x v="20"/>
    <x v="0"/>
    <n v="336"/>
    <s v="31.01.2021"/>
    <n v="-34479.300000000003"/>
    <s v="INR"/>
    <x v="1"/>
    <x v="0"/>
  </r>
  <r>
    <n v="5300"/>
    <s v="COMN1700"/>
    <x v="0"/>
    <n v="5308000161"/>
    <n v="25"/>
    <s v="5308000161-25"/>
    <s v="01.04.2020"/>
    <s v="Forex - Unit-2 - Unrealised-H-5000-12-02-2020-21"/>
    <n v="12201000"/>
    <n v="0"/>
    <n v="0"/>
    <s v="UL25"/>
    <s v="018/009"/>
    <s v="53GN"/>
    <n v="5302"/>
    <s v="A115"/>
    <n v="8100020660"/>
    <x v="20"/>
    <x v="0"/>
    <n v="336"/>
    <s v="31.01.2021"/>
    <n v="-67143.899999999994"/>
    <s v="INR"/>
    <x v="1"/>
    <x v="0"/>
  </r>
  <r>
    <n v="5300"/>
    <s v="COMN1700"/>
    <x v="0"/>
    <n v="5308000162"/>
    <n v="21"/>
    <s v="5308000162-21"/>
    <s v="01.04.2020"/>
    <s v="Forex - Unit-2 - Unrealised-H-5000-12-02-2020-21"/>
    <n v="12201000"/>
    <n v="0"/>
    <n v="0"/>
    <s v="UL25"/>
    <s v="018/009"/>
    <s v="53GN"/>
    <n v="5302"/>
    <s v="A115"/>
    <n v="8100020660"/>
    <x v="20"/>
    <x v="0"/>
    <n v="336"/>
    <s v="31.01.2021"/>
    <n v="-90735"/>
    <s v="INR"/>
    <x v="1"/>
    <x v="0"/>
  </r>
  <r>
    <n v="5300"/>
    <s v="COMN1700"/>
    <x v="0"/>
    <n v="5308000163"/>
    <n v="25"/>
    <s v="5308000163-25"/>
    <s v="01.04.2020"/>
    <s v="Forex - Unit-2 - Unrealised-H-5000-12-02-2020-21"/>
    <n v="12201000"/>
    <n v="0"/>
    <n v="0"/>
    <s v="UL25"/>
    <s v="018/009"/>
    <s v="53GN"/>
    <n v="5302"/>
    <s v="A115"/>
    <n v="8100020660"/>
    <x v="20"/>
    <x v="0"/>
    <n v="336"/>
    <s v="31.01.2021"/>
    <n v="-90735"/>
    <s v="INR"/>
    <x v="1"/>
    <x v="0"/>
  </r>
  <r>
    <n v="5300"/>
    <s v="COMN1700"/>
    <x v="0"/>
    <n v="5308000164"/>
    <n v="26"/>
    <s v="5308000164-26"/>
    <s v="01.04.2020"/>
    <s v="Forex - Unit-2 - Unrealised-H-5000-12-02-2020-21"/>
    <n v="12201000"/>
    <n v="0"/>
    <n v="0"/>
    <s v="UL25"/>
    <s v="018/009"/>
    <s v="53GN"/>
    <n v="5302"/>
    <s v="A115"/>
    <n v="8100020660"/>
    <x v="20"/>
    <x v="0"/>
    <n v="336"/>
    <s v="31.01.2021"/>
    <n v="-644218.5"/>
    <s v="INR"/>
    <x v="1"/>
    <x v="0"/>
  </r>
  <r>
    <n v="5300"/>
    <s v="COMN1700"/>
    <x v="0"/>
    <n v="5308000166"/>
    <n v="24"/>
    <s v="5308000166-24"/>
    <s v="01.04.2020"/>
    <s v="Forex - Unit-2 - Unrealised-H-5000-12-02-2020-21"/>
    <n v="12201000"/>
    <n v="0"/>
    <n v="0"/>
    <s v="UL25"/>
    <s v="018/009"/>
    <s v="53GN"/>
    <n v="5302"/>
    <s v="A115"/>
    <n v="8100020660"/>
    <x v="20"/>
    <x v="0"/>
    <n v="336"/>
    <s v="31.01.2021"/>
    <n v="-38108.699999999997"/>
    <s v="INR"/>
    <x v="1"/>
    <x v="0"/>
  </r>
  <r>
    <n v="5300"/>
    <s v="COMN1700"/>
    <x v="0"/>
    <n v="5308000167"/>
    <n v="24"/>
    <s v="5308000167-24"/>
    <s v="01.04.2020"/>
    <s v="Forex - Unit-2 - Unrealised-H-5000-12-02-2020-21"/>
    <n v="12201000"/>
    <n v="0"/>
    <n v="0"/>
    <s v="UL25"/>
    <s v="018/009"/>
    <s v="53GN"/>
    <n v="5302"/>
    <s v="A115"/>
    <n v="8100020660"/>
    <x v="20"/>
    <x v="0"/>
    <n v="336"/>
    <s v="31.01.2021"/>
    <n v="-105252.6"/>
    <s v="INR"/>
    <x v="1"/>
    <x v="0"/>
  </r>
  <r>
    <n v="5300"/>
    <s v="COMN1700"/>
    <x v="0"/>
    <n v="5308000169"/>
    <n v="23"/>
    <s v="5308000169-23"/>
    <s v="01.04.2020"/>
    <s v="Forex - Unit-2 - Unrealised-H-5000-12-02-2020-21"/>
    <n v="12201000"/>
    <n v="0"/>
    <n v="0"/>
    <s v="UL25"/>
    <s v="018/009"/>
    <s v="53GN"/>
    <n v="5302"/>
    <s v="A115"/>
    <n v="8100020660"/>
    <x v="20"/>
    <x v="0"/>
    <n v="336"/>
    <s v="31.01.2021"/>
    <n v="-112511.4"/>
    <s v="INR"/>
    <x v="1"/>
    <x v="0"/>
  </r>
  <r>
    <n v="5300"/>
    <s v="COMN1700"/>
    <x v="0"/>
    <n v="5308000170"/>
    <n v="22"/>
    <s v="5308000170-22"/>
    <s v="01.04.2020"/>
    <s v="Forex - Unit-2 - Unrealised-H-5000-12-02-2020-21"/>
    <n v="12201000"/>
    <n v="0"/>
    <n v="0"/>
    <s v="UL25"/>
    <s v="018/009"/>
    <s v="53GN"/>
    <n v="5302"/>
    <s v="A115"/>
    <n v="8100020660"/>
    <x v="20"/>
    <x v="0"/>
    <n v="336"/>
    <s v="31.01.2021"/>
    <n v="-70773.3"/>
    <s v="INR"/>
    <x v="1"/>
    <x v="0"/>
  </r>
  <r>
    <n v="5300"/>
    <s v="COMN1700"/>
    <x v="0"/>
    <n v="5308000172"/>
    <n v="23"/>
    <s v="5308000172-23"/>
    <s v="01.04.2020"/>
    <s v="Forex - Unit-2 - Unrealised-H-5000-12-02-2020-21"/>
    <n v="12201000"/>
    <n v="0"/>
    <n v="0"/>
    <s v="UL25"/>
    <s v="018/009"/>
    <s v="53GN"/>
    <n v="5302"/>
    <s v="A115"/>
    <n v="8100020660"/>
    <x v="20"/>
    <x v="0"/>
    <n v="336"/>
    <s v="31.01.2021"/>
    <n v="-70773.3"/>
    <s v="INR"/>
    <x v="1"/>
    <x v="0"/>
  </r>
  <r>
    <n v="5300"/>
    <s v="COMN1700"/>
    <x v="0"/>
    <n v="5308000173"/>
    <n v="25"/>
    <s v="5308000173-25"/>
    <s v="01.04.2020"/>
    <s v="Forex - Unit-2 - Unrealised-H-5000-12-02-2020-21"/>
    <n v="12201000"/>
    <n v="0"/>
    <n v="0"/>
    <s v="UL15"/>
    <s v="008/009"/>
    <s v="53GN"/>
    <n v="5302"/>
    <s v="A115"/>
    <n v="8100020660"/>
    <x v="20"/>
    <x v="0"/>
    <n v="336"/>
    <s v="31.01.2021"/>
    <n v="-54441"/>
    <s v="INR"/>
    <x v="1"/>
    <x v="0"/>
  </r>
  <r>
    <n v="5300"/>
    <s v="COMN1700"/>
    <x v="0"/>
    <n v="5308000174"/>
    <n v="24"/>
    <s v="5308000174-24"/>
    <s v="01.04.2020"/>
    <s v="Forex - Unit-2 - Unrealised-H-5000-12-02-2020-21"/>
    <n v="12201000"/>
    <n v="0"/>
    <n v="0"/>
    <s v="UL15"/>
    <s v="008/009"/>
    <s v="53GN"/>
    <n v="5302"/>
    <s v="A115"/>
    <n v="8100020660"/>
    <x v="20"/>
    <x v="0"/>
    <n v="336"/>
    <s v="31.01.2021"/>
    <n v="-10888.2"/>
    <s v="INR"/>
    <x v="1"/>
    <x v="0"/>
  </r>
  <r>
    <n v="5300"/>
    <s v="COMN1700"/>
    <x v="0"/>
    <n v="5308000175"/>
    <n v="24"/>
    <s v="5308000175-24"/>
    <s v="01.04.2020"/>
    <s v="Forex - Unit-2 - Unrealised-H-5000-12-02-2020-21"/>
    <n v="12201000"/>
    <n v="0"/>
    <n v="0"/>
    <s v="UL15"/>
    <s v="008/009"/>
    <s v="53GN"/>
    <n v="5302"/>
    <s v="A115"/>
    <n v="8100020660"/>
    <x v="20"/>
    <x v="0"/>
    <n v="336"/>
    <s v="31.01.2021"/>
    <n v="-30849.9"/>
    <s v="INR"/>
    <x v="1"/>
    <x v="0"/>
  </r>
  <r>
    <n v="5300"/>
    <s v="COMN1700"/>
    <x v="0"/>
    <n v="5308000176"/>
    <n v="23"/>
    <s v="5308000176-23"/>
    <s v="01.04.2020"/>
    <s v="Forex - Unit-2 - Unrealised-H-5000-12-02-2020-21"/>
    <n v="12201000"/>
    <n v="0"/>
    <n v="0"/>
    <s v="UL25"/>
    <s v="018/009"/>
    <s v="53GN"/>
    <n v="5302"/>
    <s v="A115"/>
    <n v="8100020660"/>
    <x v="20"/>
    <x v="0"/>
    <n v="336"/>
    <s v="31.01.2021"/>
    <n v="-480895.5"/>
    <s v="INR"/>
    <x v="1"/>
    <x v="0"/>
  </r>
  <r>
    <n v="5300"/>
    <s v="COMN1700"/>
    <x v="0"/>
    <n v="5308000179"/>
    <n v="21"/>
    <s v="5308000179-21"/>
    <s v="01.04.2020"/>
    <s v="Forex - Unit-2 - Unrealised-H-5000-12-02-2020-21"/>
    <n v="12201000"/>
    <n v="0"/>
    <n v="0"/>
    <s v="UL15"/>
    <s v="008/009"/>
    <s v="53GN"/>
    <n v="5302"/>
    <s v="A115"/>
    <n v="8100020660"/>
    <x v="20"/>
    <x v="0"/>
    <n v="336"/>
    <s v="31.01.2021"/>
    <n v="-19961.7"/>
    <s v="INR"/>
    <x v="1"/>
    <x v="0"/>
  </r>
  <r>
    <n v="5300"/>
    <s v="COMN1700"/>
    <x v="0"/>
    <n v="5308000187"/>
    <n v="22"/>
    <s v="5308000187-22"/>
    <s v="01.04.2020"/>
    <s v="Forex - Unit-2 - Unrealised-H-5000-12-02-2020-21"/>
    <n v="12201000"/>
    <n v="0"/>
    <n v="0"/>
    <s v="UL25"/>
    <s v="018/009"/>
    <s v="53GN"/>
    <n v="5302"/>
    <s v="A115"/>
    <n v="8100020660"/>
    <x v="20"/>
    <x v="0"/>
    <n v="336"/>
    <s v="31.01.2021"/>
    <n v="-74402.7"/>
    <s v="INR"/>
    <x v="1"/>
    <x v="0"/>
  </r>
  <r>
    <n v="5300"/>
    <s v="COMN1700"/>
    <x v="0"/>
    <n v="5308000190"/>
    <n v="24"/>
    <s v="5308000190-24"/>
    <s v="01.04.2020"/>
    <s v="Forex - Unit-2 - Unrealised-H-5000-12-02-2020-21"/>
    <n v="12201000"/>
    <n v="0"/>
    <n v="0"/>
    <s v="UL25"/>
    <s v="018/009"/>
    <s v="53GN"/>
    <n v="5302"/>
    <s v="A115"/>
    <n v="8100020660"/>
    <x v="20"/>
    <x v="0"/>
    <n v="336"/>
    <s v="31.01.2021"/>
    <n v="-43552.800000000003"/>
    <s v="INR"/>
    <x v="1"/>
    <x v="0"/>
  </r>
  <r>
    <n v="5300"/>
    <s v="COMN1700"/>
    <x v="0"/>
    <n v="5308000192"/>
    <n v="24"/>
    <s v="5308000192-24"/>
    <s v="01.04.2020"/>
    <s v="Forex - Unit-2 - Unrealised-H-5000-12-02-2020-21"/>
    <n v="12201000"/>
    <n v="0"/>
    <n v="0"/>
    <s v="UL25"/>
    <s v="018/009"/>
    <s v="53GN"/>
    <n v="5302"/>
    <s v="A115"/>
    <n v="8100020660"/>
    <x v="20"/>
    <x v="0"/>
    <n v="336"/>
    <s v="31.01.2021"/>
    <n v="-114326.1"/>
    <s v="INR"/>
    <x v="1"/>
    <x v="0"/>
  </r>
  <r>
    <n v="5300"/>
    <s v="COMN1700"/>
    <x v="0"/>
    <n v="5308000195"/>
    <n v="24"/>
    <s v="5308000195-24"/>
    <s v="01.04.2020"/>
    <s v="Forex - Unit-2 - Unrealised-H-5000-12-02-2020-21"/>
    <n v="12201000"/>
    <n v="0"/>
    <n v="0"/>
    <s v="UL15"/>
    <s v="008/009"/>
    <s v="53GN"/>
    <n v="5302"/>
    <s v="A115"/>
    <n v="8100020660"/>
    <x v="20"/>
    <x v="0"/>
    <n v="336"/>
    <s v="31.01.2021"/>
    <n v="-18147"/>
    <s v="INR"/>
    <x v="1"/>
    <x v="0"/>
  </r>
  <r>
    <n v="5300"/>
    <s v="COMN1700"/>
    <x v="0"/>
    <n v="5308000200"/>
    <n v="22"/>
    <s v="5308000200-22"/>
    <s v="01.04.2020"/>
    <s v="Forex - Unit-2 - Unrealised-H-5000-12-02-2020-21"/>
    <n v="12201000"/>
    <n v="0"/>
    <n v="0"/>
    <s v="UL25"/>
    <s v="018/009"/>
    <s v="53GN"/>
    <n v="5302"/>
    <s v="A115"/>
    <n v="8100020660"/>
    <x v="20"/>
    <x v="0"/>
    <n v="336"/>
    <s v="31.01.2021"/>
    <n v="-41738.1"/>
    <s v="INR"/>
    <x v="1"/>
    <x v="0"/>
  </r>
  <r>
    <n v="5300"/>
    <s v="COMN1700"/>
    <x v="0"/>
    <n v="5308000208"/>
    <n v="23"/>
    <s v="5308000208-23"/>
    <s v="01.04.2020"/>
    <s v="Forex - Unit-2 - Unrealised-H-5000-12-02-2020-21"/>
    <n v="12201000"/>
    <n v="0"/>
    <n v="0"/>
    <s v="UL25"/>
    <s v="018/009"/>
    <s v="53GN"/>
    <n v="5302"/>
    <s v="A115"/>
    <n v="8100020660"/>
    <x v="20"/>
    <x v="0"/>
    <n v="336"/>
    <s v="31.01.2021"/>
    <n v="-107067.3"/>
    <s v="INR"/>
    <x v="1"/>
    <x v="0"/>
  </r>
  <r>
    <n v="5300"/>
    <s v="COMN1700"/>
    <x v="0"/>
    <n v="5308000213"/>
    <n v="23"/>
    <s v="5308000213-23"/>
    <s v="01.04.2020"/>
    <s v="Forex - Unit-2 - Unrealised-H-5000-12-02-2020-21"/>
    <n v="12201000"/>
    <n v="0"/>
    <n v="0"/>
    <s v="UL25"/>
    <s v="018/009"/>
    <s v="53GN"/>
    <n v="5302"/>
    <s v="A115"/>
    <n v="8100020660"/>
    <x v="20"/>
    <x v="0"/>
    <n v="336"/>
    <s v="31.01.2021"/>
    <n v="-3261015.9"/>
    <s v="INR"/>
    <x v="1"/>
    <x v="0"/>
  </r>
  <r>
    <n v="5300"/>
    <s v="COMN1700"/>
    <x v="0"/>
    <n v="5308000214"/>
    <n v="24"/>
    <s v="5308000214-24"/>
    <s v="01.04.2020"/>
    <s v="Forex - Unit-2 - Unrealised-H-5000-12-02-2020-21"/>
    <n v="12201000"/>
    <n v="0"/>
    <n v="0"/>
    <s v="UL25"/>
    <s v="018/009"/>
    <s v="53GN"/>
    <n v="5302"/>
    <s v="A115"/>
    <n v="8100020660"/>
    <x v="20"/>
    <x v="0"/>
    <n v="336"/>
    <s v="31.01.2021"/>
    <n v="-3525962.11"/>
    <s v="INR"/>
    <x v="1"/>
    <x v="0"/>
  </r>
  <r>
    <n v="5300"/>
    <s v="COMN1700"/>
    <x v="0"/>
    <n v="5308000078"/>
    <n v="21"/>
    <s v="5308000078-21"/>
    <s v="01.04.2020"/>
    <s v="Forex - Unit-1 - Realised-H-5000-12-01-2020-21"/>
    <n v="12201000"/>
    <n v="0"/>
    <n v="0"/>
    <s v="UL25"/>
    <s v="018/002"/>
    <s v="53GN"/>
    <n v="5302"/>
    <s v="A114"/>
    <n v="8100023175"/>
    <x v="21"/>
    <x v="7"/>
    <n v="336"/>
    <s v="28.02.2021"/>
    <n v="400851.15"/>
    <s v="INR"/>
    <x v="1"/>
    <x v="2"/>
  </r>
  <r>
    <n v="5300"/>
    <s v="COMN1700"/>
    <x v="0"/>
    <n v="5308000079"/>
    <n v="20"/>
    <s v="5308000079-20"/>
    <s v="01.04.2020"/>
    <s v="Forex - Unit-1 - Realised-H-5000-12-01-2020-21"/>
    <n v="12201000"/>
    <n v="0"/>
    <n v="0"/>
    <s v="UL25"/>
    <s v="018/002"/>
    <s v="53GN"/>
    <n v="5302"/>
    <s v="A114"/>
    <n v="8100023175"/>
    <x v="21"/>
    <x v="7"/>
    <n v="336"/>
    <s v="28.02.2021"/>
    <n v="760589.37"/>
    <s v="INR"/>
    <x v="1"/>
    <x v="2"/>
  </r>
  <r>
    <n v="5300"/>
    <s v="COMN1700"/>
    <x v="0"/>
    <n v="5308000080"/>
    <n v="20"/>
    <s v="5308000080-20"/>
    <s v="01.04.2020"/>
    <s v="Forex - Unit-1 - Realised-H-5000-12-01-2020-21"/>
    <n v="12201000"/>
    <n v="0"/>
    <n v="0"/>
    <s v="UL25"/>
    <s v="018/002"/>
    <s v="53GN"/>
    <n v="5302"/>
    <s v="A114"/>
    <n v="8100023175"/>
    <x v="21"/>
    <x v="7"/>
    <n v="336"/>
    <s v="28.02.2021"/>
    <n v="493355.27"/>
    <s v="INR"/>
    <x v="1"/>
    <x v="2"/>
  </r>
  <r>
    <n v="5300"/>
    <s v="COMN1700"/>
    <x v="0"/>
    <n v="5308000081"/>
    <n v="21"/>
    <s v="5308000081-21"/>
    <s v="01.04.2020"/>
    <s v="Forex - Unit-1 - Realised-H-5000-12-01-2020-21"/>
    <n v="12201000"/>
    <n v="0"/>
    <n v="0"/>
    <s v="UL25"/>
    <s v="018/002"/>
    <s v="53GN"/>
    <n v="5302"/>
    <s v="A114"/>
    <n v="8100023175"/>
    <x v="21"/>
    <x v="7"/>
    <n v="336"/>
    <s v="28.02.2021"/>
    <n v="3874894.48"/>
    <s v="INR"/>
    <x v="1"/>
    <x v="2"/>
  </r>
  <r>
    <n v="5300"/>
    <s v="COMN1700"/>
    <x v="0"/>
    <n v="5308000083"/>
    <n v="27"/>
    <s v="5308000083-27"/>
    <s v="01.04.2020"/>
    <s v="Forex - Unit-1 - Realised-H-5000-12-01-2020-21"/>
    <n v="12201000"/>
    <n v="0"/>
    <n v="0"/>
    <s v="UL25"/>
    <s v="018/002"/>
    <s v="53GN"/>
    <n v="5302"/>
    <s v="A114"/>
    <n v="8100023175"/>
    <x v="21"/>
    <x v="7"/>
    <n v="336"/>
    <s v="28.02.2021"/>
    <n v="18901673.620000001"/>
    <s v="INR"/>
    <x v="1"/>
    <x v="2"/>
  </r>
  <r>
    <n v="5300"/>
    <s v="COMN1700"/>
    <x v="0"/>
    <n v="5308000084"/>
    <n v="24"/>
    <s v="5308000084-24"/>
    <s v="01.04.2020"/>
    <s v="Forex - Unit-1 - Realised-H-5000-12-01-2020-21"/>
    <n v="12201000"/>
    <n v="0"/>
    <n v="0"/>
    <s v="UL25"/>
    <s v="018/002"/>
    <s v="53GN"/>
    <n v="5302"/>
    <s v="A114"/>
    <n v="8100023175"/>
    <x v="21"/>
    <x v="7"/>
    <n v="336"/>
    <s v="28.02.2021"/>
    <n v="19055847.140000001"/>
    <s v="INR"/>
    <x v="1"/>
    <x v="2"/>
  </r>
  <r>
    <n v="5300"/>
    <s v="COMN1700"/>
    <x v="0"/>
    <n v="5308000085"/>
    <n v="19"/>
    <s v="5308000085-19"/>
    <s v="01.04.2020"/>
    <s v="Forex - Unit-1 - Realised-H-5000-12-01-2020-21"/>
    <n v="12201000"/>
    <n v="0"/>
    <n v="0"/>
    <s v="UL25"/>
    <s v="018/002"/>
    <s v="53GN"/>
    <n v="5302"/>
    <s v="A114"/>
    <n v="8100023175"/>
    <x v="21"/>
    <x v="7"/>
    <n v="336"/>
    <s v="28.02.2021"/>
    <n v="698919.96"/>
    <s v="INR"/>
    <x v="1"/>
    <x v="2"/>
  </r>
  <r>
    <n v="5300"/>
    <s v="COMN1700"/>
    <x v="0"/>
    <n v="5308000087"/>
    <n v="19"/>
    <s v="5308000087-19"/>
    <s v="01.04.2020"/>
    <s v="Forex - Unit-1 - Realised-H-5000-12-01-2020-21"/>
    <n v="12201000"/>
    <n v="0"/>
    <n v="0"/>
    <s v="UL25"/>
    <s v="018/002"/>
    <s v="53GN"/>
    <n v="5302"/>
    <s v="A114"/>
    <n v="8100023175"/>
    <x v="21"/>
    <x v="7"/>
    <n v="336"/>
    <s v="28.02.2021"/>
    <n v="534468.19999999995"/>
    <s v="INR"/>
    <x v="1"/>
    <x v="2"/>
  </r>
  <r>
    <n v="5300"/>
    <s v="COMN1700"/>
    <x v="0"/>
    <n v="5308000088"/>
    <n v="19"/>
    <s v="5308000088-19"/>
    <s v="01.04.2020"/>
    <s v="Forex - Unit-1 - Realised-H-5000-12-01-2020-21"/>
    <n v="12201000"/>
    <n v="0"/>
    <n v="0"/>
    <s v="UL25"/>
    <s v="018/002"/>
    <s v="53GN"/>
    <n v="5302"/>
    <s v="A114"/>
    <n v="8100023175"/>
    <x v="21"/>
    <x v="7"/>
    <n v="336"/>
    <s v="28.02.2021"/>
    <n v="421407.62"/>
    <s v="INR"/>
    <x v="1"/>
    <x v="2"/>
  </r>
  <r>
    <n v="5300"/>
    <s v="COMN1700"/>
    <x v="0"/>
    <n v="5308000089"/>
    <n v="20"/>
    <s v="5308000089-20"/>
    <s v="01.04.2020"/>
    <s v="Forex - Unit-1 - Realised-H-5000-12-01-2020-21"/>
    <n v="12201000"/>
    <n v="0"/>
    <n v="0"/>
    <s v="UL25"/>
    <s v="018/002"/>
    <s v="53GN"/>
    <n v="5302"/>
    <s v="A114"/>
    <n v="8100023175"/>
    <x v="21"/>
    <x v="7"/>
    <n v="336"/>
    <s v="28.02.2021"/>
    <n v="205564.69"/>
    <s v="INR"/>
    <x v="1"/>
    <x v="2"/>
  </r>
  <r>
    <n v="5300"/>
    <s v="COMN1700"/>
    <x v="0"/>
    <n v="5308000090"/>
    <n v="19"/>
    <s v="5308000090-19"/>
    <s v="01.04.2020"/>
    <s v="Forex - Unit-1 - Realised-H-5000-12-01-2020-21"/>
    <n v="12201000"/>
    <n v="0"/>
    <n v="0"/>
    <s v="UL25"/>
    <s v="018/002"/>
    <s v="53GN"/>
    <n v="5302"/>
    <s v="A114"/>
    <n v="8100023175"/>
    <x v="21"/>
    <x v="7"/>
    <n v="336"/>
    <s v="28.02.2021"/>
    <n v="390572.92"/>
    <s v="INR"/>
    <x v="1"/>
    <x v="2"/>
  </r>
  <r>
    <n v="5300"/>
    <s v="COMN1700"/>
    <x v="0"/>
    <n v="5308000091"/>
    <n v="19"/>
    <s v="5308000091-19"/>
    <s v="01.04.2020"/>
    <s v="Forex - Unit-1 - Realised-H-5000-12-01-2020-21"/>
    <n v="12201000"/>
    <n v="0"/>
    <n v="0"/>
    <s v="UL15"/>
    <s v="008/002"/>
    <s v="53GN"/>
    <n v="5302"/>
    <s v="A114"/>
    <n v="8100023175"/>
    <x v="21"/>
    <x v="7"/>
    <n v="336"/>
    <s v="28.02.2021"/>
    <n v="298068.81"/>
    <s v="INR"/>
    <x v="1"/>
    <x v="2"/>
  </r>
  <r>
    <n v="5300"/>
    <s v="COMN1700"/>
    <x v="0"/>
    <n v="5308000092"/>
    <n v="19"/>
    <s v="5308000092-19"/>
    <s v="01.04.2020"/>
    <s v="Forex - Unit-1 - Realised-H-5000-12-01-2020-21"/>
    <n v="12201000"/>
    <n v="0"/>
    <n v="0"/>
    <s v="UL15"/>
    <s v="008/002"/>
    <s v="53GN"/>
    <n v="5302"/>
    <s v="A114"/>
    <n v="8100023175"/>
    <x v="21"/>
    <x v="7"/>
    <n v="336"/>
    <s v="28.02.2021"/>
    <n v="61669.41"/>
    <s v="INR"/>
    <x v="1"/>
    <x v="2"/>
  </r>
  <r>
    <n v="5300"/>
    <s v="COMN1700"/>
    <x v="0"/>
    <n v="5308000093"/>
    <n v="19"/>
    <s v="5308000093-19"/>
    <s v="01.04.2020"/>
    <s v="Forex - Unit-1 - Realised-H-5000-12-01-2020-21"/>
    <n v="12201000"/>
    <n v="0"/>
    <n v="0"/>
    <s v="UL15"/>
    <s v="008/002"/>
    <s v="53GN"/>
    <n v="5302"/>
    <s v="A114"/>
    <n v="8100023175"/>
    <x v="21"/>
    <x v="7"/>
    <n v="336"/>
    <s v="28.02.2021"/>
    <n v="174729.99"/>
    <s v="INR"/>
    <x v="1"/>
    <x v="2"/>
  </r>
  <r>
    <n v="5300"/>
    <s v="COMN1700"/>
    <x v="0"/>
    <n v="5308000094"/>
    <n v="22"/>
    <s v="5308000094-22"/>
    <s v="01.04.2020"/>
    <s v="Forex - Unit-1 - Realised-H-5000-12-01-2020-21"/>
    <n v="12201000"/>
    <n v="0"/>
    <n v="0"/>
    <s v="UL25"/>
    <s v="018/002"/>
    <s v="53GN"/>
    <n v="5302"/>
    <s v="A114"/>
    <n v="8100023175"/>
    <x v="21"/>
    <x v="7"/>
    <n v="336"/>
    <s v="28.02.2021"/>
    <n v="2610671.62"/>
    <s v="INR"/>
    <x v="1"/>
    <x v="2"/>
  </r>
  <r>
    <n v="5300"/>
    <s v="COMN1700"/>
    <x v="0"/>
    <n v="5308000096"/>
    <n v="21"/>
    <s v="5308000096-21"/>
    <s v="01.04.2020"/>
    <s v="Forex - Unit-1 - Realised-H-5000-12-01-2020-21"/>
    <n v="12201000"/>
    <n v="0"/>
    <n v="0"/>
    <s v="UL25"/>
    <s v="018/002"/>
    <s v="53GN"/>
    <n v="5302"/>
    <s v="A114"/>
    <n v="8100023175"/>
    <x v="21"/>
    <x v="7"/>
    <n v="336"/>
    <s v="28.02.2021"/>
    <n v="441964.09"/>
    <s v="INR"/>
    <x v="1"/>
    <x v="2"/>
  </r>
  <r>
    <n v="5300"/>
    <s v="COMN1700"/>
    <x v="0"/>
    <n v="5308000098"/>
    <n v="19"/>
    <s v="5308000098-19"/>
    <s v="01.04.2020"/>
    <s v="Forex - Unit-1 - Realised-H-5000-12-01-2020-21"/>
    <n v="12201000"/>
    <n v="0"/>
    <n v="0"/>
    <s v="UL15"/>
    <s v="008/002"/>
    <s v="53GN"/>
    <n v="5302"/>
    <s v="A114"/>
    <n v="8100023175"/>
    <x v="21"/>
    <x v="7"/>
    <n v="336"/>
    <s v="28.02.2021"/>
    <n v="102782.35"/>
    <s v="INR"/>
    <x v="1"/>
    <x v="2"/>
  </r>
  <r>
    <n v="5300"/>
    <s v="COMN1700"/>
    <x v="0"/>
    <n v="5308000100"/>
    <n v="19"/>
    <s v="5308000100-19"/>
    <s v="01.04.2020"/>
    <s v="Forex - Unit-1 - Realised-H-5000-12-01-2020-21"/>
    <n v="12201000"/>
    <n v="0"/>
    <n v="0"/>
    <s v="UL15"/>
    <s v="008/002"/>
    <s v="53GN"/>
    <n v="5302"/>
    <s v="A114"/>
    <n v="8100023175"/>
    <x v="21"/>
    <x v="7"/>
    <n v="336"/>
    <s v="28.02.2021"/>
    <n v="51391.17"/>
    <s v="INR"/>
    <x v="1"/>
    <x v="2"/>
  </r>
  <r>
    <n v="5300"/>
    <s v="COMN1700"/>
    <x v="0"/>
    <n v="5308000112"/>
    <n v="20"/>
    <s v="5308000112-20"/>
    <s v="01.04.2020"/>
    <s v="Forex - Unit-1 - Realised-H-5000-12-01-2020-21"/>
    <n v="12201000"/>
    <n v="0"/>
    <n v="0"/>
    <s v="UL25"/>
    <s v="018/002"/>
    <s v="53GN"/>
    <n v="5302"/>
    <s v="A114"/>
    <n v="8100023175"/>
    <x v="21"/>
    <x v="7"/>
    <n v="336"/>
    <s v="28.02.2021"/>
    <n v="411129.39"/>
    <s v="INR"/>
    <x v="1"/>
    <x v="2"/>
  </r>
  <r>
    <n v="5300"/>
    <s v="COMN1700"/>
    <x v="0"/>
    <n v="5308000115"/>
    <n v="19"/>
    <s v="5308000115-19"/>
    <s v="01.04.2020"/>
    <s v="Forex - Unit-1 - Realised-H-5000-12-01-2020-21"/>
    <n v="12201000"/>
    <n v="0"/>
    <n v="0"/>
    <s v="UL25"/>
    <s v="018/002"/>
    <s v="53GN"/>
    <n v="5302"/>
    <s v="A114"/>
    <n v="8100023175"/>
    <x v="21"/>
    <x v="7"/>
    <n v="336"/>
    <s v="28.02.2021"/>
    <n v="236399.4"/>
    <s v="INR"/>
    <x v="1"/>
    <x v="2"/>
  </r>
  <r>
    <n v="5300"/>
    <s v="COMN1700"/>
    <x v="0"/>
    <n v="5308000118"/>
    <n v="20"/>
    <s v="5308000118-20"/>
    <s v="01.04.2020"/>
    <s v="Forex - Unit-1 - Realised-H-5000-12-01-2020-21"/>
    <n v="12201000"/>
    <n v="0"/>
    <n v="0"/>
    <s v="UL25"/>
    <s v="018/002"/>
    <s v="53GN"/>
    <n v="5302"/>
    <s v="A114"/>
    <n v="8100023175"/>
    <x v="21"/>
    <x v="7"/>
    <n v="336"/>
    <s v="28.02.2021"/>
    <n v="626972.31999999995"/>
    <s v="INR"/>
    <x v="1"/>
    <x v="2"/>
  </r>
  <r>
    <n v="5300"/>
    <s v="COMN1700"/>
    <x v="0"/>
    <n v="5308000119"/>
    <n v="21"/>
    <s v="5308000119-21"/>
    <s v="01.04.2020"/>
    <s v="Forex - Unit-1 - Realised-H-5000-12-01-2020-21"/>
    <n v="12201000"/>
    <n v="0"/>
    <n v="0"/>
    <s v="UL25"/>
    <s v="018/002"/>
    <s v="53GN"/>
    <n v="5302"/>
    <s v="A114"/>
    <n v="8100023175"/>
    <x v="21"/>
    <x v="7"/>
    <n v="336"/>
    <s v="28.02.2021"/>
    <n v="318625.28000000003"/>
    <s v="INR"/>
    <x v="1"/>
    <x v="2"/>
  </r>
  <r>
    <n v="5300"/>
    <s v="COMN1700"/>
    <x v="0"/>
    <n v="5308000126"/>
    <n v="19"/>
    <s v="5308000126-19"/>
    <s v="01.04.2020"/>
    <s v="Forex - Unit-1 - Realised-H-5000-12-01-2020-21"/>
    <n v="12201000"/>
    <n v="0"/>
    <n v="0"/>
    <s v="UL15"/>
    <s v="008/002"/>
    <s v="53GN"/>
    <n v="5302"/>
    <s v="A114"/>
    <n v="8100023175"/>
    <x v="21"/>
    <x v="7"/>
    <n v="336"/>
    <s v="28.02.2021"/>
    <n v="102782.35"/>
    <s v="INR"/>
    <x v="1"/>
    <x v="2"/>
  </r>
  <r>
    <n v="5300"/>
    <s v="COMN1700"/>
    <x v="0"/>
    <n v="5308000131"/>
    <n v="19"/>
    <s v="5308000131-19"/>
    <s v="01.04.2020"/>
    <s v="Forex - Unit-1 - Realised-H-5000-12-01-2020-21"/>
    <n v="12201000"/>
    <n v="0"/>
    <n v="0"/>
    <s v="UL25"/>
    <s v="018/002"/>
    <s v="53GN"/>
    <n v="5302"/>
    <s v="A114"/>
    <n v="8100023175"/>
    <x v="21"/>
    <x v="7"/>
    <n v="336"/>
    <s v="28.02.2021"/>
    <n v="215842.93"/>
    <s v="INR"/>
    <x v="1"/>
    <x v="2"/>
  </r>
  <r>
    <n v="5300"/>
    <s v="COMN1700"/>
    <x v="0"/>
    <n v="5308000161"/>
    <n v="24"/>
    <s v="5308000161-24"/>
    <s v="01.04.2020"/>
    <s v="Forex - Unit-2 - Realised-H-5000-12-01-2020-21"/>
    <n v="12201000"/>
    <n v="0"/>
    <n v="0"/>
    <s v="UL25"/>
    <s v="018/009"/>
    <s v="53GN"/>
    <n v="5302"/>
    <s v="A115"/>
    <n v="8100023175"/>
    <x v="21"/>
    <x v="7"/>
    <n v="336"/>
    <s v="28.02.2021"/>
    <n v="380294.68"/>
    <s v="INR"/>
    <x v="1"/>
    <x v="2"/>
  </r>
  <r>
    <n v="5300"/>
    <s v="COMN1700"/>
    <x v="0"/>
    <n v="5308000162"/>
    <n v="20"/>
    <s v="5308000162-20"/>
    <s v="01.04.2020"/>
    <s v="Forex - Unit-2 - Realised-H-5000-12-01-2020-21"/>
    <n v="12201000"/>
    <n v="0"/>
    <n v="0"/>
    <s v="UL25"/>
    <s v="018/009"/>
    <s v="53GN"/>
    <n v="5302"/>
    <s v="A115"/>
    <n v="8100023175"/>
    <x v="21"/>
    <x v="7"/>
    <n v="336"/>
    <s v="28.02.2021"/>
    <n v="513911.74"/>
    <s v="INR"/>
    <x v="1"/>
    <x v="2"/>
  </r>
  <r>
    <n v="5300"/>
    <s v="COMN1700"/>
    <x v="0"/>
    <n v="5308000163"/>
    <n v="24"/>
    <s v="5308000163-24"/>
    <s v="01.04.2020"/>
    <s v="Forex - Unit-2 - Realised-H-5000-12-01-2020-21"/>
    <n v="12201000"/>
    <n v="0"/>
    <n v="0"/>
    <s v="UL25"/>
    <s v="018/009"/>
    <s v="53GN"/>
    <n v="5302"/>
    <s v="A115"/>
    <n v="8100023175"/>
    <x v="21"/>
    <x v="7"/>
    <n v="336"/>
    <s v="28.02.2021"/>
    <n v="513911.74"/>
    <s v="INR"/>
    <x v="1"/>
    <x v="2"/>
  </r>
  <r>
    <n v="5300"/>
    <s v="COMN1700"/>
    <x v="0"/>
    <n v="5308000164"/>
    <n v="25"/>
    <s v="5308000164-25"/>
    <s v="01.04.2020"/>
    <s v="Forex - Unit-2 - Realised-H-5000-12-01-2020-21"/>
    <n v="12201000"/>
    <n v="0"/>
    <n v="0"/>
    <s v="UL25"/>
    <s v="018/009"/>
    <s v="53GN"/>
    <n v="5302"/>
    <s v="A115"/>
    <n v="8100023175"/>
    <x v="21"/>
    <x v="7"/>
    <n v="336"/>
    <s v="28.02.2021"/>
    <n v="3648773.32"/>
    <s v="INR"/>
    <x v="1"/>
    <x v="2"/>
  </r>
  <r>
    <n v="5300"/>
    <s v="COMN1700"/>
    <x v="0"/>
    <n v="5308000166"/>
    <n v="23"/>
    <s v="5308000166-23"/>
    <s v="01.04.2020"/>
    <s v="Forex - Unit-2 - Realised-H-5000-12-01-2020-21"/>
    <n v="12201000"/>
    <n v="0"/>
    <n v="0"/>
    <s v="UL25"/>
    <s v="018/009"/>
    <s v="53GN"/>
    <n v="5302"/>
    <s v="A115"/>
    <n v="8100023175"/>
    <x v="21"/>
    <x v="7"/>
    <n v="336"/>
    <s v="28.02.2021"/>
    <n v="215842.93"/>
    <s v="INR"/>
    <x v="1"/>
    <x v="2"/>
  </r>
  <r>
    <n v="5300"/>
    <s v="COMN1700"/>
    <x v="0"/>
    <n v="5308000167"/>
    <n v="23"/>
    <s v="5308000167-23"/>
    <s v="01.04.2020"/>
    <s v="Forex - Unit-2 - Realised-H-5000-12-01-2020-21"/>
    <n v="12201000"/>
    <n v="0"/>
    <n v="0"/>
    <s v="UL25"/>
    <s v="018/009"/>
    <s v="53GN"/>
    <n v="5302"/>
    <s v="A115"/>
    <n v="8100023175"/>
    <x v="21"/>
    <x v="7"/>
    <n v="336"/>
    <s v="28.02.2021"/>
    <n v="596137.61"/>
    <s v="INR"/>
    <x v="1"/>
    <x v="2"/>
  </r>
  <r>
    <n v="5300"/>
    <s v="COMN1700"/>
    <x v="0"/>
    <n v="5308000169"/>
    <n v="22"/>
    <s v="5308000169-22"/>
    <s v="01.04.2020"/>
    <s v="Forex - Unit-2 - Realised-H-5000-12-01-2020-21"/>
    <n v="12201000"/>
    <n v="0"/>
    <n v="0"/>
    <s v="UL25"/>
    <s v="018/009"/>
    <s v="53GN"/>
    <n v="5302"/>
    <s v="A115"/>
    <n v="8100023175"/>
    <x v="21"/>
    <x v="7"/>
    <n v="336"/>
    <s v="28.02.2021"/>
    <n v="637250.55000000005"/>
    <s v="INR"/>
    <x v="1"/>
    <x v="2"/>
  </r>
  <r>
    <n v="5300"/>
    <s v="COMN1700"/>
    <x v="0"/>
    <n v="5308000170"/>
    <n v="21"/>
    <s v="5308000170-21"/>
    <s v="01.04.2020"/>
    <s v="Forex - Unit-2 - Realised-H-5000-12-01-2020-21"/>
    <n v="12201000"/>
    <n v="0"/>
    <n v="0"/>
    <s v="UL25"/>
    <s v="018/009"/>
    <s v="53GN"/>
    <n v="5302"/>
    <s v="A115"/>
    <n v="8100023175"/>
    <x v="21"/>
    <x v="7"/>
    <n v="336"/>
    <s v="28.02.2021"/>
    <n v="400851.15"/>
    <s v="INR"/>
    <x v="1"/>
    <x v="2"/>
  </r>
  <r>
    <n v="5300"/>
    <s v="COMN1700"/>
    <x v="0"/>
    <n v="5308000172"/>
    <n v="22"/>
    <s v="5308000172-22"/>
    <s v="01.04.2020"/>
    <s v="Forex - Unit-2 - Realised-H-5000-12-01-2020-21"/>
    <n v="12201000"/>
    <n v="0"/>
    <n v="0"/>
    <s v="UL25"/>
    <s v="018/009"/>
    <s v="53GN"/>
    <n v="5302"/>
    <s v="A115"/>
    <n v="8100023175"/>
    <x v="21"/>
    <x v="7"/>
    <n v="336"/>
    <s v="28.02.2021"/>
    <n v="400851.15"/>
    <s v="INR"/>
    <x v="1"/>
    <x v="2"/>
  </r>
  <r>
    <n v="5300"/>
    <s v="COMN1700"/>
    <x v="0"/>
    <n v="5308000173"/>
    <n v="24"/>
    <s v="5308000173-24"/>
    <s v="01.04.2020"/>
    <s v="Forex - Unit-2 - Realised-H-5000-12-01-2020-21"/>
    <n v="12201000"/>
    <n v="0"/>
    <n v="0"/>
    <s v="UL15"/>
    <s v="008/009"/>
    <s v="53GN"/>
    <n v="5302"/>
    <s v="A115"/>
    <n v="8100023175"/>
    <x v="21"/>
    <x v="7"/>
    <n v="336"/>
    <s v="28.02.2021"/>
    <n v="308347.03999999998"/>
    <s v="INR"/>
    <x v="1"/>
    <x v="2"/>
  </r>
  <r>
    <n v="5300"/>
    <s v="COMN1700"/>
    <x v="0"/>
    <n v="5308000174"/>
    <n v="23"/>
    <s v="5308000174-23"/>
    <s v="01.04.2020"/>
    <s v="Forex - Unit-2 - Realised-H-5000-12-01-2020-21"/>
    <n v="12201000"/>
    <n v="0"/>
    <n v="0"/>
    <s v="UL15"/>
    <s v="008/009"/>
    <s v="53GN"/>
    <n v="5302"/>
    <s v="A115"/>
    <n v="8100023175"/>
    <x v="21"/>
    <x v="7"/>
    <n v="336"/>
    <s v="28.02.2021"/>
    <n v="61669.41"/>
    <s v="INR"/>
    <x v="1"/>
    <x v="2"/>
  </r>
  <r>
    <n v="5300"/>
    <s v="COMN1700"/>
    <x v="0"/>
    <n v="5308000175"/>
    <n v="23"/>
    <s v="5308000175-23"/>
    <s v="01.04.2020"/>
    <s v="Forex - Unit-2 - Realised-H-5000-12-01-2020-21"/>
    <n v="12201000"/>
    <n v="0"/>
    <n v="0"/>
    <s v="UL15"/>
    <s v="008/009"/>
    <s v="53GN"/>
    <n v="5302"/>
    <s v="A115"/>
    <n v="8100023175"/>
    <x v="21"/>
    <x v="7"/>
    <n v="336"/>
    <s v="28.02.2021"/>
    <n v="174729.99"/>
    <s v="INR"/>
    <x v="1"/>
    <x v="2"/>
  </r>
  <r>
    <n v="5300"/>
    <s v="COMN1700"/>
    <x v="0"/>
    <n v="5308000176"/>
    <n v="22"/>
    <s v="5308000176-22"/>
    <s v="01.04.2020"/>
    <s v="Forex - Unit-2 - Realised-H-5000-12-01-2020-21"/>
    <n v="12201000"/>
    <n v="0"/>
    <n v="0"/>
    <s v="UL25"/>
    <s v="018/009"/>
    <s v="53GN"/>
    <n v="5302"/>
    <s v="A115"/>
    <n v="8100023175"/>
    <x v="21"/>
    <x v="7"/>
    <n v="336"/>
    <s v="28.02.2021"/>
    <n v="2723732.2"/>
    <s v="INR"/>
    <x v="1"/>
    <x v="2"/>
  </r>
  <r>
    <n v="5300"/>
    <s v="COMN1700"/>
    <x v="0"/>
    <n v="5308000179"/>
    <n v="20"/>
    <s v="5308000179-20"/>
    <s v="01.04.2020"/>
    <s v="Forex - Unit-2 - Realised-H-5000-12-01-2020-21"/>
    <n v="12201000"/>
    <n v="0"/>
    <n v="0"/>
    <s v="UL15"/>
    <s v="008/009"/>
    <s v="53GN"/>
    <n v="5302"/>
    <s v="A115"/>
    <n v="8100023175"/>
    <x v="21"/>
    <x v="7"/>
    <n v="336"/>
    <s v="28.02.2021"/>
    <n v="113060.58"/>
    <s v="INR"/>
    <x v="1"/>
    <x v="2"/>
  </r>
  <r>
    <n v="5300"/>
    <s v="COMN1700"/>
    <x v="0"/>
    <n v="5308000187"/>
    <n v="21"/>
    <s v="5308000187-21"/>
    <s v="01.04.2020"/>
    <s v="Forex - Unit-2 - Realised-H-5000-12-01-2020-21"/>
    <n v="12201000"/>
    <n v="0"/>
    <n v="0"/>
    <s v="UL25"/>
    <s v="018/009"/>
    <s v="53GN"/>
    <n v="5302"/>
    <s v="A115"/>
    <n v="8100023175"/>
    <x v="21"/>
    <x v="7"/>
    <n v="336"/>
    <s v="28.02.2021"/>
    <n v="421407.62"/>
    <s v="INR"/>
    <x v="1"/>
    <x v="2"/>
  </r>
  <r>
    <n v="5300"/>
    <s v="COMN1700"/>
    <x v="0"/>
    <n v="5308000190"/>
    <n v="23"/>
    <s v="5308000190-23"/>
    <s v="01.04.2020"/>
    <s v="Forex - Unit-2 - Realised-H-5000-12-01-2020-21"/>
    <n v="12201000"/>
    <n v="0"/>
    <n v="0"/>
    <s v="UL25"/>
    <s v="018/009"/>
    <s v="53GN"/>
    <n v="5302"/>
    <s v="A115"/>
    <n v="8100023175"/>
    <x v="21"/>
    <x v="7"/>
    <n v="336"/>
    <s v="28.02.2021"/>
    <n v="246677.63"/>
    <s v="INR"/>
    <x v="1"/>
    <x v="2"/>
  </r>
  <r>
    <n v="5300"/>
    <s v="COMN1700"/>
    <x v="0"/>
    <n v="5308000192"/>
    <n v="23"/>
    <s v="5308000192-23"/>
    <s v="01.04.2020"/>
    <s v="Forex - Unit-2 - Realised-H-5000-12-01-2020-21"/>
    <n v="12201000"/>
    <n v="0"/>
    <n v="0"/>
    <s v="UL25"/>
    <s v="018/009"/>
    <s v="53GN"/>
    <n v="5302"/>
    <s v="A115"/>
    <n v="8100023175"/>
    <x v="21"/>
    <x v="7"/>
    <n v="336"/>
    <s v="28.02.2021"/>
    <n v="647528.79"/>
    <s v="INR"/>
    <x v="1"/>
    <x v="2"/>
  </r>
  <r>
    <n v="5300"/>
    <s v="COMN1700"/>
    <x v="0"/>
    <n v="5308000195"/>
    <n v="23"/>
    <s v="5308000195-23"/>
    <s v="01.04.2020"/>
    <s v="Forex - Unit-2 - Realised-H-5000-12-01-2020-21"/>
    <n v="12201000"/>
    <n v="0"/>
    <n v="0"/>
    <s v="UL15"/>
    <s v="008/009"/>
    <s v="53GN"/>
    <n v="5302"/>
    <s v="A115"/>
    <n v="8100023175"/>
    <x v="21"/>
    <x v="7"/>
    <n v="336"/>
    <s v="28.02.2021"/>
    <n v="102782.35"/>
    <s v="INR"/>
    <x v="1"/>
    <x v="2"/>
  </r>
  <r>
    <n v="5300"/>
    <s v="COMN1700"/>
    <x v="0"/>
    <n v="5308000200"/>
    <n v="21"/>
    <s v="5308000200-21"/>
    <s v="01.04.2020"/>
    <s v="Forex - Unit-2 - Realised-H-5000-12-01-2020-21"/>
    <n v="12201000"/>
    <n v="0"/>
    <n v="0"/>
    <s v="UL25"/>
    <s v="018/009"/>
    <s v="53GN"/>
    <n v="5302"/>
    <s v="A115"/>
    <n v="8100023175"/>
    <x v="21"/>
    <x v="7"/>
    <n v="336"/>
    <s v="28.02.2021"/>
    <n v="236399.4"/>
    <s v="INR"/>
    <x v="1"/>
    <x v="2"/>
  </r>
  <r>
    <n v="5300"/>
    <s v="COMN1700"/>
    <x v="0"/>
    <n v="5308000208"/>
    <n v="22"/>
    <s v="5308000208-22"/>
    <s v="01.04.2020"/>
    <s v="Forex - Unit-2 - Realised-H-5000-12-01-2020-21"/>
    <n v="12201000"/>
    <n v="0"/>
    <n v="0"/>
    <s v="UL25"/>
    <s v="018/009"/>
    <s v="53GN"/>
    <n v="5302"/>
    <s v="A115"/>
    <n v="8100023175"/>
    <x v="21"/>
    <x v="7"/>
    <n v="336"/>
    <s v="28.02.2021"/>
    <n v="606415.85"/>
    <s v="INR"/>
    <x v="1"/>
    <x v="2"/>
  </r>
  <r>
    <n v="5300"/>
    <s v="COMN1700"/>
    <x v="0"/>
    <n v="5308000213"/>
    <n v="22"/>
    <s v="5308000213-22"/>
    <s v="01.04.2020"/>
    <s v="Forex - Unit-2 - Realised-H-5000-12-01-2020-21"/>
    <n v="12201000"/>
    <n v="0"/>
    <n v="0"/>
    <s v="UL25"/>
    <s v="018/009"/>
    <s v="53GN"/>
    <n v="5302"/>
    <s v="A115"/>
    <n v="8100023175"/>
    <x v="21"/>
    <x v="7"/>
    <n v="336"/>
    <s v="28.02.2021"/>
    <n v="18469987.760000002"/>
    <s v="INR"/>
    <x v="1"/>
    <x v="2"/>
  </r>
  <r>
    <n v="5300"/>
    <s v="COMN1700"/>
    <x v="0"/>
    <n v="5308000214"/>
    <n v="23"/>
    <s v="5308000214-23"/>
    <s v="01.04.2020"/>
    <s v="Forex - Unit-2 - Realised-H-5000-12-01-2020-21"/>
    <n v="12201000"/>
    <n v="0"/>
    <n v="0"/>
    <s v="UL25"/>
    <s v="018/009"/>
    <s v="53GN"/>
    <n v="5302"/>
    <s v="A115"/>
    <n v="8100023175"/>
    <x v="21"/>
    <x v="7"/>
    <n v="336"/>
    <s v="28.02.2021"/>
    <n v="19970610.030000001"/>
    <s v="INR"/>
    <x v="1"/>
    <x v="2"/>
  </r>
  <r>
    <n v="5300"/>
    <s v="COMN1700"/>
    <x v="0"/>
    <n v="5308000078"/>
    <n v="22"/>
    <s v="5308000078-22"/>
    <s v="01.04.2020"/>
    <s v="Forex - Unit-1 - Unrealised-H-5000-12-02-2020-21"/>
    <n v="12201000"/>
    <n v="0"/>
    <n v="0"/>
    <s v="UL25"/>
    <s v="018/002"/>
    <s v="53GN"/>
    <n v="5302"/>
    <s v="A114"/>
    <n v="8100023176"/>
    <x v="21"/>
    <x v="0"/>
    <n v="336"/>
    <s v="28.02.2021"/>
    <n v="-51556.3"/>
    <s v="INR"/>
    <x v="1"/>
    <x v="0"/>
  </r>
  <r>
    <n v="5300"/>
    <s v="COMN1700"/>
    <x v="0"/>
    <n v="5308000079"/>
    <n v="21"/>
    <s v="5308000079-21"/>
    <s v="01.04.2020"/>
    <s v="Forex - Unit-1 - Unrealised-H-5000-12-02-2020-21"/>
    <n v="12201000"/>
    <n v="0"/>
    <n v="0"/>
    <s v="UL25"/>
    <s v="018/002"/>
    <s v="53GN"/>
    <n v="5302"/>
    <s v="A114"/>
    <n v="8100023176"/>
    <x v="21"/>
    <x v="0"/>
    <n v="336"/>
    <s v="28.02.2021"/>
    <n v="-97824.77"/>
    <s v="INR"/>
    <x v="1"/>
    <x v="0"/>
  </r>
  <r>
    <n v="5300"/>
    <s v="COMN1700"/>
    <x v="0"/>
    <n v="5308000080"/>
    <n v="21"/>
    <s v="5308000080-21"/>
    <s v="01.04.2020"/>
    <s v="Forex - Unit-1 - Unrealised-H-5000-12-02-2020-21"/>
    <n v="12201000"/>
    <n v="0"/>
    <n v="0"/>
    <s v="UL25"/>
    <s v="018/002"/>
    <s v="53GN"/>
    <n v="5302"/>
    <s v="A114"/>
    <n v="8100023176"/>
    <x v="21"/>
    <x v="0"/>
    <n v="336"/>
    <s v="28.02.2021"/>
    <n v="-63453.91"/>
    <s v="INR"/>
    <x v="1"/>
    <x v="0"/>
  </r>
  <r>
    <n v="5300"/>
    <s v="COMN1700"/>
    <x v="0"/>
    <n v="5308000081"/>
    <n v="22"/>
    <s v="5308000081-22"/>
    <s v="01.04.2020"/>
    <s v="Forex - Unit-1 - Unrealised-H-5000-12-02-2020-21"/>
    <n v="12201000"/>
    <n v="0"/>
    <n v="0"/>
    <s v="UL25"/>
    <s v="018/002"/>
    <s v="53GN"/>
    <n v="5302"/>
    <s v="A114"/>
    <n v="8100023176"/>
    <x v="21"/>
    <x v="0"/>
    <n v="336"/>
    <s v="28.02.2021"/>
    <n v="-498377.56"/>
    <s v="INR"/>
    <x v="1"/>
    <x v="0"/>
  </r>
  <r>
    <n v="5300"/>
    <s v="COMN1700"/>
    <x v="0"/>
    <n v="5308000083"/>
    <n v="28"/>
    <s v="5308000083-28"/>
    <s v="01.04.2020"/>
    <s v="Forex - Unit-1 - Unrealised-H-5000-12-02-2020-21"/>
    <n v="12201000"/>
    <n v="0"/>
    <n v="0"/>
    <s v="UL25"/>
    <s v="018/002"/>
    <s v="53GN"/>
    <n v="5302"/>
    <s v="A114"/>
    <n v="8100023176"/>
    <x v="21"/>
    <x v="0"/>
    <n v="336"/>
    <s v="28.02.2021"/>
    <n v="-2433721.73"/>
    <s v="INR"/>
    <x v="1"/>
    <x v="0"/>
  </r>
  <r>
    <n v="5300"/>
    <s v="COMN1700"/>
    <x v="0"/>
    <n v="5308000084"/>
    <n v="25"/>
    <s v="5308000084-25"/>
    <s v="01.04.2020"/>
    <s v="Forex - Unit-1 - Unrealised-H-5000-12-02-2020-21"/>
    <n v="12201000"/>
    <n v="0"/>
    <n v="0"/>
    <s v="UL25"/>
    <s v="018/002"/>
    <s v="53GN"/>
    <n v="5302"/>
    <s v="A114"/>
    <n v="8100023176"/>
    <x v="21"/>
    <x v="0"/>
    <n v="336"/>
    <s v="28.02.2021"/>
    <n v="-2450907.16"/>
    <s v="INR"/>
    <x v="1"/>
    <x v="0"/>
  </r>
  <r>
    <n v="5300"/>
    <s v="COMN1700"/>
    <x v="0"/>
    <n v="5308000085"/>
    <n v="20"/>
    <s v="5308000085-20"/>
    <s v="01.04.2020"/>
    <s v="Forex - Unit-1 - Unrealised-H-5000-12-02-2020-21"/>
    <n v="12201000"/>
    <n v="0"/>
    <n v="0"/>
    <s v="UL25"/>
    <s v="018/002"/>
    <s v="53GN"/>
    <n v="5302"/>
    <s v="A114"/>
    <n v="8100023176"/>
    <x v="21"/>
    <x v="0"/>
    <n v="336"/>
    <s v="28.02.2021"/>
    <n v="-89893.04"/>
    <s v="INR"/>
    <x v="1"/>
    <x v="0"/>
  </r>
  <r>
    <n v="5300"/>
    <s v="COMN1700"/>
    <x v="0"/>
    <n v="5308000087"/>
    <n v="20"/>
    <s v="5308000087-20"/>
    <s v="01.04.2020"/>
    <s v="Forex - Unit-1 - Unrealised-H-5000-12-02-2020-21"/>
    <n v="12201000"/>
    <n v="0"/>
    <n v="0"/>
    <s v="UL25"/>
    <s v="018/002"/>
    <s v="53GN"/>
    <n v="5302"/>
    <s v="A114"/>
    <n v="8100023176"/>
    <x v="21"/>
    <x v="0"/>
    <n v="336"/>
    <s v="28.02.2021"/>
    <n v="-68741.73"/>
    <s v="INR"/>
    <x v="1"/>
    <x v="0"/>
  </r>
  <r>
    <n v="5300"/>
    <s v="COMN1700"/>
    <x v="0"/>
    <n v="5308000088"/>
    <n v="20"/>
    <s v="5308000088-20"/>
    <s v="01.04.2020"/>
    <s v="Forex - Unit-1 - Unrealised-H-5000-12-02-2020-21"/>
    <n v="12201000"/>
    <n v="0"/>
    <n v="0"/>
    <s v="UL25"/>
    <s v="018/002"/>
    <s v="53GN"/>
    <n v="5302"/>
    <s v="A114"/>
    <n v="8100023176"/>
    <x v="21"/>
    <x v="0"/>
    <n v="336"/>
    <s v="28.02.2021"/>
    <n v="-54200.21"/>
    <s v="INR"/>
    <x v="1"/>
    <x v="0"/>
  </r>
  <r>
    <n v="5300"/>
    <s v="COMN1700"/>
    <x v="0"/>
    <n v="5308000089"/>
    <n v="21"/>
    <s v="5308000089-21"/>
    <s v="01.04.2020"/>
    <s v="Forex - Unit-1 - Unrealised-H-5000-12-02-2020-21"/>
    <n v="12201000"/>
    <n v="0"/>
    <n v="0"/>
    <s v="UL25"/>
    <s v="018/002"/>
    <s v="53GN"/>
    <n v="5302"/>
    <s v="A114"/>
    <n v="8100023176"/>
    <x v="21"/>
    <x v="0"/>
    <n v="336"/>
    <s v="28.02.2021"/>
    <n v="-26439.13"/>
    <s v="INR"/>
    <x v="1"/>
    <x v="0"/>
  </r>
  <r>
    <n v="5300"/>
    <s v="COMN1700"/>
    <x v="0"/>
    <n v="5308000090"/>
    <n v="20"/>
    <s v="5308000090-20"/>
    <s v="01.04.2020"/>
    <s v="Forex - Unit-1 - Unrealised-H-5000-12-02-2020-21"/>
    <n v="12201000"/>
    <n v="0"/>
    <n v="0"/>
    <s v="UL25"/>
    <s v="018/002"/>
    <s v="53GN"/>
    <n v="5302"/>
    <s v="A114"/>
    <n v="8100023176"/>
    <x v="21"/>
    <x v="0"/>
    <n v="336"/>
    <s v="28.02.2021"/>
    <n v="-50234.34"/>
    <s v="INR"/>
    <x v="1"/>
    <x v="0"/>
  </r>
  <r>
    <n v="5300"/>
    <s v="COMN1700"/>
    <x v="0"/>
    <n v="5308000091"/>
    <n v="20"/>
    <s v="5308000091-20"/>
    <s v="01.04.2020"/>
    <s v="Forex - Unit-1 - Unrealised-H-5000-12-02-2020-21"/>
    <n v="12201000"/>
    <n v="0"/>
    <n v="0"/>
    <s v="UL15"/>
    <s v="008/002"/>
    <s v="53GN"/>
    <n v="5302"/>
    <s v="A114"/>
    <n v="8100023176"/>
    <x v="21"/>
    <x v="0"/>
    <n v="336"/>
    <s v="28.02.2021"/>
    <n v="-38336.74"/>
    <s v="INR"/>
    <x v="1"/>
    <x v="0"/>
  </r>
  <r>
    <n v="5300"/>
    <s v="COMN1700"/>
    <x v="0"/>
    <n v="5308000092"/>
    <n v="20"/>
    <s v="5308000092-20"/>
    <s v="01.04.2020"/>
    <s v="Forex - Unit-1 - Unrealised-H-5000-12-02-2020-21"/>
    <n v="12201000"/>
    <n v="0"/>
    <n v="0"/>
    <s v="UL15"/>
    <s v="008/002"/>
    <s v="53GN"/>
    <n v="5302"/>
    <s v="A114"/>
    <n v="8100023176"/>
    <x v="21"/>
    <x v="0"/>
    <n v="336"/>
    <s v="28.02.2021"/>
    <n v="-7931.74"/>
    <s v="INR"/>
    <x v="1"/>
    <x v="0"/>
  </r>
  <r>
    <n v="5300"/>
    <s v="COMN1700"/>
    <x v="0"/>
    <n v="5308000093"/>
    <n v="20"/>
    <s v="5308000093-20"/>
    <s v="01.04.2020"/>
    <s v="Forex - Unit-1 - Unrealised-H-5000-12-02-2020-21"/>
    <n v="12201000"/>
    <n v="0"/>
    <n v="0"/>
    <s v="UL15"/>
    <s v="008/002"/>
    <s v="53GN"/>
    <n v="5302"/>
    <s v="A114"/>
    <n v="8100023176"/>
    <x v="21"/>
    <x v="0"/>
    <n v="336"/>
    <s v="28.02.2021"/>
    <n v="-22473.26"/>
    <s v="INR"/>
    <x v="1"/>
    <x v="0"/>
  </r>
  <r>
    <n v="5300"/>
    <s v="COMN1700"/>
    <x v="0"/>
    <n v="5308000094"/>
    <n v="23"/>
    <s v="5308000094-23"/>
    <s v="01.04.2020"/>
    <s v="Forex - Unit-1 - Unrealised-H-5000-12-02-2020-21"/>
    <n v="12201000"/>
    <n v="0"/>
    <n v="0"/>
    <s v="UL25"/>
    <s v="018/002"/>
    <s v="53GN"/>
    <n v="5302"/>
    <s v="A114"/>
    <n v="8100023176"/>
    <x v="21"/>
    <x v="0"/>
    <n v="336"/>
    <s v="28.02.2021"/>
    <n v="-335776.93"/>
    <s v="INR"/>
    <x v="1"/>
    <x v="0"/>
  </r>
  <r>
    <n v="5300"/>
    <s v="COMN1700"/>
    <x v="0"/>
    <n v="5308000096"/>
    <n v="22"/>
    <s v="5308000096-22"/>
    <s v="01.04.2020"/>
    <s v="Forex - Unit-1 - Unrealised-H-5000-12-02-2020-21"/>
    <n v="12201000"/>
    <n v="0"/>
    <n v="0"/>
    <s v="UL25"/>
    <s v="018/002"/>
    <s v="53GN"/>
    <n v="5302"/>
    <s v="A114"/>
    <n v="8100023176"/>
    <x v="21"/>
    <x v="0"/>
    <n v="336"/>
    <s v="28.02.2021"/>
    <n v="-56844.13"/>
    <s v="INR"/>
    <x v="1"/>
    <x v="0"/>
  </r>
  <r>
    <n v="5300"/>
    <s v="COMN1700"/>
    <x v="0"/>
    <n v="5308000098"/>
    <n v="20"/>
    <s v="5308000098-20"/>
    <s v="01.04.2020"/>
    <s v="Forex - Unit-1 - Unrealised-H-5000-12-02-2020-21"/>
    <n v="12201000"/>
    <n v="0"/>
    <n v="0"/>
    <s v="UL15"/>
    <s v="008/002"/>
    <s v="53GN"/>
    <n v="5302"/>
    <s v="A114"/>
    <n v="8100023176"/>
    <x v="21"/>
    <x v="0"/>
    <n v="336"/>
    <s v="28.02.2021"/>
    <n v="-13219.56"/>
    <s v="INR"/>
    <x v="1"/>
    <x v="0"/>
  </r>
  <r>
    <n v="5300"/>
    <s v="COMN1700"/>
    <x v="0"/>
    <n v="5308000100"/>
    <n v="20"/>
    <s v="5308000100-20"/>
    <s v="01.04.2020"/>
    <s v="Forex - Unit-1 - Unrealised-H-5000-12-02-2020-21"/>
    <n v="12201000"/>
    <n v="0"/>
    <n v="0"/>
    <s v="UL15"/>
    <s v="008/002"/>
    <s v="53GN"/>
    <n v="5302"/>
    <s v="A114"/>
    <n v="8100023176"/>
    <x v="21"/>
    <x v="0"/>
    <n v="336"/>
    <s v="28.02.2021"/>
    <n v="-6609.78"/>
    <s v="INR"/>
    <x v="1"/>
    <x v="0"/>
  </r>
  <r>
    <n v="5300"/>
    <s v="COMN1700"/>
    <x v="0"/>
    <n v="5308000112"/>
    <n v="21"/>
    <s v="5308000112-21"/>
    <s v="01.04.2020"/>
    <s v="Forex - Unit-1 - Unrealised-H-5000-12-02-2020-21"/>
    <n v="12201000"/>
    <n v="0"/>
    <n v="0"/>
    <s v="UL25"/>
    <s v="018/002"/>
    <s v="53GN"/>
    <n v="5302"/>
    <s v="A114"/>
    <n v="8100023176"/>
    <x v="21"/>
    <x v="0"/>
    <n v="336"/>
    <s v="28.02.2021"/>
    <n v="-52878.26"/>
    <s v="INR"/>
    <x v="1"/>
    <x v="0"/>
  </r>
  <r>
    <n v="5300"/>
    <s v="COMN1700"/>
    <x v="0"/>
    <n v="5308000115"/>
    <n v="20"/>
    <s v="5308000115-20"/>
    <s v="01.04.2020"/>
    <s v="Forex - Unit-1 - Unrealised-H-5000-12-02-2020-21"/>
    <n v="12201000"/>
    <n v="0"/>
    <n v="0"/>
    <s v="UL25"/>
    <s v="018/002"/>
    <s v="53GN"/>
    <n v="5302"/>
    <s v="A114"/>
    <n v="8100023176"/>
    <x v="21"/>
    <x v="0"/>
    <n v="336"/>
    <s v="28.02.2021"/>
    <n v="-30405"/>
    <s v="INR"/>
    <x v="1"/>
    <x v="0"/>
  </r>
  <r>
    <n v="5300"/>
    <s v="COMN1700"/>
    <x v="0"/>
    <n v="5308000118"/>
    <n v="21"/>
    <s v="5308000118-21"/>
    <s v="01.04.2020"/>
    <s v="Forex - Unit-1 - Unrealised-H-5000-12-02-2020-21"/>
    <n v="12201000"/>
    <n v="0"/>
    <n v="0"/>
    <s v="UL25"/>
    <s v="018/002"/>
    <s v="53GN"/>
    <n v="5302"/>
    <s v="A114"/>
    <n v="8100023176"/>
    <x v="21"/>
    <x v="0"/>
    <n v="336"/>
    <s v="28.02.2021"/>
    <n v="-80639.34"/>
    <s v="INR"/>
    <x v="1"/>
    <x v="0"/>
  </r>
  <r>
    <n v="5300"/>
    <s v="COMN1700"/>
    <x v="0"/>
    <n v="5308000119"/>
    <n v="22"/>
    <s v="5308000119-22"/>
    <s v="01.04.2020"/>
    <s v="Forex - Unit-1 - Unrealised-H-5000-12-02-2020-21"/>
    <n v="12201000"/>
    <n v="0"/>
    <n v="0"/>
    <s v="UL25"/>
    <s v="018/002"/>
    <s v="53GN"/>
    <n v="5302"/>
    <s v="A114"/>
    <n v="8100023176"/>
    <x v="21"/>
    <x v="0"/>
    <n v="336"/>
    <s v="28.02.2021"/>
    <n v="-40980.65"/>
    <s v="INR"/>
    <x v="1"/>
    <x v="0"/>
  </r>
  <r>
    <n v="5300"/>
    <s v="COMN1700"/>
    <x v="0"/>
    <n v="5308000126"/>
    <n v="20"/>
    <s v="5308000126-20"/>
    <s v="01.04.2020"/>
    <s v="Forex - Unit-1 - Unrealised-H-5000-12-02-2020-21"/>
    <n v="12201000"/>
    <n v="0"/>
    <n v="0"/>
    <s v="UL15"/>
    <s v="008/002"/>
    <s v="53GN"/>
    <n v="5302"/>
    <s v="A114"/>
    <n v="8100023176"/>
    <x v="21"/>
    <x v="0"/>
    <n v="336"/>
    <s v="28.02.2021"/>
    <n v="-13219.56"/>
    <s v="INR"/>
    <x v="1"/>
    <x v="0"/>
  </r>
  <r>
    <n v="5300"/>
    <s v="COMN1700"/>
    <x v="0"/>
    <n v="5308000131"/>
    <n v="20"/>
    <s v="5308000131-20"/>
    <s v="01.04.2020"/>
    <s v="Forex - Unit-1 - Unrealised-H-5000-12-02-2020-21"/>
    <n v="12201000"/>
    <n v="0"/>
    <n v="0"/>
    <s v="UL25"/>
    <s v="018/002"/>
    <s v="53GN"/>
    <n v="5302"/>
    <s v="A114"/>
    <n v="8100023176"/>
    <x v="21"/>
    <x v="0"/>
    <n v="336"/>
    <s v="28.02.2021"/>
    <n v="-25117.17"/>
    <s v="INR"/>
    <x v="1"/>
    <x v="0"/>
  </r>
  <r>
    <n v="5300"/>
    <s v="COMN1700"/>
    <x v="0"/>
    <n v="5308000161"/>
    <n v="25"/>
    <s v="5308000161-25"/>
    <s v="01.04.2020"/>
    <s v="Forex - Unit-2 - Unrealised-H-5000-12-02-2020-21"/>
    <n v="12201000"/>
    <n v="0"/>
    <n v="0"/>
    <s v="UL25"/>
    <s v="018/009"/>
    <s v="53GN"/>
    <n v="5302"/>
    <s v="A115"/>
    <n v="8100023176"/>
    <x v="21"/>
    <x v="0"/>
    <n v="336"/>
    <s v="28.02.2021"/>
    <n v="-48912.39"/>
    <s v="INR"/>
    <x v="1"/>
    <x v="0"/>
  </r>
  <r>
    <n v="5300"/>
    <s v="COMN1700"/>
    <x v="0"/>
    <n v="5308000162"/>
    <n v="21"/>
    <s v="5308000162-21"/>
    <s v="01.04.2020"/>
    <s v="Forex - Unit-2 - Unrealised-H-5000-12-02-2020-21"/>
    <n v="12201000"/>
    <n v="0"/>
    <n v="0"/>
    <s v="UL25"/>
    <s v="018/009"/>
    <s v="53GN"/>
    <n v="5302"/>
    <s v="A115"/>
    <n v="8100023176"/>
    <x v="21"/>
    <x v="0"/>
    <n v="336"/>
    <s v="28.02.2021"/>
    <n v="-66097.820000000007"/>
    <s v="INR"/>
    <x v="1"/>
    <x v="0"/>
  </r>
  <r>
    <n v="5300"/>
    <s v="COMN1700"/>
    <x v="0"/>
    <n v="5308000163"/>
    <n v="25"/>
    <s v="5308000163-25"/>
    <s v="01.04.2020"/>
    <s v="Forex - Unit-2 - Unrealised-H-5000-12-02-2020-21"/>
    <n v="12201000"/>
    <n v="0"/>
    <n v="0"/>
    <s v="UL25"/>
    <s v="018/009"/>
    <s v="53GN"/>
    <n v="5302"/>
    <s v="A115"/>
    <n v="8100023176"/>
    <x v="21"/>
    <x v="0"/>
    <n v="336"/>
    <s v="28.02.2021"/>
    <n v="-66097.820000000007"/>
    <s v="INR"/>
    <x v="1"/>
    <x v="0"/>
  </r>
  <r>
    <n v="5300"/>
    <s v="COMN1700"/>
    <x v="0"/>
    <n v="5308000164"/>
    <n v="26"/>
    <s v="5308000164-26"/>
    <s v="01.04.2020"/>
    <s v="Forex - Unit-2 - Unrealised-H-5000-12-02-2020-21"/>
    <n v="12201000"/>
    <n v="0"/>
    <n v="0"/>
    <s v="UL25"/>
    <s v="018/009"/>
    <s v="53GN"/>
    <n v="5302"/>
    <s v="A115"/>
    <n v="8100023176"/>
    <x v="21"/>
    <x v="0"/>
    <n v="336"/>
    <s v="28.02.2021"/>
    <n v="-469294.52"/>
    <s v="INR"/>
    <x v="1"/>
    <x v="0"/>
  </r>
  <r>
    <n v="5300"/>
    <s v="COMN1700"/>
    <x v="0"/>
    <n v="5308000166"/>
    <n v="24"/>
    <s v="5308000166-24"/>
    <s v="01.04.2020"/>
    <s v="Forex - Unit-2 - Unrealised-H-5000-12-02-2020-21"/>
    <n v="12201000"/>
    <n v="0"/>
    <n v="0"/>
    <s v="UL25"/>
    <s v="018/009"/>
    <s v="53GN"/>
    <n v="5302"/>
    <s v="A115"/>
    <n v="8100023176"/>
    <x v="21"/>
    <x v="0"/>
    <n v="336"/>
    <s v="28.02.2021"/>
    <n v="-27761.08"/>
    <s v="INR"/>
    <x v="1"/>
    <x v="0"/>
  </r>
  <r>
    <n v="5300"/>
    <s v="COMN1700"/>
    <x v="0"/>
    <n v="5308000167"/>
    <n v="24"/>
    <s v="5308000167-24"/>
    <s v="01.04.2020"/>
    <s v="Forex - Unit-2 - Unrealised-H-5000-12-02-2020-21"/>
    <n v="12201000"/>
    <n v="0"/>
    <n v="0"/>
    <s v="UL25"/>
    <s v="018/009"/>
    <s v="53GN"/>
    <n v="5302"/>
    <s v="A115"/>
    <n v="8100023176"/>
    <x v="21"/>
    <x v="0"/>
    <n v="336"/>
    <s v="28.02.2021"/>
    <n v="-76673.47"/>
    <s v="INR"/>
    <x v="1"/>
    <x v="0"/>
  </r>
  <r>
    <n v="5300"/>
    <s v="COMN1700"/>
    <x v="0"/>
    <n v="5308000169"/>
    <n v="23"/>
    <s v="5308000169-23"/>
    <s v="01.04.2020"/>
    <s v="Forex - Unit-2 - Unrealised-H-5000-12-02-2020-21"/>
    <n v="12201000"/>
    <n v="0"/>
    <n v="0"/>
    <s v="UL25"/>
    <s v="018/009"/>
    <s v="53GN"/>
    <n v="5302"/>
    <s v="A115"/>
    <n v="8100023176"/>
    <x v="21"/>
    <x v="0"/>
    <n v="336"/>
    <s v="28.02.2021"/>
    <n v="-81961.3"/>
    <s v="INR"/>
    <x v="1"/>
    <x v="0"/>
  </r>
  <r>
    <n v="5300"/>
    <s v="COMN1700"/>
    <x v="0"/>
    <n v="5308000170"/>
    <n v="22"/>
    <s v="5308000170-22"/>
    <s v="01.04.2020"/>
    <s v="Forex - Unit-2 - Unrealised-H-5000-12-02-2020-21"/>
    <n v="12201000"/>
    <n v="0"/>
    <n v="0"/>
    <s v="UL25"/>
    <s v="018/009"/>
    <s v="53GN"/>
    <n v="5302"/>
    <s v="A115"/>
    <n v="8100023176"/>
    <x v="21"/>
    <x v="0"/>
    <n v="336"/>
    <s v="28.02.2021"/>
    <n v="-51556.3"/>
    <s v="INR"/>
    <x v="1"/>
    <x v="0"/>
  </r>
  <r>
    <n v="5300"/>
    <s v="COMN1700"/>
    <x v="0"/>
    <n v="5308000172"/>
    <n v="23"/>
    <s v="5308000172-23"/>
    <s v="01.04.2020"/>
    <s v="Forex - Unit-2 - Unrealised-H-5000-12-02-2020-21"/>
    <n v="12201000"/>
    <n v="0"/>
    <n v="0"/>
    <s v="UL25"/>
    <s v="018/009"/>
    <s v="53GN"/>
    <n v="5302"/>
    <s v="A115"/>
    <n v="8100023176"/>
    <x v="21"/>
    <x v="0"/>
    <n v="336"/>
    <s v="28.02.2021"/>
    <n v="-51556.3"/>
    <s v="INR"/>
    <x v="1"/>
    <x v="0"/>
  </r>
  <r>
    <n v="5300"/>
    <s v="COMN1700"/>
    <x v="0"/>
    <n v="5308000173"/>
    <n v="25"/>
    <s v="5308000173-25"/>
    <s v="01.04.2020"/>
    <s v="Forex - Unit-2 - Unrealised-H-5000-12-02-2020-21"/>
    <n v="12201000"/>
    <n v="0"/>
    <n v="0"/>
    <s v="UL15"/>
    <s v="008/009"/>
    <s v="53GN"/>
    <n v="5302"/>
    <s v="A115"/>
    <n v="8100023176"/>
    <x v="21"/>
    <x v="0"/>
    <n v="336"/>
    <s v="28.02.2021"/>
    <n v="-39658.69"/>
    <s v="INR"/>
    <x v="1"/>
    <x v="0"/>
  </r>
  <r>
    <n v="5300"/>
    <s v="COMN1700"/>
    <x v="0"/>
    <n v="5308000174"/>
    <n v="24"/>
    <s v="5308000174-24"/>
    <s v="01.04.2020"/>
    <s v="Forex - Unit-2 - Unrealised-H-5000-12-02-2020-21"/>
    <n v="12201000"/>
    <n v="0"/>
    <n v="0"/>
    <s v="UL15"/>
    <s v="008/009"/>
    <s v="53GN"/>
    <n v="5302"/>
    <s v="A115"/>
    <n v="8100023176"/>
    <x v="21"/>
    <x v="0"/>
    <n v="336"/>
    <s v="28.02.2021"/>
    <n v="-7931.74"/>
    <s v="INR"/>
    <x v="1"/>
    <x v="0"/>
  </r>
  <r>
    <n v="5300"/>
    <s v="COMN1700"/>
    <x v="0"/>
    <n v="5308000175"/>
    <n v="24"/>
    <s v="5308000175-24"/>
    <s v="01.04.2020"/>
    <s v="Forex - Unit-2 - Unrealised-H-5000-12-02-2020-21"/>
    <n v="12201000"/>
    <n v="0"/>
    <n v="0"/>
    <s v="UL15"/>
    <s v="008/009"/>
    <s v="53GN"/>
    <n v="5302"/>
    <s v="A115"/>
    <n v="8100023176"/>
    <x v="21"/>
    <x v="0"/>
    <n v="336"/>
    <s v="28.02.2021"/>
    <n v="-22473.26"/>
    <s v="INR"/>
    <x v="1"/>
    <x v="0"/>
  </r>
  <r>
    <n v="5300"/>
    <s v="COMN1700"/>
    <x v="0"/>
    <n v="5308000176"/>
    <n v="23"/>
    <s v="5308000176-23"/>
    <s v="01.04.2020"/>
    <s v="Forex - Unit-2 - Unrealised-H-5000-12-02-2020-21"/>
    <n v="12201000"/>
    <n v="0"/>
    <n v="0"/>
    <s v="UL25"/>
    <s v="018/009"/>
    <s v="53GN"/>
    <n v="5302"/>
    <s v="A115"/>
    <n v="8100023176"/>
    <x v="21"/>
    <x v="0"/>
    <n v="336"/>
    <s v="28.02.2021"/>
    <n v="-350318.45"/>
    <s v="INR"/>
    <x v="1"/>
    <x v="0"/>
  </r>
  <r>
    <n v="5300"/>
    <s v="COMN1700"/>
    <x v="0"/>
    <n v="5308000179"/>
    <n v="21"/>
    <s v="5308000179-21"/>
    <s v="01.04.2020"/>
    <s v="Forex - Unit-2 - Unrealised-H-5000-12-02-2020-21"/>
    <n v="12201000"/>
    <n v="0"/>
    <n v="0"/>
    <s v="UL15"/>
    <s v="008/009"/>
    <s v="53GN"/>
    <n v="5302"/>
    <s v="A115"/>
    <n v="8100023176"/>
    <x v="21"/>
    <x v="0"/>
    <n v="336"/>
    <s v="28.02.2021"/>
    <n v="-14541.52"/>
    <s v="INR"/>
    <x v="1"/>
    <x v="0"/>
  </r>
  <r>
    <n v="5300"/>
    <s v="COMN1700"/>
    <x v="0"/>
    <n v="5308000187"/>
    <n v="22"/>
    <s v="5308000187-22"/>
    <s v="01.04.2020"/>
    <s v="Forex - Unit-2 - Unrealised-H-5000-12-02-2020-21"/>
    <n v="12201000"/>
    <n v="0"/>
    <n v="0"/>
    <s v="UL25"/>
    <s v="018/009"/>
    <s v="53GN"/>
    <n v="5302"/>
    <s v="A115"/>
    <n v="8100023176"/>
    <x v="21"/>
    <x v="0"/>
    <n v="336"/>
    <s v="28.02.2021"/>
    <n v="-54200.21"/>
    <s v="INR"/>
    <x v="1"/>
    <x v="0"/>
  </r>
  <r>
    <n v="5300"/>
    <s v="COMN1700"/>
    <x v="0"/>
    <n v="5308000190"/>
    <n v="24"/>
    <s v="5308000190-24"/>
    <s v="01.04.2020"/>
    <s v="Forex - Unit-2 - Unrealised-H-5000-12-02-2020-21"/>
    <n v="12201000"/>
    <n v="0"/>
    <n v="0"/>
    <s v="UL25"/>
    <s v="018/009"/>
    <s v="53GN"/>
    <n v="5302"/>
    <s v="A115"/>
    <n v="8100023176"/>
    <x v="21"/>
    <x v="0"/>
    <n v="336"/>
    <s v="28.02.2021"/>
    <n v="-31726.95"/>
    <s v="INR"/>
    <x v="1"/>
    <x v="0"/>
  </r>
  <r>
    <n v="5300"/>
    <s v="COMN1700"/>
    <x v="0"/>
    <n v="5308000192"/>
    <n v="24"/>
    <s v="5308000192-24"/>
    <s v="01.04.2020"/>
    <s v="Forex - Unit-2 - Unrealised-H-5000-12-02-2020-21"/>
    <n v="12201000"/>
    <n v="0"/>
    <n v="0"/>
    <s v="UL25"/>
    <s v="018/009"/>
    <s v="53GN"/>
    <n v="5302"/>
    <s v="A115"/>
    <n v="8100023176"/>
    <x v="21"/>
    <x v="0"/>
    <n v="336"/>
    <s v="28.02.2021"/>
    <n v="-83283.25"/>
    <s v="INR"/>
    <x v="1"/>
    <x v="0"/>
  </r>
  <r>
    <n v="5300"/>
    <s v="COMN1700"/>
    <x v="0"/>
    <n v="5308000195"/>
    <n v="24"/>
    <s v="5308000195-24"/>
    <s v="01.04.2020"/>
    <s v="Forex - Unit-2 - Unrealised-H-5000-12-02-2020-21"/>
    <n v="12201000"/>
    <n v="0"/>
    <n v="0"/>
    <s v="UL15"/>
    <s v="008/009"/>
    <s v="53GN"/>
    <n v="5302"/>
    <s v="A115"/>
    <n v="8100023176"/>
    <x v="21"/>
    <x v="0"/>
    <n v="336"/>
    <s v="28.02.2021"/>
    <n v="-13219.56"/>
    <s v="INR"/>
    <x v="1"/>
    <x v="0"/>
  </r>
  <r>
    <n v="5300"/>
    <s v="COMN1700"/>
    <x v="0"/>
    <n v="5308000200"/>
    <n v="22"/>
    <s v="5308000200-22"/>
    <s v="01.04.2020"/>
    <s v="Forex - Unit-2 - Unrealised-H-5000-12-02-2020-21"/>
    <n v="12201000"/>
    <n v="0"/>
    <n v="0"/>
    <s v="UL25"/>
    <s v="018/009"/>
    <s v="53GN"/>
    <n v="5302"/>
    <s v="A115"/>
    <n v="8100023176"/>
    <x v="21"/>
    <x v="0"/>
    <n v="336"/>
    <s v="28.02.2021"/>
    <n v="-30405"/>
    <s v="INR"/>
    <x v="1"/>
    <x v="0"/>
  </r>
  <r>
    <n v="5300"/>
    <s v="COMN1700"/>
    <x v="0"/>
    <n v="5308000208"/>
    <n v="23"/>
    <s v="5308000208-23"/>
    <s v="01.04.2020"/>
    <s v="Forex - Unit-2 - Unrealised-H-5000-12-02-2020-21"/>
    <n v="12201000"/>
    <n v="0"/>
    <n v="0"/>
    <s v="UL25"/>
    <s v="018/009"/>
    <s v="53GN"/>
    <n v="5302"/>
    <s v="A115"/>
    <n v="8100023176"/>
    <x v="21"/>
    <x v="0"/>
    <n v="336"/>
    <s v="28.02.2021"/>
    <n v="-77995.429999999993"/>
    <s v="INR"/>
    <x v="1"/>
    <x v="0"/>
  </r>
  <r>
    <n v="5300"/>
    <s v="COMN1700"/>
    <x v="0"/>
    <n v="5308000213"/>
    <n v="23"/>
    <s v="5308000213-23"/>
    <s v="01.04.2020"/>
    <s v="Forex - Unit-2 - Unrealised-H-5000-12-02-2020-21"/>
    <n v="12201000"/>
    <n v="0"/>
    <n v="0"/>
    <s v="UL25"/>
    <s v="018/009"/>
    <s v="53GN"/>
    <n v="5302"/>
    <s v="A115"/>
    <n v="8100023176"/>
    <x v="21"/>
    <x v="0"/>
    <n v="336"/>
    <s v="28.02.2021"/>
    <n v="-2375555.65"/>
    <s v="INR"/>
    <x v="1"/>
    <x v="0"/>
  </r>
  <r>
    <n v="5300"/>
    <s v="COMN1700"/>
    <x v="0"/>
    <n v="5308000214"/>
    <n v="24"/>
    <s v="5308000214-24"/>
    <s v="01.04.2020"/>
    <s v="Forex - Unit-2 - Unrealised-H-5000-12-02-2020-21"/>
    <n v="12201000"/>
    <n v="0"/>
    <n v="0"/>
    <s v="UL25"/>
    <s v="018/009"/>
    <s v="53GN"/>
    <n v="5302"/>
    <s v="A115"/>
    <n v="8100023176"/>
    <x v="21"/>
    <x v="0"/>
    <n v="336"/>
    <s v="28.02.2021"/>
    <n v="-2568561.2799999998"/>
    <s v="INR"/>
    <x v="1"/>
    <x v="0"/>
  </r>
  <r>
    <n v="5300"/>
    <s v="COMN1800"/>
    <x v="2"/>
    <n v="5309000538"/>
    <n v="0"/>
    <s v="5309000538-0"/>
    <s v="10.03.2021"/>
    <s v="CHAIR,HSN:94032010-H-0020-12-32"/>
    <n v="12201100"/>
    <n v="3"/>
    <s v="EA"/>
    <s v="UL10"/>
    <s v="010/000"/>
    <s v="5GEN"/>
    <n v="5302"/>
    <n v="0"/>
    <n v="8100024632"/>
    <x v="22"/>
    <x v="25"/>
    <n v="336"/>
    <s v="23.03.2021"/>
    <n v="21240"/>
    <s v="INR"/>
    <x v="1"/>
    <x v="1"/>
  </r>
  <r>
    <n v="5300"/>
    <s v="COMN1200"/>
    <x v="4"/>
    <n v="5303000131"/>
    <n v="0"/>
    <s v="5303000131-0"/>
    <s v="15.03.2021"/>
    <s v="Dust curtain in area of ash silo &amp; wagon-H-20-2-09"/>
    <n v="12200500"/>
    <n v="1"/>
    <s v="AU"/>
    <s v="UL03"/>
    <s v="003/000"/>
    <s v="5GEN"/>
    <n v="5302"/>
    <n v="0"/>
    <n v="8100024633"/>
    <x v="22"/>
    <x v="26"/>
    <n v="331"/>
    <s v="23.03.2021"/>
    <n v="1810733.85"/>
    <s v="INR"/>
    <x v="1"/>
    <x v="1"/>
  </r>
  <r>
    <n v="5300"/>
    <s v="COMN1200"/>
    <x v="4"/>
    <n v="5303000131"/>
    <n v="0"/>
    <s v="5303000131-0"/>
    <s v="15.03.2021"/>
    <s v="Dust curtain in area of ash silo &amp; wagon-H-20-2-09"/>
    <n v="12200500"/>
    <n v="1"/>
    <s v="AU"/>
    <s v="UL03"/>
    <s v="003/000"/>
    <s v="5GEN"/>
    <n v="5302"/>
    <n v="0"/>
    <n v="8100024633"/>
    <x v="22"/>
    <x v="26"/>
    <n v="336"/>
    <s v="23.03.2021"/>
    <n v="5099001.47"/>
    <s v="INR"/>
    <x v="1"/>
    <x v="1"/>
  </r>
  <r>
    <n v="5300"/>
    <s v="COMN1600"/>
    <x v="3"/>
    <n v="5307000475"/>
    <n v="0"/>
    <s v="5307000475-0"/>
    <s v="18.03.2021"/>
    <s v="AUDIOMETRY BOOTH SOUNDPROOF"/>
    <n v="12200900"/>
    <n v="1"/>
    <s v="EA"/>
    <s v="UL05"/>
    <s v="005/000"/>
    <s v="5GEN"/>
    <n v="5302"/>
    <n v="0"/>
    <n v="8100024634"/>
    <x v="22"/>
    <x v="14"/>
    <n v="336"/>
    <s v="23.03.2021"/>
    <n v="247800"/>
    <s v="INR"/>
    <x v="1"/>
    <x v="1"/>
  </r>
  <r>
    <n v="5300"/>
    <s v="COMN1600"/>
    <x v="3"/>
    <n v="5307000476"/>
    <n v="0"/>
    <s v="5307000476-0"/>
    <s v="20.03.2021"/>
    <s v="STUDIO,MM:7200-85830-036,POLYCOM"/>
    <n v="12200900"/>
    <n v="1"/>
    <s v="EA"/>
    <s v="UL05"/>
    <s v="005/000"/>
    <s v="5GEN"/>
    <n v="5302"/>
    <n v="0"/>
    <n v="8100024635"/>
    <x v="22"/>
    <x v="27"/>
    <n v="336"/>
    <s v="23.03.2021"/>
    <n v="126516.77"/>
    <s v="INR"/>
    <x v="1"/>
    <x v="1"/>
  </r>
  <r>
    <n v="5300"/>
    <s v="COMN1600"/>
    <x v="3"/>
    <n v="5307000477"/>
    <n v="0"/>
    <s v="5307000477-0"/>
    <s v="20.03.2021"/>
    <s v="TELEVISION,HSN:85285200"/>
    <n v="12200900"/>
    <n v="1"/>
    <s v="EA"/>
    <s v="UL05"/>
    <s v="005/000"/>
    <s v="5GEN"/>
    <n v="5302"/>
    <n v="0"/>
    <n v="8100024635"/>
    <x v="22"/>
    <x v="27"/>
    <n v="336"/>
    <s v="23.03.2021"/>
    <n v="58223.23"/>
    <s v="INR"/>
    <x v="1"/>
    <x v="1"/>
  </r>
  <r>
    <n v="5300"/>
    <s v="COMN1800"/>
    <x v="2"/>
    <n v="5309000539"/>
    <n v="0"/>
    <s v="5309000539-0"/>
    <s v="01.03.2021"/>
    <s v="PALLET,MS,1245X730X380 MM"/>
    <n v="12201100"/>
    <n v="80"/>
    <s v="EA"/>
    <s v="UL10"/>
    <s v="010/000"/>
    <s v="5GEN"/>
    <n v="5302"/>
    <n v="0"/>
    <n v="8100024636"/>
    <x v="22"/>
    <x v="24"/>
    <n v="336"/>
    <s v="23.03.2021"/>
    <n v="241050.4"/>
    <s v="INR"/>
    <x v="1"/>
    <x v="1"/>
  </r>
  <r>
    <n v="5300"/>
    <s v="COMN1700"/>
    <x v="0"/>
    <n v="5308000372"/>
    <n v="0"/>
    <s v="5308000372-0"/>
    <s v="12.03.2021"/>
    <s v="GEAR BOX,MM:KBVCT 315 F/COOLING TOWER"/>
    <n v="12201000"/>
    <n v="10"/>
    <s v="EA"/>
    <s v="UL05"/>
    <s v="005/000"/>
    <s v="53GN"/>
    <n v="5302"/>
    <s v="A114"/>
    <n v="8100024638"/>
    <x v="22"/>
    <x v="28"/>
    <n v="336"/>
    <s v="23.03.2021"/>
    <n v="7535850"/>
    <s v="INR"/>
    <x v="1"/>
    <x v="1"/>
  </r>
  <r>
    <n v="5300"/>
    <s v="COMN1700"/>
    <x v="0"/>
    <n v="5308000373"/>
    <n v="0"/>
    <s v="5308000373-0"/>
    <s v="12.03.2021"/>
    <s v="Cooling tower Drift eliminators"/>
    <n v="12201000"/>
    <n v="550"/>
    <s v="M2"/>
    <s v="UL05"/>
    <s v="005/000"/>
    <s v="53GN"/>
    <n v="5302"/>
    <s v="A114"/>
    <n v="8100024640"/>
    <x v="22"/>
    <x v="29"/>
    <n v="336"/>
    <s v="23.03.2021"/>
    <n v="996864"/>
    <s v="INR"/>
    <x v="1"/>
    <x v="1"/>
  </r>
  <r>
    <n v="5300"/>
    <s v="COMN1700"/>
    <x v="0"/>
    <n v="5308000374"/>
    <n v="0"/>
    <s v="5308000374-0"/>
    <s v="12.03.2021"/>
    <s v="ICCP SYSTEM"/>
    <n v="12201000"/>
    <n v="1"/>
    <s v="AU"/>
    <s v="UL10"/>
    <s v="010/000"/>
    <s v="5GEN"/>
    <n v="5302"/>
    <n v="0"/>
    <n v="8100024648"/>
    <x v="22"/>
    <x v="30"/>
    <n v="331"/>
    <s v="23.03.2021"/>
    <n v="10244310.9"/>
    <s v="INR"/>
    <x v="1"/>
    <x v="1"/>
  </r>
  <r>
    <n v="5300"/>
    <s v="COMN1700"/>
    <x v="0"/>
    <n v="5308000374"/>
    <n v="0"/>
    <s v="5308000374-0"/>
    <s v="12.03.2021"/>
    <s v="ICCP SYSTEM"/>
    <n v="12201000"/>
    <n v="1"/>
    <s v="AU"/>
    <s v="UL10"/>
    <s v="010/000"/>
    <s v="5GEN"/>
    <n v="5302"/>
    <n v="0"/>
    <n v="8100024648"/>
    <x v="22"/>
    <x v="30"/>
    <n v="336"/>
    <s v="23.03.2021"/>
    <n v="3171885.86"/>
    <s v="INR"/>
    <x v="1"/>
    <x v="1"/>
  </r>
  <r>
    <n v="5300"/>
    <s v="COMN1700"/>
    <x v="0"/>
    <n v="5308000375"/>
    <n v="0"/>
    <s v="5308000375-0"/>
    <s v="12.03.2021"/>
    <s v="SSF Modification"/>
    <n v="12201000"/>
    <n v="1"/>
    <s v="AU"/>
    <s v="UL05"/>
    <s v="005/000"/>
    <s v="5GEN"/>
    <n v="5302"/>
    <n v="0"/>
    <n v="8100024658"/>
    <x v="22"/>
    <x v="31"/>
    <n v="336"/>
    <s v="23.03.2021"/>
    <n v="1387730.74"/>
    <s v="INR"/>
    <x v="1"/>
    <x v="1"/>
  </r>
  <r>
    <n v="5300"/>
    <s v="COMN1700"/>
    <x v="0"/>
    <n v="5308000376"/>
    <n v="0"/>
    <s v="5308000376-0"/>
    <s v="03.03.2021"/>
    <s v="Rope Gripper Elevator set-H-0020-03-18"/>
    <n v="12201000"/>
    <n v="3"/>
    <s v="SET"/>
    <s v="UL15"/>
    <s v="015/000"/>
    <s v="5GEN"/>
    <n v="5302"/>
    <n v="0"/>
    <n v="8100024919"/>
    <x v="23"/>
    <x v="32"/>
    <n v="336"/>
    <s v="25.03.2021"/>
    <n v="619500"/>
    <s v="INR"/>
    <x v="1"/>
    <x v="1"/>
  </r>
  <r>
    <n v="5300"/>
    <s v="COMN1700"/>
    <x v="0"/>
    <n v="5308000376"/>
    <n v="0"/>
    <s v="5308000376-0"/>
    <s v="03.03.2021"/>
    <s v="Rope Gripper Elevator set-H-0020-03-18"/>
    <n v="12201000"/>
    <n v="3"/>
    <s v="SET"/>
    <s v="UL15"/>
    <s v="015/000"/>
    <s v="5GEN"/>
    <n v="5302"/>
    <n v="0"/>
    <n v="8100024920"/>
    <x v="23"/>
    <x v="32"/>
    <n v="336"/>
    <s v="25.03.2021"/>
    <n v="76700.009999999995"/>
    <s v="INR"/>
    <x v="1"/>
    <x v="1"/>
  </r>
  <r>
    <n v="5300"/>
    <s v="COMN1700"/>
    <x v="0"/>
    <n v="5308000359"/>
    <n v="1"/>
    <s v="5308000359-1"/>
    <s v="01.03.2021"/>
    <s v="CONTROLLER,POW,220VDC,MM:PWC 600,ABB LTD-ETC CHAR"/>
    <n v="12201000"/>
    <n v="2"/>
    <s v="LSM"/>
    <s v="UL25"/>
    <s v="017/010"/>
    <s v="5GEN"/>
    <n v="5302"/>
    <n v="0"/>
    <n v="8100024921"/>
    <x v="23"/>
    <x v="33"/>
    <n v="336"/>
    <s v="25.03.2021"/>
    <n v="236000"/>
    <s v="INR"/>
    <x v="1"/>
    <x v="1"/>
  </r>
  <r>
    <n v="5300"/>
    <s v="COMN1700"/>
    <x v="0"/>
    <n v="5308000374"/>
    <n v="0"/>
    <s v="5308000374-0"/>
    <s v="12.03.2021"/>
    <s v="ICCP SYSTEM"/>
    <n v="12201000"/>
    <n v="1"/>
    <s v="AU"/>
    <s v="UL10"/>
    <s v="010/000"/>
    <s v="5GEN"/>
    <n v="5302"/>
    <n v="0"/>
    <n v="8100024976"/>
    <x v="22"/>
    <x v="30"/>
    <n v="336"/>
    <s v="23.03.2021"/>
    <n v="1132800"/>
    <s v="INR"/>
    <x v="1"/>
    <x v="1"/>
  </r>
  <r>
    <n v="5300"/>
    <s v="COMN1600"/>
    <x v="3"/>
    <n v="5307000478"/>
    <n v="0"/>
    <s v="5307000478-0"/>
    <s v="23.03.2021"/>
    <s v="SHREDDER F/CUTTING GREEN WASTE"/>
    <n v="12200900"/>
    <n v="1"/>
    <s v="EA"/>
    <s v="UL05"/>
    <s v="005/000"/>
    <s v="5GEN"/>
    <n v="5302"/>
    <n v="0"/>
    <n v="8100024978"/>
    <x v="22"/>
    <x v="34"/>
    <n v="336"/>
    <s v="23.03.2021"/>
    <n v="89916"/>
    <s v="INR"/>
    <x v="1"/>
    <x v="1"/>
  </r>
  <r>
    <n v="5300"/>
    <s v="COMN1700"/>
    <x v="0"/>
    <n v="5308000377"/>
    <n v="0"/>
    <s v="5308000377-0"/>
    <s v="23.03.2021"/>
    <s v="FLOW MONITOR,NON CONTACT,MM:VCEMS5100"/>
    <n v="12201000"/>
    <n v="2"/>
    <s v="EA"/>
    <s v="UL10"/>
    <s v="007/000"/>
    <s v="5GEN"/>
    <n v="5302"/>
    <n v="0"/>
    <n v="8100024979"/>
    <x v="22"/>
    <x v="35"/>
    <n v="336"/>
    <s v="23.03.2021"/>
    <n v="1274400"/>
    <s v="INR"/>
    <x v="1"/>
    <x v="1"/>
  </r>
  <r>
    <n v="5300"/>
    <s v="COMN1700"/>
    <x v="0"/>
    <n v="5308000378"/>
    <n v="0"/>
    <s v="5308000378-0"/>
    <s v="27.03.2021"/>
    <s v="Boiler MTM Thermocouple"/>
    <n v="12201000"/>
    <n v="1"/>
    <s v="SET"/>
    <s v="UL10"/>
    <s v="010/000"/>
    <s v="5GEN"/>
    <n v="5302"/>
    <n v="0"/>
    <n v="8100025453"/>
    <x v="1"/>
    <x v="36"/>
    <n v="336"/>
    <s v="30.03.2021"/>
    <n v="7599747.0999999996"/>
    <s v="INR"/>
    <x v="1"/>
    <x v="1"/>
  </r>
  <r>
    <n v="5300"/>
    <s v="COMN1700"/>
    <x v="0"/>
    <n v="5308000379"/>
    <n v="0"/>
    <s v="5308000379-0"/>
    <s v="15.03.2021"/>
    <s v="Mill HAG Cylinder"/>
    <n v="12201000"/>
    <n v="6"/>
    <s v="EA"/>
    <s v="UL08"/>
    <s v="007/000"/>
    <s v="53GN"/>
    <n v="5302"/>
    <s v="A114"/>
    <n v="8100025454"/>
    <x v="24"/>
    <x v="37"/>
    <n v="336"/>
    <s v="30.03.2021"/>
    <n v="2322240"/>
    <s v="INR"/>
    <x v="1"/>
    <x v="1"/>
  </r>
  <r>
    <n v="5300"/>
    <s v="COMN1300"/>
    <x v="1"/>
    <n v="5304000151"/>
    <n v="0"/>
    <s v="5304000151-0"/>
    <s v="25.03.2021"/>
    <s v="DESKTOP,MM:OPTIPLEX 5050 SFF CTO,DELL"/>
    <n v="12200600"/>
    <n v="1"/>
    <s v="EA"/>
    <s v="UL03"/>
    <s v="003/000"/>
    <s v="5GEN"/>
    <n v="5302"/>
    <n v="0"/>
    <n v="8100025456"/>
    <x v="24"/>
    <x v="38"/>
    <n v="336"/>
    <s v="30.03.2021"/>
    <n v="61552.34"/>
    <s v="INR"/>
    <x v="1"/>
    <x v="1"/>
  </r>
  <r>
    <n v="5300"/>
    <s v="COMN1600"/>
    <x v="3"/>
    <n v="5307000479"/>
    <n v="0"/>
    <s v="5307000479-0"/>
    <s v="25.03.2021"/>
    <s v="FIRE DETECTION SYSTEM"/>
    <n v="12200900"/>
    <n v="1"/>
    <s v="LSM"/>
    <s v="UL05"/>
    <s v="005/000"/>
    <s v="5GEN"/>
    <n v="5302"/>
    <n v="0"/>
    <n v="8100025456"/>
    <x v="24"/>
    <x v="38"/>
    <n v="336"/>
    <s v="30.03.2021"/>
    <n v="1065610.8"/>
    <s v="INR"/>
    <x v="1"/>
    <x v="1"/>
  </r>
  <r>
    <n v="5300"/>
    <s v="COMN1700"/>
    <x v="0"/>
    <n v="5308000380"/>
    <n v="0"/>
    <s v="5308000380-0"/>
    <s v="15.03.2021"/>
    <s v="ROTORY ACTUATOR, 415V, 3PHASE, 50HZ, 29S"/>
    <n v="12201000"/>
    <n v="6"/>
    <s v="EA"/>
    <s v="UL08"/>
    <s v="007/000"/>
    <s v="53GN"/>
    <n v="5302"/>
    <s v="A114"/>
    <n v="8100025458"/>
    <x v="24"/>
    <x v="39"/>
    <n v="336"/>
    <s v="30.03.2021"/>
    <n v="2429932.44"/>
    <s v="INR"/>
    <x v="1"/>
    <x v="1"/>
  </r>
  <r>
    <n v="5300"/>
    <s v="COMN2000"/>
    <x v="5"/>
    <n v="5311000002"/>
    <n v="0"/>
    <s v="5311000002-0"/>
    <s v="12.03.2021"/>
    <s v="NATURAL LIGHTING EQUIPMENTS"/>
    <n v="12202100"/>
    <n v="6"/>
    <s v="EA"/>
    <s v="UL10"/>
    <s v="010/000"/>
    <s v="5GEN"/>
    <n v="5302"/>
    <n v="0"/>
    <n v="8100025459"/>
    <x v="1"/>
    <x v="40"/>
    <n v="336"/>
    <s v="30.03.2021"/>
    <n v="180540"/>
    <s v="INR"/>
    <x v="1"/>
    <x v="1"/>
  </r>
  <r>
    <n v="5300"/>
    <s v="COMN1700"/>
    <x v="0"/>
    <n v="5308000381"/>
    <n v="0"/>
    <s v="5308000381-0"/>
    <s v="23.03.2021"/>
    <s v="Cooling tower Drift eliminators"/>
    <n v="12201000"/>
    <n v="440.21899999999999"/>
    <s v="M2"/>
    <s v="UL05"/>
    <s v="005/000"/>
    <s v="53GN"/>
    <n v="5302"/>
    <s v="A114"/>
    <n v="8100025888"/>
    <x v="1"/>
    <x v="29"/>
    <n v="336"/>
    <s v="31.03.2021"/>
    <n v="797888.14"/>
    <s v="INR"/>
    <x v="1"/>
    <x v="1"/>
  </r>
  <r>
    <n v="5300"/>
    <s v="COMN1400"/>
    <x v="6"/>
    <n v="5305000005"/>
    <n v="0"/>
    <s v="5305000005-0"/>
    <s v="31.03.2021"/>
    <s v="Check Point Firewall Services-H-0020-14-11"/>
    <n v="12200700"/>
    <n v="1"/>
    <s v="AU"/>
    <s v="UL05"/>
    <s v="005/000"/>
    <s v="5GEN"/>
    <n v="5302"/>
    <n v="0"/>
    <n v="8100025889"/>
    <x v="1"/>
    <x v="41"/>
    <n v="336"/>
    <s v="31.03.2021"/>
    <n v="938748"/>
    <s v="INR"/>
    <x v="1"/>
    <x v="1"/>
  </r>
  <r>
    <n v="5300"/>
    <s v="COMN1300"/>
    <x v="1"/>
    <n v="5304000152"/>
    <n v="0"/>
    <s v="5304000152-0"/>
    <s v="30.03.2021"/>
    <s v="PRINTER,COLOR,LASERJET PRO,MM:M254NW,HP"/>
    <n v="12200600"/>
    <n v="1"/>
    <s v="EA"/>
    <s v="UL03"/>
    <s v="003/000"/>
    <s v="5GEN"/>
    <n v="5302"/>
    <n v="0"/>
    <n v="8100025891"/>
    <x v="1"/>
    <x v="42"/>
    <n v="336"/>
    <s v="31.03.2021"/>
    <n v="74583.08"/>
    <s v="INR"/>
    <x v="1"/>
    <x v="1"/>
  </r>
  <r>
    <n v="5300"/>
    <s v="COMN1600"/>
    <x v="3"/>
    <n v="5307000480"/>
    <n v="0"/>
    <s v="5307000480-0"/>
    <s v="30.03.2021"/>
    <s v="UPS,3KVA,ONLINE W/30MIN BATTERY BACKUP"/>
    <n v="12200900"/>
    <n v="2"/>
    <s v="EA"/>
    <s v="UL05"/>
    <s v="005/000"/>
    <s v="5GEN"/>
    <n v="5302"/>
    <n v="0"/>
    <n v="8100025891"/>
    <x v="1"/>
    <x v="42"/>
    <n v="336"/>
    <s v="31.03.2021"/>
    <n v="44604"/>
    <s v="INR"/>
    <x v="1"/>
    <x v="1"/>
  </r>
  <r>
    <n v="5300"/>
    <s v="COMN1600"/>
    <x v="3"/>
    <n v="5307000480"/>
    <n v="0"/>
    <s v="5307000480-0"/>
    <s v="30.03.2021"/>
    <s v="UPS,3KVA,ONLINE W/30MIN BATTERY BACKUP"/>
    <n v="12200900"/>
    <n v="2"/>
    <s v="EA"/>
    <s v="UL05"/>
    <s v="005/000"/>
    <s v="5GEN"/>
    <n v="5302"/>
    <n v="0"/>
    <n v="8100025893"/>
    <x v="1"/>
    <x v="42"/>
    <n v="336"/>
    <s v="31.03.2021"/>
    <n v="104292.8"/>
    <s v="INR"/>
    <x v="1"/>
    <x v="1"/>
  </r>
  <r>
    <n v="5300"/>
    <s v="COMN1600"/>
    <x v="3"/>
    <n v="5307000481"/>
    <n v="0"/>
    <s v="5307000481-0"/>
    <s v="30.03.2021"/>
    <s v="INDUSTRIAL SWITCH,PN:IE-3000-8TC,CISCO"/>
    <n v="12200900"/>
    <n v="6"/>
    <s v="EA"/>
    <s v="UL05"/>
    <s v="005/000"/>
    <s v="5GEN"/>
    <n v="5302"/>
    <n v="0"/>
    <n v="8100025908"/>
    <x v="1"/>
    <x v="42"/>
    <n v="336"/>
    <s v="31.03.2021"/>
    <n v="386270.64"/>
    <s v="INR"/>
    <x v="1"/>
    <x v="1"/>
  </r>
  <r>
    <n v="5300"/>
    <s v="COMN1600"/>
    <x v="3"/>
    <n v="5307000482"/>
    <n v="0"/>
    <s v="5307000482-0"/>
    <s v="30.03.2021"/>
    <s v="SECURITY  CCTV NETWORK SWITCH SMPS CISCO"/>
    <n v="12200900"/>
    <n v="6"/>
    <s v="EA"/>
    <s v="UL05"/>
    <s v="005/000"/>
    <s v="5GEN"/>
    <n v="5302"/>
    <n v="0"/>
    <n v="8100025908"/>
    <x v="1"/>
    <x v="42"/>
    <n v="336"/>
    <s v="31.03.2021"/>
    <n v="51556.56"/>
    <s v="INR"/>
    <x v="1"/>
    <x v="1"/>
  </r>
  <r>
    <n v="5300"/>
    <s v="COMN1600"/>
    <x v="3"/>
    <n v="5307000483"/>
    <n v="0"/>
    <s v="5307000483-0"/>
    <s v="30.03.2021"/>
    <s v="DISPLAY,LED,75 IN"/>
    <n v="12200900"/>
    <n v="1"/>
    <s v="EA"/>
    <s v="UL05"/>
    <s v="005/000"/>
    <s v="5GEN"/>
    <n v="5302"/>
    <n v="0"/>
    <n v="8100025908"/>
    <x v="1"/>
    <x v="42"/>
    <n v="336"/>
    <s v="31.03.2021"/>
    <n v="207872"/>
    <s v="INR"/>
    <x v="1"/>
    <x v="1"/>
  </r>
  <r>
    <n v="5300"/>
    <s v="COMN1600"/>
    <x v="3"/>
    <n v="5307000484"/>
    <n v="0"/>
    <s v="5307000484-0"/>
    <s v="30.03.2021"/>
    <s v="CAMERA,PTZ,55X IR,MM:XNP-6550RH,HANWHA"/>
    <n v="12200900"/>
    <n v="2"/>
    <s v="EA"/>
    <s v="UL05"/>
    <s v="005/000"/>
    <s v="5GEN"/>
    <n v="5302"/>
    <n v="0"/>
    <n v="8100025908"/>
    <x v="1"/>
    <x v="42"/>
    <n v="336"/>
    <s v="31.03.2021"/>
    <n v="291391.56"/>
    <s v="INR"/>
    <x v="1"/>
    <x v="1"/>
  </r>
  <r>
    <n v="5300"/>
    <s v="COMN1600"/>
    <x v="3"/>
    <n v="5307000485"/>
    <n v="0"/>
    <s v="5307000485-0"/>
    <s v="30.03.2021"/>
    <s v="CAMERA,VANDAL,DOME,MM:QNV-6082R,HANWHA"/>
    <n v="12200900"/>
    <n v="8"/>
    <s v="EA"/>
    <s v="UL05"/>
    <s v="005/000"/>
    <s v="5GEN"/>
    <n v="5302"/>
    <n v="0"/>
    <n v="8100025908"/>
    <x v="1"/>
    <x v="42"/>
    <n v="336"/>
    <s v="31.03.2021"/>
    <n v="103103.67999999999"/>
    <s v="INR"/>
    <x v="1"/>
    <x v="1"/>
  </r>
  <r>
    <n v="5300"/>
    <s v="COMN1600"/>
    <x v="3"/>
    <n v="5307000486"/>
    <n v="0"/>
    <s v="5307000486-0"/>
    <s v="30.03.2021"/>
    <s v="GATE,LEAF,AUTOMATED SWING"/>
    <n v="12200900"/>
    <n v="4"/>
    <s v="EA"/>
    <s v="UL05"/>
    <s v="005/000"/>
    <s v="5GEN"/>
    <n v="5302"/>
    <n v="0"/>
    <n v="8100025910"/>
    <x v="1"/>
    <x v="42"/>
    <n v="336"/>
    <s v="31.03.2021"/>
    <n v="354000"/>
    <s v="INR"/>
    <x v="1"/>
    <x v="1"/>
  </r>
  <r>
    <n v="5300"/>
    <s v="COMN1600"/>
    <x v="3"/>
    <n v="5307000481"/>
    <n v="0"/>
    <s v="5307000481-0"/>
    <s v="30.03.2021"/>
    <s v="INDUSTRIAL SWITCH,PN:IE-3000-8TC,CISCO"/>
    <n v="12200900"/>
    <n v="6"/>
    <s v="EA"/>
    <s v="UL05"/>
    <s v="005/000"/>
    <s v="5GEN"/>
    <n v="5302"/>
    <n v="0"/>
    <n v="8100025911"/>
    <x v="1"/>
    <x v="42"/>
    <n v="336"/>
    <s v="31.03.2021"/>
    <n v="275353.52"/>
    <s v="INR"/>
    <x v="1"/>
    <x v="1"/>
  </r>
  <r>
    <n v="5300"/>
    <s v="COMN1600"/>
    <x v="3"/>
    <n v="5307000482"/>
    <n v="0"/>
    <s v="5307000482-0"/>
    <s v="30.03.2021"/>
    <s v="SECURITY  CCTV NETWORK SWITCH SMPS CISCO"/>
    <n v="12200900"/>
    <n v="6"/>
    <s v="EA"/>
    <s v="UL05"/>
    <s v="005/000"/>
    <s v="5GEN"/>
    <n v="5302"/>
    <n v="0"/>
    <n v="8100025911"/>
    <x v="1"/>
    <x v="42"/>
    <n v="336"/>
    <s v="31.03.2021"/>
    <n v="36766.800000000003"/>
    <s v="INR"/>
    <x v="1"/>
    <x v="1"/>
  </r>
  <r>
    <n v="5300"/>
    <s v="COMN1600"/>
    <x v="3"/>
    <n v="5307000483"/>
    <n v="0"/>
    <s v="5307000483-0"/>
    <s v="30.03.2021"/>
    <s v="DISPLAY,LED,75 IN"/>
    <n v="12200900"/>
    <n v="1"/>
    <s v="EA"/>
    <s v="UL05"/>
    <s v="005/000"/>
    <s v="5GEN"/>
    <n v="5302"/>
    <n v="0"/>
    <n v="8100025911"/>
    <x v="1"/>
    <x v="42"/>
    <n v="336"/>
    <s v="31.03.2021"/>
    <n v="148060.94"/>
    <s v="INR"/>
    <x v="1"/>
    <x v="1"/>
  </r>
  <r>
    <n v="5300"/>
    <s v="COMN1600"/>
    <x v="3"/>
    <n v="5307000484"/>
    <n v="0"/>
    <s v="5307000484-0"/>
    <s v="30.03.2021"/>
    <s v="CAMERA,PTZ,55X IR,MM:XNP-6550RH,HANWHA"/>
    <n v="12200900"/>
    <n v="2"/>
    <s v="EA"/>
    <s v="UL05"/>
    <s v="005/000"/>
    <s v="5GEN"/>
    <n v="5302"/>
    <n v="0"/>
    <n v="8100025911"/>
    <x v="1"/>
    <x v="42"/>
    <n v="336"/>
    <s v="31.03.2021"/>
    <n v="207682.75"/>
    <s v="INR"/>
    <x v="1"/>
    <x v="1"/>
  </r>
  <r>
    <n v="5300"/>
    <s v="COMN1600"/>
    <x v="3"/>
    <n v="5307000485"/>
    <n v="0"/>
    <s v="5307000485-0"/>
    <s v="30.03.2021"/>
    <s v="CAMERA,VANDAL,DOME,MM:QNV-6082R,HANWHA"/>
    <n v="12200900"/>
    <n v="8"/>
    <s v="EA"/>
    <s v="UL05"/>
    <s v="005/000"/>
    <s v="5GEN"/>
    <n v="5302"/>
    <n v="0"/>
    <n v="8100025911"/>
    <x v="1"/>
    <x v="42"/>
    <n v="336"/>
    <s v="31.03.2021"/>
    <n v="73533.600000000006"/>
    <s v="INR"/>
    <x v="1"/>
    <x v="1"/>
  </r>
  <r>
    <n v="5300"/>
    <s v="COMN1600"/>
    <x v="3"/>
    <n v="5307000486"/>
    <n v="0"/>
    <s v="5307000486-0"/>
    <s v="30.03.2021"/>
    <s v="GATE,LEAF,AUTOMATED SWING"/>
    <n v="12200900"/>
    <n v="4"/>
    <s v="EA"/>
    <s v="UL05"/>
    <s v="005/000"/>
    <s v="5GEN"/>
    <n v="5302"/>
    <n v="0"/>
    <n v="8100025911"/>
    <x v="1"/>
    <x v="42"/>
    <n v="336"/>
    <s v="31.03.2021"/>
    <n v="252299.76"/>
    <s v="INR"/>
    <x v="1"/>
    <x v="1"/>
  </r>
  <r>
    <n v="5300"/>
    <s v="COMN1600"/>
    <x v="3"/>
    <n v="5307000476"/>
    <n v="0"/>
    <s v="5307000476-0"/>
    <s v="20.03.2021"/>
    <s v="STUDIO,MM:7200-85830-036,POLYCOM"/>
    <n v="12200900"/>
    <n v="1"/>
    <s v="EA"/>
    <s v="UL05"/>
    <s v="005/000"/>
    <s v="5GEN"/>
    <n v="5302"/>
    <n v="0"/>
    <n v="8100025913"/>
    <x v="1"/>
    <x v="27"/>
    <n v="336"/>
    <s v="31.03.2021"/>
    <n v="31676.11"/>
    <s v="INR"/>
    <x v="1"/>
    <x v="1"/>
  </r>
  <r>
    <n v="5300"/>
    <s v="COMN1600"/>
    <x v="3"/>
    <n v="5307000477"/>
    <n v="0"/>
    <s v="5307000477-0"/>
    <s v="20.03.2021"/>
    <s v="TELEVISION,HSN:85285200"/>
    <n v="12200900"/>
    <n v="1"/>
    <s v="EA"/>
    <s v="UL05"/>
    <s v="005/000"/>
    <s v="5GEN"/>
    <n v="5302"/>
    <n v="0"/>
    <n v="8100025913"/>
    <x v="1"/>
    <x v="27"/>
    <n v="336"/>
    <s v="31.03.2021"/>
    <n v="14579.89"/>
    <s v="INR"/>
    <x v="1"/>
    <x v="1"/>
  </r>
  <r>
    <n v="5300"/>
    <s v="COMN1200"/>
    <x v="4"/>
    <n v="5303000132"/>
    <n v="0"/>
    <s v="5303000132-0"/>
    <s v="31.03.2021"/>
    <s v="Retaining wing wall at Baldevpura Anicut"/>
    <n v="12200500"/>
    <n v="1"/>
    <s v="AU"/>
    <s v="UL30"/>
    <s v="030/000"/>
    <s v="5GEN"/>
    <n v="5302"/>
    <n v="0"/>
    <n v="8100025989"/>
    <x v="1"/>
    <x v="43"/>
    <n v="331"/>
    <s v="31.03.2021"/>
    <n v="14296863.630000001"/>
    <s v="INR"/>
    <x v="1"/>
    <x v="1"/>
  </r>
  <r>
    <n v="5300"/>
    <s v="COMN1200"/>
    <x v="4"/>
    <n v="5303000132"/>
    <n v="0"/>
    <s v="5303000132-0"/>
    <s v="31.03.2021"/>
    <s v="Retaining wing wall at Baldevpura Anicut"/>
    <n v="12200500"/>
    <n v="1"/>
    <s v="AU"/>
    <s v="UL30"/>
    <s v="030/000"/>
    <s v="5GEN"/>
    <n v="5302"/>
    <n v="0"/>
    <n v="8100025989"/>
    <x v="1"/>
    <x v="43"/>
    <n v="336"/>
    <s v="31.03.2021"/>
    <n v="2849203.44"/>
    <s v="INR"/>
    <x v="1"/>
    <x v="1"/>
  </r>
  <r>
    <n v="5300"/>
    <s v="COMN1700"/>
    <x v="0"/>
    <n v="5308000078"/>
    <n v="22"/>
    <s v="5308000078-22"/>
    <s v="01.04.2020"/>
    <s v="Forex - Unit-1 - Unrealised-H-5000-12-02-2020-21"/>
    <n v="12201000"/>
    <n v="0"/>
    <n v="0"/>
    <s v="UL25"/>
    <s v="018/002"/>
    <s v="53GN"/>
    <n v="5302"/>
    <s v="A114"/>
    <n v="8100026207"/>
    <x v="1"/>
    <x v="0"/>
    <n v="336"/>
    <s v="31.03.2021"/>
    <n v="-213548.4"/>
    <s v="INR"/>
    <x v="1"/>
    <x v="0"/>
  </r>
  <r>
    <n v="5300"/>
    <s v="COMN1700"/>
    <x v="0"/>
    <n v="5308000079"/>
    <n v="21"/>
    <s v="5308000079-21"/>
    <s v="01.04.2020"/>
    <s v="Forex - Unit-1 - Unrealised-H-5000-12-02-2020-21"/>
    <n v="12201000"/>
    <n v="0"/>
    <n v="0"/>
    <s v="UL25"/>
    <s v="018/002"/>
    <s v="53GN"/>
    <n v="5302"/>
    <s v="A114"/>
    <n v="8100026207"/>
    <x v="1"/>
    <x v="0"/>
    <n v="336"/>
    <s v="31.03.2021"/>
    <n v="-405194.4"/>
    <s v="INR"/>
    <x v="1"/>
    <x v="0"/>
  </r>
  <r>
    <n v="5300"/>
    <s v="COMN1700"/>
    <x v="0"/>
    <n v="5308000080"/>
    <n v="21"/>
    <s v="5308000080-21"/>
    <s v="01.04.2020"/>
    <s v="Forex - Unit-1 - Unrealised-H-5000-12-02-2020-21"/>
    <n v="12201000"/>
    <n v="0"/>
    <n v="0"/>
    <s v="UL25"/>
    <s v="018/002"/>
    <s v="53GN"/>
    <n v="5302"/>
    <s v="A114"/>
    <n v="8100026207"/>
    <x v="1"/>
    <x v="0"/>
    <n v="336"/>
    <s v="31.03.2021"/>
    <n v="-262828.79999999999"/>
    <s v="INR"/>
    <x v="1"/>
    <x v="0"/>
  </r>
  <r>
    <n v="5300"/>
    <s v="COMN1700"/>
    <x v="0"/>
    <n v="5308000081"/>
    <n v="22"/>
    <s v="5308000081-22"/>
    <s v="01.04.2020"/>
    <s v="Forex - Unit-1 - Unrealised-H-5000-12-02-2020-21"/>
    <n v="12201000"/>
    <n v="0"/>
    <n v="0"/>
    <s v="UL25"/>
    <s v="018/002"/>
    <s v="53GN"/>
    <n v="5302"/>
    <s v="A114"/>
    <n v="8100026207"/>
    <x v="1"/>
    <x v="0"/>
    <n v="336"/>
    <s v="31.03.2021"/>
    <n v="-2064301.2"/>
    <s v="INR"/>
    <x v="1"/>
    <x v="0"/>
  </r>
  <r>
    <n v="5300"/>
    <s v="COMN1700"/>
    <x v="0"/>
    <n v="5308000083"/>
    <n v="28"/>
    <s v="5308000083-28"/>
    <s v="01.04.2020"/>
    <s v="Forex - Unit-1 - Unrealised-H-5000-12-02-2020-21"/>
    <n v="12201000"/>
    <n v="0"/>
    <n v="0"/>
    <s v="UL25"/>
    <s v="018/002"/>
    <s v="53GN"/>
    <n v="5302"/>
    <s v="A114"/>
    <n v="8100026207"/>
    <x v="1"/>
    <x v="0"/>
    <n v="336"/>
    <s v="31.03.2021"/>
    <n v="-10080579.6"/>
    <s v="INR"/>
    <x v="1"/>
    <x v="0"/>
  </r>
  <r>
    <n v="5300"/>
    <s v="COMN1700"/>
    <x v="0"/>
    <n v="5308000084"/>
    <n v="25"/>
    <s v="5308000084-25"/>
    <s v="01.04.2020"/>
    <s v="Forex - Unit-1 - Unrealised-H-5000-12-02-2020-21"/>
    <n v="12201000"/>
    <n v="0"/>
    <n v="0"/>
    <s v="UL25"/>
    <s v="018/002"/>
    <s v="53GN"/>
    <n v="5302"/>
    <s v="A114"/>
    <n v="8100026207"/>
    <x v="1"/>
    <x v="0"/>
    <n v="336"/>
    <s v="31.03.2021"/>
    <n v="-10151762.4"/>
    <s v="INR"/>
    <x v="1"/>
    <x v="0"/>
  </r>
  <r>
    <n v="5300"/>
    <s v="COMN1700"/>
    <x v="0"/>
    <n v="5308000085"/>
    <n v="20"/>
    <s v="5308000085-20"/>
    <s v="01.04.2020"/>
    <s v="Forex - Unit-1 - Unrealised-H-5000-12-02-2020-21"/>
    <n v="12201000"/>
    <n v="0"/>
    <n v="0"/>
    <s v="UL25"/>
    <s v="018/002"/>
    <s v="53GN"/>
    <n v="5302"/>
    <s v="A114"/>
    <n v="8100026207"/>
    <x v="1"/>
    <x v="0"/>
    <n v="336"/>
    <s v="31.03.2021"/>
    <n v="-372340.8"/>
    <s v="INR"/>
    <x v="1"/>
    <x v="0"/>
  </r>
  <r>
    <n v="5300"/>
    <s v="COMN1700"/>
    <x v="0"/>
    <n v="5308000087"/>
    <n v="20"/>
    <s v="5308000087-20"/>
    <s v="01.04.2020"/>
    <s v="Forex - Unit-1 - Unrealised-H-5000-12-02-2020-21"/>
    <n v="12201000"/>
    <n v="0"/>
    <n v="0"/>
    <s v="UL25"/>
    <s v="018/002"/>
    <s v="53GN"/>
    <n v="5302"/>
    <s v="A114"/>
    <n v="8100026207"/>
    <x v="1"/>
    <x v="0"/>
    <n v="336"/>
    <s v="31.03.2021"/>
    <n v="-284731.2"/>
    <s v="INR"/>
    <x v="1"/>
    <x v="0"/>
  </r>
  <r>
    <n v="5300"/>
    <s v="COMN1700"/>
    <x v="0"/>
    <n v="5308000088"/>
    <n v="20"/>
    <s v="5308000088-20"/>
    <s v="01.04.2020"/>
    <s v="Forex - Unit-1 - Unrealised-H-5000-12-02-2020-21"/>
    <n v="12201000"/>
    <n v="0"/>
    <n v="0"/>
    <s v="UL25"/>
    <s v="018/002"/>
    <s v="53GN"/>
    <n v="5302"/>
    <s v="A114"/>
    <n v="8100026207"/>
    <x v="1"/>
    <x v="0"/>
    <n v="336"/>
    <s v="31.03.2021"/>
    <n v="-224499.6"/>
    <s v="INR"/>
    <x v="1"/>
    <x v="0"/>
  </r>
  <r>
    <n v="5300"/>
    <s v="COMN1700"/>
    <x v="0"/>
    <n v="5308000089"/>
    <n v="21"/>
    <s v="5308000089-21"/>
    <s v="01.04.2020"/>
    <s v="Forex - Unit-1 - Unrealised-H-5000-12-02-2020-21"/>
    <n v="12201000"/>
    <n v="0"/>
    <n v="0"/>
    <s v="UL25"/>
    <s v="018/002"/>
    <s v="53GN"/>
    <n v="5302"/>
    <s v="A114"/>
    <n v="8100026207"/>
    <x v="1"/>
    <x v="0"/>
    <n v="336"/>
    <s v="31.03.2021"/>
    <n v="-109512"/>
    <s v="INR"/>
    <x v="1"/>
    <x v="0"/>
  </r>
  <r>
    <n v="5300"/>
    <s v="COMN1700"/>
    <x v="0"/>
    <n v="5308000090"/>
    <n v="20"/>
    <s v="5308000090-20"/>
    <s v="01.04.2020"/>
    <s v="Forex - Unit-1 - Unrealised-H-5000-12-02-2020-21"/>
    <n v="12201000"/>
    <n v="0"/>
    <n v="0"/>
    <s v="UL25"/>
    <s v="018/002"/>
    <s v="53GN"/>
    <n v="5302"/>
    <s v="A114"/>
    <n v="8100026207"/>
    <x v="1"/>
    <x v="0"/>
    <n v="336"/>
    <s v="31.03.2021"/>
    <n v="-208072.8"/>
    <s v="INR"/>
    <x v="1"/>
    <x v="0"/>
  </r>
  <r>
    <n v="5300"/>
    <s v="COMN1700"/>
    <x v="0"/>
    <n v="5308000091"/>
    <n v="20"/>
    <s v="5308000091-20"/>
    <s v="01.04.2020"/>
    <s v="Forex - Unit-1 - Unrealised-H-5000-12-02-2020-21"/>
    <n v="12201000"/>
    <n v="0"/>
    <n v="0"/>
    <s v="UL15"/>
    <s v="008/002"/>
    <s v="53GN"/>
    <n v="5302"/>
    <s v="A114"/>
    <n v="8100026207"/>
    <x v="1"/>
    <x v="0"/>
    <n v="336"/>
    <s v="31.03.2021"/>
    <n v="-158792.4"/>
    <s v="INR"/>
    <x v="1"/>
    <x v="0"/>
  </r>
  <r>
    <n v="5300"/>
    <s v="COMN1700"/>
    <x v="0"/>
    <n v="5308000092"/>
    <n v="20"/>
    <s v="5308000092-20"/>
    <s v="01.04.2020"/>
    <s v="Forex - Unit-1 - Unrealised-H-5000-12-02-2020-21"/>
    <n v="12201000"/>
    <n v="0"/>
    <n v="0"/>
    <s v="UL15"/>
    <s v="008/002"/>
    <s v="53GN"/>
    <n v="5302"/>
    <s v="A114"/>
    <n v="8100026207"/>
    <x v="1"/>
    <x v="0"/>
    <n v="336"/>
    <s v="31.03.2021"/>
    <n v="-32853.599999999999"/>
    <s v="INR"/>
    <x v="1"/>
    <x v="0"/>
  </r>
  <r>
    <n v="5300"/>
    <s v="COMN1700"/>
    <x v="0"/>
    <n v="5308000093"/>
    <n v="20"/>
    <s v="5308000093-20"/>
    <s v="01.04.2020"/>
    <s v="Forex - Unit-1 - Unrealised-H-5000-12-02-2020-21"/>
    <n v="12201000"/>
    <n v="0"/>
    <n v="0"/>
    <s v="UL15"/>
    <s v="008/002"/>
    <s v="53GN"/>
    <n v="5302"/>
    <s v="A114"/>
    <n v="8100026207"/>
    <x v="1"/>
    <x v="0"/>
    <n v="336"/>
    <s v="31.03.2021"/>
    <n v="-93085.2"/>
    <s v="INR"/>
    <x v="1"/>
    <x v="0"/>
  </r>
  <r>
    <n v="5300"/>
    <s v="COMN1700"/>
    <x v="0"/>
    <n v="5308000094"/>
    <n v="23"/>
    <s v="5308000094-23"/>
    <s v="01.04.2020"/>
    <s v="Forex - Unit-1 - Unrealised-H-5000-12-02-2020-21"/>
    <n v="12201000"/>
    <n v="0"/>
    <n v="0"/>
    <s v="UL25"/>
    <s v="018/002"/>
    <s v="53GN"/>
    <n v="5302"/>
    <s v="A114"/>
    <n v="8100026207"/>
    <x v="1"/>
    <x v="0"/>
    <n v="336"/>
    <s v="31.03.2021"/>
    <n v="-1390802.4"/>
    <s v="INR"/>
    <x v="1"/>
    <x v="0"/>
  </r>
  <r>
    <n v="5300"/>
    <s v="COMN1700"/>
    <x v="0"/>
    <n v="5308000096"/>
    <n v="22"/>
    <s v="5308000096-22"/>
    <s v="01.04.2020"/>
    <s v="Forex - Unit-1 - Unrealised-H-5000-12-02-2020-21"/>
    <n v="12201000"/>
    <n v="0"/>
    <n v="0"/>
    <s v="UL25"/>
    <s v="018/002"/>
    <s v="53GN"/>
    <n v="5302"/>
    <s v="A114"/>
    <n v="8100026207"/>
    <x v="1"/>
    <x v="0"/>
    <n v="336"/>
    <s v="31.03.2021"/>
    <n v="-235450.8"/>
    <s v="INR"/>
    <x v="1"/>
    <x v="0"/>
  </r>
  <r>
    <n v="5300"/>
    <s v="COMN1700"/>
    <x v="0"/>
    <n v="5308000098"/>
    <n v="20"/>
    <s v="5308000098-20"/>
    <s v="01.04.2020"/>
    <s v="Forex - Unit-1 - Unrealised-H-5000-12-02-2020-21"/>
    <n v="12201000"/>
    <n v="0"/>
    <n v="0"/>
    <s v="UL15"/>
    <s v="008/002"/>
    <s v="53GN"/>
    <n v="5302"/>
    <s v="A114"/>
    <n v="8100026207"/>
    <x v="1"/>
    <x v="0"/>
    <n v="336"/>
    <s v="31.03.2021"/>
    <n v="-54756"/>
    <s v="INR"/>
    <x v="1"/>
    <x v="0"/>
  </r>
  <r>
    <n v="5300"/>
    <s v="COMN1700"/>
    <x v="0"/>
    <n v="5308000100"/>
    <n v="20"/>
    <s v="5308000100-20"/>
    <s v="01.04.2020"/>
    <s v="Forex - Unit-1 - Unrealised-H-5000-12-02-2020-21"/>
    <n v="12201000"/>
    <n v="0"/>
    <n v="0"/>
    <s v="UL15"/>
    <s v="008/002"/>
    <s v="53GN"/>
    <n v="5302"/>
    <s v="A114"/>
    <n v="8100026207"/>
    <x v="1"/>
    <x v="0"/>
    <n v="336"/>
    <s v="31.03.2021"/>
    <n v="-27378"/>
    <s v="INR"/>
    <x v="1"/>
    <x v="0"/>
  </r>
  <r>
    <n v="5300"/>
    <s v="COMN1700"/>
    <x v="0"/>
    <n v="5308000112"/>
    <n v="21"/>
    <s v="5308000112-21"/>
    <s v="01.04.2020"/>
    <s v="Forex - Unit-1 - Unrealised-H-5000-12-02-2020-21"/>
    <n v="12201000"/>
    <n v="0"/>
    <n v="0"/>
    <s v="UL25"/>
    <s v="018/002"/>
    <s v="53GN"/>
    <n v="5302"/>
    <s v="A114"/>
    <n v="8100026207"/>
    <x v="1"/>
    <x v="0"/>
    <n v="336"/>
    <s v="31.03.2021"/>
    <n v="-219024"/>
    <s v="INR"/>
    <x v="1"/>
    <x v="0"/>
  </r>
  <r>
    <n v="5300"/>
    <s v="COMN1700"/>
    <x v="0"/>
    <n v="5308000115"/>
    <n v="20"/>
    <s v="5308000115-20"/>
    <s v="01.04.2020"/>
    <s v="Forex - Unit-1 - Unrealised-H-5000-12-02-2020-21"/>
    <n v="12201000"/>
    <n v="0"/>
    <n v="0"/>
    <s v="UL25"/>
    <s v="018/002"/>
    <s v="53GN"/>
    <n v="5302"/>
    <s v="A114"/>
    <n v="8100026207"/>
    <x v="1"/>
    <x v="0"/>
    <n v="336"/>
    <s v="31.03.2021"/>
    <n v="-125938.8"/>
    <s v="INR"/>
    <x v="1"/>
    <x v="0"/>
  </r>
  <r>
    <n v="5300"/>
    <s v="COMN1700"/>
    <x v="0"/>
    <n v="5308000118"/>
    <n v="21"/>
    <s v="5308000118-21"/>
    <s v="01.04.2020"/>
    <s v="Forex - Unit-1 - Unrealised-H-5000-12-02-2020-21"/>
    <n v="12201000"/>
    <n v="0"/>
    <n v="0"/>
    <s v="UL25"/>
    <s v="018/002"/>
    <s v="53GN"/>
    <n v="5302"/>
    <s v="A114"/>
    <n v="8100026207"/>
    <x v="1"/>
    <x v="0"/>
    <n v="336"/>
    <s v="31.03.2021"/>
    <n v="-334011.59999999998"/>
    <s v="INR"/>
    <x v="1"/>
    <x v="0"/>
  </r>
  <r>
    <n v="5300"/>
    <s v="COMN1700"/>
    <x v="0"/>
    <n v="5308000119"/>
    <n v="22"/>
    <s v="5308000119-22"/>
    <s v="01.04.2020"/>
    <s v="Forex - Unit-1 - Unrealised-H-5000-12-02-2020-21"/>
    <n v="12201000"/>
    <n v="0"/>
    <n v="0"/>
    <s v="UL25"/>
    <s v="018/002"/>
    <s v="53GN"/>
    <n v="5302"/>
    <s v="A114"/>
    <n v="8100026207"/>
    <x v="1"/>
    <x v="0"/>
    <n v="336"/>
    <s v="31.03.2021"/>
    <n v="-169743.6"/>
    <s v="INR"/>
    <x v="1"/>
    <x v="0"/>
  </r>
  <r>
    <n v="5300"/>
    <s v="COMN1700"/>
    <x v="0"/>
    <n v="5308000126"/>
    <n v="20"/>
    <s v="5308000126-20"/>
    <s v="01.04.2020"/>
    <s v="Forex - Unit-1 - Unrealised-H-5000-12-02-2020-21"/>
    <n v="12201000"/>
    <n v="0"/>
    <n v="0"/>
    <s v="UL15"/>
    <s v="008/002"/>
    <s v="53GN"/>
    <n v="5302"/>
    <s v="A114"/>
    <n v="8100026207"/>
    <x v="1"/>
    <x v="0"/>
    <n v="336"/>
    <s v="31.03.2021"/>
    <n v="-54756"/>
    <s v="INR"/>
    <x v="1"/>
    <x v="0"/>
  </r>
  <r>
    <n v="5300"/>
    <s v="COMN1700"/>
    <x v="0"/>
    <n v="5308000131"/>
    <n v="20"/>
    <s v="5308000131-20"/>
    <s v="01.04.2020"/>
    <s v="Forex - Unit-1 - Unrealised-H-5000-12-02-2020-21"/>
    <n v="12201000"/>
    <n v="0"/>
    <n v="0"/>
    <s v="UL25"/>
    <s v="018/002"/>
    <s v="53GN"/>
    <n v="5302"/>
    <s v="A114"/>
    <n v="8100026207"/>
    <x v="1"/>
    <x v="0"/>
    <n v="336"/>
    <s v="31.03.2021"/>
    <n v="-104036.4"/>
    <s v="INR"/>
    <x v="1"/>
    <x v="0"/>
  </r>
  <r>
    <n v="5300"/>
    <s v="COMN1700"/>
    <x v="0"/>
    <n v="5308000161"/>
    <n v="25"/>
    <s v="5308000161-25"/>
    <s v="01.04.2020"/>
    <s v="Forex - Unit-2 - Unrealised-H-5000-12-02-2020-21"/>
    <n v="12201000"/>
    <n v="0"/>
    <n v="0"/>
    <s v="UL25"/>
    <s v="018/009"/>
    <s v="53GN"/>
    <n v="5302"/>
    <s v="A115"/>
    <n v="8100026207"/>
    <x v="1"/>
    <x v="0"/>
    <n v="336"/>
    <s v="31.03.2021"/>
    <n v="-202597.2"/>
    <s v="INR"/>
    <x v="1"/>
    <x v="0"/>
  </r>
  <r>
    <n v="5300"/>
    <s v="COMN1700"/>
    <x v="0"/>
    <n v="5308000162"/>
    <n v="21"/>
    <s v="5308000162-21"/>
    <s v="01.04.2020"/>
    <s v="Forex - Unit-2 - Unrealised-H-5000-12-02-2020-21"/>
    <n v="12201000"/>
    <n v="0"/>
    <n v="0"/>
    <s v="UL25"/>
    <s v="018/009"/>
    <s v="53GN"/>
    <n v="5302"/>
    <s v="A115"/>
    <n v="8100026207"/>
    <x v="1"/>
    <x v="0"/>
    <n v="336"/>
    <s v="31.03.2021"/>
    <n v="-273780"/>
    <s v="INR"/>
    <x v="1"/>
    <x v="0"/>
  </r>
  <r>
    <n v="5300"/>
    <s v="COMN1700"/>
    <x v="0"/>
    <n v="5308000163"/>
    <n v="25"/>
    <s v="5308000163-25"/>
    <s v="01.04.2020"/>
    <s v="Forex - Unit-2 - Unrealised-H-5000-12-02-2020-21"/>
    <n v="12201000"/>
    <n v="0"/>
    <n v="0"/>
    <s v="UL25"/>
    <s v="018/009"/>
    <s v="53GN"/>
    <n v="5302"/>
    <s v="A115"/>
    <n v="8100026207"/>
    <x v="1"/>
    <x v="0"/>
    <n v="336"/>
    <s v="31.03.2021"/>
    <n v="-273780"/>
    <s v="INR"/>
    <x v="1"/>
    <x v="0"/>
  </r>
  <r>
    <n v="5300"/>
    <s v="COMN1700"/>
    <x v="0"/>
    <n v="5308000164"/>
    <n v="26"/>
    <s v="5308000164-26"/>
    <s v="01.04.2020"/>
    <s v="Forex - Unit-2 - Unrealised-H-5000-12-02-2020-21"/>
    <n v="12201000"/>
    <n v="0"/>
    <n v="0"/>
    <s v="UL25"/>
    <s v="018/009"/>
    <s v="53GN"/>
    <n v="5302"/>
    <s v="A115"/>
    <n v="8100026207"/>
    <x v="1"/>
    <x v="0"/>
    <n v="336"/>
    <s v="31.03.2021"/>
    <n v="-1943838"/>
    <s v="INR"/>
    <x v="1"/>
    <x v="0"/>
  </r>
  <r>
    <n v="5300"/>
    <s v="COMN1700"/>
    <x v="0"/>
    <n v="5308000166"/>
    <n v="24"/>
    <s v="5308000166-24"/>
    <s v="01.04.2020"/>
    <s v="Forex - Unit-2 - Unrealised-H-5000-12-02-2020-21"/>
    <n v="12201000"/>
    <n v="0"/>
    <n v="0"/>
    <s v="UL25"/>
    <s v="018/009"/>
    <s v="53GN"/>
    <n v="5302"/>
    <s v="A115"/>
    <n v="8100026207"/>
    <x v="1"/>
    <x v="0"/>
    <n v="336"/>
    <s v="31.03.2021"/>
    <n v="-114987.6"/>
    <s v="INR"/>
    <x v="1"/>
    <x v="0"/>
  </r>
  <r>
    <n v="5300"/>
    <s v="COMN1700"/>
    <x v="0"/>
    <n v="5308000167"/>
    <n v="24"/>
    <s v="5308000167-24"/>
    <s v="01.04.2020"/>
    <s v="Forex - Unit-2 - Unrealised-H-5000-12-02-2020-21"/>
    <n v="12201000"/>
    <n v="0"/>
    <n v="0"/>
    <s v="UL25"/>
    <s v="018/009"/>
    <s v="53GN"/>
    <n v="5302"/>
    <s v="A115"/>
    <n v="8100026207"/>
    <x v="1"/>
    <x v="0"/>
    <n v="336"/>
    <s v="31.03.2021"/>
    <n v="-317584.8"/>
    <s v="INR"/>
    <x v="1"/>
    <x v="0"/>
  </r>
  <r>
    <n v="5300"/>
    <s v="COMN1700"/>
    <x v="0"/>
    <n v="5308000169"/>
    <n v="23"/>
    <s v="5308000169-23"/>
    <s v="01.04.2020"/>
    <s v="Forex - Unit-2 - Unrealised-H-5000-12-02-2020-21"/>
    <n v="12201000"/>
    <n v="0"/>
    <n v="0"/>
    <s v="UL25"/>
    <s v="018/009"/>
    <s v="53GN"/>
    <n v="5302"/>
    <s v="A115"/>
    <n v="8100026207"/>
    <x v="1"/>
    <x v="0"/>
    <n v="336"/>
    <s v="31.03.2021"/>
    <n v="-339487.2"/>
    <s v="INR"/>
    <x v="1"/>
    <x v="0"/>
  </r>
  <r>
    <n v="5300"/>
    <s v="COMN1700"/>
    <x v="0"/>
    <n v="5308000170"/>
    <n v="22"/>
    <s v="5308000170-22"/>
    <s v="01.04.2020"/>
    <s v="Forex - Unit-2 - Unrealised-H-5000-12-02-2020-21"/>
    <n v="12201000"/>
    <n v="0"/>
    <n v="0"/>
    <s v="UL25"/>
    <s v="018/009"/>
    <s v="53GN"/>
    <n v="5302"/>
    <s v="A115"/>
    <n v="8100026207"/>
    <x v="1"/>
    <x v="0"/>
    <n v="336"/>
    <s v="31.03.2021"/>
    <n v="-213548.4"/>
    <s v="INR"/>
    <x v="1"/>
    <x v="0"/>
  </r>
  <r>
    <n v="5300"/>
    <s v="COMN1700"/>
    <x v="0"/>
    <n v="5308000172"/>
    <n v="23"/>
    <s v="5308000172-23"/>
    <s v="01.04.2020"/>
    <s v="Forex - Unit-2 - Unrealised-H-5000-12-02-2020-21"/>
    <n v="12201000"/>
    <n v="0"/>
    <n v="0"/>
    <s v="UL25"/>
    <s v="018/009"/>
    <s v="53GN"/>
    <n v="5302"/>
    <s v="A115"/>
    <n v="8100026207"/>
    <x v="1"/>
    <x v="0"/>
    <n v="336"/>
    <s v="31.03.2021"/>
    <n v="-213548.4"/>
    <s v="INR"/>
    <x v="1"/>
    <x v="0"/>
  </r>
  <r>
    <n v="5300"/>
    <s v="COMN1700"/>
    <x v="0"/>
    <n v="5308000173"/>
    <n v="25"/>
    <s v="5308000173-25"/>
    <s v="01.04.2020"/>
    <s v="Forex - Unit-2 - Unrealised-H-5000-12-02-2020-21"/>
    <n v="12201000"/>
    <n v="0"/>
    <n v="0"/>
    <s v="UL15"/>
    <s v="008/009"/>
    <s v="53GN"/>
    <n v="5302"/>
    <s v="A115"/>
    <n v="8100026207"/>
    <x v="1"/>
    <x v="0"/>
    <n v="336"/>
    <s v="31.03.2021"/>
    <n v="-164268"/>
    <s v="INR"/>
    <x v="1"/>
    <x v="0"/>
  </r>
  <r>
    <n v="5300"/>
    <s v="COMN1700"/>
    <x v="0"/>
    <n v="5308000174"/>
    <n v="24"/>
    <s v="5308000174-24"/>
    <s v="01.04.2020"/>
    <s v="Forex - Unit-2 - Unrealised-H-5000-12-02-2020-21"/>
    <n v="12201000"/>
    <n v="0"/>
    <n v="0"/>
    <s v="UL15"/>
    <s v="008/009"/>
    <s v="53GN"/>
    <n v="5302"/>
    <s v="A115"/>
    <n v="8100026207"/>
    <x v="1"/>
    <x v="0"/>
    <n v="336"/>
    <s v="31.03.2021"/>
    <n v="-32853.599999999999"/>
    <s v="INR"/>
    <x v="1"/>
    <x v="0"/>
  </r>
  <r>
    <n v="5300"/>
    <s v="COMN1700"/>
    <x v="0"/>
    <n v="5308000175"/>
    <n v="24"/>
    <s v="5308000175-24"/>
    <s v="01.04.2020"/>
    <s v="Forex - Unit-2 - Unrealised-H-5000-12-02-2020-21"/>
    <n v="12201000"/>
    <n v="0"/>
    <n v="0"/>
    <s v="UL15"/>
    <s v="008/009"/>
    <s v="53GN"/>
    <n v="5302"/>
    <s v="A115"/>
    <n v="8100026207"/>
    <x v="1"/>
    <x v="0"/>
    <n v="336"/>
    <s v="31.03.2021"/>
    <n v="-93085.2"/>
    <s v="INR"/>
    <x v="1"/>
    <x v="0"/>
  </r>
  <r>
    <n v="5300"/>
    <s v="COMN1700"/>
    <x v="0"/>
    <n v="5308000176"/>
    <n v="23"/>
    <s v="5308000176-23"/>
    <s v="01.04.2020"/>
    <s v="Forex - Unit-2 - Unrealised-H-5000-12-02-2020-21"/>
    <n v="12201000"/>
    <n v="0"/>
    <n v="0"/>
    <s v="UL25"/>
    <s v="018/009"/>
    <s v="53GN"/>
    <n v="5302"/>
    <s v="A115"/>
    <n v="8100026207"/>
    <x v="1"/>
    <x v="0"/>
    <n v="336"/>
    <s v="31.03.2021"/>
    <n v="-1451034"/>
    <s v="INR"/>
    <x v="1"/>
    <x v="0"/>
  </r>
  <r>
    <n v="5300"/>
    <s v="COMN1700"/>
    <x v="0"/>
    <n v="5308000179"/>
    <n v="21"/>
    <s v="5308000179-21"/>
    <s v="01.04.2020"/>
    <s v="Forex - Unit-2 - Unrealised-H-5000-12-02-2020-21"/>
    <n v="12201000"/>
    <n v="0"/>
    <n v="0"/>
    <s v="UL15"/>
    <s v="008/009"/>
    <s v="53GN"/>
    <n v="5302"/>
    <s v="A115"/>
    <n v="8100026207"/>
    <x v="1"/>
    <x v="0"/>
    <n v="336"/>
    <s v="31.03.2021"/>
    <n v="-60231.6"/>
    <s v="INR"/>
    <x v="1"/>
    <x v="0"/>
  </r>
  <r>
    <n v="5300"/>
    <s v="COMN1700"/>
    <x v="0"/>
    <n v="5308000187"/>
    <n v="22"/>
    <s v="5308000187-22"/>
    <s v="01.04.2020"/>
    <s v="Forex - Unit-2 - Unrealised-H-5000-12-02-2020-21"/>
    <n v="12201000"/>
    <n v="0"/>
    <n v="0"/>
    <s v="UL25"/>
    <s v="018/009"/>
    <s v="53GN"/>
    <n v="5302"/>
    <s v="A115"/>
    <n v="8100026207"/>
    <x v="1"/>
    <x v="0"/>
    <n v="336"/>
    <s v="31.03.2021"/>
    <n v="-224499.6"/>
    <s v="INR"/>
    <x v="1"/>
    <x v="0"/>
  </r>
  <r>
    <n v="5300"/>
    <s v="COMN1700"/>
    <x v="0"/>
    <n v="5308000190"/>
    <n v="24"/>
    <s v="5308000190-24"/>
    <s v="01.04.2020"/>
    <s v="Forex - Unit-2 - Unrealised-H-5000-12-02-2020-21"/>
    <n v="12201000"/>
    <n v="0"/>
    <n v="0"/>
    <s v="UL25"/>
    <s v="018/009"/>
    <s v="53GN"/>
    <n v="5302"/>
    <s v="A115"/>
    <n v="8100026207"/>
    <x v="1"/>
    <x v="0"/>
    <n v="336"/>
    <s v="31.03.2021"/>
    <n v="-131414.39999999999"/>
    <s v="INR"/>
    <x v="1"/>
    <x v="0"/>
  </r>
  <r>
    <n v="5300"/>
    <s v="COMN1700"/>
    <x v="0"/>
    <n v="5308000192"/>
    <n v="24"/>
    <s v="5308000192-24"/>
    <s v="01.04.2020"/>
    <s v="Forex - Unit-2 - Unrealised-H-5000-12-02-2020-21"/>
    <n v="12201000"/>
    <n v="0"/>
    <n v="0"/>
    <s v="UL25"/>
    <s v="018/009"/>
    <s v="53GN"/>
    <n v="5302"/>
    <s v="A115"/>
    <n v="8100026207"/>
    <x v="1"/>
    <x v="0"/>
    <n v="336"/>
    <s v="31.03.2021"/>
    <n v="-344962.8"/>
    <s v="INR"/>
    <x v="1"/>
    <x v="0"/>
  </r>
  <r>
    <n v="5300"/>
    <s v="COMN1700"/>
    <x v="0"/>
    <n v="5308000195"/>
    <n v="24"/>
    <s v="5308000195-24"/>
    <s v="01.04.2020"/>
    <s v="Forex - Unit-2 - Unrealised-H-5000-12-02-2020-21"/>
    <n v="12201000"/>
    <n v="0"/>
    <n v="0"/>
    <s v="UL15"/>
    <s v="008/009"/>
    <s v="53GN"/>
    <n v="5302"/>
    <s v="A115"/>
    <n v="8100026207"/>
    <x v="1"/>
    <x v="0"/>
    <n v="336"/>
    <s v="31.03.2021"/>
    <n v="-54756"/>
    <s v="INR"/>
    <x v="1"/>
    <x v="0"/>
  </r>
  <r>
    <n v="5300"/>
    <s v="COMN1700"/>
    <x v="0"/>
    <n v="5308000200"/>
    <n v="22"/>
    <s v="5308000200-22"/>
    <s v="01.04.2020"/>
    <s v="Forex - Unit-2 - Unrealised-H-5000-12-02-2020-21"/>
    <n v="12201000"/>
    <n v="0"/>
    <n v="0"/>
    <s v="UL25"/>
    <s v="018/009"/>
    <s v="53GN"/>
    <n v="5302"/>
    <s v="A115"/>
    <n v="8100026207"/>
    <x v="1"/>
    <x v="0"/>
    <n v="336"/>
    <s v="31.03.2021"/>
    <n v="-125938.8"/>
    <s v="INR"/>
    <x v="1"/>
    <x v="0"/>
  </r>
  <r>
    <n v="5300"/>
    <s v="COMN1700"/>
    <x v="0"/>
    <n v="5308000208"/>
    <n v="23"/>
    <s v="5308000208-23"/>
    <s v="01.04.2020"/>
    <s v="Forex - Unit-2 - Unrealised-H-5000-12-02-2020-21"/>
    <n v="12201000"/>
    <n v="0"/>
    <n v="0"/>
    <s v="UL25"/>
    <s v="018/009"/>
    <s v="53GN"/>
    <n v="5302"/>
    <s v="A115"/>
    <n v="8100026207"/>
    <x v="1"/>
    <x v="0"/>
    <n v="336"/>
    <s v="31.03.2021"/>
    <n v="-323060.40000000002"/>
    <s v="INR"/>
    <x v="1"/>
    <x v="0"/>
  </r>
  <r>
    <n v="5300"/>
    <s v="COMN1700"/>
    <x v="0"/>
    <n v="5308000213"/>
    <n v="23"/>
    <s v="5308000213-23"/>
    <s v="01.04.2020"/>
    <s v="Forex - Unit-2 - Unrealised-H-5000-12-02-2020-21"/>
    <n v="12201000"/>
    <n v="0"/>
    <n v="0"/>
    <s v="UL25"/>
    <s v="018/009"/>
    <s v="53GN"/>
    <n v="5302"/>
    <s v="A115"/>
    <n v="8100026207"/>
    <x v="1"/>
    <x v="0"/>
    <n v="336"/>
    <s v="31.03.2021"/>
    <n v="-9839653.1999999993"/>
    <s v="INR"/>
    <x v="1"/>
    <x v="0"/>
  </r>
  <r>
    <n v="5300"/>
    <s v="COMN1700"/>
    <x v="0"/>
    <n v="5308000214"/>
    <n v="24"/>
    <s v="5308000214-24"/>
    <s v="01.04.2020"/>
    <s v="Forex - Unit-2 - Unrealised-H-5000-12-02-2020-21"/>
    <n v="12201000"/>
    <n v="0"/>
    <n v="0"/>
    <s v="UL25"/>
    <s v="018/009"/>
    <s v="53GN"/>
    <n v="5302"/>
    <s v="A115"/>
    <n v="8100026207"/>
    <x v="1"/>
    <x v="0"/>
    <n v="336"/>
    <s v="31.03.2021"/>
    <n v="-10639090.800000001"/>
    <s v="INR"/>
    <x v="1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183">
  <r>
    <s v="5301000000"/>
    <s v="0"/>
    <s v="5301000000-0"/>
    <n v="0"/>
    <s v="5300"/>
    <x v="0"/>
    <x v="0"/>
    <s v="0000"/>
    <s v="999/000"/>
    <d v="2009-12-16T00:00:00"/>
    <d v="2009-12-01T00:00:00"/>
    <s v=""/>
    <n v="14.38"/>
    <s v="HA"/>
    <s v="53OPCOMN"/>
    <x v="0"/>
    <s v=""/>
    <s v="404528"/>
    <m/>
    <s v=""/>
    <s v="Private land 14.38 Ha acquired"/>
    <n v="5919602"/>
    <n v="0"/>
    <n v="0"/>
    <n v="0"/>
    <n v="5919602"/>
    <n v="0"/>
    <n v="0"/>
    <n v="0"/>
    <n v="0"/>
    <n v="0"/>
    <n v="0"/>
    <n v="5919602"/>
    <n v="5919602"/>
    <s v="INR"/>
  </r>
  <r>
    <s v="5301000000"/>
    <s v="1"/>
    <s v="5301000000-1"/>
    <n v="0"/>
    <s v="5300"/>
    <x v="0"/>
    <x v="0"/>
    <s v="0000"/>
    <s v="999/000"/>
    <d v="2009-12-16T00:00:00"/>
    <d v="2009-12-01T00:00:00"/>
    <s v=""/>
    <n v="26.81"/>
    <s v="HA"/>
    <s v="53OPCOMN"/>
    <x v="0"/>
    <s v=""/>
    <s v="404528"/>
    <m/>
    <s v=""/>
    <s v="Private land 26.81 Ha acquired"/>
    <n v="12500010"/>
    <n v="0"/>
    <n v="0"/>
    <n v="0"/>
    <n v="12500010"/>
    <n v="0"/>
    <n v="0"/>
    <n v="0"/>
    <n v="0"/>
    <n v="0"/>
    <n v="0"/>
    <n v="12500010"/>
    <n v="12500010"/>
    <s v="INR"/>
  </r>
  <r>
    <s v="5301000000"/>
    <s v="2"/>
    <s v="5301000000-2"/>
    <n v="0"/>
    <s v="5300"/>
    <x v="0"/>
    <x v="0"/>
    <s v="0000"/>
    <s v="999/000"/>
    <d v="2010-07-12T00:00:00"/>
    <d v="2010-07-12T00:00:00"/>
    <s v=""/>
    <n v="0.28999999999999998"/>
    <s v="HA"/>
    <s v="53OPCOMN"/>
    <x v="0"/>
    <s v=""/>
    <s v="109870"/>
    <m/>
    <s v=""/>
    <s v="Private land 2010001370=S.NO-130=QTY-0.29-HA"/>
    <n v="307510"/>
    <n v="0"/>
    <n v="0"/>
    <n v="0"/>
    <n v="307510"/>
    <n v="0"/>
    <n v="0"/>
    <n v="0"/>
    <n v="0"/>
    <n v="0"/>
    <n v="0"/>
    <n v="307510"/>
    <n v="307510"/>
    <s v="INR"/>
  </r>
  <r>
    <s v="5301000000"/>
    <s v="3"/>
    <s v="5301000000-3"/>
    <n v="0"/>
    <s v="5300"/>
    <x v="0"/>
    <x v="0"/>
    <s v="0000"/>
    <s v="999/000"/>
    <d v="2010-06-22T00:00:00"/>
    <d v="2010-06-22T00:00:00"/>
    <s v=""/>
    <n v="0.82"/>
    <s v="HA"/>
    <s v="53OPCOMN"/>
    <x v="0"/>
    <s v=""/>
    <s v="205724"/>
    <m/>
    <s v=""/>
    <s v="Private land 2010001101 -S.NO-357=QTY-0.82-HA"/>
    <n v="123497"/>
    <n v="0"/>
    <n v="0"/>
    <n v="0"/>
    <n v="123497"/>
    <n v="0"/>
    <n v="0"/>
    <n v="0"/>
    <n v="0"/>
    <n v="0"/>
    <n v="0"/>
    <n v="123497"/>
    <n v="123497"/>
    <s v="INR"/>
  </r>
  <r>
    <s v="5301000000"/>
    <s v="4"/>
    <s v="5301000000-4"/>
    <n v="0"/>
    <s v="5300"/>
    <x v="0"/>
    <x v="0"/>
    <s v="0000"/>
    <s v="999/000"/>
    <d v="2010-06-01T00:00:00"/>
    <d v="2010-06-01T00:00:00"/>
    <s v=""/>
    <n v="0.27"/>
    <s v="HA"/>
    <s v="53OPCOMN"/>
    <x v="0"/>
    <s v=""/>
    <s v="405127"/>
    <m/>
    <s v=""/>
    <s v="Private land 2010000864 -S.NO-357-QTY-0.27-HA"/>
    <n v="123496"/>
    <n v="0"/>
    <n v="0"/>
    <n v="0"/>
    <n v="123496"/>
    <n v="0"/>
    <n v="0"/>
    <n v="0"/>
    <n v="0"/>
    <n v="0"/>
    <n v="0"/>
    <n v="123496"/>
    <n v="123496"/>
    <s v="INR"/>
  </r>
  <r>
    <s v="5301000000"/>
    <s v="5"/>
    <s v="5301000000-5"/>
    <n v="0"/>
    <s v="5300"/>
    <x v="0"/>
    <x v="0"/>
    <s v="0000"/>
    <s v="999/000"/>
    <d v="2010-06-04T00:00:00"/>
    <d v="2010-06-04T00:00:00"/>
    <s v=""/>
    <n v="0.86"/>
    <s v="HA"/>
    <s v="53OPCOMN"/>
    <x v="0"/>
    <s v=""/>
    <s v="405133"/>
    <m/>
    <s v=""/>
    <s v="Private land 2010000909 -S.NO-224 &amp; 231-QTY-0.86-H"/>
    <n v="387673"/>
    <n v="0"/>
    <n v="0"/>
    <n v="0"/>
    <n v="387673"/>
    <n v="0"/>
    <n v="0"/>
    <n v="0"/>
    <n v="0"/>
    <n v="0"/>
    <n v="0"/>
    <n v="387673"/>
    <n v="387673"/>
    <s v="INR"/>
  </r>
  <r>
    <s v="5301000000"/>
    <s v="6"/>
    <s v="5301000000-6"/>
    <n v="0"/>
    <s v="5300"/>
    <x v="0"/>
    <x v="0"/>
    <s v="0000"/>
    <s v="999/000"/>
    <d v="2010-08-02T00:00:00"/>
    <d v="2010-08-02T00:00:00"/>
    <s v=""/>
    <n v="0.6"/>
    <s v="HA"/>
    <s v="53OPCOMN"/>
    <x v="0"/>
    <s v=""/>
    <s v="205704"/>
    <m/>
    <s v=""/>
    <s v="Private land 2010001612 -S.NO-650/29-QTY-0.6-HA"/>
    <n v="394755"/>
    <n v="0"/>
    <n v="0"/>
    <n v="0"/>
    <n v="394755"/>
    <n v="0"/>
    <n v="0"/>
    <n v="0"/>
    <n v="0"/>
    <n v="0"/>
    <n v="0"/>
    <n v="394755"/>
    <n v="394755"/>
    <s v="INR"/>
  </r>
  <r>
    <s v="5301000000"/>
    <s v="7"/>
    <s v="5301000000-7"/>
    <n v="0"/>
    <s v="5300"/>
    <x v="0"/>
    <x v="0"/>
    <s v="0000"/>
    <s v="999/000"/>
    <d v="2010-05-07T00:00:00"/>
    <d v="2010-05-07T00:00:00"/>
    <s v=""/>
    <n v="0.46400000000000002"/>
    <s v="HA"/>
    <s v="53OPCOMN"/>
    <x v="0"/>
    <s v=""/>
    <s v="405076"/>
    <m/>
    <s v=""/>
    <s v="Private land 2010000609 -S.NO-205 - 210-QTY-0.464-"/>
    <n v="209350"/>
    <n v="0"/>
    <n v="0"/>
    <n v="0"/>
    <n v="209350"/>
    <n v="0"/>
    <n v="0"/>
    <n v="0"/>
    <n v="0"/>
    <n v="0"/>
    <n v="0"/>
    <n v="209350"/>
    <n v="209350"/>
    <s v="INR"/>
  </r>
  <r>
    <s v="5301000000"/>
    <s v="8"/>
    <s v="5301000000-8"/>
    <n v="0"/>
    <s v="5300"/>
    <x v="0"/>
    <x v="0"/>
    <s v="0000"/>
    <s v="999/000"/>
    <d v="2010-06-20T00:00:00"/>
    <d v="2010-06-20T00:00:00"/>
    <s v=""/>
    <n v="0.17"/>
    <s v="HA"/>
    <s v="53OPCOMN"/>
    <x v="0"/>
    <s v=""/>
    <s v="109784"/>
    <m/>
    <s v=""/>
    <s v="Private land 2010001208 -S.NO-259-QTY-0.17-HA"/>
    <n v="76959"/>
    <n v="0"/>
    <n v="0"/>
    <n v="0"/>
    <n v="76959"/>
    <n v="0"/>
    <n v="0"/>
    <n v="0"/>
    <n v="0"/>
    <n v="0"/>
    <n v="0"/>
    <n v="76959"/>
    <n v="76959"/>
    <s v="INR"/>
  </r>
  <r>
    <s v="5301000000"/>
    <s v="9"/>
    <s v="5301000000-9"/>
    <n v="0"/>
    <s v="5300"/>
    <x v="0"/>
    <x v="0"/>
    <s v="0000"/>
    <s v="999/000"/>
    <d v="2010-06-28T00:00:00"/>
    <d v="2010-06-28T00:00:00"/>
    <s v=""/>
    <n v="0.76"/>
    <s v="HA"/>
    <s v="53OPCOMN"/>
    <x v="0"/>
    <s v=""/>
    <s v="109724"/>
    <m/>
    <s v=""/>
    <s v="Private land 2010001201 -S.NO-216-239-244-261-QTY-"/>
    <n v="814150"/>
    <n v="0"/>
    <n v="0"/>
    <n v="0"/>
    <n v="814150"/>
    <n v="0"/>
    <n v="0"/>
    <n v="0"/>
    <n v="0"/>
    <n v="0"/>
    <n v="0"/>
    <n v="814150"/>
    <n v="814150"/>
    <s v="INR"/>
  </r>
  <r>
    <s v="5301000000"/>
    <s v="10"/>
    <s v="5301000000-10"/>
    <n v="0"/>
    <s v="5300"/>
    <x v="0"/>
    <x v="0"/>
    <s v="0000"/>
    <s v="999/000"/>
    <d v="2010-06-28T00:00:00"/>
    <d v="2010-06-28T00:00:00"/>
    <s v=""/>
    <n v="0.94"/>
    <s v="HA"/>
    <s v="53OPCOMN"/>
    <x v="0"/>
    <s v=""/>
    <s v="109724"/>
    <m/>
    <s v=""/>
    <s v="Private land 2010001202 -S.NO-128/617-QTY-0.94-HA"/>
    <n v="1003830"/>
    <n v="0"/>
    <n v="0"/>
    <n v="0"/>
    <n v="1003830"/>
    <n v="0"/>
    <n v="0"/>
    <n v="0"/>
    <n v="0"/>
    <n v="0"/>
    <n v="0"/>
    <n v="1003830"/>
    <n v="1003830"/>
    <s v="INR"/>
  </r>
  <r>
    <s v="5301000000"/>
    <s v="11"/>
    <s v="5301000000-11"/>
    <n v="0"/>
    <s v="5300"/>
    <x v="0"/>
    <x v="0"/>
    <s v="0000"/>
    <s v="999/000"/>
    <d v="2010-07-14T00:00:00"/>
    <d v="2010-07-14T00:00:00"/>
    <s v=""/>
    <n v="0.14599999999999999"/>
    <s v="HA"/>
    <s v="53OPCOMN"/>
    <x v="0"/>
    <s v=""/>
    <s v="405112"/>
    <m/>
    <s v=""/>
    <s v="Private land 2010001436=S.NO-226 &amp; 227-QTY-0.146-H"/>
    <n v="152834"/>
    <n v="0"/>
    <n v="0"/>
    <n v="0"/>
    <n v="152834"/>
    <n v="0"/>
    <n v="0"/>
    <n v="0"/>
    <n v="0"/>
    <n v="0"/>
    <n v="0"/>
    <n v="152834"/>
    <n v="152834"/>
    <s v="INR"/>
  </r>
  <r>
    <s v="5301000000"/>
    <s v="12"/>
    <s v="5301000000-12"/>
    <n v="0"/>
    <s v="5300"/>
    <x v="0"/>
    <x v="0"/>
    <s v="0000"/>
    <s v="999/000"/>
    <d v="2010-05-31T00:00:00"/>
    <d v="2010-05-31T00:00:00"/>
    <s v=""/>
    <n v="0.11600000000000001"/>
    <s v="HA"/>
    <s v="53OPCOMN"/>
    <x v="0"/>
    <s v=""/>
    <s v="405114"/>
    <m/>
    <s v=""/>
    <s v="Private land 2010000847 -S.NO-205 &amp; 210-QTY-0.116-"/>
    <n v="52547"/>
    <n v="0"/>
    <n v="0"/>
    <n v="0"/>
    <n v="52547"/>
    <n v="0"/>
    <n v="0"/>
    <n v="0"/>
    <n v="0"/>
    <n v="0"/>
    <n v="0"/>
    <n v="52547"/>
    <n v="52547"/>
    <s v="INR"/>
  </r>
  <r>
    <s v="5301000000"/>
    <s v="13"/>
    <s v="5301000000-13"/>
    <n v="0"/>
    <s v="5300"/>
    <x v="0"/>
    <x v="0"/>
    <s v="0000"/>
    <s v="999/000"/>
    <d v="2010-06-30T00:00:00"/>
    <d v="2010-06-30T00:00:00"/>
    <s v=""/>
    <n v="0.4"/>
    <s v="HA"/>
    <s v="53OPCOMN"/>
    <x v="0"/>
    <s v=""/>
    <s v="405120"/>
    <m/>
    <s v=""/>
    <s v="Private land 2010001227-S.NO-211-QTY-0.4-HA"/>
    <n v="180530"/>
    <n v="0"/>
    <n v="0"/>
    <n v="0"/>
    <n v="180530"/>
    <n v="0"/>
    <n v="0"/>
    <n v="0"/>
    <n v="0"/>
    <n v="0"/>
    <n v="0"/>
    <n v="180530"/>
    <n v="180530"/>
    <s v="INR"/>
  </r>
  <r>
    <s v="5301000000"/>
    <s v="14"/>
    <s v="5301000000-14"/>
    <n v="0"/>
    <s v="5300"/>
    <x v="0"/>
    <x v="0"/>
    <s v="0000"/>
    <s v="999/000"/>
    <d v="2010-06-03T00:00:00"/>
    <d v="2010-06-03T00:00:00"/>
    <s v=""/>
    <n v="0.8"/>
    <s v="HA"/>
    <s v="53OPCOMN"/>
    <x v="0"/>
    <s v=""/>
    <s v="405121"/>
    <m/>
    <s v=""/>
    <s v="Private land 2010000892-S.NO-222-225-219-223-"/>
    <n v="360649"/>
    <n v="0"/>
    <n v="0"/>
    <n v="0"/>
    <n v="360649"/>
    <n v="0"/>
    <n v="0"/>
    <n v="0"/>
    <n v="0"/>
    <n v="0"/>
    <n v="0"/>
    <n v="360649"/>
    <n v="360649"/>
    <s v="INR"/>
  </r>
  <r>
    <s v="5301000000"/>
    <s v="15"/>
    <s v="5301000000-15"/>
    <n v="0"/>
    <s v="5300"/>
    <x v="0"/>
    <x v="0"/>
    <s v="0000"/>
    <s v="999/000"/>
    <d v="2010-04-21T00:00:00"/>
    <d v="2010-04-21T00:00:00"/>
    <s v=""/>
    <n v="1.2"/>
    <s v="HA"/>
    <s v="53OPCOMN"/>
    <x v="0"/>
    <s v=""/>
    <s v="405021"/>
    <m/>
    <s v=""/>
    <s v="Private land 2010000408-S.NO-686/192-QTY-1.2-HA"/>
    <n v="581900"/>
    <n v="0"/>
    <n v="0"/>
    <n v="0"/>
    <n v="581900"/>
    <n v="0"/>
    <n v="0"/>
    <n v="0"/>
    <n v="0"/>
    <n v="0"/>
    <n v="0"/>
    <n v="581900"/>
    <n v="581900"/>
    <s v="INR"/>
  </r>
  <r>
    <s v="5301000000"/>
    <s v="16"/>
    <s v="5301000000-16"/>
    <n v="0"/>
    <s v="5300"/>
    <x v="0"/>
    <x v="0"/>
    <s v="0000"/>
    <s v="999/000"/>
    <d v="2010-05-04T00:00:00"/>
    <d v="2010-05-04T00:00:00"/>
    <s v=""/>
    <n v="1.2"/>
    <s v="HA"/>
    <s v="53OPCOMN"/>
    <x v="0"/>
    <s v=""/>
    <s v="405020"/>
    <m/>
    <s v=""/>
    <s v="Private land 2010000552 -S.NO-687/192-QTY-1.2-HA"/>
    <n v="582000"/>
    <n v="0"/>
    <n v="0"/>
    <n v="0"/>
    <n v="582000"/>
    <n v="0"/>
    <n v="0"/>
    <n v="0"/>
    <n v="0"/>
    <n v="0"/>
    <n v="0"/>
    <n v="582000"/>
    <n v="582000"/>
    <s v="INR"/>
  </r>
  <r>
    <s v="5301000000"/>
    <s v="17"/>
    <s v="5301000000-17"/>
    <n v="0"/>
    <s v="5300"/>
    <x v="0"/>
    <x v="0"/>
    <s v="0000"/>
    <s v="999/000"/>
    <d v="2010-04-21T00:00:00"/>
    <d v="2010-04-21T00:00:00"/>
    <s v=""/>
    <n v="1.5"/>
    <s v="HA"/>
    <s v="53OPCOMN"/>
    <x v="0"/>
    <s v=""/>
    <s v="405019"/>
    <m/>
    <s v=""/>
    <s v="Private land 2010000405-S.NO-688/192-QTY-1.5-HA"/>
    <n v="699810"/>
    <n v="0"/>
    <n v="0"/>
    <n v="0"/>
    <n v="699810"/>
    <n v="0"/>
    <n v="0"/>
    <n v="0"/>
    <n v="0"/>
    <n v="0"/>
    <n v="0"/>
    <n v="699810"/>
    <n v="699810"/>
    <s v="INR"/>
  </r>
  <r>
    <s v="5301000000"/>
    <s v="18"/>
    <s v="5301000000-18"/>
    <n v="0"/>
    <s v="5300"/>
    <x v="0"/>
    <x v="0"/>
    <s v="0000"/>
    <s v="999/000"/>
    <d v="2010-04-21T00:00:00"/>
    <d v="2010-04-21T00:00:00"/>
    <s v=""/>
    <n v="1.1000000000000001"/>
    <s v="HA"/>
    <s v="53OPCOMN"/>
    <x v="0"/>
    <s v=""/>
    <s v="405018"/>
    <m/>
    <s v=""/>
    <s v="Private land 2010000411-S.NO-689/192-QTY-1.1-HA"/>
    <n v="542610"/>
    <n v="0"/>
    <n v="0"/>
    <n v="0"/>
    <n v="542610"/>
    <n v="0"/>
    <n v="0"/>
    <n v="0"/>
    <n v="0"/>
    <n v="0"/>
    <n v="0"/>
    <n v="542610"/>
    <n v="542610"/>
    <s v="INR"/>
  </r>
  <r>
    <s v="5301000000"/>
    <s v="19"/>
    <s v="5301000000-19"/>
    <n v="0"/>
    <s v="5300"/>
    <x v="0"/>
    <x v="0"/>
    <s v="0000"/>
    <s v="999/000"/>
    <d v="2010-04-21T00:00:00"/>
    <d v="2010-04-21T00:00:00"/>
    <s v=""/>
    <n v="1.1000000000000001"/>
    <s v="HA"/>
    <s v="53OPCOMN"/>
    <x v="0"/>
    <s v=""/>
    <s v="405017"/>
    <m/>
    <s v=""/>
    <s v="Private land 2010000406=S.NO-690/192-QTY-1.1-HA"/>
    <n v="542610"/>
    <n v="0"/>
    <n v="0"/>
    <n v="0"/>
    <n v="542610"/>
    <n v="0"/>
    <n v="0"/>
    <n v="0"/>
    <n v="0"/>
    <n v="0"/>
    <n v="0"/>
    <n v="542610"/>
    <n v="542610"/>
    <s v="INR"/>
  </r>
  <r>
    <s v="5301000000"/>
    <s v="20"/>
    <s v="5301000000-20"/>
    <n v="0"/>
    <s v="5300"/>
    <x v="0"/>
    <x v="0"/>
    <s v="0000"/>
    <s v="999/000"/>
    <d v="2010-04-21T00:00:00"/>
    <d v="2010-04-21T00:00:00"/>
    <s v=""/>
    <n v="1.1000000000000001"/>
    <s v="HA"/>
    <s v="53OPCOMN"/>
    <x v="0"/>
    <s v=""/>
    <s v="405016"/>
    <m/>
    <s v=""/>
    <s v="Private land 2010000409-S.NO-691/192-QTY-1.1-HA"/>
    <n v="432610"/>
    <n v="0"/>
    <n v="0"/>
    <n v="0"/>
    <n v="432610"/>
    <n v="0"/>
    <n v="0"/>
    <n v="0"/>
    <n v="0"/>
    <n v="0"/>
    <n v="0"/>
    <n v="432610"/>
    <n v="432610"/>
    <s v="INR"/>
  </r>
  <r>
    <s v="5301000000"/>
    <s v="21"/>
    <s v="5301000000-21"/>
    <n v="0"/>
    <s v="5300"/>
    <x v="0"/>
    <x v="0"/>
    <s v="0000"/>
    <s v="999/000"/>
    <d v="2010-04-21T00:00:00"/>
    <d v="2010-04-21T00:00:00"/>
    <s v=""/>
    <n v="1.1000000000000001"/>
    <s v="HA"/>
    <s v="53OPCOMN"/>
    <x v="0"/>
    <s v=""/>
    <s v="405015"/>
    <m/>
    <s v=""/>
    <s v="Private land 2010000403-S.NO-692/192-QTY-1.1-HA"/>
    <n v="432610"/>
    <n v="0"/>
    <n v="0"/>
    <n v="0"/>
    <n v="432610"/>
    <n v="0"/>
    <n v="0"/>
    <n v="0"/>
    <n v="0"/>
    <n v="0"/>
    <n v="0"/>
    <n v="432610"/>
    <n v="432610"/>
    <s v="INR"/>
  </r>
  <r>
    <s v="5301000000"/>
    <s v="22"/>
    <s v="5301000000-22"/>
    <n v="0"/>
    <s v="5300"/>
    <x v="0"/>
    <x v="0"/>
    <s v="0000"/>
    <s v="999/000"/>
    <d v="2010-04-21T00:00:00"/>
    <d v="2010-04-21T00:00:00"/>
    <s v=""/>
    <n v="1.2"/>
    <s v="HA"/>
    <s v="53OPCOMN"/>
    <x v="0"/>
    <s v=""/>
    <s v="405014"/>
    <m/>
    <s v=""/>
    <s v="Private land 2010000410-S.NO-693/192-QTY-1.2-HA"/>
    <n v="471900"/>
    <n v="0"/>
    <n v="0"/>
    <n v="0"/>
    <n v="471900"/>
    <n v="0"/>
    <n v="0"/>
    <n v="0"/>
    <n v="0"/>
    <n v="0"/>
    <n v="0"/>
    <n v="471900"/>
    <n v="471900"/>
    <s v="INR"/>
  </r>
  <r>
    <s v="5301000000"/>
    <s v="23"/>
    <s v="5301000000-23"/>
    <n v="0"/>
    <s v="5300"/>
    <x v="0"/>
    <x v="0"/>
    <s v="0000"/>
    <s v="999/000"/>
    <d v="2010-04-21T00:00:00"/>
    <d v="2010-04-21T00:00:00"/>
    <s v=""/>
    <n v="1.2"/>
    <s v="HA"/>
    <s v="53OPCOMN"/>
    <x v="0"/>
    <s v=""/>
    <s v="405013"/>
    <m/>
    <s v=""/>
    <s v="Private land 2010000404-S.NO-694/192-QTY-1.2-HA"/>
    <n v="581900"/>
    <n v="0"/>
    <n v="0"/>
    <n v="0"/>
    <n v="581900"/>
    <n v="0"/>
    <n v="0"/>
    <n v="0"/>
    <n v="0"/>
    <n v="0"/>
    <n v="0"/>
    <n v="581900"/>
    <n v="581900"/>
    <s v="INR"/>
  </r>
  <r>
    <s v="5301000000"/>
    <s v="24"/>
    <s v="5301000000-24"/>
    <n v="0"/>
    <s v="5300"/>
    <x v="0"/>
    <x v="0"/>
    <s v="0000"/>
    <s v="999/000"/>
    <d v="2010-04-21T00:00:00"/>
    <d v="2010-04-21T00:00:00"/>
    <s v=""/>
    <n v="1.55"/>
    <s v="HA"/>
    <s v="53OPCOMN"/>
    <x v="0"/>
    <s v=""/>
    <s v="405012"/>
    <m/>
    <s v=""/>
    <s v="Private land 2010000407-S.NO-695/192-QTY-1.55-HA"/>
    <n v="719460"/>
    <n v="0"/>
    <n v="0"/>
    <n v="0"/>
    <n v="719460"/>
    <n v="0"/>
    <n v="0"/>
    <n v="0"/>
    <n v="0"/>
    <n v="0"/>
    <n v="0"/>
    <n v="719460"/>
    <n v="719460"/>
    <s v="INR"/>
  </r>
  <r>
    <s v="5301000000"/>
    <s v="25"/>
    <s v="5301000000-25"/>
    <n v="0"/>
    <s v="5300"/>
    <x v="0"/>
    <x v="0"/>
    <s v="0000"/>
    <s v="999/000"/>
    <d v="2010-05-21T00:00:00"/>
    <d v="2010-05-21T00:00:00"/>
    <s v=""/>
    <n v="0.2"/>
    <s v="HA"/>
    <s v="53OPCOMN"/>
    <x v="0"/>
    <s v=""/>
    <s v="405097"/>
    <m/>
    <s v=""/>
    <s v="Private land 2010000775-S.NO-252-QTY-0.2-HA"/>
    <n v="50770"/>
    <n v="0"/>
    <n v="0"/>
    <n v="0"/>
    <n v="50770"/>
    <n v="0"/>
    <n v="0"/>
    <n v="0"/>
    <n v="0"/>
    <n v="0"/>
    <n v="0"/>
    <n v="50770"/>
    <n v="50770"/>
    <s v="INR"/>
  </r>
  <r>
    <s v="5301000000"/>
    <s v="26"/>
    <s v="5301000000-26"/>
    <n v="0"/>
    <s v="5300"/>
    <x v="0"/>
    <x v="0"/>
    <s v="0000"/>
    <s v="999/000"/>
    <d v="2010-05-13T00:00:00"/>
    <d v="2010-05-13T00:00:00"/>
    <s v=""/>
    <n v="0.32"/>
    <s v="HA"/>
    <s v="53OPCOMN"/>
    <x v="0"/>
    <s v=""/>
    <s v="405063"/>
    <m/>
    <s v=""/>
    <s v="Private land 2010000699-S.NO-194-QTY-0.32-HA"/>
    <n v="144500"/>
    <n v="0"/>
    <n v="0"/>
    <n v="0"/>
    <n v="144500"/>
    <n v="0"/>
    <n v="0"/>
    <n v="0"/>
    <n v="0"/>
    <n v="0"/>
    <n v="0"/>
    <n v="144500"/>
    <n v="144500"/>
    <s v="INR"/>
  </r>
  <r>
    <s v="5301000000"/>
    <s v="27"/>
    <s v="5301000000-27"/>
    <n v="0"/>
    <s v="5300"/>
    <x v="0"/>
    <x v="0"/>
    <s v="0000"/>
    <s v="999/000"/>
    <d v="2010-07-14T00:00:00"/>
    <d v="2010-07-14T00:00:00"/>
    <s v=""/>
    <n v="0.15"/>
    <s v="HA"/>
    <s v="53OPCOMN"/>
    <x v="0"/>
    <s v=""/>
    <s v="405094"/>
    <m/>
    <s v=""/>
    <s v="Private land 2010001437-S.NO-226 &amp; 227-QTY-0.15-HA"/>
    <n v="152826"/>
    <n v="0"/>
    <n v="0"/>
    <n v="0"/>
    <n v="152826"/>
    <n v="0"/>
    <n v="0"/>
    <n v="0"/>
    <n v="0"/>
    <n v="0"/>
    <n v="0"/>
    <n v="152826"/>
    <n v="152826"/>
    <s v="INR"/>
  </r>
  <r>
    <s v="5301000000"/>
    <s v="28"/>
    <s v="5301000000-28"/>
    <n v="0"/>
    <s v="5300"/>
    <x v="0"/>
    <x v="0"/>
    <s v="0000"/>
    <s v="999/000"/>
    <d v="2010-05-12T00:00:00"/>
    <d v="2010-05-12T00:00:00"/>
    <s v=""/>
    <n v="6.7000000000000004E-2"/>
    <s v="HA"/>
    <s v="53OPCOMN"/>
    <x v="0"/>
    <s v=""/>
    <s v="405096"/>
    <m/>
    <s v=""/>
    <s v="Private land 2010000691-S.NO-250 &amp; 252-QTY-0.067-H"/>
    <n v="23476"/>
    <n v="0"/>
    <n v="0"/>
    <n v="0"/>
    <n v="23476"/>
    <n v="0"/>
    <n v="0"/>
    <n v="0"/>
    <n v="0"/>
    <n v="0"/>
    <n v="0"/>
    <n v="23476"/>
    <n v="23476"/>
    <s v="INR"/>
  </r>
  <r>
    <s v="5301000000"/>
    <s v="29"/>
    <s v="5301000000-29"/>
    <n v="0"/>
    <s v="5300"/>
    <x v="0"/>
    <x v="0"/>
    <s v="0000"/>
    <s v="999/000"/>
    <d v="2010-05-12T00:00:00"/>
    <d v="2010-05-12T00:00:00"/>
    <s v=""/>
    <n v="1.1499999999999999"/>
    <s v="HA"/>
    <s v="53OPCOMN"/>
    <x v="0"/>
    <s v=""/>
    <s v="405099"/>
    <m/>
    <s v=""/>
    <s v="Private land 2010000690-S.NO-204 &amp; 212-QTY-1.15-HA"/>
    <n v="565346"/>
    <n v="0"/>
    <n v="0"/>
    <n v="0"/>
    <n v="565346"/>
    <n v="0"/>
    <n v="0"/>
    <n v="0"/>
    <n v="0"/>
    <n v="0"/>
    <n v="0"/>
    <n v="565346"/>
    <n v="565346"/>
    <s v="INR"/>
  </r>
  <r>
    <s v="5301000000"/>
    <s v="30"/>
    <s v="5301000000-30"/>
    <n v="0"/>
    <s v="5300"/>
    <x v="0"/>
    <x v="0"/>
    <s v="0000"/>
    <s v="999/000"/>
    <d v="2010-05-12T00:00:00"/>
    <d v="2010-05-12T00:00:00"/>
    <s v=""/>
    <n v="1.08"/>
    <s v="HA"/>
    <s v="53OPCOMN"/>
    <x v="0"/>
    <s v=""/>
    <s v="405096"/>
    <m/>
    <s v=""/>
    <s v="Private land 2010000689=S.NO-350/660 ,351 &amp; 354-QT"/>
    <n v="556534"/>
    <n v="0"/>
    <n v="0"/>
    <n v="0"/>
    <n v="556534"/>
    <n v="0"/>
    <n v="0"/>
    <n v="0"/>
    <n v="0"/>
    <n v="0"/>
    <n v="0"/>
    <n v="556534"/>
    <n v="556534"/>
    <s v="INR"/>
  </r>
  <r>
    <s v="5301000000"/>
    <s v="31"/>
    <s v="5301000000-31"/>
    <n v="0"/>
    <s v="5300"/>
    <x v="0"/>
    <x v="0"/>
    <s v="0000"/>
    <s v="999/000"/>
    <d v="2010-05-21T00:00:00"/>
    <d v="2010-05-21T00:00:00"/>
    <s v=""/>
    <n v="0.22"/>
    <s v="HA"/>
    <s v="53OPCOMN"/>
    <x v="0"/>
    <s v=""/>
    <s v="405062"/>
    <m/>
    <s v=""/>
    <s v="Private land 2010000779-S.NO-245-QTY-0.22-HA"/>
    <n v="99472"/>
    <n v="0"/>
    <n v="0"/>
    <n v="0"/>
    <n v="99472"/>
    <n v="0"/>
    <n v="0"/>
    <n v="0"/>
    <n v="0"/>
    <n v="0"/>
    <n v="0"/>
    <n v="99472"/>
    <n v="99472"/>
    <s v="INR"/>
  </r>
  <r>
    <s v="5301000000"/>
    <s v="32"/>
    <s v="5301000000-32"/>
    <n v="0"/>
    <s v="5300"/>
    <x v="0"/>
    <x v="0"/>
    <s v="0000"/>
    <s v="999/000"/>
    <d v="2010-05-04T00:00:00"/>
    <d v="2010-05-04T00:00:00"/>
    <s v=""/>
    <n v="0.4"/>
    <s v="HA"/>
    <s v="53OPCOMN"/>
    <x v="0"/>
    <s v=""/>
    <s v="405045"/>
    <m/>
    <s v=""/>
    <s v="Private land 2010000545-S.NO-696/84-QTY-0.4-HA"/>
    <n v="131600"/>
    <n v="0"/>
    <n v="0"/>
    <n v="0"/>
    <n v="131600"/>
    <n v="0"/>
    <n v="0"/>
    <n v="0"/>
    <n v="0"/>
    <n v="0"/>
    <n v="0"/>
    <n v="131600"/>
    <n v="131600"/>
    <s v="INR"/>
  </r>
  <r>
    <s v="5301000000"/>
    <s v="33"/>
    <s v="5301000000-33"/>
    <n v="0"/>
    <s v="5300"/>
    <x v="0"/>
    <x v="0"/>
    <s v="0000"/>
    <s v="999/000"/>
    <d v="2010-05-04T00:00:00"/>
    <d v="2010-05-04T00:00:00"/>
    <s v=""/>
    <n v="0.5"/>
    <s v="HA"/>
    <s v="53OPCOMN"/>
    <x v="0"/>
    <s v=""/>
    <s v="405046"/>
    <m/>
    <s v=""/>
    <s v="Private land 2010000550-S.NO-DOCUMENT NOT FOUND-QT"/>
    <n v="409650"/>
    <n v="0"/>
    <n v="0"/>
    <n v="0"/>
    <n v="409650"/>
    <n v="0"/>
    <n v="0"/>
    <n v="0"/>
    <n v="0"/>
    <n v="0"/>
    <n v="0"/>
    <n v="409650"/>
    <n v="409650"/>
    <s v="INR"/>
  </r>
  <r>
    <s v="5301000000"/>
    <s v="34"/>
    <s v="5301000000-34"/>
    <n v="0"/>
    <s v="5300"/>
    <x v="0"/>
    <x v="0"/>
    <s v="0000"/>
    <s v="999/000"/>
    <d v="2010-05-04T00:00:00"/>
    <d v="2010-05-04T00:00:00"/>
    <s v=""/>
    <n v="3.08"/>
    <s v="HA"/>
    <s v="53OPCOMN"/>
    <x v="0"/>
    <s v=""/>
    <s v="405047"/>
    <m/>
    <s v=""/>
    <s v="Private land 2010000551-S.NO-679/204-QTY-3.08-HA"/>
    <n v="1511140"/>
    <n v="0"/>
    <n v="0"/>
    <n v="0"/>
    <n v="1511140"/>
    <n v="0"/>
    <n v="0"/>
    <n v="0"/>
    <n v="0"/>
    <n v="0"/>
    <n v="0"/>
    <n v="1511140"/>
    <n v="1511140"/>
    <s v="INR"/>
  </r>
  <r>
    <s v="5301000000"/>
    <s v="35"/>
    <s v="5301000000-35"/>
    <n v="0"/>
    <s v="5300"/>
    <x v="0"/>
    <x v="0"/>
    <s v="0000"/>
    <s v="999/000"/>
    <d v="2010-06-09T00:00:00"/>
    <d v="2010-06-09T00:00:00"/>
    <s v=""/>
    <n v="0.6"/>
    <s v="HA"/>
    <s v="53OPCOMN"/>
    <x v="0"/>
    <s v=""/>
    <s v="405048"/>
    <m/>
    <s v=""/>
    <s v="Private land 2010000975-S.NO-199 - 201-QTY-0.6-HA"/>
    <n v="270595"/>
    <n v="0"/>
    <n v="0"/>
    <n v="0"/>
    <n v="270595"/>
    <n v="0"/>
    <n v="0"/>
    <n v="0"/>
    <n v="0"/>
    <n v="0"/>
    <n v="0"/>
    <n v="270595"/>
    <n v="270595"/>
    <s v="INR"/>
  </r>
  <r>
    <s v="5301000000"/>
    <s v="36"/>
    <s v="5301000000-36"/>
    <n v="0"/>
    <s v="5300"/>
    <x v="0"/>
    <x v="0"/>
    <s v="0000"/>
    <s v="999/000"/>
    <d v="2010-05-12T00:00:00"/>
    <d v="2010-05-12T00:00:00"/>
    <s v=""/>
    <n v="0.2"/>
    <s v="HA"/>
    <s v="53OPCOMN"/>
    <x v="0"/>
    <s v=""/>
    <s v="405049"/>
    <m/>
    <s v=""/>
    <s v="Private land 2010000684=S.NO-200-QTY-0.2-HA"/>
    <n v="90465"/>
    <n v="0"/>
    <n v="0"/>
    <n v="0"/>
    <n v="90465"/>
    <n v="0"/>
    <n v="0"/>
    <n v="0"/>
    <n v="0"/>
    <n v="0"/>
    <n v="0"/>
    <n v="90465"/>
    <n v="90465"/>
    <s v="INR"/>
  </r>
  <r>
    <s v="5301000000"/>
    <s v="37"/>
    <s v="5301000000-37"/>
    <n v="0"/>
    <s v="5300"/>
    <x v="0"/>
    <x v="0"/>
    <s v="0000"/>
    <s v="999/000"/>
    <d v="2010-05-04T00:00:00"/>
    <d v="2010-05-04T00:00:00"/>
    <s v=""/>
    <n v="0.219"/>
    <s v="HA"/>
    <s v="53OPCOMN"/>
    <x v="0"/>
    <s v=""/>
    <s v="405052"/>
    <m/>
    <s v=""/>
    <s v="Private land 2010000544-S.NO-226-QTY-0.219-HA"/>
    <n v="98834"/>
    <n v="0"/>
    <n v="0"/>
    <n v="0"/>
    <n v="98834"/>
    <n v="0"/>
    <n v="0"/>
    <n v="0"/>
    <n v="0"/>
    <n v="0"/>
    <n v="0"/>
    <n v="98834"/>
    <n v="98834"/>
    <s v="INR"/>
  </r>
  <r>
    <s v="5301000000"/>
    <s v="38"/>
    <s v="5301000000-38"/>
    <n v="0"/>
    <s v="5300"/>
    <x v="0"/>
    <x v="0"/>
    <s v="0000"/>
    <s v="999/000"/>
    <d v="2010-07-05T00:00:00"/>
    <d v="2010-07-05T00:00:00"/>
    <s v=""/>
    <n v="0.42399999999999999"/>
    <s v="HA"/>
    <s v="53OPCOMN"/>
    <x v="0"/>
    <s v=""/>
    <s v="405056"/>
    <m/>
    <s v=""/>
    <s v="Private land 2010001295-S.NO-432-QTY-0.424-HA"/>
    <n v="191335"/>
    <n v="0"/>
    <n v="0"/>
    <n v="0"/>
    <n v="191335"/>
    <n v="0"/>
    <n v="0"/>
    <n v="0"/>
    <n v="0"/>
    <n v="0"/>
    <n v="0"/>
    <n v="191335"/>
    <n v="191335"/>
    <s v="INR"/>
  </r>
  <r>
    <s v="5301000000"/>
    <s v="39"/>
    <s v="5301000000-39"/>
    <n v="0"/>
    <s v="5300"/>
    <x v="0"/>
    <x v="0"/>
    <s v="0000"/>
    <s v="999/000"/>
    <d v="2010-05-04T00:00:00"/>
    <d v="2010-05-04T00:00:00"/>
    <s v=""/>
    <n v="0.11"/>
    <s v="HA"/>
    <s v="53OPCOMN"/>
    <x v="0"/>
    <s v=""/>
    <s v="404529"/>
    <m/>
    <s v=""/>
    <s v="Private land 2010000543=S.NO-DOCUMENT NOT FOUND-QT"/>
    <n v="1776400"/>
    <n v="0"/>
    <n v="0"/>
    <n v="0"/>
    <n v="1776400"/>
    <n v="0"/>
    <n v="0"/>
    <n v="0"/>
    <n v="0"/>
    <n v="0"/>
    <n v="0"/>
    <n v="1776400"/>
    <n v="1776400"/>
    <s v="INR"/>
  </r>
  <r>
    <s v="5301000000"/>
    <s v="40"/>
    <s v="5301000000-40"/>
    <n v="0"/>
    <s v="5300"/>
    <x v="0"/>
    <x v="0"/>
    <s v="0000"/>
    <s v="999/000"/>
    <d v="2010-05-04T00:00:00"/>
    <d v="2010-05-04T00:00:00"/>
    <s v=""/>
    <n v="0.8"/>
    <s v="HA"/>
    <s v="53OPCOMN"/>
    <x v="0"/>
    <s v=""/>
    <s v="405055"/>
    <m/>
    <s v=""/>
    <s v="Private land 2010000557-S.NO-440-QTY-0.8-HA"/>
    <n v="360650"/>
    <n v="0"/>
    <n v="0"/>
    <n v="0"/>
    <n v="360650"/>
    <n v="0"/>
    <n v="0"/>
    <n v="0"/>
    <n v="0"/>
    <n v="0"/>
    <n v="0"/>
    <n v="360650"/>
    <n v="360650"/>
    <s v="INR"/>
  </r>
  <r>
    <s v="5301000000"/>
    <s v="41"/>
    <s v="5301000000-41"/>
    <n v="0"/>
    <s v="5300"/>
    <x v="0"/>
    <x v="0"/>
    <s v="0000"/>
    <s v="999/000"/>
    <d v="2010-07-19T00:00:00"/>
    <d v="2010-07-19T00:00:00"/>
    <s v=""/>
    <n v="0.754"/>
    <s v="HA"/>
    <s v="53OPCOMN"/>
    <x v="0"/>
    <s v=""/>
    <s v="109962"/>
    <m/>
    <s v=""/>
    <s v="Private land 2010001476-S.NO-236-QTY-0.754-HA"/>
    <n v="822047"/>
    <n v="0"/>
    <n v="0"/>
    <n v="0"/>
    <n v="822047"/>
    <n v="0"/>
    <n v="0"/>
    <n v="0"/>
    <n v="0"/>
    <n v="0"/>
    <n v="0"/>
    <n v="822047"/>
    <n v="822047"/>
    <s v="INR"/>
  </r>
  <r>
    <s v="5301000000"/>
    <s v="42"/>
    <s v="5301000000-42"/>
    <n v="0"/>
    <s v="5300"/>
    <x v="0"/>
    <x v="0"/>
    <s v="0000"/>
    <s v="999/000"/>
    <d v="2010-07-19T00:00:00"/>
    <d v="2010-07-19T00:00:00"/>
    <s v=""/>
    <n v="0.156"/>
    <s v="HA"/>
    <s v="53OPCOMN"/>
    <x v="0"/>
    <s v=""/>
    <s v="109626"/>
    <m/>
    <s v=""/>
    <s v="Private land 2010001475-S.NO-DOCUMENT NOT FOUND-QT"/>
    <n v="220929"/>
    <n v="0"/>
    <n v="0"/>
    <n v="0"/>
    <n v="220929"/>
    <n v="0"/>
    <n v="0"/>
    <n v="0"/>
    <n v="0"/>
    <n v="0"/>
    <n v="0"/>
    <n v="220929"/>
    <n v="220929"/>
    <s v="INR"/>
  </r>
  <r>
    <s v="5301000000"/>
    <s v="43"/>
    <s v="5301000000-43"/>
    <n v="0"/>
    <s v="5300"/>
    <x v="0"/>
    <x v="0"/>
    <s v="0000"/>
    <s v="999/000"/>
    <d v="2010-07-23T00:00:00"/>
    <d v="2010-07-23T00:00:00"/>
    <s v=""/>
    <n v="0.249"/>
    <s v="HA"/>
    <s v="53OPCOMN"/>
    <x v="0"/>
    <s v=""/>
    <s v="110022"/>
    <m/>
    <s v=""/>
    <s v="Private land 2010001547-S.NO-214-215-241-242-247-2"/>
    <n v="724279"/>
    <n v="0"/>
    <n v="0"/>
    <n v="0"/>
    <n v="724279"/>
    <n v="0"/>
    <n v="0"/>
    <n v="0"/>
    <n v="0"/>
    <n v="0"/>
    <n v="0"/>
    <n v="724279"/>
    <n v="724279"/>
    <s v="INR"/>
  </r>
  <r>
    <s v="5301000000"/>
    <s v="44"/>
    <s v="5301000000-44"/>
    <n v="0"/>
    <s v="5300"/>
    <x v="0"/>
    <x v="0"/>
    <s v="0000"/>
    <s v="999/000"/>
    <d v="2010-07-23T00:00:00"/>
    <d v="2010-07-23T00:00:00"/>
    <s v=""/>
    <n v="0.28000000000000003"/>
    <s v="HA"/>
    <s v="53OPCOMN"/>
    <x v="0"/>
    <s v=""/>
    <s v="109989"/>
    <m/>
    <s v=""/>
    <s v="Private land 2010001548-S.NO-214-215-241-242-247-2"/>
    <n v="494315"/>
    <n v="0"/>
    <n v="0"/>
    <n v="0"/>
    <n v="494315"/>
    <n v="0"/>
    <n v="0"/>
    <n v="0"/>
    <n v="0"/>
    <n v="0"/>
    <n v="0"/>
    <n v="494315"/>
    <n v="494315"/>
    <s v="INR"/>
  </r>
  <r>
    <s v="5301000000"/>
    <s v="45"/>
    <s v="5301000000-45"/>
    <n v="0"/>
    <s v="5300"/>
    <x v="0"/>
    <x v="0"/>
    <s v="0000"/>
    <s v="999/000"/>
    <d v="2010-07-23T00:00:00"/>
    <d v="2010-07-23T00:00:00"/>
    <s v=""/>
    <n v="0.245"/>
    <s v="HA"/>
    <s v="53OPCOMN"/>
    <x v="0"/>
    <s v=""/>
    <s v="110018"/>
    <m/>
    <s v=""/>
    <s v="Private land 2010001540-S.NO-214-215-241-242-247-2"/>
    <n v="443935"/>
    <n v="0"/>
    <n v="0"/>
    <n v="0"/>
    <n v="443935"/>
    <n v="0"/>
    <n v="0"/>
    <n v="0"/>
    <n v="0"/>
    <n v="0"/>
    <n v="0"/>
    <n v="443935"/>
    <n v="443935"/>
    <s v="INR"/>
  </r>
  <r>
    <s v="5301000000"/>
    <s v="46"/>
    <s v="5301000000-46"/>
    <n v="0"/>
    <s v="5300"/>
    <x v="0"/>
    <x v="0"/>
    <s v="0000"/>
    <s v="999/000"/>
    <d v="2010-07-14T00:00:00"/>
    <d v="2010-07-14T00:00:00"/>
    <s v=""/>
    <n v="1.1100000000000001"/>
    <s v="HA"/>
    <s v="53OPCOMN"/>
    <x v="0"/>
    <s v=""/>
    <s v="405231"/>
    <m/>
    <s v=""/>
    <s v="Private land 2010001440-S.NO-132 - 133-QTY-1.11-HA"/>
    <n v="1237405"/>
    <n v="0"/>
    <n v="0"/>
    <n v="0"/>
    <n v="1237405"/>
    <n v="0"/>
    <n v="0"/>
    <n v="0"/>
    <n v="0"/>
    <n v="0"/>
    <n v="0"/>
    <n v="1237405"/>
    <n v="1237405"/>
    <s v="INR"/>
  </r>
  <r>
    <s v="5301000000"/>
    <s v="47"/>
    <s v="5301000000-47"/>
    <n v="0"/>
    <s v="5300"/>
    <x v="0"/>
    <x v="0"/>
    <s v="0000"/>
    <s v="999/000"/>
    <d v="2010-07-12T00:00:00"/>
    <d v="2010-07-12T00:00:00"/>
    <s v=""/>
    <n v="0.26"/>
    <s v="HA"/>
    <s v="53OPCOMN"/>
    <x v="0"/>
    <s v=""/>
    <s v="405238"/>
    <m/>
    <s v=""/>
    <s v="Private land 2010001374-S.NO-206-QTY-0.26-HA"/>
    <n v="273403"/>
    <n v="0"/>
    <n v="0"/>
    <n v="0"/>
    <n v="273403"/>
    <n v="0"/>
    <n v="0"/>
    <n v="0"/>
    <n v="0"/>
    <n v="0"/>
    <n v="0"/>
    <n v="273403"/>
    <n v="273403"/>
    <s v="INR"/>
  </r>
  <r>
    <s v="5301000000"/>
    <s v="48"/>
    <s v="5301000000-48"/>
    <n v="0"/>
    <s v="5300"/>
    <x v="0"/>
    <x v="0"/>
    <s v="0000"/>
    <s v="999/000"/>
    <d v="2010-07-12T00:00:00"/>
    <d v="2010-07-12T00:00:00"/>
    <s v=""/>
    <n v="0.99"/>
    <s v="HA"/>
    <s v="53OPCOMN"/>
    <x v="0"/>
    <s v=""/>
    <s v="405239"/>
    <m/>
    <s v=""/>
    <s v="Private land 2010001368-S.NO-211/641-213-249-QTY-0"/>
    <n v="1727070"/>
    <n v="0"/>
    <n v="0"/>
    <n v="0"/>
    <n v="1727070"/>
    <n v="0"/>
    <n v="0"/>
    <n v="0"/>
    <n v="0"/>
    <n v="0"/>
    <n v="0"/>
    <n v="1727070"/>
    <n v="1727070"/>
    <s v="INR"/>
  </r>
  <r>
    <s v="5301000000"/>
    <s v="49"/>
    <s v="5301000000-49"/>
    <n v="0"/>
    <s v="5300"/>
    <x v="0"/>
    <x v="0"/>
    <s v="0000"/>
    <s v="999/000"/>
    <d v="2010-07-12T00:00:00"/>
    <d v="2010-07-12T00:00:00"/>
    <s v=""/>
    <n v="0.42"/>
    <s v="HA"/>
    <s v="53OPCOMN"/>
    <x v="0"/>
    <s v=""/>
    <s v="405240"/>
    <m/>
    <s v=""/>
    <s v="Private land 2010001369-S.NO-240-QTY-0.42-HA"/>
    <n v="191408"/>
    <n v="0"/>
    <n v="0"/>
    <n v="0"/>
    <n v="191408"/>
    <n v="0"/>
    <n v="0"/>
    <n v="0"/>
    <n v="0"/>
    <n v="0"/>
    <n v="0"/>
    <n v="191408"/>
    <n v="191408"/>
    <s v="INR"/>
  </r>
  <r>
    <s v="5301000000"/>
    <s v="50"/>
    <s v="5301000000-50"/>
    <n v="0"/>
    <s v="5300"/>
    <x v="0"/>
    <x v="0"/>
    <s v="0000"/>
    <s v="999/000"/>
    <d v="2010-07-20T00:00:00"/>
    <d v="2010-07-20T00:00:00"/>
    <s v=""/>
    <n v="0.45"/>
    <s v="HA"/>
    <s v="53OPCOMN"/>
    <x v="0"/>
    <s v=""/>
    <s v="405251"/>
    <m/>
    <s v=""/>
    <s v="Private land 2010001484-S.NO-202-QTY-0.45-HA"/>
    <n v="471171"/>
    <n v="0"/>
    <n v="0"/>
    <n v="0"/>
    <n v="471171"/>
    <n v="0"/>
    <n v="0"/>
    <n v="0"/>
    <n v="0"/>
    <n v="0"/>
    <n v="0"/>
    <n v="471171"/>
    <n v="471171"/>
    <s v="INR"/>
  </r>
  <r>
    <s v="5301000000"/>
    <s v="51"/>
    <s v="5301000000-51"/>
    <n v="0"/>
    <s v="5300"/>
    <x v="0"/>
    <x v="0"/>
    <s v="0000"/>
    <s v="999/000"/>
    <d v="2010-07-20T00:00:00"/>
    <d v="2010-07-20T00:00:00"/>
    <s v=""/>
    <n v="0.09"/>
    <s v="HA"/>
    <s v="53OPCOMN"/>
    <x v="0"/>
    <s v=""/>
    <s v="109870"/>
    <m/>
    <s v=""/>
    <s v="Private land 2010001485-S.NO-202-QTY-0.09-HA"/>
    <n v="94566"/>
    <n v="0"/>
    <n v="0"/>
    <n v="0"/>
    <n v="94566"/>
    <n v="0"/>
    <n v="0"/>
    <n v="0"/>
    <n v="0"/>
    <n v="0"/>
    <n v="0"/>
    <n v="94566"/>
    <n v="94566"/>
    <s v="INR"/>
  </r>
  <r>
    <s v="5301000000"/>
    <s v="52"/>
    <s v="5301000000-52"/>
    <n v="0"/>
    <s v="5300"/>
    <x v="0"/>
    <x v="0"/>
    <s v="0000"/>
    <s v="999/000"/>
    <d v="2010-07-22T00:00:00"/>
    <d v="2010-07-22T00:00:00"/>
    <s v=""/>
    <n v="1.18"/>
    <s v="HA"/>
    <s v="53OPCOMN"/>
    <x v="0"/>
    <s v=""/>
    <s v="109955"/>
    <m/>
    <s v=""/>
    <s v="Private land 2010001520=S.NO-207 - 208-QTY-1.18-HA"/>
    <n v="1235638"/>
    <n v="0"/>
    <n v="0"/>
    <n v="0"/>
    <n v="1235638"/>
    <n v="0"/>
    <n v="0"/>
    <n v="0"/>
    <n v="0"/>
    <n v="0"/>
    <n v="0"/>
    <n v="1235638"/>
    <n v="1235638"/>
    <s v="INR"/>
  </r>
  <r>
    <s v="5301000000"/>
    <s v="53"/>
    <s v="5301000000-53"/>
    <n v="0"/>
    <s v="5300"/>
    <x v="0"/>
    <x v="0"/>
    <s v="0000"/>
    <s v="999/000"/>
    <d v="2010-07-12T00:00:00"/>
    <d v="2010-07-12T00:00:00"/>
    <s v=""/>
    <n v="0.11"/>
    <s v="HA"/>
    <s v="53OPCOMN"/>
    <x v="0"/>
    <s v=""/>
    <s v="109724"/>
    <m/>
    <s v=""/>
    <s v="Private land 2010001371-S.NO-240/604/640-QTY-0.11-"/>
    <n v="116480"/>
    <n v="0"/>
    <n v="0"/>
    <n v="0"/>
    <n v="116480"/>
    <n v="0"/>
    <n v="0"/>
    <n v="0"/>
    <n v="0"/>
    <n v="0"/>
    <n v="0"/>
    <n v="116480"/>
    <n v="116480"/>
    <s v="INR"/>
  </r>
  <r>
    <s v="5301000000"/>
    <s v="54"/>
    <s v="5301000000-54"/>
    <n v="0"/>
    <s v="5300"/>
    <x v="0"/>
    <x v="0"/>
    <s v="0000"/>
    <s v="999/000"/>
    <d v="2010-07-14T00:00:00"/>
    <d v="2010-07-14T00:00:00"/>
    <s v=""/>
    <n v="0.48499999999999999"/>
    <s v="HA"/>
    <s v="53OPCOMN"/>
    <x v="0"/>
    <s v=""/>
    <s v="405242"/>
    <m/>
    <s v=""/>
    <s v="Private land 2010001441-S.NO-246-254-256-258-262-Q"/>
    <n v="508584"/>
    <n v="0"/>
    <n v="0"/>
    <n v="0"/>
    <n v="508584"/>
    <n v="0"/>
    <n v="0"/>
    <n v="0"/>
    <n v="0"/>
    <n v="0"/>
    <n v="0"/>
    <n v="508584"/>
    <n v="508584"/>
    <s v="INR"/>
  </r>
  <r>
    <s v="5301000000"/>
    <s v="55"/>
    <s v="5301000000-55"/>
    <n v="0"/>
    <s v="5300"/>
    <x v="0"/>
    <x v="0"/>
    <s v="0000"/>
    <s v="999/000"/>
    <d v="2010-07-12T00:00:00"/>
    <d v="2010-07-12T00:00:00"/>
    <s v=""/>
    <n v="0.48499999999999999"/>
    <s v="HA"/>
    <s v="53OPCOMN"/>
    <x v="0"/>
    <s v=""/>
    <s v="109870"/>
    <m/>
    <s v=""/>
    <s v="Private land 2010001381-S.NO-246-254-256-258-262-Q"/>
    <n v="507774"/>
    <n v="0"/>
    <n v="0"/>
    <n v="0"/>
    <n v="507774"/>
    <n v="0"/>
    <n v="0"/>
    <n v="0"/>
    <n v="0"/>
    <n v="0"/>
    <n v="0"/>
    <n v="507774"/>
    <n v="507774"/>
    <s v="INR"/>
  </r>
  <r>
    <s v="5301000000"/>
    <s v="56"/>
    <s v="5301000000-56"/>
    <n v="0"/>
    <s v="5300"/>
    <x v="0"/>
    <x v="0"/>
    <s v="0000"/>
    <s v="999/000"/>
    <d v="2009-12-23T00:00:00"/>
    <d v="2009-12-23T00:00:00"/>
    <s v=""/>
    <n v="46.59"/>
    <s v="HA"/>
    <s v="53OPCOMN"/>
    <x v="0"/>
    <s v=""/>
    <s v="404530"/>
    <m/>
    <s v=""/>
    <s v="Government Land 46.59 Ha acquired-S.NO-VARIOUS-QTY"/>
    <n v="17547721"/>
    <n v="0"/>
    <n v="0"/>
    <n v="0"/>
    <n v="17547721"/>
    <n v="0"/>
    <n v="0"/>
    <n v="0"/>
    <n v="0"/>
    <n v="0"/>
    <n v="0"/>
    <n v="17547721"/>
    <n v="17547721"/>
    <s v="INR"/>
  </r>
  <r>
    <s v="5301000000"/>
    <s v="57"/>
    <s v="5301000000-57"/>
    <n v="0"/>
    <s v="5300"/>
    <x v="0"/>
    <x v="0"/>
    <s v="0000"/>
    <s v="999/000"/>
    <d v="2010-11-19T00:00:00"/>
    <d v="2010-11-19T00:00:00"/>
    <s v=""/>
    <n v="8.7899999999999991"/>
    <s v="HA"/>
    <s v="53OPCOMN"/>
    <x v="0"/>
    <s v="5302"/>
    <s v="404530"/>
    <m/>
    <s v="A116"/>
    <s v="Private land 8.7903 ha."/>
    <n v="28577171"/>
    <n v="0"/>
    <n v="0"/>
    <n v="0"/>
    <n v="28577171"/>
    <n v="0"/>
    <n v="0"/>
    <n v="0"/>
    <n v="0"/>
    <n v="0"/>
    <n v="0"/>
    <n v="28577171"/>
    <n v="28577171"/>
    <s v="INR"/>
  </r>
  <r>
    <s v="5301000000"/>
    <s v="58"/>
    <s v="5301000000-58"/>
    <n v="0"/>
    <s v="5300"/>
    <x v="0"/>
    <x v="0"/>
    <s v="0000"/>
    <s v="999/000"/>
    <d v="2010-08-26T00:00:00"/>
    <d v="2010-08-26T00:00:00"/>
    <s v=""/>
    <n v="1.19"/>
    <s v="HA"/>
    <s v="53OPCOMN"/>
    <x v="0"/>
    <s v=""/>
    <s v="405303"/>
    <m/>
    <s v=""/>
    <s v="Private land 2010001746-S.NO-338/1-363/1-QTY-1.19"/>
    <n v="1595310"/>
    <n v="0"/>
    <n v="0"/>
    <n v="0"/>
    <n v="1595310"/>
    <n v="0"/>
    <n v="0"/>
    <n v="0"/>
    <n v="0"/>
    <n v="0"/>
    <n v="0"/>
    <n v="1595310"/>
    <n v="1595310"/>
    <s v="INR"/>
  </r>
  <r>
    <s v="5301000000"/>
    <s v="59"/>
    <s v="5301000000-59"/>
    <n v="0"/>
    <s v="5300"/>
    <x v="0"/>
    <x v="0"/>
    <s v="0000"/>
    <s v="999/000"/>
    <d v="2011-05-21T00:00:00"/>
    <d v="2011-05-21T00:00:00"/>
    <s v=""/>
    <n v="0.14599999999999999"/>
    <s v="HA"/>
    <s v="53OPCOMN"/>
    <x v="0"/>
    <s v=""/>
    <s v="112446"/>
    <m/>
    <s v=""/>
    <s v="Forest Land 0.146 Hq. -S.NO-DOCUMENT NOT FOUND-QTY"/>
    <n v="523642"/>
    <n v="0"/>
    <n v="0"/>
    <n v="0"/>
    <n v="523642"/>
    <n v="0"/>
    <n v="0"/>
    <n v="0"/>
    <n v="0"/>
    <n v="0"/>
    <n v="0"/>
    <n v="523642"/>
    <n v="523642"/>
    <s v="INR"/>
  </r>
  <r>
    <s v="5301000000"/>
    <s v="60"/>
    <s v="5301000000-60"/>
    <n v="0"/>
    <s v="5300"/>
    <x v="0"/>
    <x v="0"/>
    <s v="0000"/>
    <s v="999/000"/>
    <d v="2011-08-17T00:00:00"/>
    <d v="2011-08-17T00:00:00"/>
    <s v=""/>
    <n v="0.55000000000000004"/>
    <s v="HA"/>
    <s v="53OPCOMN"/>
    <x v="0"/>
    <s v=""/>
    <s v="404530"/>
    <m/>
    <s v=""/>
    <s v="Private land 0.5495 Ha acquired-S.NO-DOCUMENT NOT"/>
    <n v="277511"/>
    <n v="0"/>
    <n v="0"/>
    <n v="0"/>
    <n v="277511"/>
    <n v="0"/>
    <n v="0"/>
    <n v="0"/>
    <n v="0"/>
    <n v="0"/>
    <n v="0"/>
    <n v="277511"/>
    <n v="277511"/>
    <s v="INR"/>
  </r>
  <r>
    <s v="5301000000"/>
    <s v="61"/>
    <s v="5301000000-61"/>
    <n v="0"/>
    <s v="5300"/>
    <x v="0"/>
    <x v="0"/>
    <s v="0000"/>
    <s v="999/000"/>
    <d v="2011-07-19T00:00:00"/>
    <d v="2011-07-19T00:00:00"/>
    <s v=""/>
    <n v="6.78"/>
    <s v="HA"/>
    <s v="53OPCOMN"/>
    <x v="0"/>
    <s v=""/>
    <s v="404530"/>
    <m/>
    <s v=""/>
    <s v="Private land 6.78 Ha acquired Sec-4 -DOCUMENT NOT"/>
    <n v="6610703"/>
    <n v="0"/>
    <n v="0"/>
    <n v="0"/>
    <n v="6610703"/>
    <n v="0"/>
    <n v="0"/>
    <n v="0"/>
    <n v="0"/>
    <n v="0"/>
    <n v="0"/>
    <n v="6610703"/>
    <n v="6610703"/>
    <s v="INR"/>
  </r>
  <r>
    <s v="5301000063"/>
    <s v="0"/>
    <s v="5301000063-0"/>
    <n v="0"/>
    <s v="5300"/>
    <x v="0"/>
    <x v="0"/>
    <s v="0000"/>
    <s v="999/000"/>
    <d v="2013-03-06T00:00:00"/>
    <d v="2013-03-06T00:00:00"/>
    <s v=""/>
    <n v="0.28999999999999998"/>
    <s v="HA"/>
    <s v="53OPCOMN"/>
    <x v="0"/>
    <s v=""/>
    <s v="213370"/>
    <m/>
    <s v=""/>
    <s v="Private land 0.29 Ha-S.No-525-NISAR MOHAMMAD"/>
    <n v="504550"/>
    <n v="0"/>
    <n v="0"/>
    <n v="0"/>
    <n v="504550"/>
    <n v="0"/>
    <n v="0"/>
    <n v="0"/>
    <n v="0"/>
    <n v="0"/>
    <n v="0"/>
    <n v="504550"/>
    <n v="504550"/>
    <s v="INR"/>
  </r>
  <r>
    <s v="5301000064"/>
    <s v="0"/>
    <s v="5301000064-0"/>
    <n v="0"/>
    <s v="5300"/>
    <x v="0"/>
    <x v="0"/>
    <s v="0000"/>
    <s v="999/000"/>
    <d v="2013-03-06T00:00:00"/>
    <d v="2013-03-06T00:00:00"/>
    <s v=""/>
    <n v="0.14000000000000001"/>
    <s v="HA"/>
    <s v="53OPCOMN"/>
    <x v="0"/>
    <s v=""/>
    <s v="213371"/>
    <m/>
    <s v=""/>
    <s v="Private land 0.14 Ha-S.No-517-SIKANDAR KHAN"/>
    <n v="237250"/>
    <n v="0"/>
    <n v="0"/>
    <n v="0"/>
    <n v="237250"/>
    <n v="0"/>
    <n v="0"/>
    <n v="0"/>
    <n v="0"/>
    <n v="0"/>
    <n v="0"/>
    <n v="237250"/>
    <n v="237250"/>
    <s v="INR"/>
  </r>
  <r>
    <s v="5301000065"/>
    <s v="0"/>
    <s v="5301000065-0"/>
    <n v="0"/>
    <s v="5300"/>
    <x v="0"/>
    <x v="0"/>
    <s v="0000"/>
    <s v="999/000"/>
    <d v="2013-03-06T00:00:00"/>
    <d v="2013-03-06T00:00:00"/>
    <s v=""/>
    <n v="0.3"/>
    <s v="HA"/>
    <s v="53OPCOMN"/>
    <x v="0"/>
    <s v=""/>
    <s v="405046"/>
    <m/>
    <s v=""/>
    <s v="Private land 0.30 Ha-S.No-524-MOHAMMAD HASAN MUSLI"/>
    <n v="504550"/>
    <n v="0"/>
    <n v="0"/>
    <n v="0"/>
    <n v="504550"/>
    <n v="0"/>
    <n v="0"/>
    <n v="0"/>
    <n v="0"/>
    <n v="0"/>
    <n v="0"/>
    <n v="504550"/>
    <n v="504550"/>
    <s v="INR"/>
  </r>
  <r>
    <s v="5301000066"/>
    <s v="0"/>
    <s v="5301000066-0"/>
    <n v="0"/>
    <s v="5300"/>
    <x v="0"/>
    <x v="0"/>
    <s v="0000"/>
    <s v="999/000"/>
    <d v="2013-12-31T00:00:00"/>
    <d v="2013-12-31T00:00:00"/>
    <s v="H-5000-01-01"/>
    <n v="0"/>
    <s v=""/>
    <s v="53OPCOMN"/>
    <x v="0"/>
    <s v="5302"/>
    <s v=""/>
    <m/>
    <s v="A115"/>
    <s v="Unit-2- LAND - H-5000-01-01"/>
    <n v="0"/>
    <n v="0"/>
    <n v="0"/>
    <n v="0"/>
    <n v="0"/>
    <n v="0"/>
    <n v="0"/>
    <n v="0"/>
    <n v="0"/>
    <n v="0"/>
    <n v="0"/>
    <n v="0"/>
    <n v="0"/>
    <s v="INR"/>
  </r>
  <r>
    <s v="5313000000"/>
    <s v="0"/>
    <s v="5313000000-0"/>
    <n v="0"/>
    <s v="5300"/>
    <x v="1"/>
    <x v="1"/>
    <s v="PSL1"/>
    <s v="030/000"/>
    <d v="2019-04-01T00:00:00"/>
    <d v="2009-05-28T00:00:00"/>
    <s v=""/>
    <n v="0"/>
    <s v=""/>
    <s v="53OPCOMN"/>
    <x v="0"/>
    <s v="5302"/>
    <s v="404461"/>
    <m/>
    <s v="STN-COM"/>
    <s v="Lease hold land 578.53 Ha - Leased for 30 Years-"/>
    <n v="109829877"/>
    <n v="0"/>
    <n v="0"/>
    <n v="0"/>
    <n v="109829877"/>
    <n v="-39699237.729999997"/>
    <n v="-3660995.9"/>
    <n v="0"/>
    <n v="0"/>
    <n v="0"/>
    <n v="-43360233.629999995"/>
    <n v="70130639.269999996"/>
    <n v="66469643.369999997"/>
    <s v="INR"/>
  </r>
  <r>
    <s v="5313000000"/>
    <s v="1"/>
    <s v="5313000000-1"/>
    <n v="0"/>
    <s v="5300"/>
    <x v="1"/>
    <x v="1"/>
    <s v="PSL1"/>
    <s v="030/000"/>
    <d v="2019-04-01T00:00:00"/>
    <d v="2010-04-05T00:00:00"/>
    <s v=""/>
    <n v="90.3"/>
    <s v="HA"/>
    <s v="53OPCOMN"/>
    <x v="0"/>
    <s v="5302"/>
    <s v="404612"/>
    <m/>
    <s v="STN-COM"/>
    <s v="Lease hold land 90.3 Ha - Leased for 30 Yearars-"/>
    <n v="19221327"/>
    <n v="0"/>
    <n v="0"/>
    <n v="0"/>
    <n v="19221327"/>
    <n v="-6400087.5099999998"/>
    <n v="-640710.9"/>
    <n v="0"/>
    <n v="0"/>
    <n v="0"/>
    <n v="-7040798.4100000001"/>
    <n v="12821239.49"/>
    <n v="12180528.59"/>
    <s v="INR"/>
  </r>
  <r>
    <s v="5313000000"/>
    <s v="2"/>
    <s v="5313000000-2"/>
    <n v="0"/>
    <s v="5300"/>
    <x v="1"/>
    <x v="1"/>
    <s v="PSL1"/>
    <s v="030/000"/>
    <d v="2019-04-01T00:00:00"/>
    <d v="2010-12-06T00:00:00"/>
    <s v=""/>
    <n v="0"/>
    <s v=""/>
    <s v="53OPCOMN"/>
    <x v="0"/>
    <s v="5302"/>
    <s v="404612"/>
    <m/>
    <s v="A116"/>
    <s v="Lease hold land 4.03 Ha - Leased for 30 Yearsrs-"/>
    <n v="1335999"/>
    <n v="0"/>
    <n v="0"/>
    <n v="0"/>
    <n v="1335999"/>
    <n v="-389848.12"/>
    <n v="-45747.13"/>
    <n v="0"/>
    <n v="0"/>
    <n v="0"/>
    <n v="-435595.25"/>
    <n v="946150.88"/>
    <n v="900403.75"/>
    <s v="INR"/>
  </r>
  <r>
    <s v="5313000001"/>
    <s v="0"/>
    <s v="5313000001-0"/>
    <n v="0"/>
    <s v="5300"/>
    <x v="1"/>
    <x v="1"/>
    <s v="PSL1"/>
    <s v="030/000"/>
    <d v="2019-04-01T00:00:00"/>
    <d v="2014-01-31T00:00:00"/>
    <s v=""/>
    <n v="7.03"/>
    <s v="HA"/>
    <s v="53OPCOMN"/>
    <x v="0"/>
    <s v="5302"/>
    <s v="404612"/>
    <m/>
    <s v="STN-COM"/>
    <s v="Lease Hold -S.NO-1333 &amp;34=QT-5.48+1.55 HA-30 YEAR"/>
    <n v="8715306"/>
    <n v="0"/>
    <n v="0"/>
    <n v="0"/>
    <n v="8715306"/>
    <n v="-1790816.3"/>
    <n v="-290510.2"/>
    <n v="0"/>
    <n v="0"/>
    <n v="0"/>
    <n v="-2081326.5"/>
    <n v="6924489.7000000002"/>
    <n v="6633979.5"/>
    <s v="INR"/>
  </r>
  <r>
    <s v="5313000002"/>
    <s v="0"/>
    <s v="5313000002-0"/>
    <n v="0"/>
    <s v="5300"/>
    <x v="1"/>
    <x v="2"/>
    <s v="UL05"/>
    <s v="005/000"/>
    <d v="2019-12-01T00:00:00"/>
    <d v="2019-12-01T00:00:00"/>
    <s v="H-0021-01"/>
    <n v="1"/>
    <s v="LSM"/>
    <s v="53SRSITO"/>
    <x v="0"/>
    <s v="5302"/>
    <s v=""/>
    <m/>
    <s v=""/>
    <s v="IT LEASE RENT"/>
    <n v="19050458.57"/>
    <n v="0"/>
    <n v="0"/>
    <n v="0"/>
    <n v="19050458.57"/>
    <n v="-1270030.57"/>
    <n v="-3810837.48"/>
    <n v="0"/>
    <n v="0"/>
    <n v="0"/>
    <n v="-5080868.05"/>
    <n v="17780428"/>
    <n v="13969590.52"/>
    <s v="INR"/>
  </r>
  <r>
    <s v="5303000000"/>
    <s v="0"/>
    <s v="5303000000-0"/>
    <n v="0"/>
    <s v="5300"/>
    <x v="2"/>
    <x v="3"/>
    <s v="GWG"/>
    <s v="001/001"/>
    <d v="2010-06-30T00:00:00"/>
    <d v="2010-06-01T00:00:00"/>
    <s v=""/>
    <n v="1"/>
    <s v="NO"/>
    <s v="53OPCOMN"/>
    <x v="0"/>
    <s v="5302"/>
    <s v="100178"/>
    <m/>
    <s v="A116"/>
    <s v="PORTA CABIN,PRE-FABRICATED-QTY-1-KAWAI SITE"/>
    <n v="520000"/>
    <n v="0"/>
    <n v="0"/>
    <n v="0"/>
    <n v="520000"/>
    <n v="-520000"/>
    <n v="0"/>
    <n v="0"/>
    <n v="0"/>
    <n v="0"/>
    <n v="-520000"/>
    <n v="0"/>
    <n v="0"/>
    <s v="INR"/>
  </r>
  <r>
    <s v="5303000001"/>
    <s v="0"/>
    <s v="5303000001-0"/>
    <n v="0"/>
    <s v="5300"/>
    <x v="2"/>
    <x v="3"/>
    <s v="GWG"/>
    <s v="001/001"/>
    <d v="2010-06-30T00:00:00"/>
    <d v="2010-06-01T00:00:00"/>
    <s v=""/>
    <n v="1"/>
    <s v="NO"/>
    <s v="53OPCOMN"/>
    <x v="0"/>
    <s v="5302"/>
    <s v="100178"/>
    <m/>
    <s v="A116"/>
    <s v="PORTA CABIN,PRE-FABRICATED-QTY-1-KAWAI SITE"/>
    <n v="139594"/>
    <n v="0"/>
    <n v="0"/>
    <n v="0"/>
    <n v="139594"/>
    <n v="-139594"/>
    <n v="0"/>
    <n v="0"/>
    <n v="0"/>
    <n v="0"/>
    <n v="-139594"/>
    <n v="0"/>
    <n v="0"/>
    <s v="INR"/>
  </r>
  <r>
    <s v="5303000002"/>
    <s v="0"/>
    <s v="5303000002-0"/>
    <n v="5"/>
    <s v="5300"/>
    <x v="2"/>
    <x v="3"/>
    <s v="UL60"/>
    <s v="060/000"/>
    <d v="2010-05-04T00:00:00"/>
    <d v="2010-05-04T00:00:00"/>
    <s v=""/>
    <n v="1"/>
    <s v="EA"/>
    <s v="53OPCOMN"/>
    <x v="0"/>
    <s v="5302"/>
    <s v="404529"/>
    <m/>
    <s v="A116"/>
    <s v="Building - 2010000543-BUILDING including Khel, Par"/>
    <n v="7405970"/>
    <n v="0"/>
    <n v="0"/>
    <n v="0"/>
    <n v="7405970"/>
    <n v="-1616232.44"/>
    <n v="-108193.14"/>
    <n v="0"/>
    <n v="0"/>
    <n v="0"/>
    <n v="-1724425.5799999998"/>
    <n v="5789737.5599999996"/>
    <n v="5681544.4199999999"/>
    <s v="INR"/>
  </r>
  <r>
    <s v="5303000003"/>
    <s v="0"/>
    <s v="5303000003-0"/>
    <n v="0"/>
    <s v="5300"/>
    <x v="2"/>
    <x v="3"/>
    <s v="GWG"/>
    <s v="001/001"/>
    <d v="2010-09-27T00:00:00"/>
    <d v="2010-09-01T00:00:00"/>
    <s v=""/>
    <n v="2"/>
    <s v="NO"/>
    <s v="53OPCOMN"/>
    <x v="0"/>
    <s v=""/>
    <s v=""/>
    <m/>
    <s v=""/>
    <s v="PORTA CABIN,PRE-FABRICATED-QTY-2"/>
    <n v="709594"/>
    <n v="0"/>
    <n v="0"/>
    <n v="0"/>
    <n v="709594"/>
    <n v="-709594"/>
    <n v="0"/>
    <n v="0"/>
    <n v="0"/>
    <n v="0"/>
    <n v="-709594"/>
    <n v="0"/>
    <n v="0"/>
    <s v="INR"/>
  </r>
  <r>
    <s v="5303000004"/>
    <s v="0"/>
    <s v="5303000004-0"/>
    <n v="0"/>
    <s v="5300"/>
    <x v="2"/>
    <x v="3"/>
    <s v="GWG"/>
    <s v="001/001"/>
    <d v="2011-04-01T00:00:00"/>
    <d v="2011-04-01T00:00:00"/>
    <s v=""/>
    <n v="1"/>
    <s v="NO"/>
    <s v="53OPCOMN"/>
    <x v="0"/>
    <s v=""/>
    <s v="100178"/>
    <m/>
    <s v=""/>
    <s v="PORTA CABIN,PRE-FABRICATED - TRN FROM I.O.-20-982-"/>
    <n v="349797.01"/>
    <n v="0"/>
    <n v="0"/>
    <n v="0"/>
    <n v="349797.01"/>
    <n v="-349797.01"/>
    <n v="0"/>
    <n v="0"/>
    <n v="0"/>
    <n v="0"/>
    <n v="-349797.01"/>
    <n v="0"/>
    <n v="0"/>
    <s v="INR"/>
  </r>
  <r>
    <s v="5303000005"/>
    <s v="0"/>
    <s v="5303000005-0"/>
    <n v="0"/>
    <s v="5300"/>
    <x v="2"/>
    <x v="3"/>
    <s v="GWG"/>
    <s v="001/001"/>
    <d v="2011-08-05T00:00:00"/>
    <d v="2011-08-05T00:00:00"/>
    <s v=""/>
    <n v="6"/>
    <s v="NO"/>
    <s v="53OPCOMN"/>
    <x v="0"/>
    <s v=""/>
    <s v="101210"/>
    <m/>
    <s v=""/>
    <s v="SECURITY CABIN,SIZE:6X4X8FT,SINTEX-QTY-6=SECURITY"/>
    <n v="345360"/>
    <n v="0"/>
    <n v="0"/>
    <n v="0"/>
    <n v="345360"/>
    <n v="-345360"/>
    <n v="0"/>
    <n v="0"/>
    <n v="0"/>
    <n v="0"/>
    <n v="-345360"/>
    <n v="0"/>
    <n v="0"/>
    <s v="INR"/>
  </r>
  <r>
    <s v="5303000006"/>
    <s v="0"/>
    <s v="5303000006-0"/>
    <n v="5"/>
    <s v="5300"/>
    <x v="2"/>
    <x v="3"/>
    <s v="UL05"/>
    <s v="005/000"/>
    <d v="2011-12-30T00:00:00"/>
    <d v="2011-12-30T00:00:00"/>
    <s v=""/>
    <n v="2"/>
    <s v="EA"/>
    <s v="53OPCOMN"/>
    <x v="0"/>
    <s v="5302"/>
    <s v="109870"/>
    <m/>
    <s v="A116"/>
    <s v="Borewell"/>
    <n v="92500"/>
    <n v="0"/>
    <n v="0"/>
    <n v="0"/>
    <n v="92500"/>
    <n v="-87875"/>
    <n v="0"/>
    <n v="0"/>
    <n v="0"/>
    <n v="0"/>
    <n v="-87875"/>
    <n v="4625"/>
    <n v="4625"/>
    <s v="INR"/>
  </r>
  <r>
    <s v="5303000007"/>
    <s v="0"/>
    <s v="5303000007-0"/>
    <n v="0"/>
    <s v="5300"/>
    <x v="2"/>
    <x v="3"/>
    <s v="GWG"/>
    <s v="001/001"/>
    <d v="2011-10-18T00:00:00"/>
    <d v="2011-10-18T00:00:00"/>
    <s v=""/>
    <n v="6"/>
    <s v="NO"/>
    <s v="53OPCOMN"/>
    <x v="0"/>
    <s v=""/>
    <s v="101210"/>
    <m/>
    <s v=""/>
    <s v="SECURITY CABIN,SIZE:6X4X8FT,SINTEX-QTY-6=open yard"/>
    <n v="345360"/>
    <n v="0"/>
    <n v="0"/>
    <n v="0"/>
    <n v="345360"/>
    <n v="-345360"/>
    <n v="0"/>
    <n v="0"/>
    <n v="0"/>
    <n v="0"/>
    <n v="-345360"/>
    <n v="0"/>
    <n v="0"/>
    <s v="INR"/>
  </r>
  <r>
    <s v="5303000008"/>
    <s v="0"/>
    <s v="5303000008-0"/>
    <n v="0"/>
    <s v="5300"/>
    <x v="2"/>
    <x v="3"/>
    <s v="GWG"/>
    <s v="001/001"/>
    <d v="2011-10-13T00:00:00"/>
    <d v="2011-10-13T00:00:00"/>
    <s v=""/>
    <n v="1"/>
    <s v="NO"/>
    <s v="53OPCOMN"/>
    <x v="0"/>
    <s v=""/>
    <s v="104491"/>
    <m/>
    <s v=""/>
    <s v="PORTA CABIN,PRE-FABRICATED-QTY-1=mechanical"/>
    <n v="220800"/>
    <n v="0"/>
    <n v="0"/>
    <n v="0"/>
    <n v="220800"/>
    <n v="-220800"/>
    <n v="0"/>
    <n v="0"/>
    <n v="0"/>
    <n v="0"/>
    <n v="-220800"/>
    <n v="0"/>
    <n v="0"/>
    <s v="INR"/>
  </r>
  <r>
    <s v="5303000008"/>
    <s v="1"/>
    <s v="5303000008-1"/>
    <n v="5"/>
    <s v="5300"/>
    <x v="2"/>
    <x v="3"/>
    <s v="UL03"/>
    <s v="003/000"/>
    <d v="2014-04-01T00:00:00"/>
    <d v="2014-04-01T00:00:00"/>
    <s v=""/>
    <n v="3"/>
    <s v="NO"/>
    <s v="53OPCOMN"/>
    <x v="0"/>
    <s v=""/>
    <s v="104491"/>
    <m/>
    <s v=""/>
    <s v="DIFF - ASSET 5303000008, 09 &amp; 10 PORTA CABIN,"/>
    <n v="74100"/>
    <n v="0"/>
    <n v="0"/>
    <n v="0"/>
    <n v="74100"/>
    <n v="-70395"/>
    <n v="0"/>
    <n v="0"/>
    <n v="0"/>
    <n v="0"/>
    <n v="-70395"/>
    <n v="3705"/>
    <n v="3705"/>
    <s v="INR"/>
  </r>
  <r>
    <s v="5303000009"/>
    <s v="0"/>
    <s v="5303000009-0"/>
    <n v="0"/>
    <s v="5300"/>
    <x v="2"/>
    <x v="3"/>
    <s v="GWG"/>
    <s v="001/001"/>
    <d v="2011-10-13T00:00:00"/>
    <d v="2011-10-13T00:00:00"/>
    <s v=""/>
    <n v="1"/>
    <s v="NO"/>
    <s v="53OPCOMN"/>
    <x v="0"/>
    <s v=""/>
    <s v="104491"/>
    <m/>
    <s v=""/>
    <s v="PORTA CABIN,PRE-FABRICATED-QTY-1=mechanical"/>
    <n v="220800"/>
    <n v="0"/>
    <n v="0"/>
    <n v="0"/>
    <n v="220800"/>
    <n v="-220800"/>
    <n v="0"/>
    <n v="0"/>
    <n v="0"/>
    <n v="0"/>
    <n v="-220800"/>
    <n v="0"/>
    <n v="0"/>
    <s v="INR"/>
  </r>
  <r>
    <s v="5303000010"/>
    <s v="0"/>
    <s v="5303000010-0"/>
    <n v="0"/>
    <s v="5300"/>
    <x v="2"/>
    <x v="3"/>
    <s v="GWG"/>
    <s v="001/001"/>
    <d v="2011-10-13T00:00:00"/>
    <d v="2011-10-13T00:00:00"/>
    <s v=""/>
    <n v="1"/>
    <s v="NO"/>
    <s v="53OPCOMN"/>
    <x v="0"/>
    <s v=""/>
    <s v="104491"/>
    <m/>
    <s v=""/>
    <s v="PORTA CABIN,PRE-FABRICATED-QTY-1=mechanical"/>
    <n v="220800"/>
    <n v="0"/>
    <n v="0"/>
    <n v="0"/>
    <n v="220800"/>
    <n v="-220800"/>
    <n v="0"/>
    <n v="0"/>
    <n v="0"/>
    <n v="0"/>
    <n v="-220800"/>
    <n v="0"/>
    <n v="0"/>
    <s v="INR"/>
  </r>
  <r>
    <s v="5303000011"/>
    <s v="0"/>
    <s v="5303000011-0"/>
    <n v="0"/>
    <s v="5300"/>
    <x v="2"/>
    <x v="3"/>
    <s v="GWG"/>
    <s v="001/001"/>
    <d v="2011-12-07T00:00:00"/>
    <d v="2011-12-07T00:00:00"/>
    <s v=""/>
    <n v="1"/>
    <s v="NO"/>
    <s v="53OPCOMN"/>
    <x v="0"/>
    <s v=""/>
    <s v="104491"/>
    <m/>
    <s v=""/>
    <s v="PORTA CABIN,PRE-FABRICATED-QTY-1=security"/>
    <n v="259500"/>
    <n v="0"/>
    <n v="0"/>
    <n v="0"/>
    <n v="259500"/>
    <n v="-259500"/>
    <n v="0"/>
    <n v="0"/>
    <n v="0"/>
    <n v="0"/>
    <n v="-259500"/>
    <n v="0"/>
    <n v="0"/>
    <s v="INR"/>
  </r>
  <r>
    <s v="5303000011"/>
    <s v="1"/>
    <s v="5303000011-1"/>
    <n v="5"/>
    <s v="5300"/>
    <x v="2"/>
    <x v="3"/>
    <s v="UL03"/>
    <s v="003/000"/>
    <d v="2014-04-01T00:00:00"/>
    <d v="2014-04-01T00:00:00"/>
    <s v=""/>
    <n v="1"/>
    <s v="NO"/>
    <s v="53OPCOMN"/>
    <x v="0"/>
    <s v=""/>
    <s v="104491"/>
    <m/>
    <s v=""/>
    <s v="DIFF - PORTA CABIN,PRE-FABRICATED-QTY-1"/>
    <n v="29250"/>
    <n v="0"/>
    <n v="0"/>
    <n v="0"/>
    <n v="29250"/>
    <n v="-27787.5"/>
    <n v="0"/>
    <n v="0"/>
    <n v="0"/>
    <n v="0"/>
    <n v="-27787.5"/>
    <n v="1462.5"/>
    <n v="1462.5"/>
    <s v="INR"/>
  </r>
  <r>
    <s v="5303000012"/>
    <s v="0"/>
    <s v="5303000012-0"/>
    <n v="5"/>
    <s v="5300"/>
    <x v="2"/>
    <x v="3"/>
    <s v="UL30"/>
    <s v="030/000"/>
    <d v="2011-11-30T00:00:00"/>
    <d v="2011-11-30T00:00:00"/>
    <s v=""/>
    <n v="1"/>
    <s v="NO"/>
    <s v="53OPCOMN"/>
    <x v="0"/>
    <s v=""/>
    <s v="111617"/>
    <m/>
    <s v=""/>
    <s v="WATER TANK,10000LTR-QTY-1=for R O WATER"/>
    <n v="64050"/>
    <n v="0"/>
    <n v="0"/>
    <n v="0"/>
    <n v="64050"/>
    <n v="-17111.12"/>
    <n v="-2018.94"/>
    <n v="0"/>
    <n v="0"/>
    <n v="0"/>
    <n v="-19130.059999999998"/>
    <n v="46938.879999999997"/>
    <n v="44919.94"/>
    <s v="INR"/>
  </r>
  <r>
    <s v="5303000014"/>
    <s v="0"/>
    <s v="5303000014-0"/>
    <n v="0"/>
    <s v="5300"/>
    <x v="2"/>
    <x v="3"/>
    <s v="GWG"/>
    <s v="001/001"/>
    <d v="2011-12-28T00:00:00"/>
    <d v="2011-12-28T00:00:00"/>
    <s v=""/>
    <n v="4"/>
    <s v="NO"/>
    <s v="53OPCOMN"/>
    <x v="0"/>
    <s v=""/>
    <s v="104491"/>
    <m/>
    <s v=""/>
    <s v="PORTA CABIN,PRE-FABRICATED=Size-20'x12'-QTY-4=KAWA"/>
    <n v="1026000"/>
    <n v="0"/>
    <n v="0"/>
    <n v="0"/>
    <n v="1026000"/>
    <n v="-1026000"/>
    <n v="0"/>
    <n v="0"/>
    <n v="0"/>
    <n v="0"/>
    <n v="-1026000"/>
    <n v="0"/>
    <n v="0"/>
    <s v="INR"/>
  </r>
  <r>
    <s v="5303000014"/>
    <s v="1"/>
    <s v="5303000014-1"/>
    <n v="5"/>
    <s v="5300"/>
    <x v="2"/>
    <x v="3"/>
    <s v="UL03"/>
    <s v="003/000"/>
    <d v="2014-04-01T00:00:00"/>
    <d v="2014-04-01T00:00:00"/>
    <s v=""/>
    <n v="7"/>
    <s v="NO"/>
    <s v="53OPCOMN"/>
    <x v="0"/>
    <s v=""/>
    <s v="104491"/>
    <m/>
    <s v=""/>
    <s v="DIFF - 5303000014 &amp; 15 PORTA CABIN,ASSET-"/>
    <n v="117000"/>
    <n v="0"/>
    <n v="0"/>
    <n v="0"/>
    <n v="117000"/>
    <n v="-111150"/>
    <n v="0"/>
    <n v="0"/>
    <n v="0"/>
    <n v="0"/>
    <n v="-111150"/>
    <n v="5850"/>
    <n v="5850"/>
    <s v="INR"/>
  </r>
  <r>
    <s v="5303000015"/>
    <s v="0"/>
    <s v="5303000015-0"/>
    <n v="0"/>
    <s v="5300"/>
    <x v="2"/>
    <x v="3"/>
    <s v="GWG"/>
    <s v="001/001"/>
    <d v="2012-01-31T00:00:00"/>
    <d v="2012-01-31T00:00:00"/>
    <s v=""/>
    <n v="3"/>
    <s v="NO"/>
    <s v="53OPCOMN"/>
    <x v="0"/>
    <s v=""/>
    <s v="104491"/>
    <m/>
    <s v=""/>
    <s v="PORTA CABIN,PRE-FABRICATED=Size-20'x12'-QTY-3=KAWA"/>
    <n v="769500"/>
    <n v="0"/>
    <n v="0"/>
    <n v="0"/>
    <n v="769500"/>
    <n v="-769500"/>
    <n v="0"/>
    <n v="0"/>
    <n v="0"/>
    <n v="0"/>
    <n v="-769500"/>
    <n v="0"/>
    <n v="0"/>
    <s v="INR"/>
  </r>
  <r>
    <s v="5303000016"/>
    <s v="0"/>
    <s v="5303000016-0"/>
    <n v="5"/>
    <s v="5300"/>
    <x v="2"/>
    <x v="3"/>
    <s v="UL60"/>
    <s v="060/000"/>
    <d v="2011-05-11T00:00:00"/>
    <d v="2011-05-11T00:00:00"/>
    <s v=""/>
    <n v="0"/>
    <s v="NO"/>
    <s v="53OPCOMN"/>
    <x v="0"/>
    <s v=""/>
    <s v="112343"/>
    <m/>
    <s v=""/>
    <s v="BUILDING-TRAINING CENTER"/>
    <n v="1009205"/>
    <n v="0"/>
    <n v="0"/>
    <n v="0"/>
    <n v="1009205"/>
    <n v="-187932.63"/>
    <n v="-15082.36"/>
    <n v="0"/>
    <n v="0"/>
    <n v="0"/>
    <n v="-203014.99"/>
    <n v="821272.37"/>
    <n v="806190.01"/>
    <s v="INR"/>
  </r>
  <r>
    <s v="5303000018"/>
    <s v="0"/>
    <s v="5303000018-0"/>
    <n v="5"/>
    <s v="5300"/>
    <x v="2"/>
    <x v="3"/>
    <s v="UL30"/>
    <s v="030/000"/>
    <d v="2012-03-20T00:00:00"/>
    <d v="2012-03-20T00:00:00"/>
    <s v=""/>
    <n v="1"/>
    <s v="NO"/>
    <s v="53OPCOMN"/>
    <x v="0"/>
    <s v=""/>
    <s v="111617"/>
    <m/>
    <s v=""/>
    <s v="WATER TANK,10000LTR-QTY-1=kawaI"/>
    <n v="65100"/>
    <n v="0"/>
    <n v="0"/>
    <n v="0"/>
    <n v="65100"/>
    <n v="-16739.8"/>
    <n v="-2053.3000000000002"/>
    <n v="0"/>
    <n v="0"/>
    <n v="0"/>
    <n v="-18793.099999999999"/>
    <n v="48360.2"/>
    <n v="46306.9"/>
    <s v="INR"/>
  </r>
  <r>
    <s v="5303000019"/>
    <s v="0"/>
    <s v="5303000019-0"/>
    <n v="5"/>
    <s v="5300"/>
    <x v="2"/>
    <x v="3"/>
    <s v="UL30"/>
    <s v="030/000"/>
    <d v="2012-03-20T00:00:00"/>
    <d v="2012-03-20T00:00:00"/>
    <s v=""/>
    <n v="3"/>
    <s v="NO"/>
    <s v="53OPCOMN"/>
    <x v="0"/>
    <s v=""/>
    <s v="111617"/>
    <m/>
    <s v=""/>
    <s v="SYNTEX WATER TANK-QTY-3=kawaI"/>
    <n v="81900"/>
    <n v="0"/>
    <n v="0"/>
    <n v="0"/>
    <n v="81900"/>
    <n v="-21059.75"/>
    <n v="-2583.19"/>
    <n v="0"/>
    <n v="0"/>
    <n v="0"/>
    <n v="-23642.94"/>
    <n v="60840.25"/>
    <n v="58257.06"/>
    <s v="INR"/>
  </r>
  <r>
    <s v="5303000020"/>
    <s v="0"/>
    <s v="5303000020-0"/>
    <n v="0"/>
    <s v="5300"/>
    <x v="2"/>
    <x v="3"/>
    <s v="GWG"/>
    <s v="001/001"/>
    <d v="2012-03-06T00:00:00"/>
    <d v="2012-03-06T00:00:00"/>
    <s v=""/>
    <n v="1"/>
    <s v="NO"/>
    <s v="53OPCOMN"/>
    <x v="0"/>
    <s v=""/>
    <s v="101453"/>
    <m/>
    <s v=""/>
    <s v="BUNK HOUSE,PREFABRICATED-QTY-1=kawaI"/>
    <n v="560625"/>
    <n v="0"/>
    <n v="0"/>
    <n v="0"/>
    <n v="560625"/>
    <n v="-560625"/>
    <n v="0"/>
    <n v="0"/>
    <n v="0"/>
    <n v="0"/>
    <n v="-560625"/>
    <n v="0"/>
    <n v="0"/>
    <s v="INR"/>
  </r>
  <r>
    <s v="5303000021"/>
    <s v="0"/>
    <s v="5303000021-0"/>
    <n v="0"/>
    <s v="5300"/>
    <x v="2"/>
    <x v="3"/>
    <s v="GWG"/>
    <s v="001/001"/>
    <d v="2012-03-06T00:00:00"/>
    <d v="2012-03-06T00:00:00"/>
    <s v=""/>
    <n v="1"/>
    <s v="NO"/>
    <s v="53OPCOMN"/>
    <x v="0"/>
    <s v=""/>
    <s v="101453"/>
    <m/>
    <s v=""/>
    <s v="BUNK HOUSE,PREFABRICATED-QTY-1=kawaI"/>
    <n v="485875"/>
    <n v="0"/>
    <n v="0"/>
    <n v="0"/>
    <n v="485875"/>
    <n v="-485875"/>
    <n v="0"/>
    <n v="0"/>
    <n v="0"/>
    <n v="0"/>
    <n v="-485875"/>
    <n v="0"/>
    <n v="0"/>
    <s v="INR"/>
  </r>
  <r>
    <s v="5303000022"/>
    <s v="0"/>
    <s v="5303000022-0"/>
    <n v="0"/>
    <s v="5300"/>
    <x v="2"/>
    <x v="3"/>
    <s v="GWG"/>
    <s v="001/001"/>
    <d v="2012-04-01T00:00:00"/>
    <d v="2012-04-01T00:00:00"/>
    <s v=""/>
    <n v="1"/>
    <s v="NO"/>
    <s v="53OPCOMN"/>
    <x v="0"/>
    <s v=""/>
    <s v="111178"/>
    <m/>
    <s v=""/>
    <s v="BUNK HOUSE OFFICE,40X10 FT-QTY-1=chinese colony"/>
    <n v="944500"/>
    <n v="0"/>
    <n v="0"/>
    <n v="0"/>
    <n v="944500"/>
    <n v="-944500"/>
    <n v="0"/>
    <n v="0"/>
    <n v="0"/>
    <n v="0"/>
    <n v="-944500"/>
    <n v="0"/>
    <n v="0"/>
    <s v="INR"/>
  </r>
  <r>
    <s v="5303000023"/>
    <s v="0"/>
    <s v="5303000023-0"/>
    <n v="0"/>
    <s v="5300"/>
    <x v="2"/>
    <x v="3"/>
    <s v="GWG"/>
    <s v="001/001"/>
    <d v="2012-04-01T00:00:00"/>
    <d v="2012-04-01T00:00:00"/>
    <s v=""/>
    <n v="1"/>
    <s v="NO"/>
    <s v="53OPCOMN"/>
    <x v="0"/>
    <s v=""/>
    <s v="111178"/>
    <m/>
    <s v=""/>
    <s v="BUNK HOUSE OFFICE,40X10 FT-QTY-1=chinese colony"/>
    <n v="944500"/>
    <n v="0"/>
    <n v="0"/>
    <n v="0"/>
    <n v="944500"/>
    <n v="-944500"/>
    <n v="0"/>
    <n v="0"/>
    <n v="0"/>
    <n v="0"/>
    <n v="-944500"/>
    <n v="0"/>
    <n v="0"/>
    <s v="INR"/>
  </r>
  <r>
    <s v="5303000024"/>
    <s v="0"/>
    <s v="5303000024-0"/>
    <n v="0"/>
    <s v="5300"/>
    <x v="2"/>
    <x v="3"/>
    <s v="GWG"/>
    <s v="001/001"/>
    <d v="2012-04-01T00:00:00"/>
    <d v="2012-04-01T00:00:00"/>
    <s v=""/>
    <n v="1"/>
    <s v="NO"/>
    <s v="53OPCOMN"/>
    <x v="0"/>
    <s v=""/>
    <s v="111178"/>
    <m/>
    <s v=""/>
    <s v="BUNK HOUSE OFFICE,40X10 FT-QTY-1=chinese colony"/>
    <n v="829500"/>
    <n v="0"/>
    <n v="0"/>
    <n v="0"/>
    <n v="829500"/>
    <n v="-829500"/>
    <n v="0"/>
    <n v="0"/>
    <n v="0"/>
    <n v="0"/>
    <n v="-829500"/>
    <n v="0"/>
    <n v="0"/>
    <s v="INR"/>
  </r>
  <r>
    <s v="5303000025"/>
    <s v="0"/>
    <s v="5303000025-0"/>
    <n v="0"/>
    <s v="5300"/>
    <x v="2"/>
    <x v="3"/>
    <s v="GWG"/>
    <s v="001/001"/>
    <d v="2012-05-01T00:00:00"/>
    <d v="2012-05-01T00:00:00"/>
    <s v=""/>
    <n v="1"/>
    <s v="NO"/>
    <s v="53OPCOMN"/>
    <x v="0"/>
    <s v=""/>
    <s v="111178"/>
    <m/>
    <s v=""/>
    <s v="BUNK HOUSE OFFICE,40X10 FT-QTY-1=chinese colony"/>
    <n v="571500"/>
    <n v="0"/>
    <n v="0"/>
    <n v="0"/>
    <n v="571500"/>
    <n v="-571500"/>
    <n v="0"/>
    <n v="0"/>
    <n v="0"/>
    <n v="0"/>
    <n v="-571500"/>
    <n v="0"/>
    <n v="0"/>
    <s v="INR"/>
  </r>
  <r>
    <s v="5303000026"/>
    <s v="0"/>
    <s v="5303000026-0"/>
    <n v="0"/>
    <s v="5300"/>
    <x v="2"/>
    <x v="3"/>
    <s v="GWG"/>
    <s v="001/001"/>
    <d v="2012-05-19T00:00:00"/>
    <d v="2012-05-19T00:00:00"/>
    <s v=""/>
    <n v="1"/>
    <s v="NO"/>
    <s v="53OPCOMN"/>
    <x v="0"/>
    <s v=""/>
    <s v="100529"/>
    <m/>
    <s v=""/>
    <s v="BUNK HOUSE OFFICE,40X10 FT-QTY-1=kawai"/>
    <n v="944500"/>
    <n v="0"/>
    <n v="0"/>
    <n v="0"/>
    <n v="944500"/>
    <n v="-944500"/>
    <n v="0"/>
    <n v="0"/>
    <n v="0"/>
    <n v="0"/>
    <n v="-944500"/>
    <n v="0"/>
    <n v="0"/>
    <s v="INR"/>
  </r>
  <r>
    <s v="5303000027"/>
    <s v="0"/>
    <s v="5303000027-0"/>
    <n v="0"/>
    <s v="5300"/>
    <x v="2"/>
    <x v="3"/>
    <s v="GWG"/>
    <s v="001/001"/>
    <d v="2012-05-23T00:00:00"/>
    <d v="2012-05-23T00:00:00"/>
    <s v=""/>
    <n v="1"/>
    <s v="NO"/>
    <s v="53OPCOMN"/>
    <x v="0"/>
    <s v=""/>
    <s v="100529"/>
    <m/>
    <s v=""/>
    <s v="BUNK HOUSE OFFICE,40X10 FT-QTY-1=kawai"/>
    <n v="944500"/>
    <n v="0"/>
    <n v="0"/>
    <n v="0"/>
    <n v="944500"/>
    <n v="-944500"/>
    <n v="0"/>
    <n v="0"/>
    <n v="0"/>
    <n v="0"/>
    <n v="-944500"/>
    <n v="0"/>
    <n v="0"/>
    <s v="INR"/>
  </r>
  <r>
    <s v="5303000028"/>
    <s v="0"/>
    <s v="5303000028-0"/>
    <n v="0"/>
    <s v="5300"/>
    <x v="2"/>
    <x v="3"/>
    <s v="GWG"/>
    <s v="001/001"/>
    <d v="2012-05-19T00:00:00"/>
    <d v="2012-05-19T00:00:00"/>
    <s v=""/>
    <n v="1"/>
    <s v="NO"/>
    <s v="53OPCOMN"/>
    <x v="0"/>
    <s v=""/>
    <s v="100529"/>
    <m/>
    <s v=""/>
    <s v="BUNK HOUSE OFFICE,40X10 FT-QTY-1=kawai"/>
    <n v="944500"/>
    <n v="0"/>
    <n v="0"/>
    <n v="0"/>
    <n v="944500"/>
    <n v="-944500"/>
    <n v="0"/>
    <n v="0"/>
    <n v="0"/>
    <n v="0"/>
    <n v="-944500"/>
    <n v="0"/>
    <n v="0"/>
    <s v="INR"/>
  </r>
  <r>
    <s v="5303000029"/>
    <s v="0"/>
    <s v="5303000029-0"/>
    <n v="5"/>
    <s v="5300"/>
    <x v="2"/>
    <x v="3"/>
    <s v="UL30"/>
    <s v="030/000"/>
    <d v="2012-04-10T00:00:00"/>
    <d v="2012-04-10T00:00:00"/>
    <s v=""/>
    <n v="1"/>
    <s v="NO"/>
    <s v="53OPCOMN"/>
    <x v="0"/>
    <s v=""/>
    <s v="115247"/>
    <m/>
    <s v=""/>
    <s v="WATER FOUNTAIN-QTY-1=FAMILY HOSTEL"/>
    <n v="131250"/>
    <n v="0"/>
    <n v="0"/>
    <n v="0"/>
    <n v="131250"/>
    <n v="-33500.68"/>
    <n v="-4140.22"/>
    <n v="0"/>
    <n v="0"/>
    <n v="0"/>
    <n v="-37640.9"/>
    <n v="97749.32"/>
    <n v="93609.1"/>
    <s v="INR"/>
  </r>
  <r>
    <s v="5303000030"/>
    <s v="0"/>
    <s v="5303000030-0"/>
    <n v="0"/>
    <s v="5300"/>
    <x v="2"/>
    <x v="3"/>
    <s v="GWG"/>
    <s v="001/001"/>
    <d v="2012-06-09T00:00:00"/>
    <d v="2012-06-09T00:00:00"/>
    <s v=""/>
    <n v="1"/>
    <s v="NO"/>
    <s v="53OPCOMN"/>
    <x v="0"/>
    <s v=""/>
    <s v="100529"/>
    <m/>
    <s v=""/>
    <s v="BUNK HOUSE OFFICE,40X10 FT-QTY-1=KAWAI"/>
    <n v="944500"/>
    <n v="0"/>
    <n v="0"/>
    <n v="0"/>
    <n v="944500"/>
    <n v="-944500"/>
    <n v="0"/>
    <n v="0"/>
    <n v="0"/>
    <n v="0"/>
    <n v="-944500"/>
    <n v="0"/>
    <n v="0"/>
    <s v="INR"/>
  </r>
  <r>
    <s v="5303000031"/>
    <s v="0"/>
    <s v="5303000031-0"/>
    <n v="0"/>
    <s v="5300"/>
    <x v="2"/>
    <x v="3"/>
    <s v="GWG"/>
    <s v="001/001"/>
    <d v="2012-06-09T00:00:00"/>
    <d v="2012-06-09T00:00:00"/>
    <s v=""/>
    <n v="1"/>
    <s v="NO"/>
    <s v="53OPCOMN"/>
    <x v="0"/>
    <s v=""/>
    <s v="100529"/>
    <m/>
    <s v=""/>
    <s v="BUNK HOUSE OFFICE,40X10 FT-QTY-1=KAWAI"/>
    <n v="944500"/>
    <n v="0"/>
    <n v="0"/>
    <n v="0"/>
    <n v="944500"/>
    <n v="-944500"/>
    <n v="0"/>
    <n v="0"/>
    <n v="0"/>
    <n v="0"/>
    <n v="-944500"/>
    <n v="0"/>
    <n v="0"/>
    <s v="INR"/>
  </r>
  <r>
    <s v="5303000032"/>
    <s v="0"/>
    <s v="5303000032-0"/>
    <n v="0"/>
    <s v="5300"/>
    <x v="2"/>
    <x v="3"/>
    <s v="GWG"/>
    <s v="001/001"/>
    <d v="2012-05-23T00:00:00"/>
    <d v="2012-05-23T00:00:00"/>
    <s v=""/>
    <n v="1"/>
    <s v="NO"/>
    <s v="53OPCOMN"/>
    <x v="0"/>
    <s v=""/>
    <s v="101453"/>
    <m/>
    <s v=""/>
    <s v="BUNK HOUSE,PREFABRICATED-QTY-1=kawai"/>
    <n v="632684"/>
    <n v="0"/>
    <n v="0"/>
    <n v="0"/>
    <n v="632684"/>
    <n v="-632684"/>
    <n v="0"/>
    <n v="0"/>
    <n v="0"/>
    <n v="0"/>
    <n v="-632684"/>
    <n v="0"/>
    <n v="0"/>
    <s v="INR"/>
  </r>
  <r>
    <s v="5303000033"/>
    <s v="0"/>
    <s v="5303000033-0"/>
    <n v="0"/>
    <s v="5300"/>
    <x v="2"/>
    <x v="3"/>
    <s v="GWG"/>
    <s v="001/001"/>
    <d v="2012-05-23T00:00:00"/>
    <d v="2012-05-23T00:00:00"/>
    <s v=""/>
    <n v="1"/>
    <s v="NO"/>
    <s v="53OPCOMN"/>
    <x v="0"/>
    <s v=""/>
    <s v="101453"/>
    <m/>
    <s v=""/>
    <s v="BUNK HOUSE,PREFABRICATED-QTY-1=kawai"/>
    <n v="598000"/>
    <n v="0"/>
    <n v="0"/>
    <n v="0"/>
    <n v="598000"/>
    <n v="-598000"/>
    <n v="0"/>
    <n v="0"/>
    <n v="0"/>
    <n v="0"/>
    <n v="-598000"/>
    <n v="0"/>
    <n v="0"/>
    <s v="INR"/>
  </r>
  <r>
    <s v="5303000034"/>
    <s v="0"/>
    <s v="5303000034-0"/>
    <n v="0"/>
    <s v="5300"/>
    <x v="2"/>
    <x v="3"/>
    <s v="GWG"/>
    <s v="001/001"/>
    <d v="2012-04-01T00:00:00"/>
    <d v="2012-04-01T00:00:00"/>
    <s v=""/>
    <n v="2"/>
    <s v="NO"/>
    <s v="53OPCOMN"/>
    <x v="0"/>
    <s v=""/>
    <s v="112187"/>
    <m/>
    <s v=""/>
    <s v="Pre-Engineered Tubular Steel Building-QTY-2=kawaI"/>
    <n v="650887.5"/>
    <n v="0"/>
    <n v="0"/>
    <n v="0"/>
    <n v="650887.5"/>
    <n v="-650887.5"/>
    <n v="0"/>
    <n v="0"/>
    <n v="0"/>
    <n v="0"/>
    <n v="-650887.5"/>
    <n v="0"/>
    <n v="0"/>
    <s v="INR"/>
  </r>
  <r>
    <s v="5303000035"/>
    <s v="0"/>
    <s v="5303000035-0"/>
    <n v="0"/>
    <s v="5300"/>
    <x v="2"/>
    <x v="3"/>
    <s v="GWG"/>
    <s v="001/001"/>
    <d v="2012-07-07T00:00:00"/>
    <d v="2012-07-07T00:00:00"/>
    <s v=""/>
    <n v="1"/>
    <s v="NO"/>
    <s v="53OPCOMN"/>
    <x v="0"/>
    <s v=""/>
    <s v="100529"/>
    <m/>
    <s v=""/>
    <s v="BUNK HOUSE,PREFABRICATED INS,20X10X8.5FT-QTY-1=KAW"/>
    <n v="571500"/>
    <n v="0"/>
    <n v="0"/>
    <n v="0"/>
    <n v="571500"/>
    <n v="-571500"/>
    <n v="0"/>
    <n v="0"/>
    <n v="0"/>
    <n v="0"/>
    <n v="-571500"/>
    <n v="0"/>
    <n v="0"/>
    <s v="INR"/>
  </r>
  <r>
    <s v="5303000036"/>
    <s v="0"/>
    <s v="5303000036-0"/>
    <n v="0"/>
    <s v="5300"/>
    <x v="2"/>
    <x v="3"/>
    <s v="GWG"/>
    <s v="001/001"/>
    <d v="2012-06-25T00:00:00"/>
    <d v="2012-06-25T00:00:00"/>
    <s v=""/>
    <n v="1"/>
    <s v="NO"/>
    <s v="53OPCOMN"/>
    <x v="0"/>
    <s v=""/>
    <s v="100529"/>
    <m/>
    <s v=""/>
    <s v="BUNK HOUSE OFFICE,40X10 FT-QTY-1=KAWAI"/>
    <n v="944500"/>
    <n v="0"/>
    <n v="0"/>
    <n v="0"/>
    <n v="944500"/>
    <n v="-944500"/>
    <n v="0"/>
    <n v="0"/>
    <n v="0"/>
    <n v="0"/>
    <n v="-944500"/>
    <n v="0"/>
    <n v="0"/>
    <s v="INR"/>
  </r>
  <r>
    <s v="5303000037"/>
    <s v="0"/>
    <s v="5303000037-0"/>
    <n v="0"/>
    <s v="5300"/>
    <x v="2"/>
    <x v="3"/>
    <s v="GWG"/>
    <s v="001/001"/>
    <d v="2012-06-25T00:00:00"/>
    <d v="2012-06-25T00:00:00"/>
    <s v=""/>
    <n v="1"/>
    <s v="NO"/>
    <s v="53OPCOMN"/>
    <x v="0"/>
    <s v=""/>
    <s v="100529"/>
    <m/>
    <s v=""/>
    <s v="BUNK HOUSE OFFICE,40X10 FT-QTY-1=KAWAI"/>
    <n v="944500"/>
    <n v="0"/>
    <n v="0"/>
    <n v="0"/>
    <n v="944500"/>
    <n v="-944500"/>
    <n v="0"/>
    <n v="0"/>
    <n v="0"/>
    <n v="0"/>
    <n v="-944500"/>
    <n v="0"/>
    <n v="0"/>
    <s v="INR"/>
  </r>
  <r>
    <s v="5303000039"/>
    <s v="0"/>
    <s v="5303000039-0"/>
    <n v="0"/>
    <s v="5300"/>
    <x v="2"/>
    <x v="3"/>
    <s v="GWG"/>
    <s v="001/001"/>
    <d v="2012-11-07T00:00:00"/>
    <d v="2012-11-07T00:00:00"/>
    <s v=""/>
    <n v="2"/>
    <s v="NO"/>
    <s v="53OPCOMN"/>
    <x v="0"/>
    <s v=""/>
    <s v="101453"/>
    <m/>
    <s v=""/>
    <s v="TEMP STORAGE SHED 10X6M-QTY-2-"/>
    <n v="110160"/>
    <n v="0"/>
    <n v="0"/>
    <n v="0"/>
    <n v="110160"/>
    <n v="-110160"/>
    <n v="0"/>
    <n v="0"/>
    <n v="0"/>
    <n v="0"/>
    <n v="-110160"/>
    <n v="0"/>
    <n v="0"/>
    <s v="INR"/>
  </r>
  <r>
    <s v="5303000040"/>
    <s v="0"/>
    <s v="5303000040-0"/>
    <n v="0"/>
    <s v="5300"/>
    <x v="2"/>
    <x v="3"/>
    <s v="GWG"/>
    <s v="001/001"/>
    <d v="2012-11-07T00:00:00"/>
    <d v="2012-11-07T00:00:00"/>
    <s v=""/>
    <n v="4"/>
    <s v="NO"/>
    <s v="53OPCOMN"/>
    <x v="0"/>
    <s v=""/>
    <s v="101453"/>
    <m/>
    <s v=""/>
    <s v="TEMP STORAGE SHED,20X6M-QTY-4-"/>
    <n v="326400"/>
    <n v="0"/>
    <n v="0"/>
    <n v="0"/>
    <n v="326400"/>
    <n v="-326400"/>
    <n v="0"/>
    <n v="0"/>
    <n v="0"/>
    <n v="0"/>
    <n v="-326400"/>
    <n v="0"/>
    <n v="0"/>
    <s v="INR"/>
  </r>
  <r>
    <s v="5303000041"/>
    <s v="0"/>
    <s v="5303000041-0"/>
    <n v="5"/>
    <s v="5300"/>
    <x v="2"/>
    <x v="3"/>
    <s v="UL30"/>
    <s v="030/000"/>
    <d v="2013-05-31T00:00:00"/>
    <d v="2013-05-31T00:00:00"/>
    <s v="H-5000-01-02"/>
    <n v="0"/>
    <s v=""/>
    <s v="53OPCO01"/>
    <x v="0"/>
    <s v="5302"/>
    <s v=""/>
    <m/>
    <s v="A114"/>
    <s v="Unit-1-Soil Investigation-H-5000-01-02"/>
    <n v="4152121.08"/>
    <n v="0"/>
    <n v="0"/>
    <n v="0"/>
    <n v="4152121.08"/>
    <n v="-903549.77"/>
    <n v="-131277.63"/>
    <n v="0"/>
    <n v="0"/>
    <n v="0"/>
    <n v="-1034827.4"/>
    <n v="3248571.31"/>
    <n v="3117293.68"/>
    <s v="INR"/>
  </r>
  <r>
    <s v="5303000042"/>
    <s v="0"/>
    <s v="5303000042-0"/>
    <n v="5"/>
    <s v="5300"/>
    <x v="2"/>
    <x v="3"/>
    <s v="UL30"/>
    <s v="030/000"/>
    <d v="2013-05-31T00:00:00"/>
    <d v="2013-05-31T00:00:00"/>
    <s v="H-5000-02-01"/>
    <n v="0"/>
    <s v=""/>
    <s v="53OPCO01"/>
    <x v="0"/>
    <s v="5302"/>
    <s v=""/>
    <m/>
    <s v="A114"/>
    <s v="Unit-1-Site Leveling &amp; Grading-H-5000-02-01"/>
    <n v="121539621.39"/>
    <n v="0"/>
    <n v="0"/>
    <n v="0"/>
    <n v="121539621.39"/>
    <n v="-26448432.539999999"/>
    <n v="-3842718.61"/>
    <n v="0"/>
    <n v="0"/>
    <n v="0"/>
    <n v="-30291151.149999999"/>
    <n v="95091188.849999994"/>
    <n v="91248470.239999995"/>
    <s v="INR"/>
  </r>
  <r>
    <s v="5303000043"/>
    <s v="0"/>
    <s v="5303000043-0"/>
    <n v="5"/>
    <s v="5300"/>
    <x v="2"/>
    <x v="3"/>
    <s v="UL30"/>
    <s v="030/000"/>
    <d v="2013-05-31T00:00:00"/>
    <d v="2013-05-31T00:00:00"/>
    <s v="H-5000-02-07-06"/>
    <n v="0"/>
    <s v=""/>
    <s v="53OPCO01"/>
    <x v="0"/>
    <s v="5302"/>
    <s v=""/>
    <m/>
    <s v="A114"/>
    <s v="Unit-1-General Civil Works-H-5000-02-07-06"/>
    <n v="1882376.93"/>
    <n v="0"/>
    <n v="0"/>
    <n v="0"/>
    <n v="1882376.93"/>
    <n v="-409627.09"/>
    <n v="-59515.12"/>
    <n v="0"/>
    <n v="0"/>
    <n v="0"/>
    <n v="-469142.21"/>
    <n v="1472749.84"/>
    <n v="1413234.72"/>
    <s v="INR"/>
  </r>
  <r>
    <s v="5303000044"/>
    <s v="0"/>
    <s v="5303000044-0"/>
    <n v="5"/>
    <s v="5300"/>
    <x v="2"/>
    <x v="3"/>
    <s v="UL60"/>
    <s v="060/000"/>
    <d v="2013-05-31T00:00:00"/>
    <d v="2013-05-31T00:00:00"/>
    <s v=""/>
    <n v="0"/>
    <s v=""/>
    <s v="53OPCOMN"/>
    <x v="0"/>
    <s v="5302"/>
    <s v=""/>
    <m/>
    <s v="A114"/>
    <s v="Unit-1-Erector Hostel - I-H-5000-02-08-01"/>
    <n v="91734082.980000004"/>
    <n v="0"/>
    <n v="0"/>
    <n v="0"/>
    <n v="91734082.980000004"/>
    <n v="-11138440.16"/>
    <n v="-1429696.6"/>
    <n v="0"/>
    <n v="0"/>
    <n v="0"/>
    <n v="-12568136.76"/>
    <n v="80595642.819999993"/>
    <n v="79165946.219999999"/>
    <s v="INR"/>
  </r>
  <r>
    <s v="5303000045"/>
    <s v="0"/>
    <s v="5303000045-0"/>
    <n v="5"/>
    <s v="5300"/>
    <x v="2"/>
    <x v="3"/>
    <s v="UL60"/>
    <s v="060/000"/>
    <d v="2013-05-31T00:00:00"/>
    <d v="2013-05-31T00:00:00"/>
    <s v=""/>
    <n v="0"/>
    <s v=""/>
    <s v="53OPCOMN"/>
    <x v="0"/>
    <s v="5302"/>
    <s v=""/>
    <m/>
    <s v="A114"/>
    <s v="Unit-1-Erector Hostel - II-H-5000-02-08-02"/>
    <n v="903077.39"/>
    <n v="0"/>
    <n v="0"/>
    <n v="0"/>
    <n v="903077.39"/>
    <n v="-109652.54"/>
    <n v="-14074.67"/>
    <n v="0"/>
    <n v="0"/>
    <n v="0"/>
    <n v="-123727.20999999999"/>
    <n v="793424.85"/>
    <n v="779350.18"/>
    <s v="INR"/>
  </r>
  <r>
    <s v="5303000046"/>
    <s v="0"/>
    <s v="5303000046-0"/>
    <n v="5"/>
    <s v="5300"/>
    <x v="2"/>
    <x v="3"/>
    <s v="UL60"/>
    <s v="060/000"/>
    <d v="2013-05-31T00:00:00"/>
    <d v="2013-05-31T00:00:00"/>
    <s v=""/>
    <n v="0"/>
    <s v=""/>
    <s v="53OPCOMN"/>
    <x v="0"/>
    <s v="5302"/>
    <s v=""/>
    <m/>
    <s v="A114"/>
    <s v="Unit-1-Family Hostel - I-H-5000-02-08-03"/>
    <n v="46686375.030000001"/>
    <n v="0"/>
    <n v="0"/>
    <n v="0"/>
    <n v="46686375.030000001"/>
    <n v="-5668704.3399999999"/>
    <n v="-727617.8"/>
    <n v="0"/>
    <n v="0"/>
    <n v="0"/>
    <n v="-6396322.1399999997"/>
    <n v="41017670.689999998"/>
    <n v="40290052.890000001"/>
    <s v="INR"/>
  </r>
  <r>
    <s v="5303000046"/>
    <s v="1"/>
    <s v="5303000046-1"/>
    <n v="5"/>
    <s v="5300"/>
    <x v="2"/>
    <x v="3"/>
    <s v="UL60"/>
    <s v="057/011"/>
    <d v="2015-07-01T00:00:00"/>
    <d v="2015-07-01T00:00:00"/>
    <s v=""/>
    <n v="0"/>
    <s v=""/>
    <s v="53OPCOMN"/>
    <x v="0"/>
    <s v="5302"/>
    <s v=""/>
    <m/>
    <s v="A114"/>
    <s v="Unit-1-Family Hostel -NEW SHED- H-5000-02-08-03"/>
    <n v="233031.13"/>
    <n v="0"/>
    <n v="0"/>
    <n v="0"/>
    <n v="233031.13"/>
    <n v="-18161.71"/>
    <n v="-3822.44"/>
    <n v="0"/>
    <n v="0"/>
    <n v="0"/>
    <n v="-21984.149999999998"/>
    <n v="214869.42"/>
    <n v="211046.98"/>
    <s v="INR"/>
  </r>
  <r>
    <s v="5303000047"/>
    <s v="0"/>
    <s v="5303000047-0"/>
    <n v="5"/>
    <s v="5300"/>
    <x v="2"/>
    <x v="3"/>
    <s v="UL05"/>
    <s v="005/000"/>
    <d v="2013-05-31T00:00:00"/>
    <d v="2013-05-31T00:00:00"/>
    <s v=""/>
    <n v="0"/>
    <s v=""/>
    <s v="53OPCOMN"/>
    <x v="0"/>
    <s v="5302"/>
    <s v=""/>
    <m/>
    <s v="A114"/>
    <s v="Unit-1-Roads, Drains, Culverts-H-5000-02-09"/>
    <n v="385168442.91000003"/>
    <n v="0"/>
    <n v="0"/>
    <n v="0"/>
    <n v="385168442.91000003"/>
    <n v="-243276254.66"/>
    <n v="-122633766.09999999"/>
    <n v="0"/>
    <n v="0"/>
    <n v="0"/>
    <n v="-365910020.75999999"/>
    <n v="141892188.25"/>
    <n v="19258422.149999999"/>
    <s v="INR"/>
  </r>
  <r>
    <s v="5303000048"/>
    <s v="0"/>
    <s v="5303000048-0"/>
    <n v="5"/>
    <s v="5300"/>
    <x v="2"/>
    <x v="3"/>
    <s v="UL60"/>
    <s v="030/000"/>
    <d v="2013-05-31T00:00:00"/>
    <d v="2013-05-31T00:00:00"/>
    <s v=""/>
    <n v="0"/>
    <s v=""/>
    <s v="53OPCOMN"/>
    <x v="0"/>
    <s v="5302"/>
    <s v=""/>
    <m/>
    <s v="A114"/>
    <s v="Unit-1-Site Office - I-H-5000-02-10-01"/>
    <n v="12652111.33"/>
    <n v="0"/>
    <n v="0"/>
    <n v="0"/>
    <n v="12652111.33"/>
    <n v="-2753246.31"/>
    <n v="-400021.84"/>
    <n v="0"/>
    <n v="0"/>
    <n v="0"/>
    <n v="-3153268.15"/>
    <n v="9898865.0199999996"/>
    <n v="9498843.1799999997"/>
    <s v="INR"/>
  </r>
  <r>
    <s v="5303000049"/>
    <s v="0"/>
    <s v="5303000049-0"/>
    <n v="5"/>
    <s v="5300"/>
    <x v="2"/>
    <x v="3"/>
    <s v="UL60"/>
    <s v="030/000"/>
    <d v="2013-05-31T00:00:00"/>
    <d v="2013-05-31T00:00:00"/>
    <s v=""/>
    <n v="0"/>
    <s v=""/>
    <s v="53OPCOMN"/>
    <x v="0"/>
    <s v="5302"/>
    <s v=""/>
    <m/>
    <s v="A114"/>
    <s v="Unit-1-Site Office - II = H-5000-02-10-02"/>
    <n v="11295336.380000001"/>
    <n v="0"/>
    <n v="0"/>
    <n v="0"/>
    <n v="11295336.380000001"/>
    <n v="-2457996.34"/>
    <n v="-357124.69"/>
    <n v="0"/>
    <n v="0"/>
    <n v="0"/>
    <n v="-2815121.03"/>
    <n v="8837340.0399999991"/>
    <n v="8480215.3499999996"/>
    <s v="INR"/>
  </r>
  <r>
    <s v="5303000050"/>
    <s v="0"/>
    <s v="5303000050-0"/>
    <n v="5"/>
    <s v="5300"/>
    <x v="2"/>
    <x v="3"/>
    <s v="UL60"/>
    <s v="030/000"/>
    <d v="2013-05-31T00:00:00"/>
    <d v="2013-05-31T00:00:00"/>
    <s v=""/>
    <n v="0"/>
    <s v=""/>
    <s v="53OPCOMN"/>
    <x v="0"/>
    <s v="5302"/>
    <s v=""/>
    <m/>
    <s v="A114"/>
    <s v="Unit-1-Site Office - IV-H-5000-02-10-04"/>
    <n v="6660602.8200000003"/>
    <n v="0"/>
    <n v="0"/>
    <n v="0"/>
    <n v="6660602.8200000003"/>
    <n v="-1449424.49"/>
    <n v="-210588.3"/>
    <n v="0"/>
    <n v="0"/>
    <n v="0"/>
    <n v="-1660012.79"/>
    <n v="5211178.33"/>
    <n v="5000590.03"/>
    <s v="INR"/>
  </r>
  <r>
    <s v="5303000051"/>
    <s v="0"/>
    <s v="5303000051-0"/>
    <n v="5"/>
    <s v="5300"/>
    <x v="2"/>
    <x v="3"/>
    <s v="UL30"/>
    <s v="030/000"/>
    <d v="2013-05-31T00:00:00"/>
    <d v="2013-05-31T00:00:00"/>
    <s v="H-5000-02-11"/>
    <n v="0"/>
    <s v=""/>
    <s v="53OPCO01"/>
    <x v="0"/>
    <s v="5302"/>
    <s v=""/>
    <m/>
    <s v="A114"/>
    <s v="Unit-1-Landscaping &amp; Green Belt-H-5000-02-11"/>
    <n v="8124780.8600000003"/>
    <n v="0"/>
    <n v="0"/>
    <n v="0"/>
    <n v="8124780.8600000003"/>
    <n v="-1768046.61"/>
    <n v="-256881.22"/>
    <n v="0"/>
    <n v="0"/>
    <n v="0"/>
    <n v="-2024927.83"/>
    <n v="6356734.25"/>
    <n v="6099853.0300000003"/>
    <s v="INR"/>
  </r>
  <r>
    <s v="5303000053"/>
    <s v="0"/>
    <s v="5303000053-0"/>
    <n v="5"/>
    <s v="5300"/>
    <x v="2"/>
    <x v="3"/>
    <s v="UL30"/>
    <s v="030/000"/>
    <d v="2013-05-31T00:00:00"/>
    <d v="2013-05-31T00:00:00"/>
    <s v=""/>
    <n v="0"/>
    <s v=""/>
    <s v="53OPCOMN"/>
    <x v="0"/>
    <s v="5302"/>
    <s v=""/>
    <m/>
    <s v="A114"/>
    <s v="Unit-1-Workshop - I  - H-5000-02-14-01"/>
    <n v="8119401.9699999997"/>
    <n v="0"/>
    <n v="0"/>
    <n v="0"/>
    <n v="8119401.9699999997"/>
    <n v="-1766876.13"/>
    <n v="-256711.16"/>
    <n v="0"/>
    <n v="0"/>
    <n v="0"/>
    <n v="-2023587.2899999998"/>
    <n v="6352525.8399999999"/>
    <n v="6095814.6799999997"/>
    <s v="INR"/>
  </r>
  <r>
    <s v="5303000054"/>
    <s v="0"/>
    <s v="5303000054-0"/>
    <n v="5"/>
    <s v="5300"/>
    <x v="2"/>
    <x v="3"/>
    <s v="UL60"/>
    <s v="030/000"/>
    <d v="2013-05-31T00:00:00"/>
    <d v="2013-05-31T00:00:00"/>
    <s v=""/>
    <n v="0"/>
    <s v=""/>
    <s v="53OPCOMN"/>
    <x v="0"/>
    <s v="5302"/>
    <s v=""/>
    <m/>
    <s v="A114"/>
    <s v="Unit-1-Store - I - H-5000-02-14-02"/>
    <n v="24214706.710000001"/>
    <n v="0"/>
    <n v="0"/>
    <n v="0"/>
    <n v="24214706.710000001"/>
    <n v="-5269401.2699999996"/>
    <n v="-765596.46"/>
    <n v="0"/>
    <n v="0"/>
    <n v="0"/>
    <n v="-6034997.7299999995"/>
    <n v="18945305.440000001"/>
    <n v="18179708.98"/>
    <s v="INR"/>
  </r>
  <r>
    <s v="5303000054"/>
    <s v="1"/>
    <s v="5303000054-1"/>
    <n v="5"/>
    <s v="5300"/>
    <x v="2"/>
    <x v="3"/>
    <s v="UL60"/>
    <s v="003/000"/>
    <d v="2014-04-01T00:00:00"/>
    <d v="2014-04-01T00:00:00"/>
    <s v="H-5000-02-14-02"/>
    <n v="0"/>
    <s v=""/>
    <s v="53OPCO02"/>
    <x v="0"/>
    <s v="5302"/>
    <s v=""/>
    <m/>
    <s v="A115"/>
    <s v="Unit-1-Semi Cover Shed - H-5000-02-14-02-DEC-14"/>
    <n v="6195217.5199999996"/>
    <n v="0"/>
    <n v="0"/>
    <n v="0"/>
    <n v="6195217.5199999996"/>
    <n v="-5885456.6399999997"/>
    <n v="0"/>
    <n v="0"/>
    <n v="0"/>
    <n v="0"/>
    <n v="-5885456.6399999997"/>
    <n v="309760.88"/>
    <n v="309760.88"/>
    <s v="INR"/>
  </r>
  <r>
    <s v="5303000054"/>
    <s v="2"/>
    <s v="5303000054-2"/>
    <n v="5"/>
    <s v="5300"/>
    <x v="2"/>
    <x v="3"/>
    <s v="UL60"/>
    <s v="030/000"/>
    <d v="2014-04-01T00:00:00"/>
    <d v="2014-04-01T00:00:00"/>
    <s v=""/>
    <n v="0"/>
    <s v=""/>
    <s v="53OPCOMN"/>
    <x v="0"/>
    <s v="5302"/>
    <s v=""/>
    <m/>
    <s v="A114"/>
    <s v="Unit-1-Store - I - H-5000-02-14-02-MAR-15"/>
    <n v="2812638.04"/>
    <n v="0"/>
    <n v="0"/>
    <n v="0"/>
    <n v="2812638.04"/>
    <n v="-534401.22"/>
    <n v="-89066.87"/>
    <n v="0"/>
    <n v="0"/>
    <n v="0"/>
    <n v="-623468.09"/>
    <n v="2278236.8199999998"/>
    <n v="2189169.9500000002"/>
    <s v="INR"/>
  </r>
  <r>
    <s v="5303000054"/>
    <s v="3"/>
    <s v="5303000054-3"/>
    <n v="5"/>
    <s v="5300"/>
    <x v="2"/>
    <x v="3"/>
    <s v="UL60"/>
    <s v="027/002"/>
    <d v="2016-04-01T00:00:00"/>
    <d v="2016-04-01T00:00:00"/>
    <s v=""/>
    <n v="0"/>
    <s v=""/>
    <s v="53OPCOMN"/>
    <x v="0"/>
    <s v="5302"/>
    <s v=""/>
    <m/>
    <s v="A114"/>
    <s v="Unit-1-Store - I - H-5000-02-14-02-WRITTEN BACK"/>
    <n v="-10000"/>
    <n v="0"/>
    <n v="0"/>
    <n v="0"/>
    <n v="-10000"/>
    <n v="1398.76"/>
    <n v="349.69"/>
    <n v="0"/>
    <n v="0"/>
    <n v="0"/>
    <n v="1748.45"/>
    <n v="-8601.24"/>
    <n v="-8251.5499999999993"/>
    <s v="INR"/>
  </r>
  <r>
    <s v="5303000055"/>
    <s v="0"/>
    <s v="5303000055-0"/>
    <n v="5"/>
    <s v="5300"/>
    <x v="2"/>
    <x v="3"/>
    <s v="UL60"/>
    <s v="030/000"/>
    <d v="2013-05-31T00:00:00"/>
    <d v="2013-05-31T00:00:00"/>
    <s v=""/>
    <n v="0"/>
    <s v=""/>
    <s v="53OPCOMN"/>
    <x v="0"/>
    <s v="5302"/>
    <s v=""/>
    <m/>
    <s v="A114"/>
    <s v="Unit-1-Store - II - H-5000-02-14-03"/>
    <n v="26717998.07"/>
    <n v="0"/>
    <n v="0"/>
    <n v="0"/>
    <n v="26717998.07"/>
    <n v="-5814146.5300000003"/>
    <n v="-844743.03"/>
    <n v="0"/>
    <n v="0"/>
    <n v="0"/>
    <n v="-6658889.5600000005"/>
    <n v="20903851.539999999"/>
    <n v="20059108.510000002"/>
    <s v="INR"/>
  </r>
  <r>
    <s v="5303000055"/>
    <s v="1"/>
    <s v="5303000055-1"/>
    <n v="5"/>
    <s v="5300"/>
    <x v="2"/>
    <x v="3"/>
    <s v="UL60"/>
    <s v="030/000"/>
    <d v="2014-04-01T00:00:00"/>
    <d v="2014-04-01T00:00:00"/>
    <s v=""/>
    <n v="0"/>
    <s v=""/>
    <s v="53OPCOMN"/>
    <x v="0"/>
    <s v="5302"/>
    <s v=""/>
    <m/>
    <s v="A114"/>
    <s v="Unit-1-Store - II - H-5000-02-14-03 - DEC-14"/>
    <n v="1654231.42"/>
    <n v="0"/>
    <n v="0"/>
    <n v="0"/>
    <n v="1654231.42"/>
    <n v="-314303.96999999997"/>
    <n v="-52384"/>
    <n v="0"/>
    <n v="0"/>
    <n v="0"/>
    <n v="-366687.97"/>
    <n v="1339927.45"/>
    <n v="1287543.45"/>
    <s v="INR"/>
  </r>
  <r>
    <s v="5303000055"/>
    <s v="2"/>
    <s v="5303000055-2"/>
    <n v="5"/>
    <s v="5300"/>
    <x v="2"/>
    <x v="3"/>
    <s v="UL60"/>
    <s v="030/000"/>
    <d v="2014-04-01T00:00:00"/>
    <d v="2014-04-01T00:00:00"/>
    <s v=""/>
    <n v="0"/>
    <s v=""/>
    <s v="53OPCOMN"/>
    <x v="0"/>
    <s v="5302"/>
    <s v=""/>
    <m/>
    <s v="A114"/>
    <s v="Unit-1-Store - II - H-5000-02-14-03-MAR-15"/>
    <n v="1016085.59"/>
    <n v="0"/>
    <n v="0"/>
    <n v="0"/>
    <n v="1016085.59"/>
    <n v="-193056.24"/>
    <n v="-32176.04"/>
    <n v="0"/>
    <n v="0"/>
    <n v="0"/>
    <n v="-225232.28"/>
    <n v="823029.35"/>
    <n v="790853.31"/>
    <s v="INR"/>
  </r>
  <r>
    <s v="5303000056"/>
    <s v="0"/>
    <s v="5303000056-0"/>
    <n v="5"/>
    <s v="5300"/>
    <x v="2"/>
    <x v="3"/>
    <s v="UL03"/>
    <s v="003/000"/>
    <d v="2013-05-31T00:00:00"/>
    <d v="2013-05-31T00:00:00"/>
    <s v=""/>
    <n v="0"/>
    <s v=""/>
    <s v="53OPCOMN"/>
    <x v="0"/>
    <s v="5302"/>
    <s v=""/>
    <m/>
    <s v="A114"/>
    <s v="Unit-1-Temporary Stores Yard-H-5000-02-14-04"/>
    <n v="1283109.05"/>
    <n v="0"/>
    <n v="0"/>
    <n v="0"/>
    <n v="1283109.05"/>
    <n v="-1218953.6000000001"/>
    <n v="0"/>
    <n v="0"/>
    <n v="0"/>
    <n v="0"/>
    <n v="-1218953.6000000001"/>
    <n v="64155.45"/>
    <n v="64155.45"/>
    <s v="INR"/>
  </r>
  <r>
    <s v="5303000056"/>
    <s v="1"/>
    <s v="5303000056-1"/>
    <n v="5"/>
    <s v="5300"/>
    <x v="2"/>
    <x v="3"/>
    <s v="UL03"/>
    <s v="003/000"/>
    <d v="2014-04-01T00:00:00"/>
    <d v="2014-04-01T00:00:00"/>
    <s v=""/>
    <n v="0"/>
    <s v=""/>
    <s v="53OPCOMN"/>
    <x v="0"/>
    <s v="5302"/>
    <s v=""/>
    <m/>
    <s v="A114"/>
    <s v="Unit-1-Temporary Store Yard-H-5000-02-14-04-MAR-15"/>
    <n v="240552.95"/>
    <n v="0"/>
    <n v="0"/>
    <n v="0"/>
    <n v="240552.95"/>
    <n v="-228525.3"/>
    <n v="0"/>
    <n v="0"/>
    <n v="0"/>
    <n v="0"/>
    <n v="-228525.3"/>
    <n v="12027.65"/>
    <n v="12027.65"/>
    <s v="INR"/>
  </r>
  <r>
    <s v="5303000057"/>
    <s v="0"/>
    <s v="5303000057-0"/>
    <n v="5"/>
    <s v="5300"/>
    <x v="2"/>
    <x v="3"/>
    <s v="UL60"/>
    <s v="005/000"/>
    <d v="2013-05-31T00:00:00"/>
    <d v="2013-05-31T00:00:00"/>
    <s v=""/>
    <n v="0"/>
    <s v=""/>
    <s v="53OPCOMN"/>
    <x v="0"/>
    <s v="5302"/>
    <s v=""/>
    <m/>
    <s v="A114"/>
    <s v="Unit-1-Boundary Wall,Gate House,Watch Tower-H-5-2-"/>
    <n v="86530626.829999998"/>
    <n v="0"/>
    <n v="0"/>
    <n v="0"/>
    <n v="86530626.829999998"/>
    <n v="-82204095.489999995"/>
    <n v="0"/>
    <n v="0"/>
    <n v="0"/>
    <n v="0"/>
    <n v="-82204095.489999995"/>
    <n v="4326531.34"/>
    <n v="4326531.34"/>
    <s v="INR"/>
  </r>
  <r>
    <s v="5303000058"/>
    <s v="0"/>
    <s v="5303000058-0"/>
    <n v="5"/>
    <s v="5300"/>
    <x v="2"/>
    <x v="3"/>
    <s v="UL30"/>
    <s v="005/000"/>
    <d v="2013-05-31T00:00:00"/>
    <d v="2013-05-31T00:00:00"/>
    <s v=""/>
    <n v="0"/>
    <s v=""/>
    <s v="53OPCOMN"/>
    <x v="0"/>
    <s v="5302"/>
    <s v=""/>
    <m/>
    <s v="A114"/>
    <s v="Unit-1-Construction of Air Strip-H-5000-02-16"/>
    <n v="1633656"/>
    <n v="0"/>
    <n v="0"/>
    <n v="0"/>
    <n v="1633656"/>
    <n v="-1551973.2"/>
    <n v="0"/>
    <n v="0"/>
    <n v="0"/>
    <n v="0"/>
    <n v="-1551973.2"/>
    <n v="81682.8"/>
    <n v="81682.8"/>
    <s v="INR"/>
  </r>
  <r>
    <s v="5303000060"/>
    <s v="0"/>
    <s v="5303000060-0"/>
    <n v="5"/>
    <s v="5300"/>
    <x v="2"/>
    <x v="3"/>
    <s v="UL60"/>
    <s v="060/000"/>
    <d v="2013-05-31T00:00:00"/>
    <d v="2013-05-31T00:00:00"/>
    <s v=""/>
    <n v="0"/>
    <s v=""/>
    <s v="53OPCOMN"/>
    <x v="0"/>
    <s v="5302"/>
    <s v=""/>
    <m/>
    <s v="A114"/>
    <s v="Unit-1-Labour Colony-H-5000-02-18"/>
    <n v="31500925.48"/>
    <n v="0"/>
    <n v="0"/>
    <n v="0"/>
    <n v="31500925.48"/>
    <n v="-3824872.54"/>
    <n v="-490949.11"/>
    <n v="0"/>
    <n v="0"/>
    <n v="0"/>
    <n v="-4315821.6500000004"/>
    <n v="27676052.940000001"/>
    <n v="27185103.829999998"/>
    <s v="INR"/>
  </r>
  <r>
    <s v="5303000060"/>
    <s v="1"/>
    <s v="5303000060-1"/>
    <n v="5"/>
    <s v="5300"/>
    <x v="2"/>
    <x v="3"/>
    <s v="UL60"/>
    <s v="057/011"/>
    <d v="2015-07-01T00:00:00"/>
    <d v="2015-07-01T00:00:00"/>
    <s v=""/>
    <n v="0"/>
    <s v=""/>
    <s v="53OPCOMN"/>
    <x v="0"/>
    <s v="5302"/>
    <s v=""/>
    <m/>
    <s v="A114"/>
    <s v="Unit-1-Labour Colony-H-5000-02-18-SEPT-15"/>
    <n v="3446179.14"/>
    <n v="0"/>
    <n v="0"/>
    <n v="0"/>
    <n v="3446179.14"/>
    <n v="-268584.55"/>
    <n v="-56528.18"/>
    <n v="0"/>
    <n v="0"/>
    <n v="0"/>
    <n v="-325112.73"/>
    <n v="3177594.59"/>
    <n v="3121066.41"/>
    <s v="INR"/>
  </r>
  <r>
    <s v="5303000060"/>
    <s v="2"/>
    <s v="5303000060-2"/>
    <n v="5"/>
    <s v="5300"/>
    <x v="2"/>
    <x v="3"/>
    <s v="UL60"/>
    <s v="057/002"/>
    <d v="2016-04-01T00:00:00"/>
    <d v="2016-04-01T00:00:00"/>
    <s v=""/>
    <n v="0"/>
    <s v=""/>
    <s v="53OPCOMN"/>
    <x v="0"/>
    <s v="5302"/>
    <s v=""/>
    <m/>
    <s v="A114"/>
    <s v="Unit-1-Labour Colony-H-5000-02-18-WRITTEN BACK"/>
    <n v="-10000"/>
    <n v="0"/>
    <n v="0"/>
    <n v="0"/>
    <n v="-10000"/>
    <n v="664.72"/>
    <n v="166.18"/>
    <n v="0"/>
    <n v="0"/>
    <n v="0"/>
    <n v="830.90000000000009"/>
    <n v="-9335.2800000000007"/>
    <n v="-9169.1"/>
    <s v="INR"/>
  </r>
  <r>
    <s v="5303000063"/>
    <s v="0"/>
    <s v="5303000063-0"/>
    <n v="5"/>
    <s v="5300"/>
    <x v="2"/>
    <x v="3"/>
    <s v="UL30"/>
    <s v="005/000"/>
    <d v="2013-05-31T00:00:00"/>
    <d v="2013-05-31T00:00:00"/>
    <s v=""/>
    <n v="0"/>
    <s v=""/>
    <s v="53OPCOMN"/>
    <x v="0"/>
    <s v="5302"/>
    <s v=""/>
    <m/>
    <s v="A114"/>
    <s v="Unit-1-Flood Damages - Air Strip-H-5000-11-01"/>
    <n v="7105562.6299999999"/>
    <n v="0"/>
    <n v="0"/>
    <n v="0"/>
    <n v="7105562.6299999999"/>
    <n v="-6750284.5"/>
    <n v="0"/>
    <n v="0"/>
    <n v="0"/>
    <n v="0"/>
    <n v="-6750284.5"/>
    <n v="355278.13"/>
    <n v="355278.13"/>
    <s v="INR"/>
  </r>
  <r>
    <s v="5303000063"/>
    <s v="1"/>
    <s v="5303000063-1"/>
    <n v="5"/>
    <s v="5300"/>
    <x v="2"/>
    <x v="3"/>
    <s v="UL30"/>
    <s v="002/002"/>
    <d v="2016-04-01T00:00:00"/>
    <d v="2016-04-01T00:00:00"/>
    <s v=""/>
    <n v="0"/>
    <s v=""/>
    <s v="53OPCOMN"/>
    <x v="0"/>
    <s v="5302"/>
    <s v=""/>
    <m/>
    <s v="A114"/>
    <s v="Unit-1-Flood Dama-Air Sp-H-5000-11-01-WRITTEN BACK"/>
    <n v="-48487"/>
    <n v="0"/>
    <n v="0"/>
    <n v="0"/>
    <n v="-48487"/>
    <n v="46062.65"/>
    <n v="0"/>
    <n v="0"/>
    <n v="0"/>
    <n v="0"/>
    <n v="46062.65"/>
    <n v="-2424.35"/>
    <n v="-2424.35"/>
    <s v="INR"/>
  </r>
  <r>
    <s v="5303000064"/>
    <s v="0"/>
    <s v="5303000064-0"/>
    <n v="5"/>
    <s v="5300"/>
    <x v="2"/>
    <x v="3"/>
    <s v="UL30"/>
    <s v="030/000"/>
    <d v="2013-05-31T00:00:00"/>
    <d v="2013-05-31T00:00:00"/>
    <s v=""/>
    <n v="0"/>
    <s v=""/>
    <s v="53OPCO01"/>
    <x v="0"/>
    <s v="5302"/>
    <s v=""/>
    <m/>
    <s v="A114"/>
    <s v="Unit-1-EDC - BUILDING"/>
    <n v="19833148"/>
    <n v="0"/>
    <n v="0"/>
    <n v="0"/>
    <n v="19833148"/>
    <n v="-4315923.26"/>
    <n v="-627064.69999999995"/>
    <n v="0"/>
    <n v="0"/>
    <n v="0"/>
    <n v="-4942987.96"/>
    <n v="15517224.74"/>
    <n v="14890160.039999999"/>
    <s v="INR"/>
  </r>
  <r>
    <s v="5303000065"/>
    <s v="0"/>
    <s v="5303000065-0"/>
    <n v="5"/>
    <s v="5300"/>
    <x v="2"/>
    <x v="3"/>
    <s v="UL30"/>
    <s v="030/000"/>
    <d v="2013-05-31T00:00:00"/>
    <d v="2013-05-31T00:00:00"/>
    <s v=""/>
    <n v="0"/>
    <s v=""/>
    <s v="53OPCO01"/>
    <x v="0"/>
    <s v="5302"/>
    <s v=""/>
    <m/>
    <s v="A114"/>
    <s v="Unit-1-IDC - BUILDING"/>
    <n v="105272244"/>
    <n v="0"/>
    <n v="0"/>
    <n v="0"/>
    <n v="105272244"/>
    <n v="-22908462.370000001"/>
    <n v="-3328392.88"/>
    <n v="0"/>
    <n v="0"/>
    <n v="0"/>
    <n v="-26236855.25"/>
    <n v="82363781.629999995"/>
    <n v="79035388.75"/>
    <s v="INR"/>
  </r>
  <r>
    <s v="5303000066"/>
    <s v="0"/>
    <s v="5303000066-0"/>
    <n v="5"/>
    <s v="5300"/>
    <x v="2"/>
    <x v="3"/>
    <s v="UL05"/>
    <s v="005/000"/>
    <d v="2013-05-31T00:00:00"/>
    <d v="2013-05-31T00:00:00"/>
    <s v=""/>
    <n v="0"/>
    <s v=""/>
    <s v="53OPCOMN"/>
    <x v="0"/>
    <s v="5302"/>
    <s v=""/>
    <m/>
    <s v="A114"/>
    <s v="Unit-1-CHAIN LINK FENCING=H-50-03-01-07=PO-57_3319"/>
    <n v="1738283"/>
    <n v="0"/>
    <n v="0"/>
    <n v="0"/>
    <n v="1738283"/>
    <n v="-1651368.85"/>
    <n v="0"/>
    <n v="0"/>
    <n v="0"/>
    <n v="0"/>
    <n v="-1651368.85"/>
    <n v="86914.15"/>
    <n v="86914.15"/>
    <s v="INR"/>
  </r>
  <r>
    <s v="5303000067"/>
    <s v="0"/>
    <s v="5303000067-0"/>
    <n v="5"/>
    <s v="5300"/>
    <x v="2"/>
    <x v="3"/>
    <s v="UL05"/>
    <s v="005/000"/>
    <d v="2013-05-31T00:00:00"/>
    <d v="2013-05-31T00:00:00"/>
    <s v=""/>
    <n v="0"/>
    <s v=""/>
    <s v="53OPCOMN"/>
    <x v="0"/>
    <s v="5302"/>
    <s v=""/>
    <m/>
    <s v="A114"/>
    <s v="Unit-1-CHAIN LINK FENCING AT NEW LAYDOWN AREA"/>
    <n v="2214632.58"/>
    <n v="0"/>
    <n v="0"/>
    <n v="0"/>
    <n v="2214632.58"/>
    <n v="-2103900.9500000002"/>
    <n v="0"/>
    <n v="0"/>
    <n v="0"/>
    <n v="0"/>
    <n v="-2103900.9500000002"/>
    <n v="110731.63"/>
    <n v="110731.63"/>
    <s v="INR"/>
  </r>
  <r>
    <s v="5303000068"/>
    <s v="0"/>
    <s v="5303000068-0"/>
    <n v="5"/>
    <s v="5300"/>
    <x v="2"/>
    <x v="3"/>
    <s v="UL60"/>
    <s v="030/000"/>
    <d v="2013-05-31T00:00:00"/>
    <d v="2013-05-31T00:00:00"/>
    <s v=""/>
    <n v="0"/>
    <s v=""/>
    <s v="53OPCOMN"/>
    <x v="0"/>
    <s v="5302"/>
    <s v=""/>
    <m/>
    <s v="A114"/>
    <s v="Unit-1-Civil Works upto Plinth Level for PEB GH"/>
    <n v="1216429"/>
    <n v="0"/>
    <n v="0"/>
    <n v="0"/>
    <n v="1216429"/>
    <n v="-264709.07"/>
    <n v="-38459.839999999997"/>
    <n v="0"/>
    <n v="0"/>
    <n v="0"/>
    <n v="-303168.91000000003"/>
    <n v="951719.93"/>
    <n v="913260.09"/>
    <s v="INR"/>
  </r>
  <r>
    <s v="5303000069"/>
    <s v="0"/>
    <s v="5303000069-0"/>
    <n v="5"/>
    <s v="5300"/>
    <x v="2"/>
    <x v="3"/>
    <s v="UL30"/>
    <s v="030/000"/>
    <d v="2013-05-31T00:00:00"/>
    <d v="2013-05-31T00:00:00"/>
    <s v="H-5000-02-06"/>
    <n v="0"/>
    <s v=""/>
    <s v="53OPCO01"/>
    <x v="0"/>
    <s v="5302"/>
    <s v=""/>
    <m/>
    <s v="A114"/>
    <s v="Unit-1-Raw Water Reservoir &amp; Lining-H-5000-02-06"/>
    <n v="247797806.09999999"/>
    <n v="0"/>
    <n v="0"/>
    <n v="0"/>
    <n v="247797806.09999999"/>
    <n v="-53923679.229999997"/>
    <n v="-7834624.0499999998"/>
    <n v="0"/>
    <n v="0"/>
    <n v="0"/>
    <n v="-61758303.279999994"/>
    <n v="193874126.87"/>
    <n v="186039502.81999999"/>
    <s v="INR"/>
  </r>
  <r>
    <s v="5303000070"/>
    <s v="0"/>
    <s v="5303000070-0"/>
    <n v="0"/>
    <s v="5300"/>
    <x v="2"/>
    <x v="3"/>
    <s v="GWG"/>
    <s v="001/001"/>
    <d v="2013-06-05T00:00:00"/>
    <d v="2013-06-05T00:00:00"/>
    <s v=""/>
    <n v="10"/>
    <s v="NO"/>
    <s v="53OPCOMN"/>
    <x v="0"/>
    <s v=""/>
    <s v="101210"/>
    <m/>
    <s v=""/>
    <s v="PORTA CABIN-QTY-10=SECUTIRY"/>
    <n v="641250"/>
    <n v="0"/>
    <n v="0"/>
    <n v="0"/>
    <n v="641250"/>
    <n v="-641250"/>
    <n v="0"/>
    <n v="0"/>
    <n v="0"/>
    <n v="0"/>
    <n v="-641250"/>
    <n v="0"/>
    <n v="0"/>
    <s v="INR"/>
  </r>
  <r>
    <s v="5303000071"/>
    <s v="0"/>
    <s v="5303000071-0"/>
    <n v="0"/>
    <s v="5300"/>
    <x v="2"/>
    <x v="3"/>
    <s v="GWG"/>
    <s v="001/001"/>
    <d v="2013-08-05T00:00:00"/>
    <d v="2013-08-05T00:00:00"/>
    <s v=""/>
    <n v="6"/>
    <s v="NO"/>
    <s v="53OPCOMN"/>
    <x v="0"/>
    <s v=""/>
    <s v="101210"/>
    <m/>
    <s v=""/>
    <s v="PORTA CABIN-QTY-6=SECURITY"/>
    <n v="384750"/>
    <n v="0"/>
    <n v="0"/>
    <n v="0"/>
    <n v="384750"/>
    <n v="-384750"/>
    <n v="0"/>
    <n v="0"/>
    <n v="0"/>
    <n v="0"/>
    <n v="-384750"/>
    <n v="0"/>
    <n v="0"/>
    <s v="INR"/>
  </r>
  <r>
    <s v="5303000072"/>
    <s v="0"/>
    <s v="5303000072-0"/>
    <n v="0"/>
    <s v="5300"/>
    <x v="2"/>
    <x v="3"/>
    <s v="GWG"/>
    <s v="001/001"/>
    <d v="2013-09-28T00:00:00"/>
    <d v="2013-09-28T00:00:00"/>
    <s v=""/>
    <n v="6"/>
    <s v="NO"/>
    <s v="53OPCOMN"/>
    <x v="0"/>
    <s v=""/>
    <s v="101210"/>
    <m/>
    <s v=""/>
    <s v="PORTA CABIN-QTY-9=SECURITY"/>
    <n v="384750"/>
    <n v="0"/>
    <n v="0"/>
    <n v="0"/>
    <n v="384750"/>
    <n v="-384750"/>
    <n v="0"/>
    <n v="0"/>
    <n v="0"/>
    <n v="0"/>
    <n v="-384750"/>
    <n v="0"/>
    <n v="0"/>
    <s v="INR"/>
  </r>
  <r>
    <s v="5303000074"/>
    <s v="0"/>
    <s v="5303000074-0"/>
    <n v="5"/>
    <s v="5300"/>
    <x v="2"/>
    <x v="3"/>
    <s v="UL30"/>
    <s v="030/000"/>
    <d v="2013-12-31T00:00:00"/>
    <d v="2013-12-31T00:00:00"/>
    <s v="H-5000-02-01"/>
    <n v="0"/>
    <s v=""/>
    <s v="53OPCO02"/>
    <x v="0"/>
    <s v="5302"/>
    <s v=""/>
    <m/>
    <s v="A115"/>
    <s v="Unit-2-Site Leveling &amp; Grading-H-5000-02-01"/>
    <n v="121539621.39"/>
    <n v="0"/>
    <n v="0"/>
    <n v="0"/>
    <n v="121539621.39"/>
    <n v="-24765393.16"/>
    <n v="-3818721.33"/>
    <n v="0"/>
    <n v="0"/>
    <n v="0"/>
    <n v="-28584114.490000002"/>
    <n v="96774228.230000004"/>
    <n v="92955506.900000006"/>
    <s v="INR"/>
  </r>
  <r>
    <s v="5303000074"/>
    <s v="1"/>
    <s v="5303000074-1"/>
    <n v="5"/>
    <s v="5300"/>
    <x v="2"/>
    <x v="3"/>
    <s v="UL30"/>
    <s v="030/000"/>
    <d v="2014-04-01T00:00:00"/>
    <d v="2014-04-01T00:00:00"/>
    <s v="H-5000-02-01"/>
    <n v="0"/>
    <s v=""/>
    <s v="53OPCO02"/>
    <x v="0"/>
    <s v="5302"/>
    <s v=""/>
    <m/>
    <s v="A115"/>
    <s v="Unit-2-Site Leveling &amp; Grading-H-5000-02-01-DEC-14"/>
    <n v="1580391.82"/>
    <n v="0"/>
    <n v="0"/>
    <n v="0"/>
    <n v="1580391.82"/>
    <n v="-300274.44"/>
    <n v="-50045.74"/>
    <n v="0"/>
    <n v="0"/>
    <n v="0"/>
    <n v="-350320.18"/>
    <n v="1280117.3799999999"/>
    <n v="1230071.6399999999"/>
    <s v="INR"/>
  </r>
  <r>
    <s v="5303000074"/>
    <s v="2"/>
    <s v="5303000074-2"/>
    <n v="5"/>
    <s v="5300"/>
    <x v="2"/>
    <x v="3"/>
    <s v="UL30"/>
    <s v="030/000"/>
    <d v="2014-04-01T00:00:00"/>
    <d v="2014-04-01T00:00:00"/>
    <s v="H-5000-02-01"/>
    <n v="0"/>
    <s v=""/>
    <s v="53OPCO02"/>
    <x v="0"/>
    <s v="5302"/>
    <s v=""/>
    <m/>
    <s v="A115"/>
    <s v="Unit-2-Site Leveling &amp; Grading-H-5000-02-01-MAR-15"/>
    <n v="1598073.13"/>
    <n v="0"/>
    <n v="0"/>
    <n v="0"/>
    <n v="1598073.13"/>
    <n v="-303633.90000000002"/>
    <n v="-50605.65"/>
    <n v="0"/>
    <n v="0"/>
    <n v="0"/>
    <n v="-354239.55000000005"/>
    <n v="1294439.23"/>
    <n v="1243833.58"/>
    <s v="INR"/>
  </r>
  <r>
    <s v="5303000075"/>
    <s v="0"/>
    <s v="5303000075-0"/>
    <n v="5"/>
    <s v="5300"/>
    <x v="2"/>
    <x v="3"/>
    <s v="UL30"/>
    <s v="030/000"/>
    <d v="2013-12-31T00:00:00"/>
    <d v="2013-12-31T00:00:00"/>
    <s v="H-5000-02-06"/>
    <n v="0"/>
    <s v=""/>
    <s v="53OPCO02"/>
    <x v="0"/>
    <s v="5302"/>
    <s v=""/>
    <m/>
    <s v="A115"/>
    <s v="Unit-2-Raw Water Reservoir &amp; Lining-H-5000-02-06"/>
    <n v="247797806.06999999"/>
    <n v="0"/>
    <n v="0"/>
    <n v="0"/>
    <n v="247797806.06999999"/>
    <n v="-52617669.600000001"/>
    <n v="-7696209.46"/>
    <n v="0"/>
    <n v="0"/>
    <n v="0"/>
    <n v="-60313879.060000002"/>
    <n v="195180136.47"/>
    <n v="187483927.00999999"/>
    <s v="INR"/>
  </r>
  <r>
    <s v="5303000075"/>
    <s v="1"/>
    <s v="5303000075-1"/>
    <n v="5"/>
    <s v="5300"/>
    <x v="2"/>
    <x v="3"/>
    <s v="UL30"/>
    <s v="030/000"/>
    <d v="2014-04-01T00:00:00"/>
    <d v="2014-04-01T00:00:00"/>
    <s v="H-5000-02-06"/>
    <n v="0"/>
    <s v=""/>
    <s v="53OPCO02"/>
    <x v="0"/>
    <s v="5302"/>
    <s v=""/>
    <m/>
    <s v="A115"/>
    <s v="Unit-2-Raw Water Reservoir &amp; Lining-H-5-2-6-MAR-15"/>
    <n v="4245333.99"/>
    <n v="0"/>
    <n v="0"/>
    <n v="0"/>
    <n v="4245333.99"/>
    <n v="-806613.48"/>
    <n v="-134435.57999999999"/>
    <n v="0"/>
    <n v="0"/>
    <n v="0"/>
    <n v="-941049.05999999994"/>
    <n v="3438720.51"/>
    <n v="3304284.93"/>
    <s v="INR"/>
  </r>
  <r>
    <s v="5303000075"/>
    <s v="2"/>
    <s v="5303000075-2"/>
    <n v="5"/>
    <s v="5300"/>
    <x v="2"/>
    <x v="3"/>
    <s v="UL30"/>
    <s v="028/009"/>
    <d v="2016-02-11T00:00:00"/>
    <d v="2016-02-11T00:00:00"/>
    <s v="H-5000-02-06"/>
    <n v="0"/>
    <s v=""/>
    <s v="53OPCO02"/>
    <x v="0"/>
    <s v="5302"/>
    <s v=""/>
    <m/>
    <s v="A115"/>
    <s v="Unit-2-Raw Water Reservir-Lining-H-50-02-06-MAR-16"/>
    <n v="812890.28"/>
    <n v="0"/>
    <n v="0"/>
    <n v="0"/>
    <n v="812890.28"/>
    <n v="-111111.13"/>
    <n v="-26860.43"/>
    <n v="0"/>
    <n v="0"/>
    <n v="0"/>
    <n v="-137971.56"/>
    <n v="701779.15"/>
    <n v="674918.72"/>
    <s v="INR"/>
  </r>
  <r>
    <s v="5303000076"/>
    <s v="0"/>
    <s v="5303000076-0"/>
    <n v="5"/>
    <s v="5300"/>
    <x v="2"/>
    <x v="3"/>
    <s v="UL30"/>
    <s v="030/000"/>
    <d v="2013-12-31T00:00:00"/>
    <d v="2013-12-31T00:00:00"/>
    <s v="H-5000-02-07-06"/>
    <n v="0"/>
    <s v=""/>
    <s v="53OPCO02"/>
    <x v="0"/>
    <s v="5302"/>
    <s v=""/>
    <m/>
    <s v="A115"/>
    <s v="Unit-2-General Civil Works-H-5000-02-07-06"/>
    <n v="1885616.13"/>
    <n v="0"/>
    <n v="0"/>
    <n v="0"/>
    <n v="1885616.13"/>
    <n v="-373804.5"/>
    <n v="-59683.79"/>
    <n v="0"/>
    <n v="0"/>
    <n v="0"/>
    <n v="-433488.29"/>
    <n v="1511811.63"/>
    <n v="1452127.84"/>
    <s v="INR"/>
  </r>
  <r>
    <s v="5303000076"/>
    <s v="1"/>
    <s v="5303000076-1"/>
    <n v="5"/>
    <s v="5300"/>
    <x v="2"/>
    <x v="3"/>
    <s v="UL30"/>
    <s v="027/009"/>
    <d v="2016-04-01T00:00:00"/>
    <d v="2016-04-01T00:00:00"/>
    <s v="H-5000-02-07-06"/>
    <n v="0"/>
    <s v=""/>
    <s v="53OPCO02"/>
    <x v="0"/>
    <s v="5302"/>
    <s v=""/>
    <m/>
    <s v="A115"/>
    <s v="Unit-2-Gen Civil Works-H-5000-02-07-06-WRITTEN BAC"/>
    <n v="-4000"/>
    <n v="0"/>
    <n v="0"/>
    <n v="0"/>
    <n v="-4000"/>
    <n v="547.72"/>
    <n v="136.93"/>
    <n v="0"/>
    <n v="0"/>
    <n v="0"/>
    <n v="684.65000000000009"/>
    <n v="-3452.28"/>
    <n v="-3315.35"/>
    <s v="INR"/>
  </r>
  <r>
    <s v="5303000077"/>
    <s v="0"/>
    <s v="5303000077-0"/>
    <n v="5"/>
    <s v="5300"/>
    <x v="2"/>
    <x v="3"/>
    <s v="UL60"/>
    <s v="060/000"/>
    <d v="2013-12-31T00:00:00"/>
    <d v="2013-12-31T00:00:00"/>
    <s v=""/>
    <n v="0"/>
    <s v=""/>
    <s v="53OPCOMN"/>
    <x v="0"/>
    <s v="5302"/>
    <s v=""/>
    <m/>
    <s v="A115"/>
    <s v="Unit-2-Erector Hostel - I-H-5000-02-08-01"/>
    <n v="869573.74"/>
    <n v="0"/>
    <n v="0"/>
    <n v="0"/>
    <n v="869573.74"/>
    <n v="-89468.11"/>
    <n v="-13704.51"/>
    <n v="0"/>
    <n v="0"/>
    <n v="0"/>
    <n v="-103172.62"/>
    <n v="780105.63"/>
    <n v="766401.12"/>
    <s v="INR"/>
  </r>
  <r>
    <s v="5303000077"/>
    <s v="1"/>
    <s v="5303000077-1"/>
    <n v="5"/>
    <s v="5300"/>
    <x v="2"/>
    <x v="3"/>
    <s v="UL60"/>
    <s v="057/009"/>
    <d v="2016-04-01T00:00:00"/>
    <d v="2016-04-01T00:00:00"/>
    <s v=""/>
    <n v="0"/>
    <s v=""/>
    <s v="53OPCOMN"/>
    <x v="0"/>
    <s v="5302"/>
    <s v=""/>
    <m/>
    <s v="A115"/>
    <s v="Unit-2-Erector Hostel-I-H-5000-02-08-01-WRITTEN BA"/>
    <n v="-91503"/>
    <n v="0"/>
    <n v="0"/>
    <n v="0"/>
    <n v="-91503"/>
    <n v="6020.92"/>
    <n v="1505.23"/>
    <n v="0"/>
    <n v="0"/>
    <n v="0"/>
    <n v="7526.15"/>
    <n v="-85482.08"/>
    <n v="-83976.85"/>
    <s v="INR"/>
  </r>
  <r>
    <s v="5303000078"/>
    <s v="0"/>
    <s v="5303000078-0"/>
    <n v="5"/>
    <s v="5300"/>
    <x v="2"/>
    <x v="3"/>
    <s v="UL05"/>
    <s v="005/000"/>
    <d v="2013-12-31T00:00:00"/>
    <d v="2013-12-31T00:00:00"/>
    <s v=""/>
    <n v="0"/>
    <s v=""/>
    <s v="53OPCOMN"/>
    <x v="0"/>
    <s v="5302"/>
    <s v=""/>
    <m/>
    <s v="A115"/>
    <s v="Unit-2-Roads, Drains, Culverts-H-5000-02-09"/>
    <n v="113812352.56"/>
    <n v="0"/>
    <n v="0"/>
    <n v="0"/>
    <n v="113812352.56"/>
    <n v="-66896330.759999998"/>
    <n v="-41225404.170000002"/>
    <n v="0"/>
    <n v="0"/>
    <n v="0"/>
    <n v="-108121734.93000001"/>
    <n v="46916021.799999997"/>
    <n v="5690617.6299999999"/>
    <s v="INR"/>
  </r>
  <r>
    <s v="5303000078"/>
    <s v="1"/>
    <s v="5303000078-1"/>
    <n v="5"/>
    <s v="5300"/>
    <x v="2"/>
    <x v="3"/>
    <s v="UL05"/>
    <s v="005/000"/>
    <d v="2014-04-01T00:00:00"/>
    <d v="2014-04-01T00:00:00"/>
    <s v=""/>
    <n v="0"/>
    <s v=""/>
    <s v="53OPCOMN"/>
    <x v="0"/>
    <s v="5302"/>
    <s v=""/>
    <m/>
    <s v="A115"/>
    <s v="Unit-2-Roads, Drains, Culverts-H-5000-02-09-DEC-14"/>
    <n v="115192041.8"/>
    <n v="0"/>
    <n v="0"/>
    <n v="0"/>
    <n v="115192041.8"/>
    <n v="-65659463.82"/>
    <n v="-43772975.890000001"/>
    <n v="0"/>
    <n v="0"/>
    <n v="0"/>
    <n v="-109432439.71000001"/>
    <n v="49532577.979999997"/>
    <n v="5759602.0899999999"/>
    <s v="INR"/>
  </r>
  <r>
    <s v="5303000078"/>
    <s v="2"/>
    <s v="5303000078-2"/>
    <n v="5"/>
    <s v="5300"/>
    <x v="2"/>
    <x v="3"/>
    <s v="UL10"/>
    <s v="010/000"/>
    <d v="2014-04-01T00:00:00"/>
    <d v="2014-04-01T00:00:00"/>
    <s v=""/>
    <n v="0"/>
    <s v=""/>
    <s v="53OPCOMN"/>
    <x v="0"/>
    <s v="5302"/>
    <s v=""/>
    <m/>
    <s v="A115"/>
    <s v="Unit-2-Roads, Drains, Culverts-H-5000-02-09-MAR-15"/>
    <n v="64460018.210000001"/>
    <n v="0"/>
    <n v="0"/>
    <n v="0"/>
    <n v="64460018.210000001"/>
    <n v="-36742210.380000003"/>
    <n v="-6123701.7300000004"/>
    <n v="0"/>
    <n v="0"/>
    <n v="0"/>
    <n v="-42865912.109999999"/>
    <n v="27717807.829999998"/>
    <n v="21594106.100000001"/>
    <s v="INR"/>
  </r>
  <r>
    <s v="5303000078"/>
    <s v="3"/>
    <s v="5303000078-3"/>
    <n v="5"/>
    <s v="5300"/>
    <x v="2"/>
    <x v="3"/>
    <s v="UL05"/>
    <s v="005/000"/>
    <d v="2015-07-01T00:00:00"/>
    <d v="2015-07-01T00:00:00"/>
    <s v=""/>
    <n v="0"/>
    <s v=""/>
    <s v="53OPCOMN"/>
    <x v="0"/>
    <s v="5302"/>
    <s v=""/>
    <m/>
    <s v="A115"/>
    <s v="Unit-2-Roads, Drains, Culvert-H-5000-02-09-SEPT-15"/>
    <n v="26218686.280000001"/>
    <n v="0"/>
    <n v="0"/>
    <n v="0"/>
    <n v="26218686.280000001"/>
    <n v="-13923911.26"/>
    <n v="-10983840.710000001"/>
    <n v="0"/>
    <n v="0"/>
    <n v="0"/>
    <n v="-24907751.969999999"/>
    <n v="12294775.02"/>
    <n v="1310934.31"/>
    <s v="INR"/>
  </r>
  <r>
    <s v="5303000078"/>
    <s v="4"/>
    <s v="5303000078-4"/>
    <n v="5"/>
    <s v="5300"/>
    <x v="2"/>
    <x v="3"/>
    <s v="UL05"/>
    <s v="005/000"/>
    <d v="2016-03-22T00:00:00"/>
    <d v="2016-03-22T00:00:00"/>
    <s v=""/>
    <n v="0"/>
    <s v=""/>
    <s v="53OPCOMN"/>
    <x v="0"/>
    <s v="5302"/>
    <s v=""/>
    <m/>
    <s v="A115"/>
    <s v="Unit-2-Roads, Drains, Culverts-H-5000-02-09-MAR-16"/>
    <n v="18671292.690000001"/>
    <n v="0"/>
    <n v="0"/>
    <n v="0"/>
    <n v="18671292.690000001"/>
    <n v="-8163493.3799999999"/>
    <n v="-9574234.6799999997"/>
    <n v="0"/>
    <n v="0"/>
    <n v="0"/>
    <n v="-17737728.059999999"/>
    <n v="10507799.310000001"/>
    <n v="933564.63"/>
    <s v="INR"/>
  </r>
  <r>
    <s v="5303000079"/>
    <s v="0"/>
    <s v="5303000079-0"/>
    <n v="5"/>
    <s v="5300"/>
    <x v="2"/>
    <x v="3"/>
    <s v="UL30"/>
    <s v="030/000"/>
    <d v="2013-12-31T00:00:00"/>
    <d v="2013-12-31T00:00:00"/>
    <s v="H-5000-02-11"/>
    <n v="0"/>
    <s v=""/>
    <s v="53OPCO02"/>
    <x v="0"/>
    <s v="5302"/>
    <s v=""/>
    <m/>
    <s v="A115"/>
    <s v="Unit-2-Landscaping &amp; Green Belt-H-5000-02-11"/>
    <n v="18472442.510000002"/>
    <n v="0"/>
    <n v="0"/>
    <n v="0"/>
    <n v="18472442.510000002"/>
    <n v="-3661976.47"/>
    <n v="-584692.36"/>
    <n v="0"/>
    <n v="0"/>
    <n v="0"/>
    <n v="-4246668.83"/>
    <n v="14810466.039999999"/>
    <n v="14225773.68"/>
    <s v="INR"/>
  </r>
  <r>
    <s v="5303000079"/>
    <s v="1"/>
    <s v="5303000079-1"/>
    <n v="5"/>
    <s v="5300"/>
    <x v="2"/>
    <x v="3"/>
    <s v="UL30"/>
    <s v="030/000"/>
    <d v="2014-04-01T00:00:00"/>
    <d v="2014-04-01T00:00:00"/>
    <s v="H-5000-02-11"/>
    <n v="0"/>
    <s v=""/>
    <s v="53OPCO02"/>
    <x v="0"/>
    <s v="5302"/>
    <s v=""/>
    <m/>
    <s v="A115"/>
    <s v="Unit-2-Landscping &amp; Green Belt-H-5000-02-11-DEC-14"/>
    <n v="11448151.74"/>
    <n v="0"/>
    <n v="0"/>
    <n v="0"/>
    <n v="11448151.74"/>
    <n v="-2175148.83"/>
    <n v="-362524.81"/>
    <n v="0"/>
    <n v="0"/>
    <n v="0"/>
    <n v="-2537673.64"/>
    <n v="9273002.9100000001"/>
    <n v="8910478.0999999996"/>
    <s v="INR"/>
  </r>
  <r>
    <s v="5303000079"/>
    <s v="2"/>
    <s v="5303000079-2"/>
    <n v="5"/>
    <s v="5300"/>
    <x v="2"/>
    <x v="3"/>
    <s v="UL30"/>
    <s v="030/000"/>
    <d v="2014-04-01T00:00:00"/>
    <d v="2014-04-01T00:00:00"/>
    <s v="H-5000-02-11"/>
    <n v="0"/>
    <s v=""/>
    <s v="53OPCO02"/>
    <x v="0"/>
    <s v="5302"/>
    <s v=""/>
    <m/>
    <s v="A115"/>
    <s v="Unit-2-Landscapig &amp; Green Belt-H-5000-02-11-MAR-15"/>
    <n v="11588464.75"/>
    <n v="0"/>
    <n v="0"/>
    <n v="0"/>
    <n v="11588464.75"/>
    <n v="-2201808.2999999998"/>
    <n v="-366968.05"/>
    <n v="0"/>
    <n v="0"/>
    <n v="0"/>
    <n v="-2568776.3499999996"/>
    <n v="9386656.4499999993"/>
    <n v="9019688.4000000004"/>
    <s v="INR"/>
  </r>
  <r>
    <s v="5303000079"/>
    <s v="3"/>
    <s v="5303000079-3"/>
    <n v="5"/>
    <s v="5300"/>
    <x v="2"/>
    <x v="3"/>
    <s v="UL30"/>
    <s v="029/000"/>
    <d v="2016-02-29T00:00:00"/>
    <d v="2016-02-11T00:00:00"/>
    <s v="H-5000-02-11"/>
    <n v="0"/>
    <s v=""/>
    <s v="53OPCO02"/>
    <x v="0"/>
    <s v="5302"/>
    <s v=""/>
    <m/>
    <s v="A115"/>
    <s v="Unit-2-Landscaping &amp; Green Belt-H-5000-02-11-MAR-1"/>
    <n v="14936446.369999999"/>
    <n v="0"/>
    <n v="0"/>
    <n v="0"/>
    <n v="14936446.369999999"/>
    <n v="-2024058.83"/>
    <n v="-489303.73"/>
    <n v="0"/>
    <n v="0"/>
    <n v="0"/>
    <n v="-2513362.56"/>
    <n v="12912387.539999999"/>
    <n v="12423083.810000001"/>
    <s v="INR"/>
  </r>
  <r>
    <s v="5303000079"/>
    <s v="4"/>
    <s v="5303000079-4"/>
    <n v="5"/>
    <s v="5300"/>
    <x v="2"/>
    <x v="3"/>
    <s v="UL30"/>
    <s v="027/009"/>
    <d v="2016-04-01T00:00:00"/>
    <d v="2016-04-01T00:00:00"/>
    <s v="H-5000-02-11"/>
    <n v="0"/>
    <s v=""/>
    <s v="53OPCO02"/>
    <x v="0"/>
    <s v="5302"/>
    <s v=""/>
    <m/>
    <s v="A115"/>
    <s v="Unit-2-Landp&amp; Green Belt-H-5000-02-11-WRITTEN BACK"/>
    <n v="-24638"/>
    <n v="0"/>
    <n v="0"/>
    <n v="0"/>
    <n v="-24638"/>
    <n v="3373.76"/>
    <n v="843.44"/>
    <n v="0"/>
    <n v="0"/>
    <n v="0"/>
    <n v="4217.2000000000007"/>
    <n v="-21264.240000000002"/>
    <n v="-20420.8"/>
    <s v="INR"/>
  </r>
  <r>
    <s v="5303000079"/>
    <s v="5"/>
    <s v="5303000079-5"/>
    <n v="5"/>
    <s v="5300"/>
    <x v="2"/>
    <x v="3"/>
    <s v="UL30"/>
    <s v="027/010"/>
    <d v="2016-09-29T00:00:00"/>
    <d v="2016-09-29T00:00:00"/>
    <s v="H-5000-02-11"/>
    <n v="0"/>
    <s v=""/>
    <s v="53OPCO02"/>
    <x v="0"/>
    <s v="5302"/>
    <s v=""/>
    <m/>
    <s v="A115"/>
    <s v="Unit-2-Landscaping &amp; Green Belt-H-5000-02-11"/>
    <n v="247357.43"/>
    <n v="0"/>
    <n v="0"/>
    <n v="0"/>
    <n v="247357.43"/>
    <n v="-29584.78"/>
    <n v="-8442.8799999999992"/>
    <n v="0"/>
    <n v="0"/>
    <n v="0"/>
    <n v="-38027.659999999996"/>
    <n v="217772.65"/>
    <n v="209329.77"/>
    <s v="INR"/>
  </r>
  <r>
    <s v="5303000080"/>
    <s v="0"/>
    <s v="5303000080-0"/>
    <n v="5"/>
    <s v="5300"/>
    <x v="2"/>
    <x v="3"/>
    <s v="UL60"/>
    <s v="005/000"/>
    <d v="2013-12-31T00:00:00"/>
    <d v="2013-12-31T00:00:00"/>
    <s v=""/>
    <n v="0"/>
    <s v=""/>
    <s v="53OPCOMN"/>
    <x v="0"/>
    <s v="5302"/>
    <s v=""/>
    <m/>
    <s v="A115"/>
    <s v="Unit-2-Boundary Wall,Gate House,Watch Tower-H-5-2-"/>
    <n v="3214859.79"/>
    <n v="0"/>
    <n v="0"/>
    <n v="0"/>
    <n v="3214859.79"/>
    <n v="-3054116.8"/>
    <n v="0"/>
    <n v="0"/>
    <n v="0"/>
    <n v="0"/>
    <n v="-3054116.8"/>
    <n v="160742.99"/>
    <n v="160742.99"/>
    <s v="INR"/>
  </r>
  <r>
    <s v="5303000080"/>
    <s v="1"/>
    <s v="5303000080-1"/>
    <n v="5"/>
    <s v="5300"/>
    <x v="2"/>
    <x v="3"/>
    <s v="UL60"/>
    <s v="005/000"/>
    <d v="2014-04-01T00:00:00"/>
    <d v="2014-04-01T00:00:00"/>
    <s v=""/>
    <n v="0"/>
    <s v=""/>
    <s v="53OPCOMN"/>
    <x v="0"/>
    <s v="5302"/>
    <s v=""/>
    <m/>
    <s v="A115"/>
    <s v="Unit-2-Boundary Wall,Gate House,Watch Tower-DEC-14"/>
    <n v="5708728.1699999999"/>
    <n v="0"/>
    <n v="0"/>
    <n v="0"/>
    <n v="5708728.1699999999"/>
    <n v="-5423291.7599999998"/>
    <n v="0"/>
    <n v="0"/>
    <n v="0"/>
    <n v="0"/>
    <n v="-5423291.7599999998"/>
    <n v="285436.40999999997"/>
    <n v="285436.40999999997"/>
    <s v="INR"/>
  </r>
  <r>
    <s v="5303000080"/>
    <s v="2"/>
    <s v="5303000080-2"/>
    <n v="5"/>
    <s v="5300"/>
    <x v="2"/>
    <x v="3"/>
    <s v="UL60"/>
    <s v="005/000"/>
    <d v="2014-04-01T00:00:00"/>
    <d v="2014-04-01T00:00:00"/>
    <s v=""/>
    <n v="0"/>
    <s v=""/>
    <s v="53OPCOMN"/>
    <x v="0"/>
    <s v="5302"/>
    <s v=""/>
    <m/>
    <s v="A115"/>
    <s v="Unit-2-Boundary Wall,Gate House,Watch Tower-MAR-15"/>
    <n v="4549430.67"/>
    <n v="0"/>
    <n v="0"/>
    <n v="0"/>
    <n v="4549430.67"/>
    <n v="-4321959.1399999997"/>
    <n v="0"/>
    <n v="0"/>
    <n v="0"/>
    <n v="0"/>
    <n v="-4321959.1399999997"/>
    <n v="227471.53"/>
    <n v="227471.53"/>
    <s v="INR"/>
  </r>
  <r>
    <s v="5303000080"/>
    <s v="3"/>
    <s v="5303000080-3"/>
    <n v="5"/>
    <s v="5300"/>
    <x v="2"/>
    <x v="3"/>
    <s v="UL60"/>
    <s v="003/006"/>
    <d v="2015-07-01T00:00:00"/>
    <d v="2015-07-01T00:00:00"/>
    <s v=""/>
    <n v="0"/>
    <s v=""/>
    <s v="53OPCOMN"/>
    <x v="0"/>
    <s v="5302"/>
    <s v=""/>
    <m/>
    <s v="A115"/>
    <s v="Unit-2-Boundry Wall,Gate Hous-H-5000-02-15-SEPT-15"/>
    <n v="8483440.2899999991"/>
    <n v="0"/>
    <n v="0"/>
    <n v="0"/>
    <n v="8483440.2899999991"/>
    <n v="-8059268.2800000003"/>
    <n v="0"/>
    <n v="0"/>
    <n v="0"/>
    <n v="0"/>
    <n v="-8059268.2800000003"/>
    <n v="424172.01"/>
    <n v="424172.01"/>
    <s v="INR"/>
  </r>
  <r>
    <s v="5303000080"/>
    <s v="4"/>
    <s v="5303000080-4"/>
    <n v="5"/>
    <s v="5300"/>
    <x v="2"/>
    <x v="3"/>
    <s v="UL05"/>
    <s v="005/000"/>
    <d v="2016-03-22T00:00:00"/>
    <d v="2016-03-22T00:00:00"/>
    <s v=""/>
    <n v="0"/>
    <s v=""/>
    <s v="53OPCOMN"/>
    <x v="0"/>
    <s v="5302"/>
    <s v=""/>
    <m/>
    <s v="A115"/>
    <s v="Unit-2-Boundry Wall,Gate Hous-H-5000-02-15-MAR-16"/>
    <n v="20068605.210000001"/>
    <n v="0"/>
    <n v="0"/>
    <n v="0"/>
    <n v="20068605.210000001"/>
    <n v="-15356550.84"/>
    <n v="-3708624.11"/>
    <n v="0"/>
    <n v="0"/>
    <n v="0"/>
    <n v="-19065174.949999999"/>
    <n v="4712054.37"/>
    <n v="1003430.26"/>
    <s v="INR"/>
  </r>
  <r>
    <s v="5303000080"/>
    <s v="5"/>
    <s v="5303000080-5"/>
    <n v="5"/>
    <s v="5300"/>
    <x v="2"/>
    <x v="3"/>
    <s v="UL60"/>
    <s v="002/009"/>
    <d v="2016-04-01T00:00:00"/>
    <d v="2016-04-01T00:00:00"/>
    <s v=""/>
    <n v="0"/>
    <s v=""/>
    <s v="53OPCOMN"/>
    <x v="0"/>
    <s v="5302"/>
    <s v=""/>
    <m/>
    <s v="A115"/>
    <s v="Unit-2-Boundary Wall,Gate H-5000-02-15-WRITTEN BAC"/>
    <n v="-67427.009999999995"/>
    <n v="0"/>
    <n v="0"/>
    <n v="0"/>
    <n v="-67427.009999999995"/>
    <n v="64055.66"/>
    <n v="0"/>
    <n v="0"/>
    <n v="0"/>
    <n v="0"/>
    <n v="64055.66"/>
    <n v="-3371.35"/>
    <n v="-3371.35"/>
    <s v="INR"/>
  </r>
  <r>
    <s v="5303000080"/>
    <s v="6"/>
    <s v="5303000080-6"/>
    <n v="5"/>
    <s v="5300"/>
    <x v="2"/>
    <x v="3"/>
    <s v="UL60"/>
    <s v="002/009"/>
    <d v="2017-04-01T00:00:00"/>
    <d v="2017-04-01T00:00:00"/>
    <s v=""/>
    <n v="0"/>
    <s v=""/>
    <s v="53OPCOMN"/>
    <x v="0"/>
    <s v="5302"/>
    <s v=""/>
    <m/>
    <s v="A115"/>
    <s v="Unit-2-Boundary Wall,Gate House,Watch-H-5-2-15-W/B"/>
    <n v="-22674"/>
    <n v="0"/>
    <n v="0"/>
    <n v="0"/>
    <n v="-22674"/>
    <n v="21540.3"/>
    <n v="0"/>
    <n v="0"/>
    <n v="0"/>
    <n v="0"/>
    <n v="21540.3"/>
    <n v="-1133.7"/>
    <n v="-1133.7"/>
    <s v="INR"/>
  </r>
  <r>
    <s v="5303000081"/>
    <s v="0"/>
    <s v="5303000081-0"/>
    <n v="5"/>
    <s v="5300"/>
    <x v="2"/>
    <x v="3"/>
    <s v="UL30"/>
    <s v="030/000"/>
    <d v="2013-12-31T00:00:00"/>
    <d v="2013-12-31T00:00:00"/>
    <s v=""/>
    <n v="0"/>
    <s v=""/>
    <s v="53OPCO02"/>
    <x v="0"/>
    <s v="5302"/>
    <s v=""/>
    <m/>
    <s v="A115"/>
    <s v="Unit-2-EDC - BUILDING"/>
    <n v="7339385.7999999998"/>
    <n v="0"/>
    <n v="0"/>
    <n v="0"/>
    <n v="7339385.7999999998"/>
    <n v="-1454959.61"/>
    <n v="-232307.28"/>
    <n v="0"/>
    <n v="0"/>
    <n v="0"/>
    <n v="-1687266.8900000001"/>
    <n v="5884426.1900000004"/>
    <n v="5652118.9100000001"/>
    <s v="INR"/>
  </r>
  <r>
    <s v="5303000082"/>
    <s v="0"/>
    <s v="5303000082-0"/>
    <n v="5"/>
    <s v="5300"/>
    <x v="2"/>
    <x v="3"/>
    <s v="UL30"/>
    <s v="030/000"/>
    <d v="2013-12-31T00:00:00"/>
    <d v="2013-12-31T00:00:00"/>
    <s v=""/>
    <n v="0"/>
    <s v=""/>
    <s v="53OPCO02"/>
    <x v="0"/>
    <s v="5302"/>
    <s v=""/>
    <m/>
    <s v="A115"/>
    <s v="Unit- 2 - IDC - BUILDING"/>
    <n v="47791657"/>
    <n v="0"/>
    <n v="0"/>
    <n v="0"/>
    <n v="47791657"/>
    <n v="-9474216.6400000006"/>
    <n v="-1512708.27"/>
    <n v="0"/>
    <n v="0"/>
    <n v="0"/>
    <n v="-10986924.91"/>
    <n v="38317440.359999999"/>
    <n v="36804732.090000004"/>
    <s v="INR"/>
  </r>
  <r>
    <s v="5303000083"/>
    <s v="1"/>
    <s v="5303000083-1"/>
    <n v="5"/>
    <s v="5300"/>
    <x v="2"/>
    <x v="3"/>
    <s v="UL60"/>
    <s v="060/000"/>
    <d v="2014-04-01T00:00:00"/>
    <d v="2014-04-01T00:00:00"/>
    <s v=""/>
    <n v="0"/>
    <s v=""/>
    <s v="53OPCOMN"/>
    <x v="0"/>
    <s v=""/>
    <s v="214106"/>
    <m/>
    <s v=""/>
    <s v="SERVICE BUILDING - S&amp;I FALSE CEILING WRK"/>
    <n v="1714532.54"/>
    <n v="0"/>
    <n v="0"/>
    <n v="0"/>
    <n v="1714532.54"/>
    <n v="-162880.6"/>
    <n v="-27146.77"/>
    <n v="0"/>
    <n v="0"/>
    <n v="0"/>
    <n v="-190027.37"/>
    <n v="1551651.94"/>
    <n v="1524505.17"/>
    <s v="INR"/>
  </r>
  <r>
    <s v="5303000083"/>
    <s v="2"/>
    <s v="5303000083-2"/>
    <n v="5"/>
    <s v="5300"/>
    <x v="2"/>
    <x v="3"/>
    <s v="UL60"/>
    <s v="060/000"/>
    <d v="2014-04-01T00:00:00"/>
    <d v="2014-04-01T00:00:00"/>
    <s v=""/>
    <n v="0"/>
    <s v=""/>
    <s v="53OPCOMN"/>
    <x v="0"/>
    <s v=""/>
    <s v="208737"/>
    <m/>
    <s v=""/>
    <s v="SERVICE BUILDING-Internal Painting work"/>
    <n v="931946.82"/>
    <n v="0"/>
    <n v="0"/>
    <n v="0"/>
    <n v="931946.82"/>
    <n v="-88534.93"/>
    <n v="-14755.83"/>
    <n v="0"/>
    <n v="0"/>
    <n v="0"/>
    <n v="-103290.76"/>
    <n v="843411.89"/>
    <n v="828656.06"/>
    <s v="INR"/>
  </r>
  <r>
    <s v="5303000083"/>
    <s v="3"/>
    <s v="5303000083-3"/>
    <n v="5"/>
    <s v="5300"/>
    <x v="2"/>
    <x v="3"/>
    <s v="UL60"/>
    <s v="060/000"/>
    <d v="2014-04-01T00:00:00"/>
    <d v="2014-04-01T00:00:00"/>
    <s v=""/>
    <n v="0"/>
    <s v=""/>
    <s v="53OPCOMN"/>
    <x v="0"/>
    <s v=""/>
    <s v="214898"/>
    <m/>
    <s v=""/>
    <s v="SERVICE BUILDING-POP Flase Ceiling work"/>
    <n v="329921.96000000002"/>
    <n v="0"/>
    <n v="0"/>
    <n v="0"/>
    <n v="329921.96000000002"/>
    <n v="-31342.560000000001"/>
    <n v="-5223.76"/>
    <n v="0"/>
    <n v="0"/>
    <n v="0"/>
    <n v="-36566.32"/>
    <n v="298579.40000000002"/>
    <n v="293355.64"/>
    <s v="INR"/>
  </r>
  <r>
    <s v="5303000084"/>
    <s v="0"/>
    <s v="5303000084-0"/>
    <n v="5"/>
    <s v="5300"/>
    <x v="2"/>
    <x v="3"/>
    <s v="UL30"/>
    <s v="060/000"/>
    <d v="2015-02-20T00:00:00"/>
    <d v="2015-02-20T00:00:00"/>
    <s v="H-0020-01-03"/>
    <n v="0"/>
    <s v=""/>
    <s v="53OPCO02"/>
    <x v="0"/>
    <s v=""/>
    <s v=""/>
    <m/>
    <s v=""/>
    <s v="Fabrication of platforms &amp; approaches-H-0020-01-03"/>
    <n v="199056.36"/>
    <n v="0"/>
    <n v="0"/>
    <n v="0"/>
    <n v="199056.36"/>
    <n v="-16104.04"/>
    <n v="-3151.73"/>
    <n v="0"/>
    <n v="0"/>
    <n v="0"/>
    <n v="-19255.77"/>
    <n v="182952.32000000001"/>
    <n v="179800.59"/>
    <s v="INR"/>
  </r>
  <r>
    <s v="5303000085"/>
    <s v="0"/>
    <s v="5303000085-0"/>
    <n v="5"/>
    <s v="5300"/>
    <x v="2"/>
    <x v="3"/>
    <s v="UL60"/>
    <s v="060/000"/>
    <d v="2015-03-15T00:00:00"/>
    <d v="2015-03-15T00:00:00"/>
    <s v=""/>
    <n v="0"/>
    <s v=""/>
    <s v="53OPCOMN"/>
    <x v="0"/>
    <s v=""/>
    <s v=""/>
    <m/>
    <s v=""/>
    <s v="TOWNSHIP-H-5000-08-01"/>
    <n v="766458197.70000005"/>
    <n v="0"/>
    <n v="0"/>
    <n v="0"/>
    <n v="766458197.70000005"/>
    <n v="-61243159.82"/>
    <n v="-12135588.130000001"/>
    <n v="0"/>
    <n v="0"/>
    <n v="0"/>
    <n v="-73378747.950000003"/>
    <n v="705215037.88"/>
    <n v="693079449.75"/>
    <s v="INR"/>
  </r>
  <r>
    <s v="5303000085"/>
    <s v="1"/>
    <s v="5303000085-1"/>
    <n v="5"/>
    <s v="5300"/>
    <x v="2"/>
    <x v="3"/>
    <s v="UL60"/>
    <s v="059/011"/>
    <d v="2016-02-11T00:00:00"/>
    <d v="2016-02-11T00:00:00"/>
    <s v=""/>
    <n v="0"/>
    <s v=""/>
    <s v="53OPCOMN"/>
    <x v="0"/>
    <s v=""/>
    <s v=""/>
    <m/>
    <s v=""/>
    <s v="TOWNSHIP-H-5000-08-01-MAR-16"/>
    <n v="114615559.84999999"/>
    <n v="0"/>
    <n v="0"/>
    <n v="0"/>
    <n v="114615559.84999999"/>
    <n v="-7517244.6900000004"/>
    <n v="-1817247.11"/>
    <n v="0"/>
    <n v="0"/>
    <n v="0"/>
    <n v="-9334491.8000000007"/>
    <n v="107098315.16"/>
    <n v="105281068.05"/>
    <s v="INR"/>
  </r>
  <r>
    <s v="5303000085"/>
    <s v="2"/>
    <s v="5303000085-2"/>
    <n v="5"/>
    <s v="5300"/>
    <x v="2"/>
    <x v="3"/>
    <s v="UL60"/>
    <s v="058/001"/>
    <d v="2016-04-01T00:00:00"/>
    <d v="2016-04-01T00:00:00"/>
    <s v=""/>
    <n v="0"/>
    <s v=""/>
    <s v="53OPCOMN"/>
    <x v="0"/>
    <s v=""/>
    <s v=""/>
    <m/>
    <s v=""/>
    <s v="TOWNSHIP-H-5000-08-01-WRITTEN BACK"/>
    <n v="-15789961"/>
    <n v="0"/>
    <n v="0"/>
    <n v="0"/>
    <n v="-15789961"/>
    <n v="1033050.76"/>
    <n v="258262.69"/>
    <n v="0"/>
    <n v="0"/>
    <n v="0"/>
    <n v="1291313.45"/>
    <n v="-14756910.24"/>
    <n v="-14498647.550000001"/>
    <s v="INR"/>
  </r>
  <r>
    <s v="5303000085"/>
    <s v="3"/>
    <s v="5303000085-3"/>
    <n v="5"/>
    <s v="5300"/>
    <x v="2"/>
    <x v="3"/>
    <s v="UL60"/>
    <s v="059/000"/>
    <d v="2016-09-29T00:00:00"/>
    <d v="2016-09-29T00:00:00"/>
    <s v=""/>
    <n v="0"/>
    <s v=""/>
    <s v="53OPCOMN"/>
    <x v="0"/>
    <s v=""/>
    <s v=""/>
    <m/>
    <s v=""/>
    <s v="TOWNSHIP-H-5000-08-01-SEP 16"/>
    <n v="152100.81"/>
    <n v="0"/>
    <n v="0"/>
    <n v="0"/>
    <n v="152100.81"/>
    <n v="-8581.85"/>
    <n v="-2449.08"/>
    <n v="0"/>
    <n v="0"/>
    <n v="0"/>
    <n v="-11030.93"/>
    <n v="143518.96"/>
    <n v="141069.88"/>
    <s v="INR"/>
  </r>
  <r>
    <s v="5303000085"/>
    <s v="4"/>
    <s v="5303000085-4"/>
    <n v="5"/>
    <s v="5300"/>
    <x v="2"/>
    <x v="3"/>
    <s v="UL60"/>
    <s v="058/003"/>
    <d v="2016-12-21T00:00:00"/>
    <d v="2016-12-21T00:00:00"/>
    <s v=""/>
    <n v="0"/>
    <s v=""/>
    <s v="53OPCOMN"/>
    <x v="0"/>
    <s v=""/>
    <s v=""/>
    <m/>
    <s v=""/>
    <s v="TOWNSHIP-H-5000-08-01-DEC 16"/>
    <n v="345456.16"/>
    <n v="0"/>
    <n v="0"/>
    <n v="0"/>
    <n v="345456.16"/>
    <n v="-18461.38"/>
    <n v="-5634.12"/>
    <n v="0"/>
    <n v="0"/>
    <n v="0"/>
    <n v="-24095.5"/>
    <n v="326994.78000000003"/>
    <n v="321360.65999999997"/>
    <s v="INR"/>
  </r>
  <r>
    <s v="5303000086"/>
    <s v="0"/>
    <s v="5303000086-0"/>
    <n v="5"/>
    <s v="5300"/>
    <x v="2"/>
    <x v="3"/>
    <s v="UL60"/>
    <s v="060/000"/>
    <d v="2015-03-24T00:00:00"/>
    <d v="2015-03-24T00:00:00"/>
    <s v=""/>
    <n v="0"/>
    <s v=""/>
    <s v="53OPCOMN"/>
    <x v="0"/>
    <s v=""/>
    <s v=""/>
    <m/>
    <s v=""/>
    <s v="Administrative Building - H-5000-02-17"/>
    <n v="48642034.100000001"/>
    <n v="0"/>
    <n v="0"/>
    <n v="0"/>
    <n v="48642034.100000001"/>
    <n v="-3867708.04"/>
    <n v="-770165.54"/>
    <n v="0"/>
    <n v="0"/>
    <n v="0"/>
    <n v="-4637873.58"/>
    <n v="44774326.060000002"/>
    <n v="44004160.520000003"/>
    <s v="INR"/>
  </r>
  <r>
    <s v="5303000086"/>
    <s v="1"/>
    <s v="5303000086-1"/>
    <n v="5"/>
    <s v="5300"/>
    <x v="2"/>
    <x v="3"/>
    <s v="UL60"/>
    <s v="059/001"/>
    <d v="2016-02-11T00:00:00"/>
    <d v="2016-02-11T00:00:00"/>
    <s v=""/>
    <n v="0"/>
    <s v=""/>
    <s v="53OPCOMN"/>
    <x v="0"/>
    <s v=""/>
    <s v=""/>
    <m/>
    <s v=""/>
    <s v="Administrative Building - H-5000-02-17-MAR-16"/>
    <n v="3538713.75"/>
    <n v="0"/>
    <n v="0"/>
    <n v="0"/>
    <n v="3538713.75"/>
    <n v="-235374.75"/>
    <n v="-56900.38"/>
    <n v="0"/>
    <n v="0"/>
    <n v="0"/>
    <n v="-292275.13"/>
    <n v="3303339"/>
    <n v="3246438.62"/>
    <s v="INR"/>
  </r>
  <r>
    <s v="5303000086"/>
    <s v="2"/>
    <s v="5303000086-2"/>
    <n v="5"/>
    <s v="5300"/>
    <x v="2"/>
    <x v="3"/>
    <s v="UL60"/>
    <s v="058/011"/>
    <d v="2016-04-01T00:00:00"/>
    <d v="2016-04-01T00:00:00"/>
    <s v=""/>
    <n v="0"/>
    <s v=""/>
    <s v="53OPCOMN"/>
    <x v="0"/>
    <s v=""/>
    <s v=""/>
    <m/>
    <s v=""/>
    <s v="Administrative Building -H-5000-02-17-WRITTEN BACK"/>
    <n v="-136000"/>
    <n v="0"/>
    <n v="0"/>
    <n v="0"/>
    <n v="-136000"/>
    <n v="8771.56"/>
    <n v="2192.89"/>
    <n v="0"/>
    <n v="0"/>
    <n v="0"/>
    <n v="10964.449999999999"/>
    <n v="-127228.44"/>
    <n v="-125035.55"/>
    <s v="INR"/>
  </r>
  <r>
    <s v="5303000086"/>
    <s v="3"/>
    <s v="5303000086-3"/>
    <n v="5"/>
    <s v="5300"/>
    <x v="2"/>
    <x v="3"/>
    <s v="UL60"/>
    <s v="059/000"/>
    <d v="2016-09-29T00:00:00"/>
    <d v="2016-09-29T00:00:00"/>
    <s v=""/>
    <n v="0"/>
    <s v=""/>
    <s v="53OPCOMN"/>
    <x v="0"/>
    <s v=""/>
    <s v=""/>
    <m/>
    <s v=""/>
    <s v="Administrative Building - H-5000-02-17-SEP 16"/>
    <n v="820975.9"/>
    <n v="0"/>
    <n v="0"/>
    <n v="0"/>
    <n v="820975.9"/>
    <n v="-46321.18"/>
    <n v="-13219.1"/>
    <n v="0"/>
    <n v="0"/>
    <n v="0"/>
    <n v="-59540.28"/>
    <n v="774654.72"/>
    <n v="761435.62"/>
    <s v="INR"/>
  </r>
  <r>
    <s v="5303000087"/>
    <s v="0"/>
    <s v="5303000087-0"/>
    <n v="5"/>
    <s v="5300"/>
    <x v="2"/>
    <x v="3"/>
    <s v="UL30"/>
    <s v="030/000"/>
    <d v="2015-03-24T00:00:00"/>
    <d v="2015-03-24T00:00:00"/>
    <s v=""/>
    <n v="0"/>
    <s v=""/>
    <s v="53OPCOMN"/>
    <x v="0"/>
    <s v=""/>
    <s v="214672"/>
    <m/>
    <s v=""/>
    <s v="HVAC WORK- Admn Build - 5700103794 - IO-100002701"/>
    <n v="640378.47"/>
    <n v="0"/>
    <n v="0"/>
    <n v="0"/>
    <n v="640378.47"/>
    <n v="-101837.71"/>
    <n v="-20278.650000000001"/>
    <n v="0"/>
    <n v="0"/>
    <n v="0"/>
    <n v="-122116.36000000002"/>
    <n v="538540.76"/>
    <n v="518262.11"/>
    <s v="INR"/>
  </r>
  <r>
    <s v="5303000088"/>
    <s v="0"/>
    <s v="5303000088-0"/>
    <n v="5"/>
    <s v="5300"/>
    <x v="2"/>
    <x v="3"/>
    <s v="UL30"/>
    <s v="030/000"/>
    <d v="2015-03-30T00:00:00"/>
    <d v="2015-03-30T00:00:00"/>
    <s v=""/>
    <n v="0"/>
    <s v=""/>
    <s v="53OPCOMN"/>
    <x v="0"/>
    <s v=""/>
    <s v=""/>
    <m/>
    <s v=""/>
    <s v="Misc Civil Work in Plant - H-0020-05-01"/>
    <n v="44257038.700000003"/>
    <n v="0"/>
    <n v="0"/>
    <n v="0"/>
    <n v="44257038.700000003"/>
    <n v="-7015043.75"/>
    <n v="-1401472.89"/>
    <n v="0"/>
    <n v="0"/>
    <n v="0"/>
    <n v="-8416516.6400000006"/>
    <n v="37241994.950000003"/>
    <n v="35840522.060000002"/>
    <s v="INR"/>
  </r>
  <r>
    <s v="5303000088"/>
    <s v="1"/>
    <s v="5303000088-1"/>
    <n v="5"/>
    <s v="5300"/>
    <x v="2"/>
    <x v="3"/>
    <s v="UL30"/>
    <s v="030/000"/>
    <d v="2016-03-31T00:00:00"/>
    <d v="2016-03-31T00:00:00"/>
    <s v=""/>
    <n v="0"/>
    <s v=""/>
    <s v="53OPCOMN"/>
    <x v="0"/>
    <s v=""/>
    <s v=""/>
    <m/>
    <s v=""/>
    <s v="Misc Civil Work in Plant - H-0020-05-01-MAR-16"/>
    <n v="48053774.579999998"/>
    <n v="0"/>
    <n v="0"/>
    <n v="0"/>
    <n v="48053774.579999998"/>
    <n v="-6090970.6200000001"/>
    <n v="-1521703.24"/>
    <n v="0"/>
    <n v="0"/>
    <n v="0"/>
    <n v="-7612673.8600000003"/>
    <n v="41962803.960000001"/>
    <n v="40441100.719999999"/>
    <s v="INR"/>
  </r>
  <r>
    <s v="5303000088"/>
    <s v="2"/>
    <s v="5303000088-2"/>
    <n v="5"/>
    <s v="5300"/>
    <x v="2"/>
    <x v="3"/>
    <s v="UL30"/>
    <s v="029/000"/>
    <d v="2016-09-30T00:00:00"/>
    <d v="2016-09-30T00:00:00"/>
    <s v=""/>
    <n v="0"/>
    <s v=""/>
    <s v="53OPCOMN"/>
    <x v="0"/>
    <s v=""/>
    <s v=""/>
    <m/>
    <s v=""/>
    <s v="Misc Civil Work in Plant - H-0020-05-01"/>
    <n v="117536.63"/>
    <n v="0"/>
    <n v="0"/>
    <n v="0"/>
    <n v="117536.63"/>
    <n v="-13481.46"/>
    <n v="-3850.34"/>
    <n v="0"/>
    <n v="0"/>
    <n v="0"/>
    <n v="-17331.8"/>
    <n v="104055.17"/>
    <n v="100204.83"/>
    <s v="INR"/>
  </r>
  <r>
    <s v="5303000088"/>
    <s v="3"/>
    <s v="5303000088-3"/>
    <n v="5"/>
    <s v="5300"/>
    <x v="2"/>
    <x v="3"/>
    <s v="UL30"/>
    <s v="028/002"/>
    <d v="2016-12-31T00:00:00"/>
    <d v="2016-12-31T00:00:00"/>
    <s v=""/>
    <n v="0"/>
    <s v=""/>
    <s v="53OPCOMN"/>
    <x v="0"/>
    <s v=""/>
    <s v=""/>
    <m/>
    <s v=""/>
    <s v="Misc Civil Work in Plant - H-0020-05-01-DEC-16"/>
    <n v="13889.04"/>
    <n v="0"/>
    <n v="0"/>
    <n v="0"/>
    <n v="13889.04"/>
    <n v="-1522.11"/>
    <n v="-468.44"/>
    <n v="0"/>
    <n v="0"/>
    <n v="0"/>
    <n v="-1990.55"/>
    <n v="12366.93"/>
    <n v="11898.49"/>
    <s v="INR"/>
  </r>
  <r>
    <s v="5303000088"/>
    <s v="4"/>
    <s v="5303000088-4"/>
    <n v="5"/>
    <s v="5300"/>
    <x v="2"/>
    <x v="3"/>
    <s v="UL30"/>
    <s v="028/002"/>
    <d v="2016-12-31T00:00:00"/>
    <d v="2016-12-31T00:00:00"/>
    <s v=""/>
    <n v="0"/>
    <s v=""/>
    <s v="53OPCOMN"/>
    <x v="0"/>
    <s v=""/>
    <s v=""/>
    <m/>
    <s v=""/>
    <s v="Misc Civil Work in Plant - H-0020-05-01"/>
    <n v="9483.89"/>
    <n v="0"/>
    <n v="0"/>
    <n v="0"/>
    <n v="9483.89"/>
    <n v="-1039.3599999999999"/>
    <n v="-319.87"/>
    <n v="0"/>
    <n v="0"/>
    <n v="0"/>
    <n v="-1359.23"/>
    <n v="8444.5300000000007"/>
    <n v="8124.66"/>
    <s v="INR"/>
  </r>
  <r>
    <s v="5303000088"/>
    <s v="5"/>
    <s v="5303000088-5"/>
    <n v="5"/>
    <s v="5300"/>
    <x v="2"/>
    <x v="3"/>
    <s v="UL30"/>
    <s v="028/000"/>
    <d v="2017-03-31T00:00:00"/>
    <d v="2017-03-31T00:00:00"/>
    <s v=""/>
    <n v="0"/>
    <s v=""/>
    <s v="53OPCOMN"/>
    <x v="0"/>
    <s v="5302"/>
    <s v=""/>
    <m/>
    <s v=""/>
    <s v="Misc Civil Work in Plant - H-0020-05-01-MAR 17"/>
    <n v="293494.63"/>
    <n v="0"/>
    <n v="0"/>
    <n v="0"/>
    <n v="293494.63"/>
    <n v="-29900.83"/>
    <n v="-9957.85"/>
    <n v="0"/>
    <n v="0"/>
    <n v="0"/>
    <n v="-39858.68"/>
    <n v="263593.8"/>
    <n v="253635.95"/>
    <s v="INR"/>
  </r>
  <r>
    <s v="5303000088"/>
    <s v="6"/>
    <s v="5303000088-6"/>
    <n v="5"/>
    <s v="5300"/>
    <x v="2"/>
    <x v="3"/>
    <s v="UL30"/>
    <s v="028/000"/>
    <d v="2017-04-01T00:00:00"/>
    <d v="2017-04-01T00:00:00"/>
    <s v=""/>
    <n v="0"/>
    <s v=""/>
    <s v="53OPCOMN"/>
    <x v="0"/>
    <s v=""/>
    <s v=""/>
    <m/>
    <s v=""/>
    <s v="Misc Civil Work in Plant - H-0020-05-01"/>
    <n v="246.41"/>
    <n v="0"/>
    <n v="0"/>
    <n v="0"/>
    <n v="246.41"/>
    <n v="-25.08"/>
    <n v="-8.36"/>
    <n v="0"/>
    <n v="0"/>
    <n v="0"/>
    <n v="-33.44"/>
    <n v="221.33"/>
    <n v="212.97"/>
    <s v="INR"/>
  </r>
  <r>
    <s v="5303000089"/>
    <s v="0"/>
    <s v="5303000089-0"/>
    <n v="5"/>
    <s v="5300"/>
    <x v="2"/>
    <x v="3"/>
    <s v="UL05"/>
    <s v="005/000"/>
    <d v="2015-03-30T00:00:00"/>
    <d v="2015-03-30T00:00:00"/>
    <s v=""/>
    <n v="0"/>
    <s v=""/>
    <s v="53OPCOMN"/>
    <x v="0"/>
    <s v=""/>
    <s v=""/>
    <m/>
    <s v=""/>
    <s v="RCC RAIN &amp; PAVING WORK-H-0020-05-01"/>
    <n v="2843905.09"/>
    <n v="0"/>
    <n v="0"/>
    <n v="0"/>
    <n v="2843905.09"/>
    <n v="-2701709.84"/>
    <n v="0"/>
    <n v="0"/>
    <n v="0"/>
    <n v="0"/>
    <n v="-2701709.84"/>
    <n v="142195.25"/>
    <n v="142195.25"/>
    <s v="INR"/>
  </r>
  <r>
    <s v="5303000090"/>
    <s v="0"/>
    <s v="5303000090-0"/>
    <n v="5"/>
    <s v="5300"/>
    <x v="2"/>
    <x v="3"/>
    <s v="UL05"/>
    <s v="005/000"/>
    <d v="2015-03-30T00:00:00"/>
    <d v="2015-03-30T00:00:00"/>
    <s v=""/>
    <n v="0"/>
    <s v=""/>
    <s v="53OPCOMN"/>
    <x v="0"/>
    <s v=""/>
    <s v=""/>
    <m/>
    <s v=""/>
    <s v="Drain cover work at various location -H-0020-05-01"/>
    <n v="4129461.75"/>
    <n v="0"/>
    <n v="0"/>
    <n v="0"/>
    <n v="4129461.75"/>
    <n v="-3922988.66"/>
    <n v="0"/>
    <n v="0"/>
    <n v="0"/>
    <n v="0"/>
    <n v="-3922988.66"/>
    <n v="206473.09"/>
    <n v="206473.09"/>
    <s v="INR"/>
  </r>
  <r>
    <s v="5303000091"/>
    <s v="0"/>
    <s v="5303000091-0"/>
    <n v="5"/>
    <s v="5300"/>
    <x v="2"/>
    <x v="3"/>
    <s v="UL05"/>
    <s v="005/000"/>
    <d v="2015-03-30T00:00:00"/>
    <d v="2015-03-30T00:00:00"/>
    <s v=""/>
    <n v="0"/>
    <s v=""/>
    <s v="53OPCOMN"/>
    <x v="0"/>
    <s v=""/>
    <s v=""/>
    <m/>
    <s v=""/>
    <s v="CONSTRUCTION OF BOUNDARY WALL -H-0020-05-01"/>
    <n v="1156498.57"/>
    <n v="0"/>
    <n v="0"/>
    <n v="0"/>
    <n v="1156498.57"/>
    <n v="-1098673.6399999999"/>
    <n v="0"/>
    <n v="0"/>
    <n v="0"/>
    <n v="0"/>
    <n v="-1098673.6399999999"/>
    <n v="57824.93"/>
    <n v="57824.93"/>
    <s v="INR"/>
  </r>
  <r>
    <s v="5303000092"/>
    <s v="0"/>
    <s v="5303000092-0"/>
    <n v="5"/>
    <s v="5300"/>
    <x v="2"/>
    <x v="3"/>
    <s v="UL05"/>
    <s v="005/000"/>
    <d v="2015-03-30T00:00:00"/>
    <d v="2015-03-30T00:00:00"/>
    <s v=""/>
    <n v="0"/>
    <s v=""/>
    <s v="53OPCOMN"/>
    <x v="0"/>
    <s v=""/>
    <s v=""/>
    <m/>
    <s v=""/>
    <s v="BARBED FENCE &amp; TREE GAURD-H-0020-05-01"/>
    <n v="751837.77"/>
    <n v="0"/>
    <n v="0"/>
    <n v="0"/>
    <n v="751837.77"/>
    <n v="-714245.88"/>
    <n v="0"/>
    <n v="0"/>
    <n v="0"/>
    <n v="0"/>
    <n v="-714245.88"/>
    <n v="37591.89"/>
    <n v="37591.89"/>
    <s v="INR"/>
  </r>
  <r>
    <s v="5303000093"/>
    <s v="0"/>
    <s v="5303000093-0"/>
    <n v="0"/>
    <s v="5300"/>
    <x v="2"/>
    <x v="3"/>
    <s v="UL03"/>
    <s v="003/000"/>
    <d v="2015-05-08T00:00:00"/>
    <d v="2015-05-08T00:00:00"/>
    <s v=""/>
    <n v="1"/>
    <s v="NO"/>
    <s v="53OPCOMN"/>
    <x v="0"/>
    <s v="5302"/>
    <s v="110771"/>
    <m/>
    <s v="A116"/>
    <s v="Wooden Natural Hut near Shantiniketan II-QTY-1"/>
    <n v="89888"/>
    <n v="0"/>
    <n v="0"/>
    <n v="0"/>
    <n v="89888"/>
    <n v="-89888"/>
    <n v="0"/>
    <n v="0"/>
    <n v="0"/>
    <n v="0"/>
    <n v="-89888"/>
    <n v="0"/>
    <n v="0"/>
    <s v="INR"/>
  </r>
  <r>
    <s v="5303000094"/>
    <s v="0"/>
    <s v="5303000094-0"/>
    <n v="5"/>
    <s v="5300"/>
    <x v="2"/>
    <x v="3"/>
    <s v="UL60"/>
    <s v="060/000"/>
    <d v="2015-10-23T00:00:00"/>
    <d v="2015-10-23T00:00:00"/>
    <s v=""/>
    <n v="0"/>
    <s v=""/>
    <s v="53OPCOMN"/>
    <x v="0"/>
    <s v="5302"/>
    <s v="110771"/>
    <m/>
    <s v="A116"/>
    <s v="Landscaping near adminst Build-H-0020-16-01 &amp; 02"/>
    <n v="4908432.22"/>
    <n v="0"/>
    <n v="0"/>
    <n v="0"/>
    <n v="4908432.22"/>
    <n v="-345060.6"/>
    <n v="-77718.42"/>
    <n v="0"/>
    <n v="0"/>
    <n v="0"/>
    <n v="-422779.01999999996"/>
    <n v="4563371.62"/>
    <n v="4485653.2"/>
    <s v="INR"/>
  </r>
  <r>
    <s v="5303000095"/>
    <s v="0"/>
    <s v="5303000095-0"/>
    <n v="5"/>
    <s v="5300"/>
    <x v="2"/>
    <x v="3"/>
    <s v="UL30"/>
    <s v="030/000"/>
    <d v="2016-02-29T00:00:00"/>
    <d v="2016-02-29T00:00:00"/>
    <s v=""/>
    <n v="0"/>
    <s v=""/>
    <s v="53OPCOMN"/>
    <x v="0"/>
    <s v=""/>
    <s v=""/>
    <m/>
    <s v=""/>
    <s v="Landscapig near adm Build-H-0020-16-01 &amp; 02-MAR-16"/>
    <n v="6668651.3399999999"/>
    <n v="0"/>
    <n v="0"/>
    <n v="0"/>
    <n v="6668651.3399999999"/>
    <n v="-863165.9"/>
    <n v="-211175.65"/>
    <n v="0"/>
    <n v="0"/>
    <n v="0"/>
    <n v="-1074341.55"/>
    <n v="5805485.4400000004"/>
    <n v="5594309.79"/>
    <s v="INR"/>
  </r>
  <r>
    <s v="5303000095"/>
    <s v="1"/>
    <s v="5303000095-1"/>
    <n v="5"/>
    <s v="5300"/>
    <x v="2"/>
    <x v="3"/>
    <s v="UL30"/>
    <s v="029/006"/>
    <d v="2016-10-31T00:00:00"/>
    <d v="2016-10-31T00:00:00"/>
    <s v=""/>
    <n v="0"/>
    <s v=""/>
    <s v="53OPCOMN"/>
    <x v="0"/>
    <s v=""/>
    <s v="126557"/>
    <m/>
    <s v=""/>
    <s v="Landscapig near adm Build-H-0020-16-01-DEC-16"/>
    <n v="52825.08"/>
    <n v="0"/>
    <n v="0"/>
    <n v="0"/>
    <n v="52825.08"/>
    <n v="-5811.6"/>
    <n v="-1701.07"/>
    <n v="0"/>
    <n v="0"/>
    <n v="0"/>
    <n v="-7512.67"/>
    <n v="47013.48"/>
    <n v="45312.41"/>
    <s v="INR"/>
  </r>
  <r>
    <s v="5303000096"/>
    <s v="0"/>
    <s v="5303000096-0"/>
    <n v="5"/>
    <s v="5300"/>
    <x v="2"/>
    <x v="3"/>
    <s v="UL05"/>
    <s v="005/000"/>
    <d v="2016-03-31T00:00:00"/>
    <d v="2016-03-31T00:00:00"/>
    <s v=""/>
    <n v="0"/>
    <s v=""/>
    <s v="53OPCOMN"/>
    <x v="0"/>
    <s v=""/>
    <s v=""/>
    <m/>
    <s v=""/>
    <s v="Eco Park - Kawai - H-0020-05-02"/>
    <n v="2783032.56"/>
    <n v="0"/>
    <n v="0"/>
    <n v="0"/>
    <n v="2783032.56"/>
    <n v="-2116552.66"/>
    <n v="-527328.27"/>
    <n v="0"/>
    <n v="0"/>
    <n v="0"/>
    <n v="-2643880.9300000002"/>
    <n v="666479.9"/>
    <n v="139151.63"/>
    <s v="INR"/>
  </r>
  <r>
    <s v="5303000096"/>
    <s v="1"/>
    <s v="5303000096-1"/>
    <n v="5"/>
    <s v="5300"/>
    <x v="2"/>
    <x v="3"/>
    <s v="UL05"/>
    <s v="005/000"/>
    <d v="2016-09-30T00:00:00"/>
    <d v="2016-09-30T00:00:00"/>
    <s v=""/>
    <n v="0"/>
    <s v=""/>
    <s v="53OPCOMN"/>
    <x v="0"/>
    <s v=""/>
    <s v=""/>
    <m/>
    <s v=""/>
    <s v="Eco Park - Kawai - H-0020-05-02-SEP 16"/>
    <n v="77865.3"/>
    <n v="0"/>
    <n v="0"/>
    <n v="0"/>
    <n v="77865.3"/>
    <n v="-51800.69"/>
    <n v="-14794.4"/>
    <n v="0"/>
    <n v="0"/>
    <n v="0"/>
    <n v="-66595.09"/>
    <n v="26064.61"/>
    <n v="11270.21"/>
    <s v="INR"/>
  </r>
  <r>
    <s v="5303000096"/>
    <s v="2"/>
    <s v="5303000096-2"/>
    <n v="5"/>
    <s v="5300"/>
    <x v="2"/>
    <x v="3"/>
    <s v="UL05"/>
    <s v="004/000"/>
    <d v="2017-03-31T00:00:00"/>
    <d v="2017-03-31T00:00:00"/>
    <s v=""/>
    <n v="0"/>
    <s v=""/>
    <s v="53OPCOMN"/>
    <x v="0"/>
    <s v=""/>
    <s v=""/>
    <m/>
    <s v=""/>
    <s v="Eco Park - Kawai - H-0020-05-02 - MAR 17"/>
    <n v="584992.94999999995"/>
    <n v="0"/>
    <n v="0"/>
    <n v="0"/>
    <n v="584992.94999999995"/>
    <n v="-417188.12"/>
    <n v="-138555.18"/>
    <n v="0"/>
    <n v="0"/>
    <n v="0"/>
    <n v="-555743.30000000005"/>
    <n v="167804.83"/>
    <n v="29249.65"/>
    <s v="INR"/>
  </r>
  <r>
    <s v="5303000096"/>
    <s v="3"/>
    <s v="5303000096-3"/>
    <n v="5"/>
    <s v="5300"/>
    <x v="2"/>
    <x v="3"/>
    <s v="UL05"/>
    <s v="004/000"/>
    <d v="2017-04-01T00:00:00"/>
    <d v="2017-04-01T00:00:00"/>
    <s v=""/>
    <n v="0"/>
    <s v=""/>
    <s v="53OPCOMN"/>
    <x v="0"/>
    <s v=""/>
    <s v=""/>
    <m/>
    <s v=""/>
    <s v="Eco Park - Kawai - H-0020-05-02"/>
    <n v="-641.70000000000005"/>
    <n v="0"/>
    <n v="0"/>
    <n v="0"/>
    <n v="-641.70000000000005"/>
    <n v="457.21"/>
    <n v="152.4"/>
    <n v="0"/>
    <n v="0"/>
    <n v="0"/>
    <n v="609.61"/>
    <n v="-184.49"/>
    <n v="-32.090000000000003"/>
    <s v="INR"/>
  </r>
  <r>
    <s v="5303000097"/>
    <s v="0"/>
    <s v="5303000097-0"/>
    <n v="5"/>
    <s v="5300"/>
    <x v="2"/>
    <x v="3"/>
    <s v="UL30"/>
    <s v="030/000"/>
    <d v="2016-03-31T00:00:00"/>
    <d v="2016-03-31T00:00:00"/>
    <s v=""/>
    <n v="0"/>
    <s v=""/>
    <s v="53OPCOMN"/>
    <x v="0"/>
    <s v=""/>
    <s v=""/>
    <m/>
    <s v=""/>
    <s v="Landscaping Work in Plant- H-0020-05-04"/>
    <n v="13256251.859999999"/>
    <n v="0"/>
    <n v="0"/>
    <n v="0"/>
    <n v="13256251.859999999"/>
    <n v="-1680272.58"/>
    <n v="-419781.41"/>
    <n v="0"/>
    <n v="0"/>
    <n v="0"/>
    <n v="-2100053.9900000002"/>
    <n v="11575979.279999999"/>
    <n v="11156197.869999999"/>
    <s v="INR"/>
  </r>
  <r>
    <s v="5303000097"/>
    <s v="1"/>
    <s v="5303000097-1"/>
    <n v="5"/>
    <s v="5300"/>
    <x v="2"/>
    <x v="3"/>
    <s v="UL30"/>
    <s v="030/000"/>
    <d v="2016-09-30T00:00:00"/>
    <d v="2016-09-30T00:00:00"/>
    <s v=""/>
    <n v="0"/>
    <s v=""/>
    <s v="53OPCOMN"/>
    <x v="0"/>
    <s v=""/>
    <s v=""/>
    <m/>
    <s v=""/>
    <s v="Landscaping Work in Plant- H-0020-05-04-SEP 16"/>
    <n v="2686315.58"/>
    <n v="0"/>
    <n v="0"/>
    <n v="0"/>
    <n v="2686315.58"/>
    <n v="-297849.84000000003"/>
    <n v="-85066.66"/>
    <n v="0"/>
    <n v="0"/>
    <n v="0"/>
    <n v="-382916.5"/>
    <n v="2388465.7400000002"/>
    <n v="2303399.08"/>
    <s v="INR"/>
  </r>
  <r>
    <s v="5303000098"/>
    <s v="0"/>
    <s v="5303000098-0"/>
    <n v="5"/>
    <s v="5300"/>
    <x v="2"/>
    <x v="3"/>
    <s v="UL30"/>
    <s v="060/000"/>
    <d v="2016-03-31T00:00:00"/>
    <d v="2016-03-31T00:00:00"/>
    <s v=""/>
    <n v="0"/>
    <s v=""/>
    <s v="53OPCOMN"/>
    <x v="0"/>
    <s v=""/>
    <s v=""/>
    <m/>
    <s v=""/>
    <s v="construction of wind shield (Breaker)-H-0020-05-06"/>
    <n v="12099356.85"/>
    <n v="0"/>
    <n v="0"/>
    <n v="0"/>
    <n v="12099356.85"/>
    <n v="-766816.1"/>
    <n v="-191573.17"/>
    <n v="0"/>
    <n v="0"/>
    <n v="0"/>
    <n v="-958389.27"/>
    <n v="11332540.75"/>
    <n v="11140967.58"/>
    <s v="INR"/>
  </r>
  <r>
    <s v="5303000098"/>
    <s v="1"/>
    <s v="5303000098-1"/>
    <n v="5"/>
    <s v="5300"/>
    <x v="2"/>
    <x v="3"/>
    <s v="UL30"/>
    <s v="060/000"/>
    <d v="2016-09-30T00:00:00"/>
    <d v="2016-09-30T00:00:00"/>
    <s v=""/>
    <n v="0"/>
    <s v=""/>
    <s v="53OPCOMN"/>
    <x v="0"/>
    <s v=""/>
    <s v=""/>
    <m/>
    <s v=""/>
    <s v="construction of wind shield (Breaker)-H-0020-05-06"/>
    <n v="1763755.33"/>
    <n v="0"/>
    <n v="0"/>
    <n v="0"/>
    <n v="1763755.33"/>
    <n v="-97779.71"/>
    <n v="-27926.13"/>
    <n v="0"/>
    <n v="0"/>
    <n v="0"/>
    <n v="-125705.84000000001"/>
    <n v="1665975.62"/>
    <n v="1638049.49"/>
    <s v="INR"/>
  </r>
  <r>
    <s v="5303000098"/>
    <s v="2"/>
    <s v="5303000098-2"/>
    <n v="5"/>
    <s v="5300"/>
    <x v="2"/>
    <x v="3"/>
    <s v="UL30"/>
    <s v="029/003"/>
    <d v="2016-12-31T00:00:00"/>
    <d v="2016-12-31T00:00:00"/>
    <s v=""/>
    <n v="0"/>
    <s v=""/>
    <s v="53OPCOMN"/>
    <x v="0"/>
    <s v=""/>
    <s v=""/>
    <m/>
    <s v=""/>
    <s v="construction of wind shield (Breaker)-H-0020-05-06"/>
    <n v="1364.69"/>
    <n v="0"/>
    <n v="0"/>
    <n v="0"/>
    <n v="1364.69"/>
    <n v="-144.01"/>
    <n v="-44.33"/>
    <n v="0"/>
    <n v="0"/>
    <n v="0"/>
    <n v="-188.33999999999997"/>
    <n v="1220.68"/>
    <n v="1176.3499999999999"/>
    <s v="INR"/>
  </r>
  <r>
    <s v="5303000099"/>
    <s v="0"/>
    <s v="5303000099-0"/>
    <n v="5"/>
    <s v="5300"/>
    <x v="2"/>
    <x v="3"/>
    <s v="UL30"/>
    <s v="030/000"/>
    <d v="2016-03-31T00:00:00"/>
    <d v="2016-03-31T00:00:00"/>
    <s v=""/>
    <n v="0"/>
    <s v=""/>
    <s v="53OPCOMN"/>
    <x v="0"/>
    <s v=""/>
    <s v=""/>
    <m/>
    <s v=""/>
    <s v="Rain Water Harvesting - H-0020-05-08"/>
    <n v="2174144.34"/>
    <n v="0"/>
    <n v="0"/>
    <n v="0"/>
    <n v="2174144.34"/>
    <n v="-275579.78999999998"/>
    <n v="-68847.92"/>
    <n v="0"/>
    <n v="0"/>
    <n v="0"/>
    <n v="-344427.70999999996"/>
    <n v="1898564.55"/>
    <n v="1829716.63"/>
    <s v="INR"/>
  </r>
  <r>
    <s v="5303000099"/>
    <s v="1"/>
    <s v="5303000099-1"/>
    <n v="5"/>
    <s v="5300"/>
    <x v="2"/>
    <x v="3"/>
    <s v="UL30"/>
    <s v="030/000"/>
    <d v="2016-09-30T00:00:00"/>
    <d v="2016-09-30T00:00:00"/>
    <s v=""/>
    <n v="0"/>
    <s v=""/>
    <s v="53OPCOMN"/>
    <x v="0"/>
    <s v=""/>
    <s v=""/>
    <m/>
    <s v=""/>
    <s v="Rain Water Harvesting - H-0020-05-08-SEP 16"/>
    <n v="31059.55"/>
    <n v="0"/>
    <n v="0"/>
    <n v="0"/>
    <n v="31059.55"/>
    <n v="-3443.77"/>
    <n v="-983.55"/>
    <n v="0"/>
    <n v="0"/>
    <n v="0"/>
    <n v="-4427.32"/>
    <n v="27615.78"/>
    <n v="26632.23"/>
    <s v="INR"/>
  </r>
  <r>
    <s v="5303000100"/>
    <s v="0"/>
    <s v="5303000100-0"/>
    <n v="5"/>
    <s v="5300"/>
    <x v="2"/>
    <x v="3"/>
    <s v="UL30"/>
    <s v="030/000"/>
    <d v="2016-02-11T00:00:00"/>
    <d v="2016-02-11T00:00:00"/>
    <s v="H-5000-02-07"/>
    <n v="0"/>
    <s v=""/>
    <s v="53OPCO02"/>
    <x v="0"/>
    <s v="5302"/>
    <s v=""/>
    <m/>
    <s v="A115"/>
    <s v="Civil &amp; Struc. Work for Complete Proj-H-5000-02-07"/>
    <n v="45617928.560000002"/>
    <n v="0"/>
    <n v="0"/>
    <n v="0"/>
    <n v="45617928.560000002"/>
    <n v="-5975688.6799999997"/>
    <n v="-1444585.84"/>
    <n v="0"/>
    <n v="0"/>
    <n v="0"/>
    <n v="-7420274.5199999996"/>
    <n v="39642239.880000003"/>
    <n v="38197654.039999999"/>
    <s v="INR"/>
  </r>
  <r>
    <s v="5303000100"/>
    <s v="1"/>
    <s v="5303000100-1"/>
    <n v="5"/>
    <s v="5300"/>
    <x v="2"/>
    <x v="3"/>
    <s v="UL30"/>
    <s v="029/011"/>
    <d v="2016-04-01T00:00:00"/>
    <d v="2016-04-01T00:00:00"/>
    <s v="H-5000-02-07"/>
    <n v="0"/>
    <s v=""/>
    <s v="53OPCO02"/>
    <x v="0"/>
    <s v="5302"/>
    <s v=""/>
    <m/>
    <s v="A115"/>
    <s v="Civil &amp; Stru.for Complte-H-5000-02-07-WRITTEN BACK"/>
    <n v="-118286.33"/>
    <n v="0"/>
    <n v="0"/>
    <n v="0"/>
    <n v="-118286.33"/>
    <n v="15024.08"/>
    <n v="3756.02"/>
    <n v="0"/>
    <n v="0"/>
    <n v="0"/>
    <n v="18780.099999999999"/>
    <n v="-103262.25"/>
    <n v="-99506.23"/>
    <s v="INR"/>
  </r>
  <r>
    <s v="5303000101"/>
    <s v="0"/>
    <s v="5303000101-0"/>
    <n v="5"/>
    <s v="5300"/>
    <x v="2"/>
    <x v="3"/>
    <s v="UL05"/>
    <s v="005/000"/>
    <d v="2016-03-31T00:00:00"/>
    <d v="2016-03-31T00:00:00"/>
    <s v=""/>
    <n v="0"/>
    <s v=""/>
    <s v="53OPCOMN"/>
    <x v="0"/>
    <s v=""/>
    <s v="126557"/>
    <m/>
    <s v=""/>
    <s v="Const Wall footpath-L1 to Weigh Bridge-H-020-16-01"/>
    <n v="1040912.91"/>
    <n v="0"/>
    <n v="0"/>
    <n v="0"/>
    <n v="1040912.91"/>
    <n v="-791635.36"/>
    <n v="-197231.9"/>
    <n v="0"/>
    <n v="0"/>
    <n v="0"/>
    <n v="-988867.26"/>
    <n v="249277.55"/>
    <n v="52045.65"/>
    <s v="INR"/>
  </r>
  <r>
    <s v="5303000102"/>
    <s v="0"/>
    <s v="5303000102-0"/>
    <n v="5"/>
    <s v="5300"/>
    <x v="2"/>
    <x v="3"/>
    <s v="UL05"/>
    <s v="005/000"/>
    <d v="2016-09-30T00:00:00"/>
    <d v="2016-09-30T00:00:00"/>
    <s v=""/>
    <n v="0"/>
    <s v=""/>
    <s v="53OPCOMN"/>
    <x v="0"/>
    <s v="5302"/>
    <s v="219516"/>
    <m/>
    <s v=""/>
    <s v="CHAIN LINK FENCING AT LABOUR COLONY-H-0020-05-01"/>
    <n v="852202.38"/>
    <n v="0"/>
    <n v="0"/>
    <n v="0"/>
    <n v="852202.38"/>
    <n v="-566936.38"/>
    <n v="-161918.46"/>
    <n v="0"/>
    <n v="0"/>
    <n v="0"/>
    <n v="-728854.84"/>
    <n v="285266"/>
    <n v="123347.54"/>
    <s v="INR"/>
  </r>
  <r>
    <s v="5303000103"/>
    <s v="0"/>
    <s v="5303000103-0"/>
    <n v="5"/>
    <s v="5300"/>
    <x v="2"/>
    <x v="3"/>
    <s v="UL30"/>
    <s v="030/000"/>
    <d v="2016-09-30T00:00:00"/>
    <d v="2016-09-30T00:00:00"/>
    <s v=""/>
    <n v="0"/>
    <s v=""/>
    <s v="53OPCOMN"/>
    <x v="0"/>
    <s v=""/>
    <s v="218207"/>
    <m/>
    <s v=""/>
    <s v="CONTRUCTION OF TOE WALL IN ASH DYKE-H-0020-05-09"/>
    <n v="733194.85"/>
    <n v="0"/>
    <n v="0"/>
    <n v="0"/>
    <n v="733194.85"/>
    <n v="-81294.240000000005"/>
    <n v="-23217.84"/>
    <n v="0"/>
    <n v="0"/>
    <n v="0"/>
    <n v="-104512.08"/>
    <n v="651900.61"/>
    <n v="628682.77"/>
    <s v="INR"/>
  </r>
  <r>
    <s v="5303000104"/>
    <s v="0"/>
    <s v="5303000104-0"/>
    <n v="5"/>
    <s v="5300"/>
    <x v="2"/>
    <x v="3"/>
    <s v="UL30"/>
    <s v="030/000"/>
    <d v="2016-09-01T00:00:00"/>
    <d v="2016-09-01T00:00:00"/>
    <s v=""/>
    <n v="0"/>
    <s v=""/>
    <s v="53OPCOMN"/>
    <x v="0"/>
    <s v="5302"/>
    <s v=""/>
    <m/>
    <s v=""/>
    <s v="HORTICULTURE PLANT WORK AT SERVICE BUILD,TOWNSHIP"/>
    <n v="2976947.8"/>
    <n v="0"/>
    <n v="0"/>
    <n v="0"/>
    <n v="2976947.8"/>
    <n v="-337564.12"/>
    <n v="-94270.01"/>
    <n v="0"/>
    <n v="0"/>
    <n v="0"/>
    <n v="-431834.13"/>
    <n v="2639383.6800000002"/>
    <n v="2545113.67"/>
    <s v="INR"/>
  </r>
  <r>
    <s v="5303000105"/>
    <s v="0"/>
    <s v="5303000105-0"/>
    <n v="5"/>
    <s v="5300"/>
    <x v="2"/>
    <x v="3"/>
    <s v="UL30"/>
    <s v="030/000"/>
    <d v="2016-09-03T00:00:00"/>
    <d v="2016-09-03T00:00:00"/>
    <s v=""/>
    <n v="0"/>
    <s v=""/>
    <s v="53OPCOMN"/>
    <x v="0"/>
    <s v="5302"/>
    <s v=""/>
    <m/>
    <s v=""/>
    <s v="LANDSCAPING DEVELOPMEBNT SERVICE BUILD/TOWNSHIP"/>
    <n v="4310367.09"/>
    <n v="0"/>
    <n v="0"/>
    <n v="0"/>
    <n v="4310367.09"/>
    <n v="-488016.23"/>
    <n v="-136494.96"/>
    <n v="0"/>
    <n v="0"/>
    <n v="0"/>
    <n v="-624511.18999999994"/>
    <n v="3822350.86"/>
    <n v="3685855.9"/>
    <s v="INR"/>
  </r>
  <r>
    <s v="5303000106"/>
    <s v="0"/>
    <s v="5303000106-0"/>
    <n v="5"/>
    <s v="5300"/>
    <x v="2"/>
    <x v="3"/>
    <s v="UL30"/>
    <s v="030/000"/>
    <d v="2016-12-31T00:00:00"/>
    <d v="2016-12-31T00:00:00"/>
    <s v=""/>
    <n v="0"/>
    <s v=""/>
    <s v="53OPCOMN"/>
    <x v="0"/>
    <s v="5302"/>
    <s v="213623"/>
    <m/>
    <s v=""/>
    <s v="RENOVATION OF CEMENT GODOWN-H-0020-05-01"/>
    <n v="70076.570000000007"/>
    <n v="0"/>
    <n v="0"/>
    <n v="0"/>
    <n v="70076.570000000007"/>
    <n v="-7590.04"/>
    <n v="-2204.9"/>
    <n v="0"/>
    <n v="0"/>
    <n v="0"/>
    <n v="-9794.94"/>
    <n v="62486.53"/>
    <n v="60281.63"/>
    <s v="INR"/>
  </r>
  <r>
    <s v="5303000107"/>
    <s v="0"/>
    <s v="5303000107-0"/>
    <n v="5"/>
    <s v="5300"/>
    <x v="2"/>
    <x v="3"/>
    <s v="UL30"/>
    <s v="030/000"/>
    <d v="2016-12-31T00:00:00"/>
    <d v="2016-12-31T00:00:00"/>
    <s v=""/>
    <n v="0"/>
    <s v=""/>
    <s v="53OPCOMN"/>
    <x v="0"/>
    <s v="5302"/>
    <s v="212440"/>
    <m/>
    <s v=""/>
    <s v="GI PIPE LINE ERECTION-H-0020-05-01"/>
    <n v="134766.04"/>
    <n v="0"/>
    <n v="0"/>
    <n v="0"/>
    <n v="134766.04"/>
    <n v="-14596.57"/>
    <n v="-4240.3100000000004"/>
    <n v="0"/>
    <n v="0"/>
    <n v="0"/>
    <n v="-18836.88"/>
    <n v="120169.47"/>
    <n v="115929.16"/>
    <s v="INR"/>
  </r>
  <r>
    <s v="5303000108"/>
    <s v="0"/>
    <s v="5303000108-0"/>
    <n v="5"/>
    <s v="5300"/>
    <x v="2"/>
    <x v="3"/>
    <s v="UL30"/>
    <s v="030/000"/>
    <d v="2016-12-31T00:00:00"/>
    <d v="2016-12-31T00:00:00"/>
    <s v=""/>
    <n v="0"/>
    <s v=""/>
    <s v="53OPCOMN"/>
    <x v="0"/>
    <s v="5302"/>
    <s v="216469"/>
    <m/>
    <s v=""/>
    <s v="EXTENSION OF AC STORES ROOM @ WH-3-H-0020-05-01"/>
    <n v="40975.480000000003"/>
    <n v="0"/>
    <n v="0"/>
    <n v="0"/>
    <n v="40975.480000000003"/>
    <n v="-4438.08"/>
    <n v="-1289.26"/>
    <n v="0"/>
    <n v="0"/>
    <n v="0"/>
    <n v="-5727.34"/>
    <n v="36537.4"/>
    <n v="35248.14"/>
    <s v="INR"/>
  </r>
  <r>
    <s v="5303000109"/>
    <s v="0"/>
    <s v="5303000109-0"/>
    <n v="5"/>
    <s v="5300"/>
    <x v="2"/>
    <x v="3"/>
    <s v="UL30"/>
    <s v="030/000"/>
    <d v="2016-12-31T00:00:00"/>
    <d v="2016-12-31T00:00:00"/>
    <s v=""/>
    <n v="0"/>
    <s v=""/>
    <s v="53OPCOMN"/>
    <x v="0"/>
    <s v="5302"/>
    <s v="125479"/>
    <m/>
    <s v=""/>
    <s v="Improvement works at kawai-H-0020-05-03"/>
    <n v="7163.58"/>
    <n v="0"/>
    <n v="0"/>
    <n v="0"/>
    <n v="7163.58"/>
    <n v="-775.9"/>
    <n v="-225.4"/>
    <n v="0"/>
    <n v="0"/>
    <n v="0"/>
    <n v="-1001.3"/>
    <n v="6387.68"/>
    <n v="6162.28"/>
    <s v="INR"/>
  </r>
  <r>
    <s v="5303000109"/>
    <s v="1"/>
    <s v="5303000109-1"/>
    <n v="5"/>
    <s v="5300"/>
    <x v="2"/>
    <x v="3"/>
    <s v="UL30"/>
    <s v="029/009"/>
    <d v="2017-03-31T00:00:00"/>
    <d v="2017-03-31T00:00:00"/>
    <s v=""/>
    <n v="0"/>
    <s v=""/>
    <s v="53OPCOMN"/>
    <x v="0"/>
    <s v="5302"/>
    <s v=""/>
    <m/>
    <s v=""/>
    <s v="Improvement works at kawai-H-0020-05-03-MAR 17"/>
    <n v="11973032.039999999"/>
    <n v="0"/>
    <n v="0"/>
    <n v="0"/>
    <n v="11973032.039999999"/>
    <n v="-1208439.3600000001"/>
    <n v="-380064.38"/>
    <n v="0"/>
    <n v="0"/>
    <n v="0"/>
    <n v="-1588503.7400000002"/>
    <n v="10764592.68"/>
    <n v="10384528.300000001"/>
    <s v="INR"/>
  </r>
  <r>
    <s v="5303000110"/>
    <s v="0"/>
    <s v="5303000110-0"/>
    <n v="5"/>
    <s v="5300"/>
    <x v="2"/>
    <x v="3"/>
    <s v="UL30"/>
    <s v="030/000"/>
    <d v="2016-12-31T00:00:00"/>
    <d v="2016-12-31T00:00:00"/>
    <s v=""/>
    <n v="0"/>
    <s v=""/>
    <s v="53OPCOMN"/>
    <x v="0"/>
    <s v="5302"/>
    <s v="214421"/>
    <m/>
    <s v=""/>
    <s v="Const of cable trench-H-0020-05-04"/>
    <n v="1202227.46"/>
    <n v="0"/>
    <n v="0"/>
    <n v="0"/>
    <n v="1202227.46"/>
    <n v="-130213.86"/>
    <n v="-37827.15"/>
    <n v="0"/>
    <n v="0"/>
    <n v="0"/>
    <n v="-168041.01"/>
    <n v="1072013.6000000001"/>
    <n v="1034186.45"/>
    <s v="INR"/>
  </r>
  <r>
    <s v="5303000111"/>
    <s v="0"/>
    <s v="5303000111-0"/>
    <n v="5"/>
    <s v="5300"/>
    <x v="2"/>
    <x v="3"/>
    <s v="UL30"/>
    <s v="030/000"/>
    <d v="2016-12-31T00:00:00"/>
    <d v="2016-12-31T00:00:00"/>
    <s v=""/>
    <n v="0"/>
    <s v=""/>
    <s v="53OPCOMN"/>
    <x v="0"/>
    <s v="5302"/>
    <s v="216192"/>
    <m/>
    <s v=""/>
    <s v="Const .walkway in Railway Track-H-0020-05-04"/>
    <n v="35869.660000000003"/>
    <n v="0"/>
    <n v="0"/>
    <n v="0"/>
    <n v="35869.660000000003"/>
    <n v="-3885.07"/>
    <n v="-1128.6099999999999"/>
    <n v="0"/>
    <n v="0"/>
    <n v="0"/>
    <n v="-5013.68"/>
    <n v="31984.59"/>
    <n v="30855.98"/>
    <s v="INR"/>
  </r>
  <r>
    <s v="5303000112"/>
    <s v="0"/>
    <s v="5303000112-0"/>
    <n v="5"/>
    <s v="5300"/>
    <x v="2"/>
    <x v="3"/>
    <s v="UL30"/>
    <s v="030/000"/>
    <d v="2016-12-31T00:00:00"/>
    <d v="2016-12-31T00:00:00"/>
    <s v=""/>
    <n v="0"/>
    <s v=""/>
    <s v="53OPCOMN"/>
    <x v="0"/>
    <s v="5302"/>
    <s v="218207"/>
    <m/>
    <s v=""/>
    <s v="Constct toe wall in upstream Ash Dyke-H-0020-05-09"/>
    <n v="105396.71"/>
    <n v="0"/>
    <n v="0"/>
    <n v="0"/>
    <n v="105396.71"/>
    <n v="-11415.56"/>
    <n v="-3316.23"/>
    <n v="0"/>
    <n v="0"/>
    <n v="0"/>
    <n v="-14731.789999999999"/>
    <n v="93981.15"/>
    <n v="90664.92"/>
    <s v="INR"/>
  </r>
  <r>
    <s v="5303000112"/>
    <s v="1"/>
    <s v="5303000112-1"/>
    <n v="5"/>
    <s v="5300"/>
    <x v="2"/>
    <x v="3"/>
    <s v="UL30"/>
    <s v="029/009"/>
    <d v="2017-03-31T00:00:00"/>
    <d v="2017-03-31T00:00:00"/>
    <s v=""/>
    <n v="0"/>
    <s v=""/>
    <s v="53OPCOMN"/>
    <x v="0"/>
    <s v="5302"/>
    <s v="218543"/>
    <m/>
    <s v=""/>
    <s v="Constct toe wall in upstream Ash Dyke-H-0020-05-09"/>
    <n v="692215.72"/>
    <n v="0"/>
    <n v="0"/>
    <n v="0"/>
    <n v="692215.72"/>
    <n v="-69865.41"/>
    <n v="-21973.26"/>
    <n v="0"/>
    <n v="0"/>
    <n v="0"/>
    <n v="-91838.67"/>
    <n v="622350.31000000006"/>
    <n v="600377.05000000005"/>
    <s v="INR"/>
  </r>
  <r>
    <s v="5303000113"/>
    <s v="0"/>
    <s v="5303000113-0"/>
    <n v="5"/>
    <s v="5300"/>
    <x v="2"/>
    <x v="3"/>
    <s v="UL30"/>
    <s v="030/000"/>
    <d v="2016-12-31T00:00:00"/>
    <d v="2016-12-31T00:00:00"/>
    <s v=""/>
    <n v="0"/>
    <s v=""/>
    <s v="53OPCOMN"/>
    <x v="0"/>
    <s v="5302"/>
    <s v="125091"/>
    <m/>
    <s v=""/>
    <s v="fxing of 5 no dewatering Pump Paralel-H-0020-05-05"/>
    <n v="4987.5"/>
    <n v="0"/>
    <n v="0"/>
    <n v="0"/>
    <n v="4987.5"/>
    <n v="-540.20000000000005"/>
    <n v="-156.93"/>
    <n v="0"/>
    <n v="0"/>
    <n v="0"/>
    <n v="-697.13000000000011"/>
    <n v="4447.3"/>
    <n v="4290.37"/>
    <s v="INR"/>
  </r>
  <r>
    <s v="5303000114"/>
    <s v="0"/>
    <s v="5303000114-0"/>
    <n v="5"/>
    <s v="5300"/>
    <x v="2"/>
    <x v="3"/>
    <s v="UL30"/>
    <s v="030/000"/>
    <d v="2017-03-07T00:00:00"/>
    <d v="2017-03-07T00:00:00"/>
    <s v=""/>
    <n v="0"/>
    <s v=""/>
    <s v="53OPCOMN"/>
    <x v="0"/>
    <s v="5302"/>
    <s v=""/>
    <m/>
    <s v=""/>
    <s v="Development of Simulator room-H-0020-17-01"/>
    <n v="419394.86"/>
    <n v="0"/>
    <n v="0"/>
    <n v="0"/>
    <n v="419394.86"/>
    <n v="-42897.01"/>
    <n v="-13201.2"/>
    <n v="0"/>
    <n v="0"/>
    <n v="0"/>
    <n v="-56098.210000000006"/>
    <n v="376497.85"/>
    <n v="363296.65"/>
    <s v="INR"/>
  </r>
  <r>
    <s v="5303000114"/>
    <s v="1"/>
    <s v="5303000114-1"/>
    <n v="0"/>
    <s v="5300"/>
    <x v="2"/>
    <x v="3"/>
    <s v="UL30"/>
    <s v="029/011"/>
    <d v="2017-04-01T00:00:00"/>
    <d v="2017-04-01T00:00:00"/>
    <s v=""/>
    <n v="0"/>
    <s v=""/>
    <s v="53OPCOMN"/>
    <x v="0"/>
    <s v="5302"/>
    <s v=""/>
    <m/>
    <s v=""/>
    <s v="Development of Simulator room-H-0020-17-01"/>
    <n v="-47"/>
    <n v="0"/>
    <n v="0"/>
    <n v="0"/>
    <n v="-47"/>
    <n v="4.71"/>
    <n v="1.57"/>
    <n v="0"/>
    <n v="0"/>
    <n v="0"/>
    <n v="6.28"/>
    <n v="-42.29"/>
    <n v="-40.72"/>
    <s v="INR"/>
  </r>
  <r>
    <s v="5303000115"/>
    <s v="0"/>
    <s v="5303000115-0"/>
    <n v="5"/>
    <s v="5300"/>
    <x v="2"/>
    <x v="3"/>
    <s v="UL30"/>
    <s v="030/000"/>
    <d v="2017-03-31T00:00:00"/>
    <d v="2017-03-31T00:00:00"/>
    <s v=""/>
    <n v="0"/>
    <s v=""/>
    <s v="53OPCOMN"/>
    <x v="0"/>
    <s v="5302"/>
    <s v="215734"/>
    <m/>
    <s v=""/>
    <s v="Constructionof Coal Sampling Room-H-0020-05-04-MAR"/>
    <n v="1198792.67"/>
    <n v="0"/>
    <n v="0"/>
    <n v="0"/>
    <n v="1198792.67"/>
    <n v="-119988.76"/>
    <n v="-37739.54"/>
    <n v="0"/>
    <n v="0"/>
    <n v="0"/>
    <n v="-157728.29999999999"/>
    <n v="1078803.9099999999"/>
    <n v="1041064.37"/>
    <s v="INR"/>
  </r>
  <r>
    <s v="5303000116"/>
    <s v="0"/>
    <s v="5303000116-0"/>
    <n v="5"/>
    <s v="5300"/>
    <x v="2"/>
    <x v="3"/>
    <s v="UL30"/>
    <s v="030/000"/>
    <d v="2017-03-31T00:00:00"/>
    <d v="2017-03-31T00:00:00"/>
    <s v=""/>
    <n v="0"/>
    <s v=""/>
    <s v="53OPCOMN"/>
    <x v="0"/>
    <s v="5302"/>
    <s v="125091"/>
    <m/>
    <s v=""/>
    <s v="Const of water tank-H-0020-05-04-MAR 17"/>
    <n v="352557.86"/>
    <n v="0"/>
    <n v="0"/>
    <n v="0"/>
    <n v="352557.86"/>
    <n v="-35287.99"/>
    <n v="-11098.98"/>
    <n v="0"/>
    <n v="0"/>
    <n v="0"/>
    <n v="-46386.97"/>
    <n v="317269.87"/>
    <n v="306170.89"/>
    <s v="INR"/>
  </r>
  <r>
    <s v="5303000117"/>
    <s v="0"/>
    <s v="5303000117-0"/>
    <n v="5"/>
    <s v="5300"/>
    <x v="2"/>
    <x v="3"/>
    <s v="UL30"/>
    <s v="030/000"/>
    <d v="2017-03-31T00:00:00"/>
    <d v="2017-03-31T00:00:00"/>
    <s v=""/>
    <n v="0"/>
    <s v=""/>
    <s v="53OPCOMN"/>
    <x v="0"/>
    <s v="5302"/>
    <s v="211647"/>
    <m/>
    <s v=""/>
    <s v="Const of Temple in Tonwship-H-0020-05-04-Mar 17"/>
    <n v="918177.59"/>
    <n v="0"/>
    <n v="0"/>
    <n v="0"/>
    <n v="918177.59"/>
    <n v="-91901.61"/>
    <n v="-28905.42"/>
    <n v="0"/>
    <n v="0"/>
    <n v="0"/>
    <n v="-120807.03"/>
    <n v="826275.98"/>
    <n v="797370.56"/>
    <s v="INR"/>
  </r>
  <r>
    <s v="5303000118"/>
    <s v="0"/>
    <s v="5303000118-0"/>
    <n v="5"/>
    <s v="5300"/>
    <x v="2"/>
    <x v="3"/>
    <s v="UL30"/>
    <s v="030/000"/>
    <d v="2017-03-31T00:00:00"/>
    <d v="2017-03-31T00:00:00"/>
    <s v=""/>
    <n v="0"/>
    <s v=""/>
    <s v="53OPCOMN"/>
    <x v="0"/>
    <s v="5302"/>
    <s v="129507"/>
    <m/>
    <s v=""/>
    <s v="Misc Civil Work in Plant - H-0020-05-04-MAR 17"/>
    <n v="1276373.76"/>
    <n v="0"/>
    <n v="0"/>
    <n v="0"/>
    <n v="1276373.76"/>
    <n v="-127753.93"/>
    <n v="-40181.9"/>
    <n v="0"/>
    <n v="0"/>
    <n v="0"/>
    <n v="-167935.83"/>
    <n v="1148619.83"/>
    <n v="1108437.93"/>
    <s v="INR"/>
  </r>
  <r>
    <s v="5303000118"/>
    <s v="1"/>
    <s v="5303000118-1"/>
    <n v="5"/>
    <s v="5300"/>
    <x v="2"/>
    <x v="3"/>
    <s v="UL30"/>
    <s v="029/011"/>
    <d v="2017-04-01T00:00:00"/>
    <d v="2017-04-01T00:00:00"/>
    <s v=""/>
    <n v="0"/>
    <s v=""/>
    <s v="53OPCOMN"/>
    <x v="0"/>
    <s v="5302"/>
    <s v="129507"/>
    <m/>
    <s v=""/>
    <s v="Misc Civil Work in Plant - H-0020-05-04-JUN 17"/>
    <n v="-1125"/>
    <n v="0"/>
    <n v="0"/>
    <n v="0"/>
    <n v="-1125"/>
    <n v="112.8"/>
    <n v="35.51"/>
    <n v="0"/>
    <n v="0"/>
    <n v="0"/>
    <n v="148.31"/>
    <n v="-1012.2"/>
    <n v="-976.69"/>
    <s v="INR"/>
  </r>
  <r>
    <s v="5303000119"/>
    <s v="0"/>
    <s v="5303000119-0"/>
    <n v="5"/>
    <s v="5300"/>
    <x v="2"/>
    <x v="3"/>
    <s v="UL05"/>
    <s v="005/000"/>
    <d v="2017-03-31T00:00:00"/>
    <d v="2017-03-31T00:00:00"/>
    <s v=""/>
    <n v="0"/>
    <s v=""/>
    <s v="53OPCOMN"/>
    <x v="0"/>
    <s v="5302"/>
    <s v="216594"/>
    <m/>
    <s v=""/>
    <s v="Const of Service Road at Ash Dyke -2-H-0020-05-09"/>
    <n v="1449000"/>
    <n v="0"/>
    <n v="0"/>
    <n v="0"/>
    <n v="1449000"/>
    <n v="-435096.99"/>
    <n v="-471372.22"/>
    <n v="0"/>
    <n v="0"/>
    <n v="0"/>
    <n v="-906469.21"/>
    <n v="1013903.01"/>
    <n v="542530.79"/>
    <s v="INR"/>
  </r>
  <r>
    <s v="5303000120"/>
    <s v="0"/>
    <s v="5303000120-0"/>
    <n v="5"/>
    <s v="5300"/>
    <x v="2"/>
    <x v="3"/>
    <s v="UL30"/>
    <s v="030/000"/>
    <d v="2017-03-31T00:00:00"/>
    <d v="2017-03-31T00:00:00"/>
    <s v=""/>
    <n v="0"/>
    <s v=""/>
    <s v="53OPCOMN"/>
    <x v="0"/>
    <s v="5302"/>
    <s v="213044"/>
    <m/>
    <s v=""/>
    <s v="Associated civil works for HDPE lining-H-0020-5-9"/>
    <n v="22459269.59"/>
    <n v="0"/>
    <n v="0"/>
    <n v="0"/>
    <n v="22459269.59"/>
    <n v="-2247978.0299999998"/>
    <n v="-707046.86"/>
    <n v="0"/>
    <n v="0"/>
    <n v="0"/>
    <n v="-2955024.8899999997"/>
    <n v="20211291.559999999"/>
    <n v="19504244.699999999"/>
    <s v="INR"/>
  </r>
  <r>
    <s v="5303000121"/>
    <s v="0"/>
    <s v="5303000121-0"/>
    <n v="5"/>
    <s v="5300"/>
    <x v="2"/>
    <x v="3"/>
    <s v="UL30"/>
    <s v="030/000"/>
    <d v="2017-03-31T00:00:00"/>
    <d v="2017-03-31T00:00:00"/>
    <s v=""/>
    <n v="0"/>
    <s v=""/>
    <s v="53OPCOMN"/>
    <x v="0"/>
    <s v="5302"/>
    <s v="211906"/>
    <m/>
    <s v=""/>
    <s v="Civil works of Ash Slurry Pipeline-H-0020-05-09"/>
    <n v="2424892.34"/>
    <n v="0"/>
    <n v="0"/>
    <n v="0"/>
    <n v="2424892.34"/>
    <n v="-242710.68"/>
    <n v="-76338.75"/>
    <n v="0"/>
    <n v="0"/>
    <n v="0"/>
    <n v="-319049.43"/>
    <n v="2182181.66"/>
    <n v="2105842.91"/>
    <s v="INR"/>
  </r>
  <r>
    <s v="5303000122"/>
    <s v="0"/>
    <s v="5303000122-0"/>
    <n v="5"/>
    <s v="5300"/>
    <x v="2"/>
    <x v="3"/>
    <s v="UL30"/>
    <s v="030/000"/>
    <d v="2017-03-31T00:00:00"/>
    <d v="2017-03-31T00:00:00"/>
    <s v=""/>
    <n v="0"/>
    <s v=""/>
    <s v="53OPCOMN"/>
    <x v="0"/>
    <s v="5302"/>
    <s v=""/>
    <m/>
    <s v=""/>
    <s v="Misc.Covil work at Ash Pond - H-0020-05-09-Mar 17"/>
    <n v="1611305.41"/>
    <n v="0"/>
    <n v="0"/>
    <n v="0"/>
    <n v="1611305.41"/>
    <n v="-161277.69"/>
    <n v="-50725.98"/>
    <n v="0"/>
    <n v="0"/>
    <n v="0"/>
    <n v="-212003.67"/>
    <n v="1450027.72"/>
    <n v="1399301.74"/>
    <s v="INR"/>
  </r>
  <r>
    <s v="5303000123"/>
    <s v="0"/>
    <s v="5303000123-0"/>
    <n v="5"/>
    <s v="5300"/>
    <x v="2"/>
    <x v="3"/>
    <s v="UL30"/>
    <s v="030/000"/>
    <d v="2017-03-31T00:00:00"/>
    <d v="2017-03-31T00:00:00"/>
    <s v=""/>
    <n v="0"/>
    <s v=""/>
    <s v="53OPCOMN"/>
    <x v="0"/>
    <s v="5302"/>
    <s v="112060"/>
    <m/>
    <s v=""/>
    <s v="Semi OpenPre-stress Precast BoundaryWall-H-20-5-11"/>
    <n v="3523581.71"/>
    <n v="0"/>
    <n v="0"/>
    <n v="0"/>
    <n v="3523581.71"/>
    <n v="-352679.95"/>
    <n v="-110926.91"/>
    <n v="0"/>
    <n v="0"/>
    <n v="0"/>
    <n v="-463606.86"/>
    <n v="3170901.76"/>
    <n v="3059974.85"/>
    <s v="INR"/>
  </r>
  <r>
    <s v="5303000123"/>
    <s v="1"/>
    <s v="5303000123-1"/>
    <n v="5"/>
    <s v="5300"/>
    <x v="2"/>
    <x v="3"/>
    <s v="UL30"/>
    <s v="029/008"/>
    <d v="2017-07-30T00:00:00"/>
    <d v="2017-07-30T00:00:00"/>
    <s v=""/>
    <n v="0"/>
    <s v=""/>
    <s v="53OPCOMN"/>
    <x v="0"/>
    <s v="5302"/>
    <s v="112060"/>
    <m/>
    <s v=""/>
    <s v="Semi OpenPre-stress Precast BoundaryWall-H-20-5-11"/>
    <n v="-1351251"/>
    <n v="0"/>
    <n v="0"/>
    <n v="0"/>
    <n v="-1351251"/>
    <n v="121672.49"/>
    <n v="43046.36"/>
    <n v="0"/>
    <n v="0"/>
    <n v="0"/>
    <n v="164718.85"/>
    <n v="-1229578.51"/>
    <n v="-1186532.1499999999"/>
    <s v="INR"/>
  </r>
  <r>
    <s v="5303000123"/>
    <s v="2"/>
    <s v="5303000123-2"/>
    <n v="5"/>
    <s v="5300"/>
    <x v="2"/>
    <x v="3"/>
    <s v="UL30"/>
    <s v="029/006"/>
    <d v="2017-09-30T00:00:00"/>
    <d v="2017-09-30T00:00:00"/>
    <s v=""/>
    <n v="0"/>
    <s v=""/>
    <s v="53OPCOMN"/>
    <x v="0"/>
    <s v="5302"/>
    <s v="112060"/>
    <m/>
    <s v=""/>
    <s v="Semi OpenPre-stress Precast BoundaryWall-H-20-5-11"/>
    <n v="191196.69"/>
    <n v="0"/>
    <n v="0"/>
    <n v="0"/>
    <n v="191196.69"/>
    <n v="-15400.68"/>
    <n v="-6156.9"/>
    <n v="0"/>
    <n v="0"/>
    <n v="0"/>
    <n v="-21557.58"/>
    <n v="175796.01"/>
    <n v="169639.11"/>
    <s v="INR"/>
  </r>
  <r>
    <s v="5303000124"/>
    <s v="0"/>
    <s v="5303000124-0"/>
    <n v="5"/>
    <s v="5300"/>
    <x v="2"/>
    <x v="3"/>
    <s v="UL30"/>
    <s v="030/000"/>
    <d v="2018-06-30T00:00:00"/>
    <d v="2018-06-30T00:00:00"/>
    <s v=""/>
    <n v="0"/>
    <s v="NO"/>
    <s v="53OPCOMN"/>
    <x v="0"/>
    <s v="5302"/>
    <s v="215734"/>
    <m/>
    <s v=""/>
    <s v="Construction of Refreshment Hall at Bulker Parking"/>
    <n v="3866594.07"/>
    <n v="0"/>
    <n v="0"/>
    <n v="0"/>
    <n v="3866594.07"/>
    <n v="-214693.08"/>
    <n v="-122442.15"/>
    <n v="0"/>
    <n v="0"/>
    <n v="0"/>
    <n v="-337135.23"/>
    <n v="3651900.99"/>
    <n v="3529458.84"/>
    <s v="INR"/>
  </r>
  <r>
    <s v="5303000125"/>
    <s v="0"/>
    <s v="5303000125-0"/>
    <n v="5"/>
    <s v="5300"/>
    <x v="2"/>
    <x v="3"/>
    <s v="UL30"/>
    <s v="030/000"/>
    <d v="2018-06-30T00:00:00"/>
    <d v="2018-06-30T00:00:00"/>
    <s v=""/>
    <n v="0"/>
    <s v="NO"/>
    <s v="53OPCOMN"/>
    <x v="0"/>
    <s v="5302"/>
    <s v="125091"/>
    <m/>
    <s v=""/>
    <s v="Structural Work for Safety Park Shed-H-0020-05-04"/>
    <n v="1697275.38"/>
    <n v="0"/>
    <n v="0"/>
    <n v="0"/>
    <n v="1697275.38"/>
    <n v="-94241.41"/>
    <n v="-53747.05"/>
    <n v="0"/>
    <n v="0"/>
    <n v="0"/>
    <n v="-147988.46000000002"/>
    <n v="1603033.97"/>
    <n v="1549286.92"/>
    <s v="INR"/>
  </r>
  <r>
    <s v="5303000126"/>
    <s v="0"/>
    <s v="5303000126-0"/>
    <n v="5"/>
    <s v="5300"/>
    <x v="2"/>
    <x v="3"/>
    <s v="UL30"/>
    <s v="030/000"/>
    <d v="2018-06-30T00:00:00"/>
    <d v="2018-06-30T00:00:00"/>
    <s v=""/>
    <n v="0"/>
    <s v="NO"/>
    <s v="53OPCOMN"/>
    <x v="0"/>
    <s v="5302"/>
    <s v="136548"/>
    <m/>
    <s v=""/>
    <s v="STRENGTHENING WORKS FOR CRUSHER HOUSE-H-20-5-12"/>
    <n v="2825049.81"/>
    <n v="0"/>
    <n v="0"/>
    <n v="0"/>
    <n v="2825049.81"/>
    <n v="-156861.21"/>
    <n v="-89459.91"/>
    <n v="0"/>
    <n v="0"/>
    <n v="0"/>
    <n v="-246321.12"/>
    <n v="2668188.6"/>
    <n v="2578728.69"/>
    <s v="INR"/>
  </r>
  <r>
    <s v="5303000127"/>
    <s v="0"/>
    <s v="5303000127-0"/>
    <n v="5"/>
    <s v="5300"/>
    <x v="2"/>
    <x v="3"/>
    <s v="UL30"/>
    <s v="024/011"/>
    <d v="2018-06-30T00:00:00"/>
    <d v="2018-06-30T00:00:00"/>
    <s v="H-0020-05-04-01"/>
    <n v="0"/>
    <s v="NO"/>
    <s v="53OPCO01"/>
    <x v="0"/>
    <s v="5302"/>
    <s v="216192"/>
    <m/>
    <s v="A114"/>
    <s v="BTG Structural Columns Encasing-Unit-1"/>
    <n v="724998.33"/>
    <n v="0"/>
    <n v="0"/>
    <n v="0"/>
    <n v="724998.33"/>
    <n v="-48466.080000000002"/>
    <n v="-27640.81"/>
    <n v="0"/>
    <n v="0"/>
    <n v="0"/>
    <n v="-76106.89"/>
    <n v="676532.25"/>
    <n v="648891.43999999994"/>
    <s v="INR"/>
  </r>
  <r>
    <s v="5303000128"/>
    <s v="0"/>
    <s v="5303000128-0"/>
    <n v="5"/>
    <s v="5300"/>
    <x v="2"/>
    <x v="3"/>
    <s v="UL30"/>
    <s v="025/006"/>
    <d v="2018-06-30T00:00:00"/>
    <d v="2018-06-30T00:00:00"/>
    <s v="H-0020-05-04-01"/>
    <n v="0"/>
    <s v="NO"/>
    <s v="53OPCO02"/>
    <x v="0"/>
    <s v="5302"/>
    <s v="214421"/>
    <m/>
    <s v="A115"/>
    <s v="BTG Structural Columns Encasing-Unit-2"/>
    <n v="731293.05"/>
    <n v="0"/>
    <n v="0"/>
    <n v="0"/>
    <n v="731293.05"/>
    <n v="-47768.18"/>
    <n v="-27242.79"/>
    <n v="0"/>
    <n v="0"/>
    <n v="0"/>
    <n v="-75010.97"/>
    <n v="683524.87"/>
    <n v="656282.07999999996"/>
    <s v="INR"/>
  </r>
  <r>
    <s v="5303000129"/>
    <s v="0"/>
    <s v="5303000129-0"/>
    <n v="5"/>
    <s v="5300"/>
    <x v="2"/>
    <x v="3"/>
    <s v="UL03"/>
    <s v="003/000"/>
    <d v="2019-12-01T00:00:00"/>
    <d v="2019-12-01T00:00:00"/>
    <s v=""/>
    <n v="0"/>
    <s v="EA"/>
    <s v="53OPCOMN"/>
    <x v="0"/>
    <s v="5302"/>
    <s v="112357"/>
    <s v="Sold"/>
    <s v=""/>
    <s v="PORTA CABIN"/>
    <n v="325680"/>
    <n v="0"/>
    <n v="0"/>
    <n v="-325680"/>
    <n v="0"/>
    <n v="-34377.33"/>
    <n v="-72923.759999999995"/>
    <n v="107301.09"/>
    <n v="0"/>
    <n v="0"/>
    <n v="0"/>
    <n v="291302.67"/>
    <n v="0"/>
    <s v="INR"/>
  </r>
  <r>
    <s v="5303000129"/>
    <s v="1"/>
    <s v="5303000129-1"/>
    <n v="5"/>
    <s v="5300"/>
    <x v="2"/>
    <x v="3"/>
    <s v="UL03"/>
    <s v="002/009"/>
    <d v="2020-03-25T00:00:00"/>
    <d v="2020-03-25T00:00:00"/>
    <s v=""/>
    <n v="4"/>
    <s v="EA"/>
    <s v="53OPCOMN"/>
    <x v="0"/>
    <s v="5302"/>
    <s v="112357"/>
    <m/>
    <s v=""/>
    <s v="PORTA CABIN - 4 Nos. LED Flood Light"/>
    <n v="34692"/>
    <n v="0"/>
    <n v="0"/>
    <n v="0"/>
    <n v="34692"/>
    <n v="-229.15"/>
    <n v="-11981.76"/>
    <n v="0"/>
    <n v="0"/>
    <n v="0"/>
    <n v="-12210.91"/>
    <n v="34462.85"/>
    <n v="22481.09"/>
    <s v="INR"/>
  </r>
  <r>
    <s v="5303000130"/>
    <s v="0"/>
    <s v="5303000130-0"/>
    <n v="5"/>
    <s v="5300"/>
    <x v="2"/>
    <x v="3"/>
    <s v="UL30"/>
    <s v="023/002"/>
    <d v="2020-10-30T00:00:00"/>
    <d v="2020-10-30T00:00:00"/>
    <s v=""/>
    <n v="1"/>
    <s v="SET"/>
    <s v="53OPCOMN"/>
    <x v="0"/>
    <s v="5302"/>
    <s v="129759"/>
    <s v="Addition-Other"/>
    <s v=""/>
    <s v="New Temple in Shantivan township"/>
    <n v="0"/>
    <n v="14490912.91"/>
    <n v="0"/>
    <n v="0"/>
    <n v="14490912.91"/>
    <n v="0"/>
    <n v="-249083.99"/>
    <n v="0"/>
    <n v="0"/>
    <n v="0"/>
    <n v="-249083.99"/>
    <n v="0"/>
    <n v="14241828.92"/>
    <s v="INR"/>
  </r>
  <r>
    <s v="5303000131"/>
    <s v="0"/>
    <s v="5303000131-0"/>
    <n v="5"/>
    <s v="5300"/>
    <x v="2"/>
    <x v="3"/>
    <s v="UL03"/>
    <s v="003/000"/>
    <d v="2021-03-15T00:00:00"/>
    <d v="2021-03-15T00:00:00"/>
    <s v=""/>
    <n v="1"/>
    <s v="AU"/>
    <s v="53OPCOMN"/>
    <x v="0"/>
    <s v="5302"/>
    <s v="108637"/>
    <s v="Addition-Other"/>
    <s v=""/>
    <s v="Dust curtain in area of ash silo &amp; wagon-H-20-2-09"/>
    <n v="0"/>
    <n v="6909735.3200000003"/>
    <n v="0"/>
    <n v="0"/>
    <n v="6909735.3200000003"/>
    <n v="0"/>
    <n v="-101910.71"/>
    <n v="0"/>
    <n v="0"/>
    <n v="0"/>
    <n v="-101910.71"/>
    <n v="0"/>
    <n v="6807824.6100000003"/>
    <s v="INR"/>
  </r>
  <r>
    <s v="5303000132"/>
    <s v="0"/>
    <s v="5303000132-0"/>
    <n v="5"/>
    <s v="5300"/>
    <x v="2"/>
    <x v="3"/>
    <s v="UL30"/>
    <s v="030/000"/>
    <d v="2021-03-31T00:00:00"/>
    <d v="2021-03-31T00:00:00"/>
    <s v=""/>
    <n v="1"/>
    <s v="AU"/>
    <s v="53OPCOMN"/>
    <x v="0"/>
    <s v="5302"/>
    <s v="213044"/>
    <s v="Addition-Other"/>
    <s v=""/>
    <s v="Retaining wing wall at Baldevpura Anicut"/>
    <n v="0"/>
    <n v="17146067.07"/>
    <n v="0"/>
    <n v="0"/>
    <n v="17146067.07"/>
    <n v="0"/>
    <n v="-1487.56"/>
    <n v="0"/>
    <n v="0"/>
    <n v="0"/>
    <n v="-1487.56"/>
    <n v="0"/>
    <n v="17144579.510000002"/>
    <s v="INR"/>
  </r>
  <r>
    <s v="5304000000"/>
    <s v="2"/>
    <s v="5304000000-2"/>
    <n v="5"/>
    <s v="5300"/>
    <x v="3"/>
    <x v="4"/>
    <s v="UL06"/>
    <s v="006/000"/>
    <d v="2010-02-04T00:00:00"/>
    <d v="2010-02-04T00:00:00"/>
    <s v=""/>
    <n v="0"/>
    <s v="NO"/>
    <s v="53OPCOMN"/>
    <x v="0"/>
    <s v=""/>
    <s v="404558"/>
    <s v="Sold"/>
    <s v=""/>
    <s v="Battery for Invertor"/>
    <n v="9799"/>
    <n v="0"/>
    <n v="0"/>
    <n v="-9799"/>
    <n v="0"/>
    <n v="-9309.0499999999993"/>
    <n v="0"/>
    <n v="9309.0499999999993"/>
    <n v="0"/>
    <n v="0"/>
    <n v="0"/>
    <n v="489.95"/>
    <n v="0"/>
    <s v="INR"/>
  </r>
  <r>
    <s v="5304000000"/>
    <s v="3"/>
    <s v="5304000000-3"/>
    <n v="5"/>
    <s v="5300"/>
    <x v="3"/>
    <x v="4"/>
    <s v="UL06"/>
    <s v="006/000"/>
    <d v="2010-02-04T00:00:00"/>
    <d v="2010-02-04T00:00:00"/>
    <s v=""/>
    <n v="0"/>
    <s v="NO"/>
    <s v="53OPCOMN"/>
    <x v="0"/>
    <s v=""/>
    <s v="404558"/>
    <s v="Sold"/>
    <s v=""/>
    <s v="Battery for Invertor"/>
    <n v="9799"/>
    <n v="0"/>
    <n v="0"/>
    <n v="-9799"/>
    <n v="0"/>
    <n v="-9309.0499999999993"/>
    <n v="0"/>
    <n v="9309.0499999999993"/>
    <n v="0"/>
    <n v="0"/>
    <n v="0"/>
    <n v="489.95"/>
    <n v="0"/>
    <s v="INR"/>
  </r>
  <r>
    <s v="5304000000"/>
    <s v="4"/>
    <s v="5304000000-4"/>
    <n v="5"/>
    <s v="5300"/>
    <x v="3"/>
    <x v="4"/>
    <s v="UL06"/>
    <s v="006/000"/>
    <d v="2010-02-04T00:00:00"/>
    <d v="2010-02-04T00:00:00"/>
    <s v=""/>
    <n v="0"/>
    <s v="NO"/>
    <s v="53OPCOMN"/>
    <x v="0"/>
    <s v=""/>
    <s v="404558"/>
    <s v="Sold"/>
    <s v=""/>
    <s v="Battery for Invertor"/>
    <n v="9800"/>
    <n v="0"/>
    <n v="0"/>
    <n v="-9800"/>
    <n v="0"/>
    <n v="-9310"/>
    <n v="0"/>
    <n v="9310"/>
    <n v="0"/>
    <n v="0"/>
    <n v="0"/>
    <n v="490"/>
    <n v="0"/>
    <s v="INR"/>
  </r>
  <r>
    <s v="5304000000"/>
    <s v="7"/>
    <s v="5304000000-7"/>
    <n v="5"/>
    <s v="5300"/>
    <x v="3"/>
    <x v="4"/>
    <s v="UL06"/>
    <s v="006/000"/>
    <d v="2010-03-31T00:00:00"/>
    <d v="2010-03-31T00:00:00"/>
    <s v=""/>
    <n v="0"/>
    <s v="NO"/>
    <s v="53OPCOMN"/>
    <x v="0"/>
    <s v=""/>
    <s v="108759"/>
    <s v="Sold"/>
    <s v=""/>
    <s v="UPS 6KVA with Boilt Isolation Incl.Rack"/>
    <n v="59806"/>
    <n v="0"/>
    <n v="0"/>
    <n v="-59806"/>
    <n v="0"/>
    <n v="-56815.7"/>
    <n v="0"/>
    <n v="56815.7"/>
    <n v="0"/>
    <n v="0"/>
    <n v="0"/>
    <n v="2990.3"/>
    <n v="0"/>
    <s v="INR"/>
  </r>
  <r>
    <s v="5304000000"/>
    <s v="8"/>
    <s v="5304000000-8"/>
    <n v="0"/>
    <s v="5300"/>
    <x v="3"/>
    <x v="4"/>
    <s v="GWG"/>
    <s v="008/000"/>
    <d v="2010-03-31T00:00:00"/>
    <d v="2010-03-31T00:00:00"/>
    <s v=""/>
    <n v="0"/>
    <s v="NO"/>
    <s v="53OPCOMN"/>
    <x v="0"/>
    <s v=""/>
    <s v="108810"/>
    <s v="Sold"/>
    <s v=""/>
    <s v="Battery for 6KV UPS"/>
    <n v="1637"/>
    <n v="0"/>
    <n v="0"/>
    <n v="-1637"/>
    <n v="0"/>
    <n v="-1636"/>
    <n v="0"/>
    <n v="1636"/>
    <n v="0"/>
    <n v="0"/>
    <n v="0"/>
    <n v="1"/>
    <n v="0"/>
    <s v="INR"/>
  </r>
  <r>
    <s v="5304000000"/>
    <s v="9"/>
    <s v="5304000000-9"/>
    <n v="0"/>
    <s v="5300"/>
    <x v="3"/>
    <x v="4"/>
    <s v="GWG"/>
    <s v="008/000"/>
    <d v="2010-03-31T00:00:00"/>
    <d v="2010-03-31T00:00:00"/>
    <s v=""/>
    <n v="0"/>
    <s v="NO"/>
    <s v="53OPCOMN"/>
    <x v="0"/>
    <s v=""/>
    <s v="108810"/>
    <s v="Sold"/>
    <s v=""/>
    <s v="Battery for 6KV UPS"/>
    <n v="1637"/>
    <n v="0"/>
    <n v="0"/>
    <n v="-1637"/>
    <n v="0"/>
    <n v="-1636"/>
    <n v="0"/>
    <n v="1636"/>
    <n v="0"/>
    <n v="0"/>
    <n v="0"/>
    <n v="1"/>
    <n v="0"/>
    <s v="INR"/>
  </r>
  <r>
    <s v="5304000000"/>
    <s v="10"/>
    <s v="5304000000-10"/>
    <n v="0"/>
    <s v="5300"/>
    <x v="3"/>
    <x v="4"/>
    <s v="GWG"/>
    <s v="008/000"/>
    <d v="2010-03-31T00:00:00"/>
    <d v="2010-03-31T00:00:00"/>
    <s v=""/>
    <n v="0"/>
    <s v="NO"/>
    <s v="53OPCOMN"/>
    <x v="0"/>
    <s v=""/>
    <s v="108810"/>
    <s v="Sold"/>
    <s v=""/>
    <s v="Battery for 6KV UPS"/>
    <n v="1637"/>
    <n v="0"/>
    <n v="0"/>
    <n v="-1637"/>
    <n v="0"/>
    <n v="-1636"/>
    <n v="0"/>
    <n v="1636"/>
    <n v="0"/>
    <n v="0"/>
    <n v="0"/>
    <n v="1"/>
    <n v="0"/>
    <s v="INR"/>
  </r>
  <r>
    <s v="5304000000"/>
    <s v="11"/>
    <s v="5304000000-11"/>
    <n v="0"/>
    <s v="5300"/>
    <x v="3"/>
    <x v="4"/>
    <s v="GWG"/>
    <s v="008/000"/>
    <d v="2010-03-31T00:00:00"/>
    <d v="2010-03-31T00:00:00"/>
    <s v=""/>
    <n v="0"/>
    <s v="NO"/>
    <s v="53OPCOMN"/>
    <x v="0"/>
    <s v=""/>
    <s v="108810"/>
    <s v="Sold"/>
    <s v=""/>
    <s v="Battery for 6KV UPS"/>
    <n v="1637"/>
    <n v="0"/>
    <n v="0"/>
    <n v="-1637"/>
    <n v="0"/>
    <n v="-1636"/>
    <n v="0"/>
    <n v="1636"/>
    <n v="0"/>
    <n v="0"/>
    <n v="0"/>
    <n v="1"/>
    <n v="0"/>
    <s v="INR"/>
  </r>
  <r>
    <s v="5304000000"/>
    <s v="12"/>
    <s v="5304000000-12"/>
    <n v="0"/>
    <s v="5300"/>
    <x v="3"/>
    <x v="4"/>
    <s v="GWG"/>
    <s v="008/000"/>
    <d v="2010-03-31T00:00:00"/>
    <d v="2010-03-31T00:00:00"/>
    <s v=""/>
    <n v="0"/>
    <s v="NO"/>
    <s v="53OPCOMN"/>
    <x v="0"/>
    <s v=""/>
    <s v="108810"/>
    <s v="Sold"/>
    <s v=""/>
    <s v="Battery for 6KV UPS"/>
    <n v="1637"/>
    <n v="0"/>
    <n v="0"/>
    <n v="-1637"/>
    <n v="0"/>
    <n v="-1636"/>
    <n v="0"/>
    <n v="1636"/>
    <n v="0"/>
    <n v="0"/>
    <n v="0"/>
    <n v="1"/>
    <n v="0"/>
    <s v="INR"/>
  </r>
  <r>
    <s v="5304000000"/>
    <s v="13"/>
    <s v="5304000000-13"/>
    <n v="0"/>
    <s v="5300"/>
    <x v="3"/>
    <x v="4"/>
    <s v="GWG"/>
    <s v="008/000"/>
    <d v="2010-03-31T00:00:00"/>
    <d v="2010-03-31T00:00:00"/>
    <s v=""/>
    <n v="0"/>
    <s v="NO"/>
    <s v="53OPCOMN"/>
    <x v="0"/>
    <s v=""/>
    <s v="108810"/>
    <s v="Sold"/>
    <s v=""/>
    <s v="Battery for 6KV UPS"/>
    <n v="1637"/>
    <n v="0"/>
    <n v="0"/>
    <n v="-1637"/>
    <n v="0"/>
    <n v="-1636"/>
    <n v="0"/>
    <n v="1636"/>
    <n v="0"/>
    <n v="0"/>
    <n v="0"/>
    <n v="1"/>
    <n v="0"/>
    <s v="INR"/>
  </r>
  <r>
    <s v="5304000000"/>
    <s v="14"/>
    <s v="5304000000-14"/>
    <n v="0"/>
    <s v="5300"/>
    <x v="3"/>
    <x v="4"/>
    <s v="GWG"/>
    <s v="008/000"/>
    <d v="2010-03-31T00:00:00"/>
    <d v="2010-03-31T00:00:00"/>
    <s v=""/>
    <n v="0"/>
    <s v="NO"/>
    <s v="53OPCOMN"/>
    <x v="0"/>
    <s v=""/>
    <s v="108810"/>
    <s v="Sold"/>
    <s v=""/>
    <s v="Battery for 6KV UPS"/>
    <n v="1637"/>
    <n v="0"/>
    <n v="0"/>
    <n v="-1637"/>
    <n v="0"/>
    <n v="-1636"/>
    <n v="0"/>
    <n v="1636"/>
    <n v="0"/>
    <n v="0"/>
    <n v="0"/>
    <n v="1"/>
    <n v="0"/>
    <s v="INR"/>
  </r>
  <r>
    <s v="5304000000"/>
    <s v="15"/>
    <s v="5304000000-15"/>
    <n v="0"/>
    <s v="5300"/>
    <x v="3"/>
    <x v="4"/>
    <s v="GWG"/>
    <s v="008/000"/>
    <d v="2010-03-31T00:00:00"/>
    <d v="2010-03-31T00:00:00"/>
    <s v=""/>
    <n v="0"/>
    <s v="NO"/>
    <s v="53OPCOMN"/>
    <x v="0"/>
    <s v=""/>
    <s v="108810"/>
    <s v="Sold"/>
    <s v=""/>
    <s v="Battery for 6KV UPS"/>
    <n v="1637"/>
    <n v="0"/>
    <n v="0"/>
    <n v="-1637"/>
    <n v="0"/>
    <n v="-1636"/>
    <n v="0"/>
    <n v="1636"/>
    <n v="0"/>
    <n v="0"/>
    <n v="0"/>
    <n v="1"/>
    <n v="0"/>
    <s v="INR"/>
  </r>
  <r>
    <s v="5304000000"/>
    <s v="16"/>
    <s v="5304000000-16"/>
    <n v="0"/>
    <s v="5300"/>
    <x v="3"/>
    <x v="4"/>
    <s v="GWG"/>
    <s v="008/000"/>
    <d v="2010-03-31T00:00:00"/>
    <d v="2010-03-31T00:00:00"/>
    <s v=""/>
    <n v="0"/>
    <s v="NO"/>
    <s v="53OPCOMN"/>
    <x v="0"/>
    <s v=""/>
    <s v="108810"/>
    <s v="Sold"/>
    <s v=""/>
    <s v="Battery for 6KV UPS"/>
    <n v="1637"/>
    <n v="0"/>
    <n v="0"/>
    <n v="-1637"/>
    <n v="0"/>
    <n v="-1636"/>
    <n v="0"/>
    <n v="1636"/>
    <n v="0"/>
    <n v="0"/>
    <n v="0"/>
    <n v="1"/>
    <n v="0"/>
    <s v="INR"/>
  </r>
  <r>
    <s v="5304000000"/>
    <s v="17"/>
    <s v="5304000000-17"/>
    <n v="0"/>
    <s v="5300"/>
    <x v="3"/>
    <x v="4"/>
    <s v="GWG"/>
    <s v="008/000"/>
    <d v="2010-03-31T00:00:00"/>
    <d v="2010-03-31T00:00:00"/>
    <s v=""/>
    <n v="0"/>
    <s v="NO"/>
    <s v="53OPCOMN"/>
    <x v="0"/>
    <s v=""/>
    <s v="108810"/>
    <s v="Sold"/>
    <s v=""/>
    <s v="Battery for 6KV UPS"/>
    <n v="1637"/>
    <n v="0"/>
    <n v="0"/>
    <n v="-1637"/>
    <n v="0"/>
    <n v="-1636"/>
    <n v="0"/>
    <n v="1636"/>
    <n v="0"/>
    <n v="0"/>
    <n v="0"/>
    <n v="1"/>
    <n v="0"/>
    <s v="INR"/>
  </r>
  <r>
    <s v="5304000000"/>
    <s v="18"/>
    <s v="5304000000-18"/>
    <n v="0"/>
    <s v="5300"/>
    <x v="3"/>
    <x v="4"/>
    <s v="GWG"/>
    <s v="008/000"/>
    <d v="2010-03-31T00:00:00"/>
    <d v="2010-03-31T00:00:00"/>
    <s v=""/>
    <n v="0"/>
    <s v="NO"/>
    <s v="53OPCOMN"/>
    <x v="0"/>
    <s v=""/>
    <s v="108810"/>
    <s v="Sold"/>
    <s v=""/>
    <s v="Battery for 6KV UPS"/>
    <n v="1637"/>
    <n v="0"/>
    <n v="0"/>
    <n v="-1637"/>
    <n v="0"/>
    <n v="-1636"/>
    <n v="0"/>
    <n v="1636"/>
    <n v="0"/>
    <n v="0"/>
    <n v="0"/>
    <n v="1"/>
    <n v="0"/>
    <s v="INR"/>
  </r>
  <r>
    <s v="5304000000"/>
    <s v="19"/>
    <s v="5304000000-19"/>
    <n v="0"/>
    <s v="5300"/>
    <x v="3"/>
    <x v="4"/>
    <s v="GWG"/>
    <s v="008/000"/>
    <d v="2010-03-31T00:00:00"/>
    <d v="2010-03-31T00:00:00"/>
    <s v=""/>
    <n v="0"/>
    <s v="NO"/>
    <s v="53OPCOMN"/>
    <x v="0"/>
    <s v=""/>
    <s v="108810"/>
    <s v="Sold"/>
    <s v=""/>
    <s v="Battery for 6KV UPS"/>
    <n v="1637"/>
    <n v="0"/>
    <n v="0"/>
    <n v="-1637"/>
    <n v="0"/>
    <n v="-1636"/>
    <n v="0"/>
    <n v="1636"/>
    <n v="0"/>
    <n v="0"/>
    <n v="0"/>
    <n v="1"/>
    <n v="0"/>
    <s v="INR"/>
  </r>
  <r>
    <s v="5304000000"/>
    <s v="20"/>
    <s v="5304000000-20"/>
    <n v="0"/>
    <s v="5300"/>
    <x v="3"/>
    <x v="4"/>
    <s v="GWG"/>
    <s v="008/000"/>
    <d v="2010-03-31T00:00:00"/>
    <d v="2010-03-31T00:00:00"/>
    <s v=""/>
    <n v="0"/>
    <s v="NO"/>
    <s v="53OPCOMN"/>
    <x v="0"/>
    <s v=""/>
    <s v="108810"/>
    <s v="Sold"/>
    <s v=""/>
    <s v="Battery for 6KV UPS"/>
    <n v="1637"/>
    <n v="0"/>
    <n v="0"/>
    <n v="-1637"/>
    <n v="0"/>
    <n v="-1636"/>
    <n v="0"/>
    <n v="1636"/>
    <n v="0"/>
    <n v="0"/>
    <n v="0"/>
    <n v="1"/>
    <n v="0"/>
    <s v="INR"/>
  </r>
  <r>
    <s v="5304000000"/>
    <s v="21"/>
    <s v="5304000000-21"/>
    <n v="0"/>
    <s v="5300"/>
    <x v="3"/>
    <x v="4"/>
    <s v="GWG"/>
    <s v="008/000"/>
    <d v="2010-03-31T00:00:00"/>
    <d v="2010-03-31T00:00:00"/>
    <s v=""/>
    <n v="0"/>
    <s v="NO"/>
    <s v="53OPCOMN"/>
    <x v="0"/>
    <s v=""/>
    <s v="108810"/>
    <s v="Sold"/>
    <s v=""/>
    <s v="Battery for 6KV UPS"/>
    <n v="1637"/>
    <n v="0"/>
    <n v="0"/>
    <n v="-1637"/>
    <n v="0"/>
    <n v="-1636"/>
    <n v="0"/>
    <n v="1636"/>
    <n v="0"/>
    <n v="0"/>
    <n v="0"/>
    <n v="1"/>
    <n v="0"/>
    <s v="INR"/>
  </r>
  <r>
    <s v="5304000000"/>
    <s v="22"/>
    <s v="5304000000-22"/>
    <n v="0"/>
    <s v="5300"/>
    <x v="3"/>
    <x v="4"/>
    <s v="GWG"/>
    <s v="008/000"/>
    <d v="2010-03-31T00:00:00"/>
    <d v="2010-03-31T00:00:00"/>
    <s v=""/>
    <n v="0"/>
    <s v="NO"/>
    <s v="53OPCOMN"/>
    <x v="0"/>
    <s v=""/>
    <s v="108810"/>
    <s v="Sold"/>
    <s v=""/>
    <s v="Battery for 6KV UPS"/>
    <n v="1637"/>
    <n v="0"/>
    <n v="0"/>
    <n v="-1637"/>
    <n v="0"/>
    <n v="-1636"/>
    <n v="0"/>
    <n v="1636"/>
    <n v="0"/>
    <n v="0"/>
    <n v="0"/>
    <n v="1"/>
    <n v="0"/>
    <s v="INR"/>
  </r>
  <r>
    <s v="5304000000"/>
    <s v="23"/>
    <s v="5304000000-23"/>
    <n v="0"/>
    <s v="5300"/>
    <x v="3"/>
    <x v="4"/>
    <s v="GWG"/>
    <s v="008/000"/>
    <d v="2010-03-31T00:00:00"/>
    <d v="2010-03-31T00:00:00"/>
    <s v=""/>
    <n v="0"/>
    <s v="NO"/>
    <s v="53OPCOMN"/>
    <x v="0"/>
    <s v=""/>
    <s v="108810"/>
    <s v="Sold"/>
    <s v=""/>
    <s v="Battery for 6KV UPS"/>
    <n v="1639"/>
    <n v="0"/>
    <n v="0"/>
    <n v="-1639"/>
    <n v="0"/>
    <n v="-1638"/>
    <n v="0"/>
    <n v="1638"/>
    <n v="0"/>
    <n v="0"/>
    <n v="0"/>
    <n v="1"/>
    <n v="0"/>
    <s v="INR"/>
  </r>
  <r>
    <s v="5304000000"/>
    <s v="24"/>
    <s v="5304000000-24"/>
    <n v="5"/>
    <s v="5300"/>
    <x v="3"/>
    <x v="4"/>
    <s v="UL06"/>
    <s v="006/000"/>
    <d v="2010-05-19T00:00:00"/>
    <d v="2010-05-19T00:00:00"/>
    <s v=""/>
    <n v="0"/>
    <s v="EA"/>
    <s v="53OPCOMN"/>
    <x v="0"/>
    <s v=""/>
    <s v="101003"/>
    <s v="Sold"/>
    <s v=""/>
    <s v="UPS 6KVA DUAL MICROPROCESSOR"/>
    <n v="61527.88"/>
    <n v="0"/>
    <n v="0"/>
    <n v="-61527.88"/>
    <n v="0"/>
    <n v="-58451.49"/>
    <n v="0"/>
    <n v="58451.49"/>
    <n v="0"/>
    <n v="0"/>
    <n v="0"/>
    <n v="3076.39"/>
    <n v="0"/>
    <s v="INR"/>
  </r>
  <r>
    <s v="5304000000"/>
    <s v="25"/>
    <s v="5304000000-25"/>
    <n v="0"/>
    <s v="5300"/>
    <x v="3"/>
    <x v="4"/>
    <s v="GWG"/>
    <s v="008/000"/>
    <d v="2010-05-19T00:00:00"/>
    <d v="2010-05-19T00:00:00"/>
    <s v=""/>
    <n v="0"/>
    <s v="NO"/>
    <s v="53OPCOMN"/>
    <x v="0"/>
    <s v=""/>
    <s v="106577"/>
    <s v="Sold"/>
    <s v=""/>
    <s v="VRLA Batteries 12V/65AH Rocket Make"/>
    <n v="4199.97"/>
    <n v="0"/>
    <n v="0"/>
    <n v="-4199.97"/>
    <n v="0"/>
    <n v="-4198.97"/>
    <n v="0"/>
    <n v="4198.97"/>
    <n v="0"/>
    <n v="0"/>
    <n v="0"/>
    <n v="1"/>
    <n v="0"/>
    <s v="INR"/>
  </r>
  <r>
    <s v="5304000000"/>
    <s v="26"/>
    <s v="5304000000-26"/>
    <n v="0"/>
    <s v="5300"/>
    <x v="3"/>
    <x v="4"/>
    <s v="GWG"/>
    <s v="008/000"/>
    <d v="2010-06-09T00:00:00"/>
    <d v="2010-05-19T00:00:00"/>
    <s v=""/>
    <n v="0"/>
    <s v="NO"/>
    <s v="53OPCOMN"/>
    <x v="0"/>
    <s v=""/>
    <s v="106577"/>
    <s v="Sold"/>
    <s v=""/>
    <s v="VRLA Batteries 12V/65AH Rocket Make"/>
    <n v="4199.97"/>
    <n v="0"/>
    <n v="0"/>
    <n v="-4199.97"/>
    <n v="0"/>
    <n v="-4198.97"/>
    <n v="0"/>
    <n v="4198.97"/>
    <n v="0"/>
    <n v="0"/>
    <n v="0"/>
    <n v="1"/>
    <n v="0"/>
    <s v="INR"/>
  </r>
  <r>
    <s v="5304000000"/>
    <s v="27"/>
    <s v="5304000000-27"/>
    <n v="0"/>
    <s v="5300"/>
    <x v="3"/>
    <x v="4"/>
    <s v="GWG"/>
    <s v="008/000"/>
    <d v="2010-06-09T00:00:00"/>
    <d v="2010-05-19T00:00:00"/>
    <s v=""/>
    <n v="0"/>
    <s v="NO"/>
    <s v="53OPCOMN"/>
    <x v="0"/>
    <s v=""/>
    <s v="106577"/>
    <s v="Sold"/>
    <s v=""/>
    <s v="VRLA Batteries 12V/65AH Rocket Make"/>
    <n v="4199.97"/>
    <n v="0"/>
    <n v="0"/>
    <n v="-4199.97"/>
    <n v="0"/>
    <n v="-4198.97"/>
    <n v="0"/>
    <n v="4198.97"/>
    <n v="0"/>
    <n v="0"/>
    <n v="0"/>
    <n v="1"/>
    <n v="0"/>
    <s v="INR"/>
  </r>
  <r>
    <s v="5304000000"/>
    <s v="28"/>
    <s v="5304000000-28"/>
    <n v="0"/>
    <s v="5300"/>
    <x v="3"/>
    <x v="4"/>
    <s v="GWG"/>
    <s v="008/000"/>
    <d v="2010-06-09T00:00:00"/>
    <d v="2010-05-19T00:00:00"/>
    <s v=""/>
    <n v="0"/>
    <s v="NO"/>
    <s v="53OPCOMN"/>
    <x v="0"/>
    <s v=""/>
    <s v="106577"/>
    <s v="Sold"/>
    <s v=""/>
    <s v="VRLA Batteries 12V/65AH Rocket Make"/>
    <n v="4199.97"/>
    <n v="0"/>
    <n v="0"/>
    <n v="-4199.97"/>
    <n v="0"/>
    <n v="-4198.97"/>
    <n v="0"/>
    <n v="4198.97"/>
    <n v="0"/>
    <n v="0"/>
    <n v="0"/>
    <n v="1"/>
    <n v="0"/>
    <s v="INR"/>
  </r>
  <r>
    <s v="5304000000"/>
    <s v="29"/>
    <s v="5304000000-29"/>
    <n v="0"/>
    <s v="5300"/>
    <x v="3"/>
    <x v="4"/>
    <s v="GWG"/>
    <s v="008/000"/>
    <d v="2010-06-09T00:00:00"/>
    <d v="2010-05-19T00:00:00"/>
    <s v=""/>
    <n v="0"/>
    <s v="NO"/>
    <s v="53OPCOMN"/>
    <x v="0"/>
    <s v=""/>
    <s v="106577"/>
    <s v="Sold"/>
    <s v=""/>
    <s v="VRLA Batteries 12V/65AH Rocket Make"/>
    <n v="4199.97"/>
    <n v="0"/>
    <n v="0"/>
    <n v="-4199.97"/>
    <n v="0"/>
    <n v="-4198.97"/>
    <n v="0"/>
    <n v="4198.97"/>
    <n v="0"/>
    <n v="0"/>
    <n v="0"/>
    <n v="1"/>
    <n v="0"/>
    <s v="INR"/>
  </r>
  <r>
    <s v="5304000000"/>
    <s v="30"/>
    <s v="5304000000-30"/>
    <n v="0"/>
    <s v="5300"/>
    <x v="3"/>
    <x v="4"/>
    <s v="GWG"/>
    <s v="008/000"/>
    <d v="2010-06-09T00:00:00"/>
    <d v="2010-05-19T00:00:00"/>
    <s v=""/>
    <n v="0"/>
    <s v="NO"/>
    <s v="53OPCOMN"/>
    <x v="0"/>
    <s v=""/>
    <s v="106577"/>
    <s v="Sold"/>
    <s v=""/>
    <s v="VRLA Batteries 12V/65AH Rocket Make"/>
    <n v="4199.97"/>
    <n v="0"/>
    <n v="0"/>
    <n v="-4199.97"/>
    <n v="0"/>
    <n v="-4198.97"/>
    <n v="0"/>
    <n v="4198.97"/>
    <n v="0"/>
    <n v="0"/>
    <n v="0"/>
    <n v="1"/>
    <n v="0"/>
    <s v="INR"/>
  </r>
  <r>
    <s v="5304000000"/>
    <s v="31"/>
    <s v="5304000000-31"/>
    <n v="0"/>
    <s v="5300"/>
    <x v="3"/>
    <x v="4"/>
    <s v="GWG"/>
    <s v="008/000"/>
    <d v="2010-06-09T00:00:00"/>
    <d v="2010-05-19T00:00:00"/>
    <s v=""/>
    <n v="0"/>
    <s v="NO"/>
    <s v="53OPCOMN"/>
    <x v="0"/>
    <s v=""/>
    <s v="106577"/>
    <s v="Sold"/>
    <s v=""/>
    <s v="VRLA Batteries 12V/65AH Rocket Make"/>
    <n v="4199.97"/>
    <n v="0"/>
    <n v="0"/>
    <n v="-4199.97"/>
    <n v="0"/>
    <n v="-4198.97"/>
    <n v="0"/>
    <n v="4198.97"/>
    <n v="0"/>
    <n v="0"/>
    <n v="0"/>
    <n v="1"/>
    <n v="0"/>
    <s v="INR"/>
  </r>
  <r>
    <s v="5304000000"/>
    <s v="32"/>
    <s v="5304000000-32"/>
    <n v="0"/>
    <s v="5300"/>
    <x v="3"/>
    <x v="4"/>
    <s v="GWG"/>
    <s v="008/000"/>
    <d v="2010-06-09T00:00:00"/>
    <d v="2010-05-19T00:00:00"/>
    <s v=""/>
    <n v="0"/>
    <s v="NO"/>
    <s v="53OPCOMN"/>
    <x v="0"/>
    <s v=""/>
    <s v="106577"/>
    <s v="Sold"/>
    <s v=""/>
    <s v="VRLA Batteries 12V/65AH Rocket Make"/>
    <n v="4199.97"/>
    <n v="0"/>
    <n v="0"/>
    <n v="-4199.97"/>
    <n v="0"/>
    <n v="-4198.97"/>
    <n v="0"/>
    <n v="4198.97"/>
    <n v="0"/>
    <n v="0"/>
    <n v="0"/>
    <n v="1"/>
    <n v="0"/>
    <s v="INR"/>
  </r>
  <r>
    <s v="5304000000"/>
    <s v="33"/>
    <s v="5304000000-33"/>
    <n v="5"/>
    <s v="5300"/>
    <x v="3"/>
    <x v="4"/>
    <s v="UL06"/>
    <s v="006/000"/>
    <d v="2010-06-09T00:00:00"/>
    <d v="2010-05-19T00:00:00"/>
    <s v=""/>
    <n v="0"/>
    <s v="NO"/>
    <s v="53OPCOMN"/>
    <x v="0"/>
    <s v=""/>
    <s v="106577"/>
    <s v="Sold"/>
    <s v=""/>
    <s v="VRLA Batteries 12V/65AH Rocket Make"/>
    <n v="4199.97"/>
    <n v="0"/>
    <n v="0"/>
    <n v="-4199.97"/>
    <n v="0"/>
    <n v="-3989.97"/>
    <n v="0"/>
    <n v="3989.97"/>
    <n v="0"/>
    <n v="0"/>
    <n v="0"/>
    <n v="210"/>
    <n v="0"/>
    <s v="INR"/>
  </r>
  <r>
    <s v="5304000000"/>
    <s v="34"/>
    <s v="5304000000-34"/>
    <n v="0"/>
    <s v="5300"/>
    <x v="3"/>
    <x v="4"/>
    <s v="GWG"/>
    <s v="008/000"/>
    <d v="2010-06-09T00:00:00"/>
    <d v="2010-05-19T00:00:00"/>
    <s v=""/>
    <n v="0"/>
    <s v="NO"/>
    <s v="53OPCOMN"/>
    <x v="0"/>
    <s v=""/>
    <s v="106577"/>
    <s v="Sold"/>
    <s v=""/>
    <s v="VRLA Batteries 12V/65AH Rocket Make"/>
    <n v="4199.97"/>
    <n v="0"/>
    <n v="0"/>
    <n v="-4199.97"/>
    <n v="0"/>
    <n v="-4198.97"/>
    <n v="0"/>
    <n v="4198.97"/>
    <n v="0"/>
    <n v="0"/>
    <n v="0"/>
    <n v="1"/>
    <n v="0"/>
    <s v="INR"/>
  </r>
  <r>
    <s v="5304000000"/>
    <s v="35"/>
    <s v="5304000000-35"/>
    <n v="0"/>
    <s v="5300"/>
    <x v="3"/>
    <x v="4"/>
    <s v="GWG"/>
    <s v="008/000"/>
    <d v="2010-06-09T00:00:00"/>
    <d v="2010-05-19T00:00:00"/>
    <s v=""/>
    <n v="0"/>
    <s v="NO"/>
    <s v="53OPCOMN"/>
    <x v="0"/>
    <s v=""/>
    <s v="106577"/>
    <s v="Sold"/>
    <s v=""/>
    <s v="VRLA Batteries 12V/65AH Rocket Make"/>
    <n v="4199.97"/>
    <n v="0"/>
    <n v="0"/>
    <n v="-4199.97"/>
    <n v="0"/>
    <n v="-4198.97"/>
    <n v="0"/>
    <n v="4198.97"/>
    <n v="0"/>
    <n v="0"/>
    <n v="0"/>
    <n v="1"/>
    <n v="0"/>
    <s v="INR"/>
  </r>
  <r>
    <s v="5304000000"/>
    <s v="36"/>
    <s v="5304000000-36"/>
    <n v="0"/>
    <s v="5300"/>
    <x v="3"/>
    <x v="4"/>
    <s v="GWG"/>
    <s v="008/000"/>
    <d v="2010-06-09T00:00:00"/>
    <d v="2010-05-19T00:00:00"/>
    <s v=""/>
    <n v="0"/>
    <s v="NO"/>
    <s v="53OPCOMN"/>
    <x v="0"/>
    <s v=""/>
    <s v="106577"/>
    <s v="Sold"/>
    <s v=""/>
    <s v="VRLA Batteries 12V/65AH Rocket Make"/>
    <n v="4199.97"/>
    <n v="0"/>
    <n v="0"/>
    <n v="-4199.97"/>
    <n v="0"/>
    <n v="-4198.97"/>
    <n v="0"/>
    <n v="4198.97"/>
    <n v="0"/>
    <n v="0"/>
    <n v="0"/>
    <n v="1"/>
    <n v="0"/>
    <s v="INR"/>
  </r>
  <r>
    <s v="5304000000"/>
    <s v="37"/>
    <s v="5304000000-37"/>
    <n v="0"/>
    <s v="5300"/>
    <x v="3"/>
    <x v="4"/>
    <s v="GWG"/>
    <s v="008/000"/>
    <d v="2010-06-09T00:00:00"/>
    <d v="2010-05-19T00:00:00"/>
    <s v=""/>
    <n v="0"/>
    <s v="NO"/>
    <s v="53OPCOMN"/>
    <x v="0"/>
    <s v=""/>
    <s v="106577"/>
    <s v="Sold"/>
    <s v=""/>
    <s v="VRLA Batteries 12V/65AH Rocket Make"/>
    <n v="4199.97"/>
    <n v="0"/>
    <n v="0"/>
    <n v="-4199.97"/>
    <n v="0"/>
    <n v="-4198.97"/>
    <n v="0"/>
    <n v="4198.97"/>
    <n v="0"/>
    <n v="0"/>
    <n v="0"/>
    <n v="1"/>
    <n v="0"/>
    <s v="INR"/>
  </r>
  <r>
    <s v="5304000000"/>
    <s v="38"/>
    <s v="5304000000-38"/>
    <n v="0"/>
    <s v="5300"/>
    <x v="3"/>
    <x v="4"/>
    <s v="GWG"/>
    <s v="008/000"/>
    <d v="2010-06-09T00:00:00"/>
    <d v="2010-05-19T00:00:00"/>
    <s v=""/>
    <n v="0"/>
    <s v="NO"/>
    <s v="53OPCOMN"/>
    <x v="0"/>
    <s v=""/>
    <s v="106577"/>
    <s v="Sold"/>
    <s v=""/>
    <s v="VRLA Batteries 12V/65AH Rocket Make"/>
    <n v="4199.97"/>
    <n v="0"/>
    <n v="0"/>
    <n v="-4199.97"/>
    <n v="0"/>
    <n v="-4198.97"/>
    <n v="0"/>
    <n v="4198.97"/>
    <n v="0"/>
    <n v="0"/>
    <n v="0"/>
    <n v="1"/>
    <n v="0"/>
    <s v="INR"/>
  </r>
  <r>
    <s v="5304000000"/>
    <s v="39"/>
    <s v="5304000000-39"/>
    <n v="0"/>
    <s v="5300"/>
    <x v="3"/>
    <x v="4"/>
    <s v="GWG"/>
    <s v="008/000"/>
    <d v="2010-06-09T00:00:00"/>
    <d v="2010-05-19T00:00:00"/>
    <s v=""/>
    <n v="0"/>
    <s v="NO"/>
    <s v="53OPCOMN"/>
    <x v="0"/>
    <s v=""/>
    <s v="106577"/>
    <s v="Sold"/>
    <s v=""/>
    <s v="VRLA Batteries 12V/65AH Rocket Make"/>
    <n v="4199.97"/>
    <n v="0"/>
    <n v="0"/>
    <n v="-4199.97"/>
    <n v="0"/>
    <n v="-4198.97"/>
    <n v="0"/>
    <n v="4198.97"/>
    <n v="0"/>
    <n v="0"/>
    <n v="0"/>
    <n v="1"/>
    <n v="0"/>
    <s v="INR"/>
  </r>
  <r>
    <s v="5304000000"/>
    <s v="40"/>
    <s v="5304000000-40"/>
    <n v="0"/>
    <s v="5300"/>
    <x v="3"/>
    <x v="4"/>
    <s v="GWG"/>
    <s v="008/000"/>
    <d v="2010-06-09T00:00:00"/>
    <d v="2010-05-19T00:00:00"/>
    <s v=""/>
    <n v="0"/>
    <s v="NO"/>
    <s v="53OPCOMN"/>
    <x v="0"/>
    <s v=""/>
    <s v="106577"/>
    <s v="Sold"/>
    <s v=""/>
    <s v="VRLA Batteries 12V/65AH Rocket Make"/>
    <n v="4199.93"/>
    <n v="0"/>
    <n v="0"/>
    <n v="-4199.93"/>
    <n v="0"/>
    <n v="-4198.93"/>
    <n v="0"/>
    <n v="4198.93"/>
    <n v="0"/>
    <n v="0"/>
    <n v="0"/>
    <n v="1"/>
    <n v="0"/>
    <s v="INR"/>
  </r>
  <r>
    <s v="5304000000"/>
    <s v="41"/>
    <s v="5304000000-41"/>
    <n v="5"/>
    <s v="5300"/>
    <x v="3"/>
    <x v="4"/>
    <s v="UL06"/>
    <s v="006/000"/>
    <d v="2010-05-19T00:00:00"/>
    <d v="2010-05-19T00:00:00"/>
    <s v=""/>
    <n v="1"/>
    <s v="NO"/>
    <s v="53OPCOMN"/>
    <x v="0"/>
    <s v=""/>
    <s v="101115"/>
    <m/>
    <s v=""/>
    <s v="RACK WAL 19 INCH MINI CASE - 12U"/>
    <n v="5585.49"/>
    <n v="0"/>
    <n v="0"/>
    <n v="0"/>
    <n v="5585.49"/>
    <n v="-5306.22"/>
    <n v="0"/>
    <n v="0"/>
    <n v="0"/>
    <n v="0"/>
    <n v="-5306.22"/>
    <n v="279.27"/>
    <n v="279.27"/>
    <s v="INR"/>
  </r>
  <r>
    <s v="5304000000"/>
    <s v="42"/>
    <s v="5304000000-42"/>
    <n v="5"/>
    <s v="5300"/>
    <x v="3"/>
    <x v="4"/>
    <s v="UL06"/>
    <s v="006/000"/>
    <d v="2010-06-30T00:00:00"/>
    <d v="2010-06-30T00:00:00"/>
    <s v=""/>
    <n v="1"/>
    <s v="EA"/>
    <s v="53OPCOMN"/>
    <x v="0"/>
    <s v=""/>
    <s v="101003"/>
    <m/>
    <s v=""/>
    <s v="UPS 3KVA (HNUX 110) with OVCD"/>
    <n v="21494.55"/>
    <n v="0"/>
    <n v="0"/>
    <n v="0"/>
    <n v="21494.55"/>
    <n v="-20419.82"/>
    <n v="0"/>
    <n v="0"/>
    <n v="0"/>
    <n v="0"/>
    <n v="-20419.82"/>
    <n v="1074.73"/>
    <n v="1074.73"/>
    <s v="INR"/>
  </r>
  <r>
    <s v="5304000000"/>
    <s v="43"/>
    <s v="5304000000-43"/>
    <n v="5"/>
    <s v="5300"/>
    <x v="3"/>
    <x v="4"/>
    <s v="UL06"/>
    <s v="006/000"/>
    <d v="2010-06-30T00:00:00"/>
    <d v="2010-06-30T00:00:00"/>
    <s v=""/>
    <n v="1"/>
    <s v="EA"/>
    <s v="53OPCOMN"/>
    <x v="0"/>
    <s v=""/>
    <s v="101003"/>
    <m/>
    <s v=""/>
    <s v="UPS 3KVA (HNUX 110) with OVCD"/>
    <n v="21494.55"/>
    <n v="0"/>
    <n v="0"/>
    <n v="0"/>
    <n v="21494.55"/>
    <n v="-20419.82"/>
    <n v="0"/>
    <n v="0"/>
    <n v="0"/>
    <n v="0"/>
    <n v="-20419.82"/>
    <n v="1074.73"/>
    <n v="1074.73"/>
    <s v="INR"/>
  </r>
  <r>
    <s v="5304000000"/>
    <s v="44"/>
    <s v="5304000000-44"/>
    <n v="5"/>
    <s v="5300"/>
    <x v="3"/>
    <x v="4"/>
    <s v="UL06"/>
    <s v="006/000"/>
    <d v="2010-06-30T00:00:00"/>
    <d v="2010-06-30T00:00:00"/>
    <s v=""/>
    <n v="0"/>
    <s v="EA"/>
    <s v="53OPCOMN"/>
    <x v="0"/>
    <s v=""/>
    <s v="101003"/>
    <s v="Sold"/>
    <s v=""/>
    <s v="Battery 12V / 42AH Rocket Make for 2 KVA UPS Systm"/>
    <n v="26505"/>
    <n v="0"/>
    <n v="0"/>
    <n v="-26505"/>
    <n v="0"/>
    <n v="-25179.75"/>
    <n v="0"/>
    <n v="25179.75"/>
    <n v="0"/>
    <n v="0"/>
    <n v="0"/>
    <n v="1325.25"/>
    <n v="0"/>
    <s v="INR"/>
  </r>
  <r>
    <s v="5304000000"/>
    <s v="45"/>
    <s v="5304000000-45"/>
    <n v="5"/>
    <s v="5300"/>
    <x v="3"/>
    <x v="4"/>
    <s v="UL06"/>
    <s v="006/000"/>
    <d v="2010-06-30T00:00:00"/>
    <d v="2010-06-30T00:00:00"/>
    <s v=""/>
    <n v="0"/>
    <s v="EA"/>
    <s v="53OPCOMN"/>
    <x v="0"/>
    <s v=""/>
    <s v="101003"/>
    <s v="Sold"/>
    <s v=""/>
    <s v="Battery 12V / 42AH Rocket Make for 2 KVA UPS Systm"/>
    <n v="26505"/>
    <n v="0"/>
    <n v="0"/>
    <n v="-26505"/>
    <n v="0"/>
    <n v="-25179.75"/>
    <n v="0"/>
    <n v="25179.75"/>
    <n v="0"/>
    <n v="0"/>
    <n v="0"/>
    <n v="1325.25"/>
    <n v="0"/>
    <s v="INR"/>
  </r>
  <r>
    <s v="5304000000"/>
    <s v="46"/>
    <s v="5304000000-46"/>
    <n v="5"/>
    <s v="5300"/>
    <x v="3"/>
    <x v="4"/>
    <s v="UL06"/>
    <s v="006/000"/>
    <d v="2010-06-30T00:00:00"/>
    <d v="2010-06-30T00:00:00"/>
    <s v=""/>
    <n v="0"/>
    <s v="EA"/>
    <s v="53OPCOMN"/>
    <x v="0"/>
    <s v=""/>
    <s v="103738"/>
    <s v="Sold"/>
    <s v=""/>
    <s v="HP Design Jet T770 44&quot; Plotter"/>
    <n v="204991.5"/>
    <n v="0"/>
    <n v="0"/>
    <n v="-204991.5"/>
    <n v="0"/>
    <n v="-194741.92"/>
    <n v="0"/>
    <n v="194741.92"/>
    <n v="0"/>
    <n v="0"/>
    <n v="0"/>
    <n v="10249.58"/>
    <n v="0"/>
    <s v="INR"/>
  </r>
  <r>
    <s v="5304000000"/>
    <s v="47"/>
    <s v="5304000000-47"/>
    <n v="5"/>
    <s v="5300"/>
    <x v="3"/>
    <x v="4"/>
    <s v="UL06"/>
    <s v="006/000"/>
    <d v="2010-08-07T00:00:00"/>
    <d v="2010-08-07T00:00:00"/>
    <s v=""/>
    <n v="1"/>
    <s v="EA"/>
    <s v="53OPCOMN"/>
    <x v="0"/>
    <s v=""/>
    <s v="401844"/>
    <m/>
    <s v=""/>
    <s v="HP Design Jet T770 44&quot; Plotter"/>
    <n v="214515"/>
    <n v="0"/>
    <n v="0"/>
    <n v="0"/>
    <n v="214515"/>
    <n v="-203789.25"/>
    <n v="0"/>
    <n v="0"/>
    <n v="0"/>
    <n v="0"/>
    <n v="-203789.25"/>
    <n v="10725.75"/>
    <n v="10725.75"/>
    <s v="INR"/>
  </r>
  <r>
    <s v="5304000000"/>
    <s v="48"/>
    <s v="5304000000-48"/>
    <n v="0"/>
    <s v="5300"/>
    <x v="3"/>
    <x v="4"/>
    <s v="GWG"/>
    <s v="008/000"/>
    <d v="2010-08-17T00:00:00"/>
    <d v="2010-08-17T00:00:00"/>
    <s v=""/>
    <n v="0"/>
    <s v="EA"/>
    <s v="53OPCOMN"/>
    <x v="0"/>
    <s v=""/>
    <s v="106577"/>
    <s v="Sold"/>
    <s v=""/>
    <s v="VRLA Batteries 12V/65AH Rocket Make"/>
    <n v="83564"/>
    <n v="0"/>
    <n v="0"/>
    <n v="-83564"/>
    <n v="0"/>
    <n v="-83563"/>
    <n v="0"/>
    <n v="83563"/>
    <n v="0"/>
    <n v="0"/>
    <n v="0"/>
    <n v="1"/>
    <n v="0"/>
    <s v="INR"/>
  </r>
  <r>
    <s v="5304000000"/>
    <s v="49"/>
    <s v="5304000000-49"/>
    <n v="5"/>
    <s v="5300"/>
    <x v="3"/>
    <x v="4"/>
    <s v="UL06"/>
    <s v="006/000"/>
    <d v="2010-08-30T00:00:00"/>
    <d v="2010-08-30T00:00:00"/>
    <s v=""/>
    <n v="2"/>
    <s v="EA"/>
    <s v="53OPCOMN"/>
    <x v="0"/>
    <s v=""/>
    <s v="107115"/>
    <m/>
    <s v=""/>
    <s v="Motorola Barcode Terminal MC3090"/>
    <n v="185972.52"/>
    <n v="0"/>
    <n v="0"/>
    <n v="0"/>
    <n v="185972.52"/>
    <n v="-176673.89"/>
    <n v="0"/>
    <n v="0"/>
    <n v="0"/>
    <n v="0"/>
    <n v="-176673.89"/>
    <n v="9298.6299999999992"/>
    <n v="9298.6299999999992"/>
    <s v="INR"/>
  </r>
  <r>
    <s v="5304000000"/>
    <s v="50"/>
    <s v="5304000000-50"/>
    <n v="5"/>
    <s v="5300"/>
    <x v="3"/>
    <x v="4"/>
    <s v="UL06"/>
    <s v="006/000"/>
    <d v="2010-08-17T00:00:00"/>
    <d v="2010-08-17T00:00:00"/>
    <s v=""/>
    <n v="0"/>
    <s v="EA"/>
    <s v="53OPCOMN"/>
    <x v="0"/>
    <s v=""/>
    <s v="101003"/>
    <s v="Sold"/>
    <s v=""/>
    <s v="UPS 10KVA LNi3100 with Accessories"/>
    <n v="123919.74"/>
    <n v="0"/>
    <n v="0"/>
    <n v="-123919.74"/>
    <n v="0"/>
    <n v="-117723.75"/>
    <n v="0"/>
    <n v="117723.75"/>
    <n v="0"/>
    <n v="0"/>
    <n v="0"/>
    <n v="6195.99"/>
    <n v="0"/>
    <s v="INR"/>
  </r>
  <r>
    <s v="5304000002"/>
    <s v="3"/>
    <s v="5304000002-3"/>
    <n v="0"/>
    <s v="5300"/>
    <x v="3"/>
    <x v="4"/>
    <s v="UL03"/>
    <s v="003/000"/>
    <d v="2010-05-08T00:00:00"/>
    <d v="2010-05-08T00:00:00"/>
    <s v=""/>
    <n v="0"/>
    <s v="EA"/>
    <s v="53OPCOMN"/>
    <x v="0"/>
    <s v=""/>
    <s v="101138"/>
    <s v="Sold"/>
    <s v=""/>
    <s v="LAPTOP -AL-E5400-DELL LATITUDE E5400"/>
    <n v="41168.89"/>
    <n v="0"/>
    <n v="0"/>
    <n v="-41168.89"/>
    <n v="0"/>
    <n v="-41167.89"/>
    <n v="0"/>
    <n v="41167.89"/>
    <n v="0"/>
    <n v="0"/>
    <n v="0"/>
    <n v="1"/>
    <n v="0"/>
    <s v="INR"/>
  </r>
  <r>
    <s v="5304000002"/>
    <s v="4"/>
    <s v="5304000002-4"/>
    <n v="0"/>
    <s v="5300"/>
    <x v="3"/>
    <x v="4"/>
    <s v="UL03"/>
    <s v="003/000"/>
    <d v="2010-05-08T00:00:00"/>
    <d v="2010-05-08T00:00:00"/>
    <s v=""/>
    <n v="0"/>
    <s v="EA"/>
    <s v="53OPCOMN"/>
    <x v="0"/>
    <s v=""/>
    <s v="101138"/>
    <s v="Sold"/>
    <s v=""/>
    <s v="LAPTOP -AL-E5400-DELL LATITUDE E5400"/>
    <n v="41168.89"/>
    <n v="0"/>
    <n v="0"/>
    <n v="-41168.89"/>
    <n v="0"/>
    <n v="-41167.89"/>
    <n v="0"/>
    <n v="41167.89"/>
    <n v="0"/>
    <n v="0"/>
    <n v="0"/>
    <n v="1"/>
    <n v="0"/>
    <s v="INR"/>
  </r>
  <r>
    <s v="5304000002"/>
    <s v="5"/>
    <s v="5304000002-5"/>
    <n v="0"/>
    <s v="5300"/>
    <x v="3"/>
    <x v="4"/>
    <s v="UL03"/>
    <s v="003/000"/>
    <d v="2010-05-08T00:00:00"/>
    <d v="2010-05-08T00:00:00"/>
    <s v=""/>
    <n v="0"/>
    <s v="EA"/>
    <s v="53OPCOMN"/>
    <x v="0"/>
    <s v=""/>
    <s v="101138"/>
    <s v="Sold"/>
    <s v=""/>
    <s v="LAPTOP -AL-E5400-DELL LATITUDE E5400"/>
    <n v="41168.89"/>
    <n v="0"/>
    <n v="0"/>
    <n v="-41168.89"/>
    <n v="0"/>
    <n v="-41167.89"/>
    <n v="0"/>
    <n v="41167.89"/>
    <n v="0"/>
    <n v="0"/>
    <n v="0"/>
    <n v="1"/>
    <n v="0"/>
    <s v="INR"/>
  </r>
  <r>
    <s v="5304000002"/>
    <s v="6"/>
    <s v="5304000002-6"/>
    <n v="0"/>
    <s v="5300"/>
    <x v="3"/>
    <x v="4"/>
    <s v="UL03"/>
    <s v="003/000"/>
    <d v="2010-05-08T00:00:00"/>
    <d v="2010-05-08T00:00:00"/>
    <s v=""/>
    <n v="0"/>
    <s v="EA"/>
    <s v="53OPCOMN"/>
    <x v="0"/>
    <s v=""/>
    <s v="101138"/>
    <s v="Sold"/>
    <s v=""/>
    <s v="LAPTOP -AL-E5400-DELL LATITUDE E5400"/>
    <n v="41168.89"/>
    <n v="0"/>
    <n v="0"/>
    <n v="-41168.89"/>
    <n v="0"/>
    <n v="-41167.89"/>
    <n v="0"/>
    <n v="41167.89"/>
    <n v="0"/>
    <n v="0"/>
    <n v="0"/>
    <n v="1"/>
    <n v="0"/>
    <s v="INR"/>
  </r>
  <r>
    <s v="5304000002"/>
    <s v="7"/>
    <s v="5304000002-7"/>
    <n v="0"/>
    <s v="5300"/>
    <x v="3"/>
    <x v="4"/>
    <s v="UL03"/>
    <s v="003/000"/>
    <d v="2010-05-08T00:00:00"/>
    <d v="2010-05-08T00:00:00"/>
    <s v=""/>
    <n v="0"/>
    <s v="EA"/>
    <s v="53OPCOMN"/>
    <x v="0"/>
    <s v=""/>
    <s v="101138"/>
    <s v="Sold"/>
    <s v=""/>
    <s v="LAPTOP -AL-E5400-DELL LATITUDE E5400"/>
    <n v="41168.89"/>
    <n v="0"/>
    <n v="0"/>
    <n v="-41168.89"/>
    <n v="0"/>
    <n v="-41167.89"/>
    <n v="0"/>
    <n v="41167.89"/>
    <n v="0"/>
    <n v="0"/>
    <n v="0"/>
    <n v="1"/>
    <n v="0"/>
    <s v="INR"/>
  </r>
  <r>
    <s v="5304000002"/>
    <s v="8"/>
    <s v="5304000002-8"/>
    <n v="0"/>
    <s v="5300"/>
    <x v="3"/>
    <x v="4"/>
    <s v="UL03"/>
    <s v="003/000"/>
    <d v="2010-05-08T00:00:00"/>
    <d v="2010-05-08T00:00:00"/>
    <s v=""/>
    <n v="0"/>
    <s v="EA"/>
    <s v="53OPCOMN"/>
    <x v="0"/>
    <s v=""/>
    <s v="101138"/>
    <s v="Sold"/>
    <s v=""/>
    <s v="LAPTOP -AL-E5400-DELL LATITUDE E5400"/>
    <n v="41168.89"/>
    <n v="0"/>
    <n v="0"/>
    <n v="-41168.89"/>
    <n v="0"/>
    <n v="-41167.89"/>
    <n v="0"/>
    <n v="41167.89"/>
    <n v="0"/>
    <n v="0"/>
    <n v="0"/>
    <n v="1"/>
    <n v="0"/>
    <s v="INR"/>
  </r>
  <r>
    <s v="5304000002"/>
    <s v="9"/>
    <s v="5304000002-9"/>
    <n v="0"/>
    <s v="5300"/>
    <x v="3"/>
    <x v="4"/>
    <s v="UL03"/>
    <s v="003/000"/>
    <d v="2010-05-08T00:00:00"/>
    <d v="2010-05-08T00:00:00"/>
    <s v=""/>
    <n v="0"/>
    <s v="EA"/>
    <s v="53OPCOMN"/>
    <x v="0"/>
    <s v=""/>
    <s v="101138"/>
    <s v="Sold"/>
    <s v=""/>
    <s v="LAPTOP -AL-E5400-DELL LATITUDE E5400"/>
    <n v="41168.89"/>
    <n v="0"/>
    <n v="0"/>
    <n v="-41168.89"/>
    <n v="0"/>
    <n v="-41167.89"/>
    <n v="0"/>
    <n v="41167.89"/>
    <n v="0"/>
    <n v="0"/>
    <n v="0"/>
    <n v="1"/>
    <n v="0"/>
    <s v="INR"/>
  </r>
  <r>
    <s v="5304000003"/>
    <s v="0"/>
    <s v="5304000003-0"/>
    <n v="0"/>
    <s v="5300"/>
    <x v="3"/>
    <x v="4"/>
    <s v="UL03"/>
    <s v="003/000"/>
    <d v="2010-04-14T00:00:00"/>
    <d v="2010-04-14T00:00:00"/>
    <s v=""/>
    <n v="0"/>
    <s v="NO"/>
    <s v="53OPCOMN"/>
    <x v="0"/>
    <s v=""/>
    <s v="101138"/>
    <s v="Sold"/>
    <s v=""/>
    <s v="DESKTOP - AI -380DTV - DELL OPTIPLEX VISTA"/>
    <n v="24566.02"/>
    <n v="0"/>
    <n v="0"/>
    <n v="-24566.02"/>
    <n v="0"/>
    <n v="-24565.02"/>
    <n v="0"/>
    <n v="24565.02"/>
    <n v="0"/>
    <n v="0"/>
    <n v="0"/>
    <n v="1"/>
    <n v="0"/>
    <s v="INR"/>
  </r>
  <r>
    <s v="5304000003"/>
    <s v="1"/>
    <s v="5304000003-1"/>
    <n v="0"/>
    <s v="5300"/>
    <x v="3"/>
    <x v="4"/>
    <s v="UL03"/>
    <s v="003/000"/>
    <d v="2010-04-14T00:00:00"/>
    <d v="2010-04-14T00:00:00"/>
    <s v=""/>
    <n v="0"/>
    <s v="NO"/>
    <s v="53OPCOMN"/>
    <x v="0"/>
    <s v=""/>
    <s v="101138"/>
    <s v="Sold"/>
    <s v=""/>
    <s v="DESKTOP - AI -380DTV - DELL OPTIPLEX VISTA"/>
    <n v="24566.02"/>
    <n v="0"/>
    <n v="0"/>
    <n v="-24566.02"/>
    <n v="0"/>
    <n v="-24566.02"/>
    <n v="0"/>
    <n v="24566.02"/>
    <n v="0"/>
    <n v="0"/>
    <n v="0"/>
    <n v="0"/>
    <n v="0"/>
    <s v="INR"/>
  </r>
  <r>
    <s v="5304000003"/>
    <s v="2"/>
    <s v="5304000003-2"/>
    <n v="0"/>
    <s v="5300"/>
    <x v="3"/>
    <x v="4"/>
    <s v="UL03"/>
    <s v="003/000"/>
    <d v="2010-04-14T00:00:00"/>
    <d v="2010-04-14T00:00:00"/>
    <s v=""/>
    <n v="0"/>
    <s v="NO"/>
    <s v="53OPCOMN"/>
    <x v="0"/>
    <s v=""/>
    <s v="101138"/>
    <s v="Sold"/>
    <s v=""/>
    <s v="DESKTOP - AI -380DTV - DELL OPTIPLEX VISTA"/>
    <n v="24566.02"/>
    <n v="0"/>
    <n v="0"/>
    <n v="-24566.02"/>
    <n v="0"/>
    <n v="-24566.02"/>
    <n v="0"/>
    <n v="24566.02"/>
    <n v="0"/>
    <n v="0"/>
    <n v="0"/>
    <n v="0"/>
    <n v="0"/>
    <s v="INR"/>
  </r>
  <r>
    <s v="5304000003"/>
    <s v="3"/>
    <s v="5304000003-3"/>
    <n v="0"/>
    <s v="5300"/>
    <x v="3"/>
    <x v="4"/>
    <s v="UL03"/>
    <s v="003/000"/>
    <d v="2010-04-14T00:00:00"/>
    <d v="2010-04-14T00:00:00"/>
    <s v=""/>
    <n v="0"/>
    <s v="NO"/>
    <s v="53OPCOMN"/>
    <x v="0"/>
    <s v=""/>
    <s v="101138"/>
    <s v="Sold"/>
    <s v=""/>
    <s v="DESKTOP - AI -380DTV - DELL OPTIPLEX VISTA"/>
    <n v="24566.02"/>
    <n v="0"/>
    <n v="0"/>
    <n v="-24566.02"/>
    <n v="0"/>
    <n v="-24566.02"/>
    <n v="0"/>
    <n v="24566.02"/>
    <n v="0"/>
    <n v="0"/>
    <n v="0"/>
    <n v="0"/>
    <n v="0"/>
    <s v="INR"/>
  </r>
  <r>
    <s v="5304000003"/>
    <s v="4"/>
    <s v="5304000003-4"/>
    <n v="0"/>
    <s v="5300"/>
    <x v="3"/>
    <x v="4"/>
    <s v="UL03"/>
    <s v="003/000"/>
    <d v="2010-04-14T00:00:00"/>
    <d v="2010-04-14T00:00:00"/>
    <s v=""/>
    <n v="0"/>
    <s v="NO"/>
    <s v="53OPCOMN"/>
    <x v="0"/>
    <s v=""/>
    <s v="101138"/>
    <s v="Sold"/>
    <s v=""/>
    <s v="DESKTOP - AI -380DTV - DELL OPTIPLEX VISTA"/>
    <n v="24566.02"/>
    <n v="0"/>
    <n v="0"/>
    <n v="-24566.02"/>
    <n v="0"/>
    <n v="-24566.02"/>
    <n v="0"/>
    <n v="24566.02"/>
    <n v="0"/>
    <n v="0"/>
    <n v="0"/>
    <n v="0"/>
    <n v="0"/>
    <s v="INR"/>
  </r>
  <r>
    <s v="5304000003"/>
    <s v="5"/>
    <s v="5304000003-5"/>
    <n v="0"/>
    <s v="5300"/>
    <x v="3"/>
    <x v="4"/>
    <s v="UL03"/>
    <s v="003/000"/>
    <d v="2010-04-14T00:00:00"/>
    <d v="2010-04-14T00:00:00"/>
    <s v=""/>
    <n v="0"/>
    <s v="NO"/>
    <s v="53OPCOMN"/>
    <x v="0"/>
    <s v=""/>
    <s v="101138"/>
    <s v="Sold"/>
    <s v=""/>
    <s v="DESKTOP - AI -380DTV - DELL OPTIPLEX VISTA"/>
    <n v="24566.02"/>
    <n v="0"/>
    <n v="0"/>
    <n v="-24566.02"/>
    <n v="0"/>
    <n v="-24566.02"/>
    <n v="0"/>
    <n v="24566.02"/>
    <n v="0"/>
    <n v="0"/>
    <n v="0"/>
    <n v="0"/>
    <n v="0"/>
    <s v="INR"/>
  </r>
  <r>
    <s v="5304000003"/>
    <s v="6"/>
    <s v="5304000003-6"/>
    <n v="0"/>
    <s v="5300"/>
    <x v="3"/>
    <x v="4"/>
    <s v="UL03"/>
    <s v="003/000"/>
    <d v="2010-04-14T00:00:00"/>
    <d v="2010-04-14T00:00:00"/>
    <s v=""/>
    <n v="0"/>
    <s v="NO"/>
    <s v="53OPCOMN"/>
    <x v="0"/>
    <s v=""/>
    <s v="101138"/>
    <s v="Sold"/>
    <s v=""/>
    <s v="DESKTOP - AI -380DTV - DELL OPTIPLEX VISTA"/>
    <n v="24566.02"/>
    <n v="0"/>
    <n v="0"/>
    <n v="-24566.02"/>
    <n v="0"/>
    <n v="-24566.02"/>
    <n v="0"/>
    <n v="24566.02"/>
    <n v="0"/>
    <n v="0"/>
    <n v="0"/>
    <n v="0"/>
    <n v="0"/>
    <s v="INR"/>
  </r>
  <r>
    <s v="5304000003"/>
    <s v="7"/>
    <s v="5304000003-7"/>
    <n v="0"/>
    <s v="5300"/>
    <x v="3"/>
    <x v="4"/>
    <s v="UL03"/>
    <s v="003/000"/>
    <d v="2010-04-14T00:00:00"/>
    <d v="2010-04-14T00:00:00"/>
    <s v=""/>
    <n v="0"/>
    <s v="NO"/>
    <s v="53OPCOMN"/>
    <x v="0"/>
    <s v=""/>
    <s v="101138"/>
    <s v="Sold"/>
    <s v=""/>
    <s v="DESKTOP - AI -380DTV - DELL OPTIPLEX VISTA"/>
    <n v="24566.02"/>
    <n v="0"/>
    <n v="0"/>
    <n v="-24566.02"/>
    <n v="0"/>
    <n v="-24566.02"/>
    <n v="0"/>
    <n v="24566.02"/>
    <n v="0"/>
    <n v="0"/>
    <n v="0"/>
    <n v="0"/>
    <n v="0"/>
    <s v="INR"/>
  </r>
  <r>
    <s v="5304000003"/>
    <s v="8"/>
    <s v="5304000003-8"/>
    <n v="0"/>
    <s v="5300"/>
    <x v="3"/>
    <x v="4"/>
    <s v="UL03"/>
    <s v="003/000"/>
    <d v="2010-04-14T00:00:00"/>
    <d v="2010-04-14T00:00:00"/>
    <s v=""/>
    <n v="0"/>
    <s v="NO"/>
    <s v="53OPCOMN"/>
    <x v="0"/>
    <s v=""/>
    <s v="101138"/>
    <s v="Sold"/>
    <s v=""/>
    <s v="DESKTOP - AI -380DTV - DELL OPTIPLEX VISTA"/>
    <n v="24566.02"/>
    <n v="0"/>
    <n v="0"/>
    <n v="-24566.02"/>
    <n v="0"/>
    <n v="-24566.02"/>
    <n v="0"/>
    <n v="24566.02"/>
    <n v="0"/>
    <n v="0"/>
    <n v="0"/>
    <n v="0"/>
    <n v="0"/>
    <s v="INR"/>
  </r>
  <r>
    <s v="5304000003"/>
    <s v="9"/>
    <s v="5304000003-9"/>
    <n v="0"/>
    <s v="5300"/>
    <x v="3"/>
    <x v="4"/>
    <s v="UL03"/>
    <s v="003/000"/>
    <d v="2010-04-14T00:00:00"/>
    <d v="2010-04-14T00:00:00"/>
    <s v=""/>
    <n v="0"/>
    <s v="NO"/>
    <s v="53OPCOMN"/>
    <x v="0"/>
    <s v=""/>
    <s v="101138"/>
    <s v="Sold"/>
    <s v=""/>
    <s v="DESKTOP - AI -380DTV - DELL OPTIPLEX VISTA"/>
    <n v="24566.02"/>
    <n v="0"/>
    <n v="0"/>
    <n v="-24566.02"/>
    <n v="0"/>
    <n v="-24566.02"/>
    <n v="0"/>
    <n v="24566.02"/>
    <n v="0"/>
    <n v="0"/>
    <n v="0"/>
    <n v="0"/>
    <n v="0"/>
    <s v="INR"/>
  </r>
  <r>
    <s v="5304000003"/>
    <s v="10"/>
    <s v="5304000003-10"/>
    <n v="0"/>
    <s v="5300"/>
    <x v="3"/>
    <x v="4"/>
    <s v="UL03"/>
    <s v="003/000"/>
    <d v="2010-04-14T00:00:00"/>
    <d v="2010-04-14T00:00:00"/>
    <s v=""/>
    <n v="0"/>
    <s v="NO"/>
    <s v="53OPCOMN"/>
    <x v="0"/>
    <s v=""/>
    <s v="101138"/>
    <s v="Sold"/>
    <s v=""/>
    <s v="DESKTOP - AI -380DTV - DELL OPTIPLEX VISTA"/>
    <n v="24566.02"/>
    <n v="0"/>
    <n v="0"/>
    <n v="-24566.02"/>
    <n v="0"/>
    <n v="-24566.02"/>
    <n v="0"/>
    <n v="24566.02"/>
    <n v="0"/>
    <n v="0"/>
    <n v="0"/>
    <n v="0"/>
    <n v="0"/>
    <s v="INR"/>
  </r>
  <r>
    <s v="5304000003"/>
    <s v="11"/>
    <s v="5304000003-11"/>
    <n v="0"/>
    <s v="5300"/>
    <x v="3"/>
    <x v="4"/>
    <s v="UL03"/>
    <s v="003/000"/>
    <d v="2010-04-14T00:00:00"/>
    <d v="2010-04-14T00:00:00"/>
    <s v=""/>
    <n v="0"/>
    <s v="NO"/>
    <s v="53OPCOMN"/>
    <x v="0"/>
    <s v=""/>
    <s v="101138"/>
    <s v="Sold"/>
    <s v=""/>
    <s v="DESKTOP - AI -380DTV - DELL OPTIPLEX VISTA"/>
    <n v="24566.02"/>
    <n v="0"/>
    <n v="0"/>
    <n v="-24566.02"/>
    <n v="0"/>
    <n v="-24566.02"/>
    <n v="0"/>
    <n v="24566.02"/>
    <n v="0"/>
    <n v="0"/>
    <n v="0"/>
    <n v="0"/>
    <n v="0"/>
    <s v="INR"/>
  </r>
  <r>
    <s v="5304000003"/>
    <s v="12"/>
    <s v="5304000003-12"/>
    <n v="0"/>
    <s v="5300"/>
    <x v="3"/>
    <x v="4"/>
    <s v="UL03"/>
    <s v="003/000"/>
    <d v="2010-04-14T00:00:00"/>
    <d v="2010-04-14T00:00:00"/>
    <s v=""/>
    <n v="0"/>
    <s v="NO"/>
    <s v="53OPCOMN"/>
    <x v="0"/>
    <s v=""/>
    <s v="101138"/>
    <s v="Sold"/>
    <s v=""/>
    <s v="DESKTOP - AI -380DTV - DELL OPTIPLEX VISTA"/>
    <n v="24566.02"/>
    <n v="0"/>
    <n v="0"/>
    <n v="-24566.02"/>
    <n v="0"/>
    <n v="-24566.02"/>
    <n v="0"/>
    <n v="24566.02"/>
    <n v="0"/>
    <n v="0"/>
    <n v="0"/>
    <n v="0"/>
    <n v="0"/>
    <s v="INR"/>
  </r>
  <r>
    <s v="5304000003"/>
    <s v="13"/>
    <s v="5304000003-13"/>
    <n v="0"/>
    <s v="5300"/>
    <x v="3"/>
    <x v="4"/>
    <s v="UL03"/>
    <s v="003/000"/>
    <d v="2010-04-14T00:00:00"/>
    <d v="2010-04-14T00:00:00"/>
    <s v=""/>
    <n v="0"/>
    <s v="NO"/>
    <s v="53OPCOMN"/>
    <x v="0"/>
    <s v=""/>
    <s v="101138"/>
    <s v="Sold"/>
    <s v=""/>
    <s v="DESKTOP - AI -380DTV - DELL OPTIPLEX VISTA"/>
    <n v="24566.02"/>
    <n v="0"/>
    <n v="0"/>
    <n v="-24566.02"/>
    <n v="0"/>
    <n v="-24566.02"/>
    <n v="0"/>
    <n v="24566.02"/>
    <n v="0"/>
    <n v="0"/>
    <n v="0"/>
    <n v="0"/>
    <n v="0"/>
    <s v="INR"/>
  </r>
  <r>
    <s v="5304000003"/>
    <s v="14"/>
    <s v="5304000003-14"/>
    <n v="0"/>
    <s v="5300"/>
    <x v="3"/>
    <x v="4"/>
    <s v="UL03"/>
    <s v="003/000"/>
    <d v="2010-04-14T00:00:00"/>
    <d v="2010-04-14T00:00:00"/>
    <s v=""/>
    <n v="0"/>
    <s v="NO"/>
    <s v="53OPCOMN"/>
    <x v="0"/>
    <s v=""/>
    <s v="101138"/>
    <s v="Sold"/>
    <s v=""/>
    <s v="DESKTOP - AI -380DTV - DELL OPTIPLEX VISTA"/>
    <n v="24566.02"/>
    <n v="0"/>
    <n v="0"/>
    <n v="-24566.02"/>
    <n v="0"/>
    <n v="-24566.02"/>
    <n v="0"/>
    <n v="24566.02"/>
    <n v="0"/>
    <n v="0"/>
    <n v="0"/>
    <n v="0"/>
    <n v="0"/>
    <s v="INR"/>
  </r>
  <r>
    <s v="5304000003"/>
    <s v="15"/>
    <s v="5304000003-15"/>
    <n v="0"/>
    <s v="5300"/>
    <x v="3"/>
    <x v="4"/>
    <s v="UL03"/>
    <s v="003/000"/>
    <d v="2010-04-14T00:00:00"/>
    <d v="2010-04-14T00:00:00"/>
    <s v=""/>
    <n v="0"/>
    <s v="NO"/>
    <s v="53OPCOMN"/>
    <x v="0"/>
    <s v=""/>
    <s v="101138"/>
    <s v="Sold"/>
    <s v=""/>
    <s v="DESKTOP - AI -380DTV - DELL OPTIPLEX VISTA"/>
    <n v="24566.02"/>
    <n v="0"/>
    <n v="0"/>
    <n v="-24566.02"/>
    <n v="0"/>
    <n v="-24566.02"/>
    <n v="0"/>
    <n v="24566.02"/>
    <n v="0"/>
    <n v="0"/>
    <n v="0"/>
    <n v="0"/>
    <n v="0"/>
    <s v="INR"/>
  </r>
  <r>
    <s v="5304000003"/>
    <s v="16"/>
    <s v="5304000003-16"/>
    <n v="0"/>
    <s v="5300"/>
    <x v="3"/>
    <x v="4"/>
    <s v="UL03"/>
    <s v="003/000"/>
    <d v="2010-04-14T00:00:00"/>
    <d v="2010-04-14T00:00:00"/>
    <s v=""/>
    <n v="0"/>
    <s v="NO"/>
    <s v="53OPCOMN"/>
    <x v="0"/>
    <s v=""/>
    <s v="101138"/>
    <s v="Sold"/>
    <s v=""/>
    <s v="DESKTOP - AI -380DTV - DELL OPTIPLEX VISTA"/>
    <n v="24566.02"/>
    <n v="0"/>
    <n v="0"/>
    <n v="-24566.02"/>
    <n v="0"/>
    <n v="-24566.02"/>
    <n v="0"/>
    <n v="24566.02"/>
    <n v="0"/>
    <n v="0"/>
    <n v="0"/>
    <n v="0"/>
    <n v="0"/>
    <s v="INR"/>
  </r>
  <r>
    <s v="5304000003"/>
    <s v="17"/>
    <s v="5304000003-17"/>
    <n v="0"/>
    <s v="5300"/>
    <x v="3"/>
    <x v="4"/>
    <s v="UL03"/>
    <s v="003/000"/>
    <d v="2010-04-14T00:00:00"/>
    <d v="2010-04-14T00:00:00"/>
    <s v=""/>
    <n v="0"/>
    <s v="NO"/>
    <s v="53OPCOMN"/>
    <x v="0"/>
    <s v=""/>
    <s v="101138"/>
    <s v="Sold"/>
    <s v=""/>
    <s v="DESKTOP - AI -380DTV - DELL OPTIPLEX VISTA"/>
    <n v="24566.02"/>
    <n v="0"/>
    <n v="0"/>
    <n v="-24566.02"/>
    <n v="0"/>
    <n v="-24566.02"/>
    <n v="0"/>
    <n v="24566.02"/>
    <n v="0"/>
    <n v="0"/>
    <n v="0"/>
    <n v="0"/>
    <n v="0"/>
    <s v="INR"/>
  </r>
  <r>
    <s v="5304000003"/>
    <s v="18"/>
    <s v="5304000003-18"/>
    <n v="0"/>
    <s v="5300"/>
    <x v="3"/>
    <x v="4"/>
    <s v="UL03"/>
    <s v="003/000"/>
    <d v="2010-04-14T00:00:00"/>
    <d v="2010-04-14T00:00:00"/>
    <s v=""/>
    <n v="0"/>
    <s v="NO"/>
    <s v="53OPCOMN"/>
    <x v="0"/>
    <s v=""/>
    <s v="101138"/>
    <s v="Sold"/>
    <s v=""/>
    <s v="DESKTOP - AI -380DTV - DELL OPTIPLEX VISTA"/>
    <n v="24566.02"/>
    <n v="0"/>
    <n v="0"/>
    <n v="-24566.02"/>
    <n v="0"/>
    <n v="-24566.02"/>
    <n v="0"/>
    <n v="24566.02"/>
    <n v="0"/>
    <n v="0"/>
    <n v="0"/>
    <n v="0"/>
    <n v="0"/>
    <s v="INR"/>
  </r>
  <r>
    <s v="5304000003"/>
    <s v="19"/>
    <s v="5304000003-19"/>
    <n v="0"/>
    <s v="5300"/>
    <x v="3"/>
    <x v="4"/>
    <s v="UL03"/>
    <s v="003/000"/>
    <d v="2010-04-14T00:00:00"/>
    <d v="2010-04-14T00:00:00"/>
    <s v=""/>
    <n v="0"/>
    <s v="NO"/>
    <s v="53OPCOMN"/>
    <x v="0"/>
    <s v=""/>
    <s v="101138"/>
    <s v="Sold"/>
    <s v=""/>
    <s v="DESKTOP - AI -380DTV - DELL OPTIPLEX VISTA"/>
    <n v="24566.02"/>
    <n v="0"/>
    <n v="0"/>
    <n v="-24566.02"/>
    <n v="0"/>
    <n v="-24566.02"/>
    <n v="0"/>
    <n v="24566.02"/>
    <n v="0"/>
    <n v="0"/>
    <n v="0"/>
    <n v="0"/>
    <n v="0"/>
    <s v="INR"/>
  </r>
  <r>
    <s v="5304000004"/>
    <s v="0"/>
    <s v="5304000004-0"/>
    <n v="5"/>
    <s v="5300"/>
    <x v="3"/>
    <x v="4"/>
    <s v="UL06"/>
    <s v="006/000"/>
    <d v="2010-08-07T00:00:00"/>
    <d v="2010-08-07T00:00:00"/>
    <s v=""/>
    <n v="1"/>
    <s v="EA"/>
    <s v="53OPCOMN"/>
    <x v="0"/>
    <s v=""/>
    <s v="104036"/>
    <m/>
    <s v=""/>
    <s v="Networking at Site - Eathernet"/>
    <n v="97958.5"/>
    <n v="0"/>
    <n v="0"/>
    <n v="0"/>
    <n v="97958.5"/>
    <n v="-93060.57"/>
    <n v="0"/>
    <n v="0"/>
    <n v="0"/>
    <n v="0"/>
    <n v="-93060.57"/>
    <n v="4897.93"/>
    <n v="4897.93"/>
    <s v="INR"/>
  </r>
  <r>
    <s v="5304000004"/>
    <s v="1"/>
    <s v="5304000004-1"/>
    <n v="5"/>
    <s v="5300"/>
    <x v="3"/>
    <x v="4"/>
    <s v="UL06"/>
    <s v="006/000"/>
    <d v="2010-08-18T00:00:00"/>
    <d v="2010-08-18T00:00:00"/>
    <s v=""/>
    <n v="1"/>
    <s v="EA"/>
    <s v="53OPCOMN"/>
    <x v="0"/>
    <s v=""/>
    <s v="200221"/>
    <m/>
    <s v=""/>
    <s v="Networking at Site - Eathernet Accessories"/>
    <n v="48300"/>
    <n v="0"/>
    <n v="0"/>
    <n v="0"/>
    <n v="48300"/>
    <n v="-45885"/>
    <n v="0"/>
    <n v="0"/>
    <n v="0"/>
    <n v="0"/>
    <n v="-45885"/>
    <n v="2415"/>
    <n v="2415"/>
    <s v="INR"/>
  </r>
  <r>
    <s v="5304000004"/>
    <s v="2"/>
    <s v="5304000004-2"/>
    <n v="5"/>
    <s v="5300"/>
    <x v="3"/>
    <x v="4"/>
    <s v="UL06"/>
    <s v="006/000"/>
    <d v="2010-07-15T00:00:00"/>
    <d v="2010-07-15T00:00:00"/>
    <s v=""/>
    <n v="1"/>
    <s v="EA"/>
    <s v="53OPCOMN"/>
    <x v="0"/>
    <s v=""/>
    <s v="109732"/>
    <m/>
    <s v=""/>
    <s v="Networking at Site - Cisco Router"/>
    <n v="51069.9"/>
    <n v="0"/>
    <n v="0"/>
    <n v="0"/>
    <n v="51069.9"/>
    <n v="-48516.4"/>
    <n v="0"/>
    <n v="0"/>
    <n v="0"/>
    <n v="0"/>
    <n v="-48516.4"/>
    <n v="2553.5"/>
    <n v="2553.5"/>
    <s v="INR"/>
  </r>
  <r>
    <s v="5304000004"/>
    <s v="3"/>
    <s v="5304000004-3"/>
    <n v="5"/>
    <s v="5300"/>
    <x v="3"/>
    <x v="4"/>
    <s v="UL06"/>
    <s v="006/000"/>
    <d v="2010-08-17T00:00:00"/>
    <d v="2010-08-17T00:00:00"/>
    <s v=""/>
    <n v="0"/>
    <s v="EA"/>
    <s v="53OPCOMN"/>
    <x v="0"/>
    <s v=""/>
    <s v="104036"/>
    <s v="Sold"/>
    <s v=""/>
    <s v="Networking at Site - Eathernet Switches"/>
    <n v="158950.9"/>
    <n v="0"/>
    <n v="0"/>
    <n v="-158950.9"/>
    <n v="0"/>
    <n v="-151003.35"/>
    <n v="0"/>
    <n v="151003.35"/>
    <n v="0"/>
    <n v="0"/>
    <n v="0"/>
    <n v="7947.55"/>
    <n v="0"/>
    <s v="INR"/>
  </r>
  <r>
    <s v="5304000004"/>
    <s v="4"/>
    <s v="5304000004-4"/>
    <n v="5"/>
    <s v="5300"/>
    <x v="3"/>
    <x v="4"/>
    <s v="UL06"/>
    <s v="006/000"/>
    <d v="2010-08-07T00:00:00"/>
    <d v="2010-08-07T00:00:00"/>
    <s v=""/>
    <n v="1"/>
    <s v="SET"/>
    <s v="53OPCOMN"/>
    <x v="0"/>
    <s v=""/>
    <s v="104036"/>
    <m/>
    <s v=""/>
    <s v="Networking at Site - PENAL CABLE ETC"/>
    <n v="147047"/>
    <n v="0"/>
    <n v="0"/>
    <n v="0"/>
    <n v="147047"/>
    <n v="-139694.65"/>
    <n v="0"/>
    <n v="0"/>
    <n v="0"/>
    <n v="0"/>
    <n v="-139694.65"/>
    <n v="7352.35"/>
    <n v="7352.35"/>
    <s v="INR"/>
  </r>
  <r>
    <s v="5304000004"/>
    <s v="5"/>
    <s v="5304000004-5"/>
    <n v="5"/>
    <s v="5300"/>
    <x v="3"/>
    <x v="4"/>
    <s v="UL06"/>
    <s v="006/000"/>
    <d v="2011-12-08T00:00:00"/>
    <d v="2011-12-08T00:00:00"/>
    <s v=""/>
    <n v="1"/>
    <s v="EA"/>
    <s v="53OPCOMN"/>
    <x v="0"/>
    <s v=""/>
    <s v="104036"/>
    <m/>
    <s v=""/>
    <s v="Networking at Site - Eathernet"/>
    <n v="25799"/>
    <n v="0"/>
    <n v="0"/>
    <n v="0"/>
    <n v="25799"/>
    <n v="-24509.05"/>
    <n v="0"/>
    <n v="0"/>
    <n v="0"/>
    <n v="0"/>
    <n v="-24509.05"/>
    <n v="1289.95"/>
    <n v="1289.95"/>
    <s v="INR"/>
  </r>
  <r>
    <s v="5304000004"/>
    <s v="6"/>
    <s v="5304000004-6"/>
    <n v="5"/>
    <s v="5300"/>
    <x v="3"/>
    <x v="4"/>
    <s v="UL06"/>
    <s v="006/000"/>
    <d v="2011-12-14T00:00:00"/>
    <d v="2011-12-14T00:00:00"/>
    <s v=""/>
    <n v="1"/>
    <s v="LOT"/>
    <s v="53OPCOMN"/>
    <x v="0"/>
    <s v=""/>
    <s v="104036"/>
    <m/>
    <s v=""/>
    <s v="Networking at Site -Data &amp; Voice points-QTY-1 LOT"/>
    <n v="125986"/>
    <n v="0"/>
    <n v="0"/>
    <n v="0"/>
    <n v="125986"/>
    <n v="-119686.7"/>
    <n v="0"/>
    <n v="0"/>
    <n v="0"/>
    <n v="0"/>
    <n v="-119686.7"/>
    <n v="6299.3"/>
    <n v="6299.3"/>
    <s v="INR"/>
  </r>
  <r>
    <s v="5304000005"/>
    <s v="0"/>
    <s v="5304000005-0"/>
    <n v="0"/>
    <s v="5300"/>
    <x v="3"/>
    <x v="4"/>
    <s v="UL03"/>
    <s v="003/000"/>
    <d v="2010-10-29T00:00:00"/>
    <d v="2010-10-29T00:00:00"/>
    <s v=""/>
    <n v="0"/>
    <s v="NO"/>
    <s v="53OPCOMN"/>
    <x v="0"/>
    <s v=""/>
    <s v="401844"/>
    <s v="Sold"/>
    <s v=""/>
    <s v="PRINTER,CM1312NFI,HP-QTY-1"/>
    <n v="49225"/>
    <n v="0"/>
    <n v="0"/>
    <n v="-49225"/>
    <n v="0"/>
    <n v="-49225"/>
    <n v="0"/>
    <n v="49225"/>
    <n v="0"/>
    <n v="0"/>
    <n v="0"/>
    <n v="0"/>
    <n v="0"/>
    <s v="INR"/>
  </r>
  <r>
    <s v="5304000006"/>
    <s v="0"/>
    <s v="5304000006-0"/>
    <n v="0"/>
    <s v="5300"/>
    <x v="3"/>
    <x v="4"/>
    <s v="UL03"/>
    <s v="003/000"/>
    <d v="2010-10-05T00:00:00"/>
    <d v="2010-10-05T00:00:00"/>
    <s v=""/>
    <n v="0"/>
    <s v="NO"/>
    <s v="53OPCOMN"/>
    <x v="0"/>
    <s v=""/>
    <s v="103999"/>
    <s v="Sold"/>
    <s v=""/>
    <s v="SCANNER,MM:FJ 6140,MFR:FUJITSU-QTY-1"/>
    <n v="114187"/>
    <n v="0"/>
    <n v="0"/>
    <n v="-114187"/>
    <n v="0"/>
    <n v="-114187"/>
    <n v="0"/>
    <n v="114187"/>
    <n v="0"/>
    <n v="0"/>
    <n v="0"/>
    <n v="0"/>
    <n v="0"/>
    <s v="INR"/>
  </r>
  <r>
    <s v="5304000008"/>
    <s v="0"/>
    <s v="5304000008-0"/>
    <n v="0"/>
    <s v="5300"/>
    <x v="3"/>
    <x v="4"/>
    <s v="UL03"/>
    <s v="003/000"/>
    <d v="2010-10-14T00:00:00"/>
    <d v="2010-10-14T00:00:00"/>
    <s v=""/>
    <n v="0"/>
    <s v="NO"/>
    <s v="53OPCOMN"/>
    <x v="0"/>
    <s v=""/>
    <s v="101138"/>
    <s v="Sold"/>
    <s v=""/>
    <s v="DESKTOP PC,STANDARD CONFIG-QTY-20"/>
    <n v="496232.2"/>
    <n v="0"/>
    <n v="0"/>
    <n v="-496232.2"/>
    <n v="0"/>
    <n v="-496232.2"/>
    <n v="0"/>
    <n v="496232.2"/>
    <n v="0"/>
    <n v="0"/>
    <n v="0"/>
    <n v="0"/>
    <n v="0"/>
    <s v="INR"/>
  </r>
  <r>
    <s v="5304000008"/>
    <s v="1"/>
    <s v="5304000008-1"/>
    <n v="5"/>
    <s v="5300"/>
    <x v="3"/>
    <x v="4"/>
    <s v="UL03"/>
    <s v="003/000"/>
    <d v="2012-04-01T00:00:00"/>
    <d v="2012-04-01T00:00:00"/>
    <s v=""/>
    <n v="0"/>
    <s v="NO"/>
    <s v="53OPCOMN"/>
    <x v="0"/>
    <s v=""/>
    <s v="101138"/>
    <s v="Sold"/>
    <s v=""/>
    <s v="DESKTOP PC,STANDARD CONFIG-QTY-20-GRN REVERSED"/>
    <n v="-4913.2"/>
    <n v="0"/>
    <n v="0"/>
    <n v="4913.2"/>
    <n v="0"/>
    <n v="4667.54"/>
    <n v="0"/>
    <n v="-4667.54"/>
    <n v="0"/>
    <n v="0"/>
    <n v="0"/>
    <n v="-245.66"/>
    <n v="0"/>
    <s v="INR"/>
  </r>
  <r>
    <s v="5304000009"/>
    <s v="0"/>
    <s v="5304000009-0"/>
    <n v="5"/>
    <s v="5300"/>
    <x v="3"/>
    <x v="4"/>
    <s v="UL06"/>
    <s v="006/000"/>
    <d v="2010-10-06T00:00:00"/>
    <d v="2010-10-06T00:00:00"/>
    <s v=""/>
    <n v="1"/>
    <s v="NO"/>
    <s v="53OPCOMN"/>
    <x v="0"/>
    <s v=""/>
    <s v="101138"/>
    <m/>
    <s v=""/>
    <s v="SERVER,MID LEVEL-QTY-1"/>
    <n v="238000"/>
    <n v="0"/>
    <n v="0"/>
    <n v="0"/>
    <n v="238000"/>
    <n v="-226100"/>
    <n v="0"/>
    <n v="0"/>
    <n v="0"/>
    <n v="0"/>
    <n v="-226100"/>
    <n v="11900"/>
    <n v="11900"/>
    <s v="INR"/>
  </r>
  <r>
    <s v="5304000011"/>
    <s v="0"/>
    <s v="5304000011-0"/>
    <n v="0"/>
    <s v="5300"/>
    <x v="3"/>
    <x v="4"/>
    <s v="UL03"/>
    <s v="003/000"/>
    <d v="2010-10-12T00:00:00"/>
    <d v="2010-10-12T00:00:00"/>
    <s v=""/>
    <n v="0"/>
    <s v="NO"/>
    <s v="53OPCOMN"/>
    <x v="0"/>
    <s v=""/>
    <s v="101138"/>
    <s v="Sold"/>
    <s v=""/>
    <s v="DESKTOP PC,STANDARD CONFIG-QTY-20"/>
    <n v="491320"/>
    <n v="0"/>
    <n v="0"/>
    <n v="-491320"/>
    <n v="0"/>
    <n v="-491320"/>
    <n v="0"/>
    <n v="491320"/>
    <n v="0"/>
    <n v="0"/>
    <n v="0"/>
    <n v="0"/>
    <n v="0"/>
    <s v="INR"/>
  </r>
  <r>
    <s v="5304000012"/>
    <s v="0"/>
    <s v="5304000012-0"/>
    <n v="0"/>
    <s v="5300"/>
    <x v="3"/>
    <x v="4"/>
    <s v="UL03"/>
    <s v="003/000"/>
    <d v="2010-10-22T00:00:00"/>
    <d v="2010-10-22T00:00:00"/>
    <s v=""/>
    <n v="0"/>
    <s v="NO"/>
    <s v="53OPCOMN"/>
    <x v="0"/>
    <s v=""/>
    <s v="101138"/>
    <s v="Sold"/>
    <s v=""/>
    <s v="LAPTOP,STANDARD CONFIG-QTY-10"/>
    <n v="279300"/>
    <n v="0"/>
    <n v="0"/>
    <n v="-279300"/>
    <n v="0"/>
    <n v="-279300"/>
    <n v="0"/>
    <n v="279300"/>
    <n v="0"/>
    <n v="0"/>
    <n v="0"/>
    <n v="0"/>
    <n v="0"/>
    <s v="INR"/>
  </r>
  <r>
    <s v="5304000014"/>
    <s v="0"/>
    <s v="5304000014-0"/>
    <n v="5"/>
    <s v="5300"/>
    <x v="3"/>
    <x v="4"/>
    <s v="UL06"/>
    <s v="003/000"/>
    <d v="2010-11-30T00:00:00"/>
    <d v="2010-11-30T00:00:00"/>
    <s v=""/>
    <n v="1"/>
    <s v="NO"/>
    <s v="53OPCOMN"/>
    <x v="0"/>
    <s v=""/>
    <s v="110800"/>
    <m/>
    <s v=""/>
    <s v="IMAGE RUNNER,MM:2545,MFR:CANON-QTY-1"/>
    <n v="288420"/>
    <n v="0"/>
    <n v="0"/>
    <n v="0"/>
    <n v="288420"/>
    <n v="-273999"/>
    <n v="0"/>
    <n v="0"/>
    <n v="0"/>
    <n v="0"/>
    <n v="-273999"/>
    <n v="14421"/>
    <n v="14421"/>
    <s v="INR"/>
  </r>
  <r>
    <s v="5304000015"/>
    <s v="0"/>
    <s v="5304000015-0"/>
    <n v="0"/>
    <s v="5300"/>
    <x v="3"/>
    <x v="4"/>
    <s v="UL03"/>
    <s v="003/000"/>
    <d v="2010-11-26T00:00:00"/>
    <d v="2010-11-26T00:00:00"/>
    <s v=""/>
    <n v="0"/>
    <s v="NO"/>
    <s v="53OPCOMN"/>
    <x v="0"/>
    <s v=""/>
    <s v="110787"/>
    <s v="Sold"/>
    <s v=""/>
    <s v="PRINTER,LASERJET,MM:PHASER 6280DN,XEROX-QTY-2"/>
    <n v="102000"/>
    <n v="0"/>
    <n v="0"/>
    <n v="-102000"/>
    <n v="0"/>
    <n v="-102000"/>
    <n v="0"/>
    <n v="102000"/>
    <n v="0"/>
    <n v="0"/>
    <n v="0"/>
    <n v="0"/>
    <n v="0"/>
    <s v="INR"/>
  </r>
  <r>
    <s v="5304000016"/>
    <s v="0"/>
    <s v="5304000016-0"/>
    <n v="0"/>
    <s v="5300"/>
    <x v="3"/>
    <x v="4"/>
    <s v="UL03"/>
    <s v="003/000"/>
    <d v="2010-10-04T00:00:00"/>
    <d v="2010-10-04T00:00:00"/>
    <s v=""/>
    <n v="0"/>
    <s v="NO"/>
    <s v="53OPCOMN"/>
    <x v="0"/>
    <s v=""/>
    <s v="110801"/>
    <s v="Sold"/>
    <s v=""/>
    <s v="MONITOR,TFT,COLOUR,SIZE:19IN-QTY-1"/>
    <n v="9000"/>
    <n v="0"/>
    <n v="0"/>
    <n v="-9000"/>
    <n v="0"/>
    <n v="-9000"/>
    <n v="0"/>
    <n v="9000"/>
    <n v="0"/>
    <n v="0"/>
    <n v="0"/>
    <n v="0"/>
    <n v="0"/>
    <s v="INR"/>
  </r>
  <r>
    <s v="5304000017"/>
    <s v="0"/>
    <s v="5304000017-0"/>
    <n v="0"/>
    <s v="5300"/>
    <x v="3"/>
    <x v="4"/>
    <s v="UL03"/>
    <s v="003/000"/>
    <d v="2010-10-04T00:00:00"/>
    <d v="2010-10-04T00:00:00"/>
    <s v=""/>
    <n v="0"/>
    <s v="NO"/>
    <s v="53OPCOMN"/>
    <x v="0"/>
    <s v=""/>
    <s v="110801"/>
    <s v="Sold"/>
    <s v=""/>
    <s v="MONITOR,TFT,COLOUR,SIZE:19IN-QTY-1"/>
    <n v="9000"/>
    <n v="0"/>
    <n v="0"/>
    <n v="-9000"/>
    <n v="0"/>
    <n v="-9000"/>
    <n v="0"/>
    <n v="9000"/>
    <n v="0"/>
    <n v="0"/>
    <n v="0"/>
    <n v="0"/>
    <n v="0"/>
    <s v="INR"/>
  </r>
  <r>
    <s v="5304000018"/>
    <s v="0"/>
    <s v="5304000018-0"/>
    <n v="0"/>
    <s v="5300"/>
    <x v="3"/>
    <x v="4"/>
    <s v="UL03"/>
    <s v="003/000"/>
    <d v="2010-12-09T00:00:00"/>
    <d v="2010-12-09T00:00:00"/>
    <s v=""/>
    <n v="0"/>
    <s v="NO"/>
    <s v="53OPCOMN"/>
    <x v="0"/>
    <s v=""/>
    <s v="101138"/>
    <s v="Sold"/>
    <s v=""/>
    <s v="DESKTOP PC,STANDARD CONFIG-QTY-40"/>
    <n v="982640"/>
    <n v="0"/>
    <n v="0"/>
    <n v="-982640"/>
    <n v="0"/>
    <n v="-982640"/>
    <n v="0"/>
    <n v="982640"/>
    <n v="0"/>
    <n v="0"/>
    <n v="0"/>
    <n v="0"/>
    <n v="0"/>
    <s v="INR"/>
  </r>
  <r>
    <s v="5304000019"/>
    <s v="0"/>
    <s v="5304000019-0"/>
    <n v="5"/>
    <s v="5300"/>
    <x v="3"/>
    <x v="4"/>
    <s v="UL06"/>
    <s v="006/000"/>
    <d v="2010-12-09T00:00:00"/>
    <d v="2010-12-09T00:00:00"/>
    <s v=""/>
    <n v="1"/>
    <s v="NO"/>
    <s v="53OPCOMN"/>
    <x v="0"/>
    <s v=""/>
    <s v="205871"/>
    <m/>
    <s v=""/>
    <s v="RACK,WAL MT,12UX600WX500D,PN:100012-1265-QTY-1"/>
    <n v="5250"/>
    <n v="0"/>
    <n v="0"/>
    <n v="0"/>
    <n v="5250"/>
    <n v="-4987.5"/>
    <n v="0"/>
    <n v="0"/>
    <n v="0"/>
    <n v="0"/>
    <n v="-4987.5"/>
    <n v="262.5"/>
    <n v="262.5"/>
    <s v="INR"/>
  </r>
  <r>
    <s v="5304000020"/>
    <s v="0"/>
    <s v="5304000020-0"/>
    <n v="5"/>
    <s v="5300"/>
    <x v="3"/>
    <x v="4"/>
    <s v="UL06"/>
    <s v="003/000"/>
    <d v="2011-01-10T00:00:00"/>
    <d v="2011-01-10T00:00:00"/>
    <s v=""/>
    <n v="5"/>
    <s v="NO"/>
    <s v="53OPCOMN"/>
    <x v="0"/>
    <s v=""/>
    <s v="201534"/>
    <m/>
    <s v=""/>
    <s v="BIOFINGER-M,MM:BF670,MFR:MANTRA-QTY-5"/>
    <n v="103530"/>
    <n v="0"/>
    <n v="0"/>
    <n v="0"/>
    <n v="103530"/>
    <n v="-54070.9"/>
    <n v="0"/>
    <n v="0"/>
    <n v="0"/>
    <n v="0"/>
    <n v="-54070.9"/>
    <n v="49459.1"/>
    <n v="49459.1"/>
    <s v="INR"/>
  </r>
  <r>
    <s v="5304000021"/>
    <s v="0"/>
    <s v="5304000021-0"/>
    <n v="0"/>
    <s v="5300"/>
    <x v="3"/>
    <x v="4"/>
    <s v="GWG"/>
    <s v="008/000"/>
    <d v="2011-01-19T00:00:00"/>
    <d v="2011-01-01T00:00:00"/>
    <s v=""/>
    <n v="0"/>
    <s v="NO"/>
    <s v="53OPCOMN"/>
    <x v="0"/>
    <s v=""/>
    <s v="110667"/>
    <s v="Sold"/>
    <s v=""/>
    <s v="UPS SYSTEM-QTY-10"/>
    <n v="12300"/>
    <n v="0"/>
    <n v="0"/>
    <n v="-12300"/>
    <n v="0"/>
    <n v="-12300"/>
    <n v="0"/>
    <n v="12300"/>
    <n v="0"/>
    <n v="0"/>
    <n v="0"/>
    <n v="0"/>
    <n v="0"/>
    <s v="INR"/>
  </r>
  <r>
    <s v="5304000023"/>
    <s v="0"/>
    <s v="5304000023-0"/>
    <n v="0"/>
    <s v="5300"/>
    <x v="3"/>
    <x v="4"/>
    <s v="UL03"/>
    <s v="003/000"/>
    <d v="2011-02-21T00:00:00"/>
    <d v="2011-02-21T00:00:00"/>
    <s v=""/>
    <n v="0"/>
    <s v="NO"/>
    <s v="53OPCOMN"/>
    <x v="0"/>
    <s v=""/>
    <s v=""/>
    <s v="Sold"/>
    <s v=""/>
    <s v="LAPTOP,STANDARD CONFIG-QTY-10"/>
    <n v="350100"/>
    <n v="0"/>
    <n v="0"/>
    <n v="-350100"/>
    <n v="0"/>
    <n v="-350100"/>
    <n v="0"/>
    <n v="350100"/>
    <n v="0"/>
    <n v="0"/>
    <n v="0"/>
    <n v="0"/>
    <n v="0"/>
    <s v="INR"/>
  </r>
  <r>
    <s v="5304000024"/>
    <s v="0"/>
    <s v="5304000024-0"/>
    <n v="0"/>
    <s v="5300"/>
    <x v="3"/>
    <x v="4"/>
    <s v="UL03"/>
    <s v="003/000"/>
    <d v="2011-01-20T00:00:00"/>
    <d v="2011-01-20T00:00:00"/>
    <s v=""/>
    <n v="0"/>
    <s v="NO"/>
    <s v="53OPCOMN"/>
    <x v="0"/>
    <s v=""/>
    <s v="103323"/>
    <s v="Sold"/>
    <s v=""/>
    <s v="PRINTER,LASERJET,MM:M1213NF MFP-QTY-2"/>
    <n v="34662.6"/>
    <n v="0"/>
    <n v="0"/>
    <n v="-34662.6"/>
    <n v="0"/>
    <n v="-34662.6"/>
    <n v="0"/>
    <n v="34662.6"/>
    <n v="0"/>
    <n v="0"/>
    <n v="0"/>
    <n v="0"/>
    <n v="0"/>
    <s v="INR"/>
  </r>
  <r>
    <s v="5304000025"/>
    <s v="0"/>
    <s v="5304000025-0"/>
    <n v="5"/>
    <s v="5300"/>
    <x v="3"/>
    <x v="4"/>
    <s v="UL06"/>
    <s v="003/000"/>
    <d v="2010-11-19T00:00:00"/>
    <d v="2010-11-19T00:00:00"/>
    <s v=""/>
    <n v="0"/>
    <s v="LOT"/>
    <s v="53OPCOMN"/>
    <x v="0"/>
    <s v=""/>
    <s v=""/>
    <s v="Sold"/>
    <s v=""/>
    <s v="BARE CODE SYS-IMPLEMENTATION &amp; TRAINING OF SOFTWAR"/>
    <n v="147700"/>
    <n v="0"/>
    <n v="0"/>
    <n v="-147700"/>
    <n v="0"/>
    <n v="-80550.64"/>
    <n v="0"/>
    <n v="80550.64"/>
    <n v="0"/>
    <n v="0"/>
    <n v="0"/>
    <n v="67149.36"/>
    <n v="0"/>
    <s v="INR"/>
  </r>
  <r>
    <s v="5304000026"/>
    <s v="0"/>
    <s v="5304000026-0"/>
    <n v="0"/>
    <s v="5300"/>
    <x v="3"/>
    <x v="4"/>
    <s v="UL03"/>
    <s v="003/000"/>
    <d v="2010-09-27T00:00:00"/>
    <d v="2010-09-27T00:00:00"/>
    <s v=""/>
    <n v="0"/>
    <s v="NO"/>
    <s v="53OPCOMN"/>
    <x v="0"/>
    <s v=""/>
    <s v=""/>
    <s v="Sold"/>
    <s v=""/>
    <s v="DESKTOP PC,STANDARD CONFIG-QTY-1"/>
    <n v="94505.25"/>
    <n v="0"/>
    <n v="0"/>
    <n v="-94505.25"/>
    <n v="0"/>
    <n v="-94505.25"/>
    <n v="0"/>
    <n v="94505.25"/>
    <n v="0"/>
    <n v="0"/>
    <n v="0"/>
    <n v="0"/>
    <n v="0"/>
    <s v="INR"/>
  </r>
  <r>
    <s v="5304000027"/>
    <s v="0"/>
    <s v="5304000027-0"/>
    <n v="5"/>
    <s v="5300"/>
    <x v="3"/>
    <x v="4"/>
    <s v="UL06"/>
    <s v="006/000"/>
    <d v="2010-09-27T00:00:00"/>
    <d v="2010-09-27T00:00:00"/>
    <s v=""/>
    <n v="0"/>
    <s v="NO"/>
    <s v="53OPCOMN"/>
    <x v="0"/>
    <s v=""/>
    <s v=""/>
    <s v="Sold"/>
    <s v=""/>
    <s v="UPS,24V,MM:HS 1850VA,MFR:PIXEL-QTY-1"/>
    <n v="8500"/>
    <n v="0"/>
    <n v="0"/>
    <n v="-8500"/>
    <n v="0"/>
    <n v="-8075"/>
    <n v="0"/>
    <n v="8075"/>
    <n v="0"/>
    <n v="0"/>
    <n v="0"/>
    <n v="425"/>
    <n v="0"/>
    <s v="INR"/>
  </r>
  <r>
    <s v="5304000028"/>
    <s v="0"/>
    <s v="5304000028-0"/>
    <n v="5"/>
    <s v="5300"/>
    <x v="3"/>
    <x v="4"/>
    <s v="UL06"/>
    <s v="006/000"/>
    <d v="2011-01-19T00:00:00"/>
    <d v="2011-01-19T00:00:00"/>
    <s v=""/>
    <n v="0"/>
    <s v="NO"/>
    <s v="53OPCOMN"/>
    <x v="0"/>
    <s v=""/>
    <s v=""/>
    <s v="Sold"/>
    <s v=""/>
    <s v="UPS,24V,MM:HS 1850VA,MFR:PIXEL-QTY-2"/>
    <n v="19600"/>
    <n v="0"/>
    <n v="0"/>
    <n v="-19600"/>
    <n v="0"/>
    <n v="-18620"/>
    <n v="0"/>
    <n v="18620"/>
    <n v="0"/>
    <n v="0"/>
    <n v="0"/>
    <n v="980"/>
    <n v="0"/>
    <s v="INR"/>
  </r>
  <r>
    <s v="5304000029"/>
    <s v="0"/>
    <s v="5304000029-0"/>
    <n v="0"/>
    <s v="5300"/>
    <x v="3"/>
    <x v="4"/>
    <s v="UL03"/>
    <s v="003/000"/>
    <d v="2011-03-02T00:00:00"/>
    <d v="2011-03-02T00:00:00"/>
    <s v=""/>
    <n v="0"/>
    <s v="NO"/>
    <s v="53OPCOMN"/>
    <x v="0"/>
    <s v=""/>
    <s v=""/>
    <s v="Sold"/>
    <s v=""/>
    <s v="DESKTOP PC,STANDARD CONFIG-QTY-15"/>
    <n v="368490"/>
    <n v="0"/>
    <n v="0"/>
    <n v="-368490"/>
    <n v="0"/>
    <n v="-368490"/>
    <n v="0"/>
    <n v="368490"/>
    <n v="0"/>
    <n v="0"/>
    <n v="0"/>
    <n v="0"/>
    <n v="0"/>
    <s v="INR"/>
  </r>
  <r>
    <s v="5304000030"/>
    <s v="0"/>
    <s v="5304000030-0"/>
    <n v="5"/>
    <s v="5300"/>
    <x v="3"/>
    <x v="4"/>
    <s v="UL03"/>
    <s v="003/000"/>
    <d v="2011-04-13T00:00:00"/>
    <d v="2011-04-13T00:00:00"/>
    <s v=""/>
    <n v="1"/>
    <s v="NO"/>
    <s v="53OPCOMN"/>
    <x v="0"/>
    <s v=""/>
    <s v="103999"/>
    <m/>
    <s v=""/>
    <s v="SCANNER,MM:FJ 6140,MFR:FUJITSU-QTY-1"/>
    <n v="105876"/>
    <n v="0"/>
    <n v="0"/>
    <n v="0"/>
    <n v="105876"/>
    <n v="-100582.2"/>
    <n v="0"/>
    <n v="0"/>
    <n v="0"/>
    <n v="0"/>
    <n v="-100582.2"/>
    <n v="5293.8"/>
    <n v="5293.8"/>
    <s v="INR"/>
  </r>
  <r>
    <s v="5304000031"/>
    <s v="0"/>
    <s v="5304000031-0"/>
    <n v="5"/>
    <s v="5300"/>
    <x v="3"/>
    <x v="4"/>
    <s v="UL06"/>
    <s v="006/000"/>
    <d v="2011-04-01T00:00:00"/>
    <d v="2011-04-01T00:00:00"/>
    <s v=""/>
    <n v="0"/>
    <s v="NO"/>
    <s v="53OPCOMN"/>
    <x v="0"/>
    <s v=""/>
    <s v="101003"/>
    <s v="Sold"/>
    <s v=""/>
    <s v="UPS SYSTEM,6KVA-QTY-1"/>
    <n v="105669"/>
    <n v="0"/>
    <n v="0"/>
    <n v="-105669"/>
    <n v="0"/>
    <n v="-100385.55"/>
    <n v="0"/>
    <n v="100385.55"/>
    <n v="0"/>
    <n v="0"/>
    <n v="0"/>
    <n v="5283.45"/>
    <n v="0"/>
    <s v="INR"/>
  </r>
  <r>
    <s v="5304000032"/>
    <s v="0"/>
    <s v="5304000032-0"/>
    <n v="5"/>
    <s v="5300"/>
    <x v="3"/>
    <x v="4"/>
    <s v="UL06"/>
    <s v="006/000"/>
    <d v="2011-04-01T00:00:00"/>
    <d v="2011-04-01T00:00:00"/>
    <s v=""/>
    <n v="1"/>
    <s v="NO"/>
    <s v="53OPCOMN"/>
    <x v="0"/>
    <s v=""/>
    <s v="101003"/>
    <m/>
    <s v=""/>
    <s v="UPS,ONLINE,30KVA-QTY-1"/>
    <n v="505334.19"/>
    <n v="0"/>
    <n v="0"/>
    <n v="0"/>
    <n v="505334.19"/>
    <n v="-480067.48"/>
    <n v="0"/>
    <n v="0"/>
    <n v="0"/>
    <n v="0"/>
    <n v="-480067.48"/>
    <n v="25266.71"/>
    <n v="25266.71"/>
    <s v="INR"/>
  </r>
  <r>
    <s v="5304000033"/>
    <s v="0"/>
    <s v="5304000033-0"/>
    <n v="5"/>
    <s v="5300"/>
    <x v="3"/>
    <x v="4"/>
    <s v="UL03"/>
    <s v="003/000"/>
    <d v="2011-05-10T00:00:00"/>
    <d v="2011-05-10T00:00:00"/>
    <s v=""/>
    <n v="0"/>
    <s v="NO"/>
    <s v="53OPCOMN"/>
    <x v="0"/>
    <s v=""/>
    <s v="101138"/>
    <s v="Sold"/>
    <s v=""/>
    <s v="LAPTOP,STANDARD CONFIG-QTY-10"/>
    <n v="350100"/>
    <n v="0"/>
    <n v="0"/>
    <n v="-350100"/>
    <n v="0"/>
    <n v="-332595"/>
    <n v="0"/>
    <n v="332595"/>
    <n v="0"/>
    <n v="0"/>
    <n v="0"/>
    <n v="17505"/>
    <n v="0"/>
    <s v="INR"/>
  </r>
  <r>
    <s v="5304000035"/>
    <s v="0"/>
    <s v="5304000035-0"/>
    <n v="5"/>
    <s v="5300"/>
    <x v="3"/>
    <x v="4"/>
    <s v="UL03"/>
    <s v="003/000"/>
    <d v="2011-05-24T00:00:00"/>
    <d v="2011-05-24T00:00:00"/>
    <s v=""/>
    <n v="0"/>
    <s v="NO"/>
    <s v="53OPCOMN"/>
    <x v="0"/>
    <s v=""/>
    <s v="200018"/>
    <s v="Sold"/>
    <s v=""/>
    <s v="PROJECTOR,LCD-QTY-2"/>
    <n v="77880"/>
    <n v="0"/>
    <n v="0"/>
    <n v="-77880"/>
    <n v="0"/>
    <n v="-73986"/>
    <n v="0"/>
    <n v="73986"/>
    <n v="0"/>
    <n v="0"/>
    <n v="0"/>
    <n v="3894"/>
    <n v="0"/>
    <s v="INR"/>
  </r>
  <r>
    <s v="5304000037"/>
    <s v="0"/>
    <s v="5304000037-0"/>
    <n v="5"/>
    <s v="5300"/>
    <x v="3"/>
    <x v="4"/>
    <s v="UL03"/>
    <s v="003/000"/>
    <d v="2011-06-15T00:00:00"/>
    <d v="2011-06-15T00:00:00"/>
    <s v=""/>
    <n v="0"/>
    <s v="NO"/>
    <s v="53OPCOMN"/>
    <x v="0"/>
    <s v=""/>
    <s v="101138"/>
    <s v="Sold"/>
    <s v=""/>
    <s v="Dell optiplex 380 desktop-QTY-20=IT-site office"/>
    <n v="417622"/>
    <n v="0"/>
    <n v="0"/>
    <n v="-417622"/>
    <n v="0"/>
    <n v="-396740.9"/>
    <n v="0"/>
    <n v="396740.9"/>
    <n v="0"/>
    <n v="0"/>
    <n v="0"/>
    <n v="20881.099999999999"/>
    <n v="0"/>
    <s v="INR"/>
  </r>
  <r>
    <s v="5304000039"/>
    <s v="0"/>
    <s v="5304000039-0"/>
    <n v="5"/>
    <s v="5300"/>
    <x v="3"/>
    <x v="4"/>
    <s v="UL03"/>
    <s v="003/000"/>
    <d v="2011-07-19T00:00:00"/>
    <d v="2011-07-19T00:00:00"/>
    <s v=""/>
    <n v="0"/>
    <s v="NO"/>
    <s v="53OPCOMN"/>
    <x v="0"/>
    <s v=""/>
    <s v="101138"/>
    <s v="Sold"/>
    <s v=""/>
    <s v="LAPTOP=Vostro 3450-QTY-10"/>
    <n v="350100"/>
    <n v="0"/>
    <n v="0"/>
    <n v="-350100"/>
    <n v="0"/>
    <n v="-332595"/>
    <n v="0"/>
    <n v="332595"/>
    <n v="0"/>
    <n v="0"/>
    <n v="0"/>
    <n v="17505"/>
    <n v="0"/>
    <s v="INR"/>
  </r>
  <r>
    <s v="5304000040"/>
    <s v="0"/>
    <s v="5304000040-0"/>
    <n v="5"/>
    <s v="5300"/>
    <x v="3"/>
    <x v="4"/>
    <s v="UL03"/>
    <s v="003/000"/>
    <d v="2011-07-19T00:00:00"/>
    <d v="2011-07-19T00:00:00"/>
    <s v=""/>
    <n v="0"/>
    <s v="NO"/>
    <s v="53OPCOMN"/>
    <x v="0"/>
    <s v=""/>
    <s v="101138"/>
    <s v="Sold"/>
    <s v=""/>
    <s v="DESKTOP PC,STANDARD CONFIG-QTY-20"/>
    <n v="491320"/>
    <n v="0"/>
    <n v="0"/>
    <n v="-491320"/>
    <n v="0"/>
    <n v="-466754"/>
    <n v="0"/>
    <n v="466754"/>
    <n v="0"/>
    <n v="0"/>
    <n v="0"/>
    <n v="24566"/>
    <n v="0"/>
    <s v="INR"/>
  </r>
  <r>
    <s v="5304000041"/>
    <s v="0"/>
    <s v="5304000041-0"/>
    <n v="5"/>
    <s v="5300"/>
    <x v="3"/>
    <x v="4"/>
    <s v="UL06"/>
    <s v="006/000"/>
    <d v="2011-09-06T00:00:00"/>
    <d v="2011-09-06T00:00:00"/>
    <s v=""/>
    <n v="1"/>
    <s v="NO"/>
    <s v="53OPCOMN"/>
    <x v="0"/>
    <s v=""/>
    <s v="200004"/>
    <m/>
    <s v=""/>
    <s v="LTO5 ULTRIUM 3000 SAS EXTERNAL TAPE,HP-QTY-1-IT SI"/>
    <n v="147000"/>
    <n v="0"/>
    <n v="0"/>
    <n v="0"/>
    <n v="147000"/>
    <n v="-139650"/>
    <n v="0"/>
    <n v="0"/>
    <n v="0"/>
    <n v="0"/>
    <n v="-139650"/>
    <n v="7350"/>
    <n v="7350"/>
    <s v="INR"/>
  </r>
  <r>
    <s v="5304000042"/>
    <s v="0"/>
    <s v="5304000042-0"/>
    <n v="5"/>
    <s v="5300"/>
    <x v="3"/>
    <x v="4"/>
    <s v="UL06"/>
    <s v="006/000"/>
    <d v="2011-09-06T00:00:00"/>
    <d v="2011-09-06T00:00:00"/>
    <s v=""/>
    <n v="0"/>
    <s v="NO"/>
    <s v="53OPCOMN"/>
    <x v="0"/>
    <s v=""/>
    <s v="200004"/>
    <s v="Sold"/>
    <s v=""/>
    <s v="SAS HBA CARD FOR LTO-05 EXTERNAL DRIVE-QTY-1=IT-si"/>
    <n v="14700"/>
    <n v="0"/>
    <n v="0"/>
    <n v="-14700"/>
    <n v="0"/>
    <n v="-13965"/>
    <n v="0"/>
    <n v="13965"/>
    <n v="0"/>
    <n v="0"/>
    <n v="0"/>
    <n v="735"/>
    <n v="0"/>
    <s v="INR"/>
  </r>
  <r>
    <s v="5304000043"/>
    <s v="0"/>
    <s v="5304000043-0"/>
    <n v="5"/>
    <s v="5300"/>
    <x v="3"/>
    <x v="4"/>
    <s v="UL03"/>
    <s v="003/000"/>
    <d v="2011-09-28T00:00:00"/>
    <d v="2011-09-28T00:00:00"/>
    <s v=""/>
    <n v="0"/>
    <s v="NO"/>
    <s v="53OPCOMN"/>
    <x v="0"/>
    <s v=""/>
    <s v="200213"/>
    <s v="Sold"/>
    <s v=""/>
    <s v="PRINTER,TOSHIBA E-STUDIO-305-QTY-2= KAWAI"/>
    <n v="175350"/>
    <n v="0"/>
    <n v="0"/>
    <n v="-175350"/>
    <n v="0"/>
    <n v="-166582.5"/>
    <n v="0"/>
    <n v="166582.5"/>
    <n v="0"/>
    <n v="0"/>
    <n v="0"/>
    <n v="8767.5"/>
    <n v="0"/>
    <s v="INR"/>
  </r>
  <r>
    <s v="5304000044"/>
    <s v="0"/>
    <s v="5304000044-0"/>
    <n v="5"/>
    <s v="5300"/>
    <x v="3"/>
    <x v="4"/>
    <s v="UL03"/>
    <s v="003/000"/>
    <d v="2011-10-17T00:00:00"/>
    <d v="2011-10-17T00:00:00"/>
    <s v=""/>
    <n v="1"/>
    <s v="NO"/>
    <s v="53OPCOMN"/>
    <x v="0"/>
    <s v=""/>
    <s v="111464"/>
    <m/>
    <s v=""/>
    <s v="PRINTER,B/W&amp;COLOUR,A4,MM:MX-2310U,SHARP-QTY-1=KAWA"/>
    <n v="274380"/>
    <n v="0"/>
    <n v="0"/>
    <n v="0"/>
    <n v="274380"/>
    <n v="-260661"/>
    <n v="0"/>
    <n v="0"/>
    <n v="0"/>
    <n v="0"/>
    <n v="-260661"/>
    <n v="13719"/>
    <n v="13719"/>
    <s v="INR"/>
  </r>
  <r>
    <s v="5304000045"/>
    <s v="0"/>
    <s v="5304000045-0"/>
    <n v="5"/>
    <s v="5300"/>
    <x v="3"/>
    <x v="4"/>
    <s v="UL06"/>
    <s v="003/000"/>
    <d v="2011-10-18T00:00:00"/>
    <d v="2011-10-18T00:00:00"/>
    <s v=""/>
    <n v="1"/>
    <s v="NO"/>
    <s v="53OPCOMN"/>
    <x v="0"/>
    <s v=""/>
    <s v="200018"/>
    <m/>
    <s v=""/>
    <s v="POLYCOM VIDEO CONF DEVICE ,HDX7000-720-QTY-1=Kawai"/>
    <n v="326992"/>
    <n v="0"/>
    <n v="0"/>
    <n v="0"/>
    <n v="326992"/>
    <n v="-310642.40000000002"/>
    <n v="0"/>
    <n v="0"/>
    <n v="0"/>
    <n v="0"/>
    <n v="-310642.40000000002"/>
    <n v="16349.6"/>
    <n v="16349.6"/>
    <s v="INR"/>
  </r>
  <r>
    <s v="5304000046"/>
    <s v="0"/>
    <s v="5304000046-0"/>
    <n v="5"/>
    <s v="5300"/>
    <x v="3"/>
    <x v="4"/>
    <s v="UL06"/>
    <s v="006/000"/>
    <d v="2011-08-10T00:00:00"/>
    <d v="2011-08-10T00:00:00"/>
    <s v=""/>
    <n v="1"/>
    <s v="NO"/>
    <s v="53OPCOMN"/>
    <x v="0"/>
    <s v=""/>
    <s v="101138"/>
    <m/>
    <s v=""/>
    <s v="SERVER,MID LEVEL-QTY-1=I.T. KAWAI"/>
    <n v="229424"/>
    <n v="0"/>
    <n v="0"/>
    <n v="0"/>
    <n v="229424"/>
    <n v="-217952.8"/>
    <n v="0"/>
    <n v="0"/>
    <n v="0"/>
    <n v="0"/>
    <n v="-217952.8"/>
    <n v="11471.2"/>
    <n v="11471.2"/>
    <s v="INR"/>
  </r>
  <r>
    <s v="5304000047"/>
    <s v="0"/>
    <s v="5304000047-0"/>
    <n v="5"/>
    <s v="5300"/>
    <x v="3"/>
    <x v="4"/>
    <s v="UL03"/>
    <s v="003/000"/>
    <d v="2011-11-28T00:00:00"/>
    <d v="2011-11-28T00:00:00"/>
    <s v=""/>
    <n v="0"/>
    <s v="NO"/>
    <s v="53OPCOMN"/>
    <x v="0"/>
    <s v=""/>
    <s v="205870"/>
    <s v="Sold"/>
    <s v=""/>
    <s v="PRINTER,DOT MATRIX,MM:LX 300,EPSON-QTY-1= IT DEPT-"/>
    <n v="7559.95"/>
    <n v="0"/>
    <n v="0"/>
    <n v="-7559.95"/>
    <n v="0"/>
    <n v="-7181.95"/>
    <n v="0"/>
    <n v="7181.95"/>
    <n v="0"/>
    <n v="0"/>
    <n v="0"/>
    <n v="378"/>
    <n v="0"/>
    <s v="INR"/>
  </r>
  <r>
    <s v="5304000049"/>
    <s v="0"/>
    <s v="5304000049-0"/>
    <n v="0"/>
    <s v="5300"/>
    <x v="3"/>
    <x v="4"/>
    <s v="GWG"/>
    <s v="008/000"/>
    <d v="2011-12-22T00:00:00"/>
    <d v="2011-12-22T00:00:00"/>
    <s v=""/>
    <n v="0"/>
    <s v="NO"/>
    <s v="53OPCOMN"/>
    <x v="0"/>
    <s v=""/>
    <s v="200773"/>
    <s v="Sold"/>
    <s v=""/>
    <s v="NETGEAR ACCESS POINT,WG103-QTY-3=IT"/>
    <n v="8979.33"/>
    <n v="0"/>
    <n v="0"/>
    <n v="-8979.33"/>
    <n v="0"/>
    <n v="-8979.33"/>
    <n v="0"/>
    <n v="8979.33"/>
    <n v="0"/>
    <n v="0"/>
    <n v="0"/>
    <n v="0"/>
    <n v="0"/>
    <s v="INR"/>
  </r>
  <r>
    <s v="5304000050"/>
    <s v="0"/>
    <s v="5304000050-0"/>
    <n v="5"/>
    <s v="5300"/>
    <x v="3"/>
    <x v="4"/>
    <s v="UL06"/>
    <s v="006/000"/>
    <d v="2011-12-22T00:00:00"/>
    <d v="2011-12-22T00:00:00"/>
    <s v=""/>
    <n v="0"/>
    <s v="NO"/>
    <s v="53OPCOMN"/>
    <x v="0"/>
    <s v=""/>
    <s v="200773"/>
    <s v="Sold"/>
    <s v=""/>
    <s v="NETGEAR WIRELESS ACCESS POINT-QTY-8="/>
    <n v="81606"/>
    <n v="0"/>
    <n v="0"/>
    <n v="-81606"/>
    <n v="0"/>
    <n v="-77525.7"/>
    <n v="0"/>
    <n v="77525.7"/>
    <n v="0"/>
    <n v="0"/>
    <n v="0"/>
    <n v="4080.3"/>
    <n v="0"/>
    <s v="INR"/>
  </r>
  <r>
    <s v="5304000051"/>
    <s v="0"/>
    <s v="5304000051-0"/>
    <n v="5"/>
    <s v="5300"/>
    <x v="3"/>
    <x v="4"/>
    <s v="UL06"/>
    <s v="006/000"/>
    <d v="2011-12-24T00:00:00"/>
    <d v="2011-12-24T00:00:00"/>
    <s v=""/>
    <n v="1"/>
    <s v="NO"/>
    <s v="53OPCOMN"/>
    <x v="0"/>
    <s v=""/>
    <s v="109732"/>
    <m/>
    <s v=""/>
    <s v="ROUTER,INTEGRATED SERVICE,CISCO-1941/K9-QTY-1=KOTA"/>
    <n v="44021"/>
    <n v="0"/>
    <n v="0"/>
    <n v="0"/>
    <n v="44021"/>
    <n v="-41819.949999999997"/>
    <n v="0"/>
    <n v="0"/>
    <n v="0"/>
    <n v="0"/>
    <n v="-41819.949999999997"/>
    <n v="2201.0500000000002"/>
    <n v="2201.0500000000002"/>
    <s v="INR"/>
  </r>
  <r>
    <s v="5304000052"/>
    <s v="0"/>
    <s v="5304000052-0"/>
    <n v="5"/>
    <s v="5300"/>
    <x v="3"/>
    <x v="4"/>
    <s v="UL03"/>
    <s v="003/000"/>
    <d v="2012-01-25T00:00:00"/>
    <d v="2012-01-25T00:00:00"/>
    <s v=""/>
    <n v="0"/>
    <s v="NO"/>
    <s v="53OPCOMN"/>
    <x v="0"/>
    <s v=""/>
    <s v="101138"/>
    <s v="Sold"/>
    <s v=""/>
    <s v="DESKTOP PC,STANDARD CONFIG-QTY-15=KAWAI"/>
    <n v="372030"/>
    <n v="0"/>
    <n v="0"/>
    <n v="-372030"/>
    <n v="0"/>
    <n v="-353428.5"/>
    <n v="0"/>
    <n v="353428.5"/>
    <n v="0"/>
    <n v="0"/>
    <n v="0"/>
    <n v="18601.5"/>
    <n v="0"/>
    <s v="INR"/>
  </r>
  <r>
    <s v="5304000053"/>
    <s v="0"/>
    <s v="5304000053-0"/>
    <n v="5"/>
    <s v="5300"/>
    <x v="3"/>
    <x v="4"/>
    <s v="UL03"/>
    <s v="003/000"/>
    <d v="2012-01-25T00:00:00"/>
    <d v="2012-01-25T00:00:00"/>
    <s v=""/>
    <n v="0"/>
    <s v="NO"/>
    <s v="53OPCOMN"/>
    <x v="0"/>
    <s v=""/>
    <s v="101138"/>
    <s v="Sold"/>
    <s v=""/>
    <s v="LAPTOP,STANDARD CONFIG-QTY-5=KAWAI"/>
    <n v="157100"/>
    <n v="0"/>
    <n v="0"/>
    <n v="-157100"/>
    <n v="0"/>
    <n v="-149245"/>
    <n v="0"/>
    <n v="149245"/>
    <n v="0"/>
    <n v="0"/>
    <n v="0"/>
    <n v="7855"/>
    <n v="0"/>
    <s v="INR"/>
  </r>
  <r>
    <s v="5304000055"/>
    <s v="0"/>
    <s v="5304000055-0"/>
    <n v="5"/>
    <s v="5300"/>
    <x v="3"/>
    <x v="4"/>
    <s v="UL03"/>
    <s v="003/000"/>
    <d v="2012-03-23T00:00:00"/>
    <d v="2012-03-23T00:00:00"/>
    <s v=""/>
    <n v="0"/>
    <s v="NO"/>
    <s v="53OPCOMN"/>
    <x v="0"/>
    <s v="5315"/>
    <s v="101138"/>
    <s v="Sold"/>
    <s v=""/>
    <s v="DESKTOP PC,STANDARD CONFIG-QTY-35-QTY-1 AT SINGRAU"/>
    <n v="1025876.25"/>
    <n v="0"/>
    <n v="0"/>
    <n v="-1025876.25"/>
    <n v="0"/>
    <n v="-974582.44"/>
    <n v="0"/>
    <n v="974582.44"/>
    <n v="0"/>
    <n v="0"/>
    <n v="0"/>
    <n v="51293.81"/>
    <n v="0"/>
    <s v="INR"/>
  </r>
  <r>
    <s v="5304000056"/>
    <s v="0"/>
    <s v="5304000056-0"/>
    <n v="5"/>
    <s v="5300"/>
    <x v="3"/>
    <x v="4"/>
    <s v="UL03"/>
    <s v="003/000"/>
    <d v="2012-03-23T00:00:00"/>
    <d v="2012-03-23T00:00:00"/>
    <s v=""/>
    <n v="0"/>
    <s v="NO"/>
    <s v="53OPCOMN"/>
    <x v="0"/>
    <s v=""/>
    <s v="101138"/>
    <s v="Sold"/>
    <s v=""/>
    <s v="LAPTOP,STANDARD CONFIG-QTY-5=kawaI"/>
    <n v="123716.25"/>
    <n v="0"/>
    <n v="0"/>
    <n v="-123716.25"/>
    <n v="0"/>
    <n v="-117530.44"/>
    <n v="0"/>
    <n v="117530.44"/>
    <n v="0"/>
    <n v="0"/>
    <n v="0"/>
    <n v="6185.81"/>
    <n v="0"/>
    <s v="INR"/>
  </r>
  <r>
    <s v="5304000057"/>
    <s v="0"/>
    <s v="5304000057-0"/>
    <n v="5"/>
    <s v="5300"/>
    <x v="3"/>
    <x v="4"/>
    <s v="UL06"/>
    <s v="006/000"/>
    <d v="2012-03-22T00:00:00"/>
    <d v="2012-03-22T00:00:00"/>
    <s v=""/>
    <n v="0"/>
    <s v="NO"/>
    <s v="53OPCOMN"/>
    <x v="0"/>
    <s v=""/>
    <s v="102573"/>
    <s v="Sold"/>
    <s v=""/>
    <s v="WIRELESS ACCES POINT,MM:EOC3220,SENAO-QTY-10 kawaI"/>
    <n v="66622.5"/>
    <n v="0"/>
    <n v="0"/>
    <n v="-66622.5"/>
    <n v="0"/>
    <n v="-63291.37"/>
    <n v="0"/>
    <n v="63291.37"/>
    <n v="0"/>
    <n v="0"/>
    <n v="0"/>
    <n v="3331.13"/>
    <n v="0"/>
    <s v="INR"/>
  </r>
  <r>
    <s v="5304000058"/>
    <s v="0"/>
    <s v="5304000058-0"/>
    <n v="5"/>
    <s v="5300"/>
    <x v="3"/>
    <x v="4"/>
    <s v="UL03"/>
    <s v="003/000"/>
    <d v="2012-01-30T00:00:00"/>
    <d v="2012-01-30T00:00:00"/>
    <s v=""/>
    <n v="0"/>
    <s v="NO"/>
    <s v="53OPCOMN"/>
    <x v="0"/>
    <s v=""/>
    <s v="205870"/>
    <s v="Sold"/>
    <s v=""/>
    <s v="PRINTER,LASERJET,MM:M1213NF MFP-QTY-6=I.T. KAWAI"/>
    <n v="89946"/>
    <n v="0"/>
    <n v="0"/>
    <n v="-89946"/>
    <n v="0"/>
    <n v="-85448.7"/>
    <n v="0"/>
    <n v="85448.7"/>
    <n v="0"/>
    <n v="0"/>
    <n v="0"/>
    <n v="4497.3"/>
    <n v="0"/>
    <s v="INR"/>
  </r>
  <r>
    <s v="5304000059"/>
    <s v="0"/>
    <s v="5304000059-0"/>
    <n v="5"/>
    <s v="5300"/>
    <x v="3"/>
    <x v="4"/>
    <s v="UL03"/>
    <s v="003/000"/>
    <d v="2012-01-30T00:00:00"/>
    <d v="2012-01-30T00:00:00"/>
    <s v=""/>
    <n v="0"/>
    <s v="NO"/>
    <s v="53OPCOMN"/>
    <x v="0"/>
    <s v=""/>
    <s v="205870"/>
    <s v="Sold"/>
    <s v=""/>
    <s v="PRINTER,LASERJET,MM:1020 PLUS,HP-QTY-5=I.T. KAWAI"/>
    <n v="19183.5"/>
    <n v="0"/>
    <n v="0"/>
    <n v="-19183.5"/>
    <n v="0"/>
    <n v="-18224.32"/>
    <n v="0"/>
    <n v="18224.32"/>
    <n v="0"/>
    <n v="0"/>
    <n v="0"/>
    <n v="959.18"/>
    <n v="0"/>
    <s v="INR"/>
  </r>
  <r>
    <s v="5304000060"/>
    <s v="0"/>
    <s v="5304000060-0"/>
    <n v="5"/>
    <s v="5300"/>
    <x v="3"/>
    <x v="4"/>
    <s v="UL03"/>
    <s v="003/000"/>
    <d v="2012-01-30T00:00:00"/>
    <d v="2012-01-30T00:00:00"/>
    <s v=""/>
    <n v="0"/>
    <s v="NO"/>
    <s v="53OPCOMN"/>
    <x v="0"/>
    <s v=""/>
    <s v="205870"/>
    <s v="Sold"/>
    <s v=""/>
    <s v="PRINTER,LASERJET,MM:1020 PLUS,HP-QTY-5=I.T. KAWAI"/>
    <n v="47943"/>
    <n v="0"/>
    <n v="0"/>
    <n v="-47943"/>
    <n v="0"/>
    <n v="-45545.85"/>
    <n v="0"/>
    <n v="45545.85"/>
    <n v="0"/>
    <n v="0"/>
    <n v="0"/>
    <n v="2397.15"/>
    <n v="0"/>
    <s v="INR"/>
  </r>
  <r>
    <s v="5304000061"/>
    <s v="0"/>
    <s v="5304000061-0"/>
    <n v="5"/>
    <s v="5300"/>
    <x v="3"/>
    <x v="4"/>
    <s v="UL06"/>
    <s v="003/000"/>
    <d v="2012-04-13T00:00:00"/>
    <d v="2012-04-13T00:00:00"/>
    <s v=""/>
    <n v="0"/>
    <s v="NO"/>
    <s v="53OPCOMN"/>
    <x v="0"/>
    <s v=""/>
    <s v="112195"/>
    <s v="Sold"/>
    <s v=""/>
    <s v="FERRULE PRINTING MACHINE,LM390-QTY-1=kawai"/>
    <n v="75256"/>
    <n v="0"/>
    <n v="0"/>
    <n v="-75256"/>
    <n v="0"/>
    <n v="-71493.2"/>
    <n v="0"/>
    <n v="71493.2"/>
    <n v="0"/>
    <n v="0"/>
    <n v="0"/>
    <n v="3762.8"/>
    <n v="0"/>
    <s v="INR"/>
  </r>
  <r>
    <s v="5304000062"/>
    <s v="0"/>
    <s v="5304000062-0"/>
    <n v="5"/>
    <s v="5300"/>
    <x v="3"/>
    <x v="4"/>
    <s v="UL03"/>
    <s v="003/000"/>
    <d v="2012-05-09T00:00:00"/>
    <d v="2012-05-09T00:00:00"/>
    <s v=""/>
    <n v="0"/>
    <s v="NO"/>
    <s v="53OPCOMN"/>
    <x v="0"/>
    <s v=""/>
    <s v="115047"/>
    <s v="Sold"/>
    <s v=""/>
    <s v="SCANNER,I2600 KODAK-QTY-1=kawai"/>
    <n v="52605"/>
    <n v="0"/>
    <n v="0"/>
    <n v="-52605"/>
    <n v="0"/>
    <n v="-49974.75"/>
    <n v="0"/>
    <n v="49974.75"/>
    <n v="0"/>
    <n v="0"/>
    <n v="0"/>
    <n v="2630.25"/>
    <n v="0"/>
    <s v="INR"/>
  </r>
  <r>
    <s v="5304000063"/>
    <s v="0"/>
    <s v="5304000063-0"/>
    <n v="5"/>
    <s v="5300"/>
    <x v="3"/>
    <x v="4"/>
    <s v="UL06"/>
    <s v="003/000"/>
    <d v="2012-04-19T00:00:00"/>
    <d v="2012-04-19T00:00:00"/>
    <s v=""/>
    <n v="0"/>
    <s v="NO"/>
    <s v="53OPCOMN"/>
    <x v="0"/>
    <s v=""/>
    <s v="112195"/>
    <s v="Sold"/>
    <s v=""/>
    <s v="FERRULE PRINTING MACHINE,LM390-QTY-1=KAWAI"/>
    <n v="75256"/>
    <n v="0"/>
    <n v="0"/>
    <n v="-75256"/>
    <n v="0"/>
    <n v="-71493.2"/>
    <n v="0"/>
    <n v="71493.2"/>
    <n v="0"/>
    <n v="0"/>
    <n v="0"/>
    <n v="3762.8"/>
    <n v="0"/>
    <s v="INR"/>
  </r>
  <r>
    <s v="5304000064"/>
    <s v="0"/>
    <s v="5304000064-0"/>
    <n v="5"/>
    <s v="5300"/>
    <x v="3"/>
    <x v="4"/>
    <s v="UL06"/>
    <s v="006/000"/>
    <d v="2012-07-19T00:00:00"/>
    <d v="2012-07-19T00:00:00"/>
    <s v=""/>
    <n v="0"/>
    <s v="NO"/>
    <s v="53OPCOMN"/>
    <x v="0"/>
    <s v=""/>
    <s v="200773"/>
    <s v="Sold"/>
    <s v=""/>
    <s v="NETGEAR WNAP-210 WIRELESS ACCESS POINT-QTY-11=SITE"/>
    <n v="112035"/>
    <n v="0"/>
    <n v="0"/>
    <n v="-112035"/>
    <n v="0"/>
    <n v="-106433.25"/>
    <n v="0"/>
    <n v="106433.25"/>
    <n v="0"/>
    <n v="0"/>
    <n v="0"/>
    <n v="5601.75"/>
    <n v="0"/>
    <s v="INR"/>
  </r>
  <r>
    <s v="5304000065"/>
    <s v="0"/>
    <s v="5304000065-0"/>
    <n v="5"/>
    <s v="5300"/>
    <x v="3"/>
    <x v="4"/>
    <s v="UL06"/>
    <s v="006/000"/>
    <d v="2012-07-19T00:00:00"/>
    <d v="2012-07-19T00:00:00"/>
    <s v=""/>
    <n v="0"/>
    <s v="NO"/>
    <s v="53OPCOMN"/>
    <x v="0"/>
    <s v=""/>
    <s v="200773"/>
    <s v="Sold"/>
    <s v=""/>
    <s v="NETGEAR WNAP-210 WIRELESS ACCESS POINT-QTY-1=SITE"/>
    <n v="10185"/>
    <n v="0"/>
    <n v="0"/>
    <n v="-10185"/>
    <n v="0"/>
    <n v="-9675.75"/>
    <n v="0"/>
    <n v="9675.75"/>
    <n v="0"/>
    <n v="0"/>
    <n v="0"/>
    <n v="509.25"/>
    <n v="0"/>
    <s v="INR"/>
  </r>
  <r>
    <s v="5304000066"/>
    <s v="0"/>
    <s v="5304000066-0"/>
    <n v="5"/>
    <s v="5300"/>
    <x v="3"/>
    <x v="4"/>
    <s v="UL06"/>
    <s v="006/000"/>
    <d v="2012-08-31T00:00:00"/>
    <d v="2012-08-31T00:00:00"/>
    <s v=""/>
    <n v="1"/>
    <s v="NO"/>
    <s v="53OPCOMN"/>
    <x v="0"/>
    <s v=""/>
    <s v="115140"/>
    <m/>
    <s v=""/>
    <s v="ROUTER,INTEGRATED SERVICE,CISCO-1941/K9-QTY-1=KAWA"/>
    <n v="67746"/>
    <n v="0"/>
    <n v="0"/>
    <n v="0"/>
    <n v="67746"/>
    <n v="-64358.7"/>
    <n v="0"/>
    <n v="0"/>
    <n v="0"/>
    <n v="0"/>
    <n v="-64358.7"/>
    <n v="3387.3"/>
    <n v="3387.3"/>
    <s v="INR"/>
  </r>
  <r>
    <s v="5304000067"/>
    <s v="0"/>
    <s v="5304000067-0"/>
    <n v="5"/>
    <s v="5300"/>
    <x v="3"/>
    <x v="4"/>
    <s v="UL06"/>
    <s v="006/000"/>
    <d v="2012-09-18T00:00:00"/>
    <d v="2012-09-18T00:00:00"/>
    <s v=""/>
    <n v="0"/>
    <s v="NO"/>
    <s v="53OPCOMN"/>
    <x v="0"/>
    <s v=""/>
    <s v="102573"/>
    <s v="Sold"/>
    <s v=""/>
    <s v="OUTDOOR ACCESS POINT,NANOSTATION5-QTY-1=NEW SITE O"/>
    <n v="7440"/>
    <n v="0"/>
    <n v="0"/>
    <n v="-7440"/>
    <n v="0"/>
    <n v="-7068"/>
    <n v="0"/>
    <n v="7068"/>
    <n v="0"/>
    <n v="0"/>
    <n v="0"/>
    <n v="372"/>
    <n v="0"/>
    <s v="INR"/>
  </r>
  <r>
    <s v="5304000067"/>
    <s v="2"/>
    <s v="5304000067-2"/>
    <n v="5"/>
    <s v="5300"/>
    <x v="3"/>
    <x v="4"/>
    <s v="UL06"/>
    <s v="006/000"/>
    <d v="2012-09-18T00:00:00"/>
    <d v="2012-09-18T00:00:00"/>
    <s v=""/>
    <n v="0"/>
    <s v="NO"/>
    <s v="53OPCOMN"/>
    <x v="0"/>
    <s v=""/>
    <s v="102573"/>
    <s v="Sold"/>
    <s v=""/>
    <s v="WIRELESS ACCESS POINT,2.4GHZ-QTY-1=NEW SITE OFFICE"/>
    <n v="6825"/>
    <n v="0"/>
    <n v="0"/>
    <n v="-6825"/>
    <n v="0"/>
    <n v="-6483.75"/>
    <n v="0"/>
    <n v="6483.75"/>
    <n v="0"/>
    <n v="0"/>
    <n v="0"/>
    <n v="341.25"/>
    <n v="0"/>
    <s v="INR"/>
  </r>
  <r>
    <s v="5304000067"/>
    <s v="3"/>
    <s v="5304000067-3"/>
    <n v="5"/>
    <s v="5300"/>
    <x v="3"/>
    <x v="4"/>
    <s v="UL06"/>
    <s v="006/000"/>
    <d v="2012-09-18T00:00:00"/>
    <d v="2012-09-18T00:00:00"/>
    <s v=""/>
    <n v="0"/>
    <s v="NO"/>
    <s v="53OPCOMN"/>
    <x v="0"/>
    <s v=""/>
    <s v="102573"/>
    <s v="Sold"/>
    <s v=""/>
    <s v="HIGH SPEED ROUTER,ENGENIUS,EOC2611P-QTY-2=NEW SITE"/>
    <n v="14700"/>
    <n v="0"/>
    <n v="0"/>
    <n v="-14700"/>
    <n v="0"/>
    <n v="-13965"/>
    <n v="0"/>
    <n v="13965"/>
    <n v="0"/>
    <n v="0"/>
    <n v="0"/>
    <n v="735"/>
    <n v="0"/>
    <s v="INR"/>
  </r>
  <r>
    <s v="5304000068"/>
    <s v="0"/>
    <s v="5304000068-0"/>
    <n v="5"/>
    <s v="5300"/>
    <x v="3"/>
    <x v="4"/>
    <s v="UL03"/>
    <s v="003/000"/>
    <d v="2012-09-30T00:00:00"/>
    <d v="2012-09-30T00:00:00"/>
    <s v=""/>
    <n v="0"/>
    <s v="NO"/>
    <s v="53OPCOMN"/>
    <x v="0"/>
    <s v=""/>
    <s v="116281"/>
    <s v="Sold"/>
    <s v=""/>
    <s v="PRINTER,MM:FS 1320D,KYOCERA MITA-QTY-2=KAWAI"/>
    <n v="47250"/>
    <n v="0"/>
    <n v="0"/>
    <n v="-47250"/>
    <n v="0"/>
    <n v="-44887.5"/>
    <n v="0"/>
    <n v="44887.5"/>
    <n v="0"/>
    <n v="0"/>
    <n v="0"/>
    <n v="2362.5"/>
    <n v="0"/>
    <s v="INR"/>
  </r>
  <r>
    <s v="5304000069"/>
    <s v="0"/>
    <s v="5304000069-0"/>
    <n v="5"/>
    <s v="5300"/>
    <x v="3"/>
    <x v="4"/>
    <s v="UL03"/>
    <s v="003/000"/>
    <d v="2012-10-10T00:00:00"/>
    <d v="2012-10-10T00:00:00"/>
    <s v=""/>
    <n v="0"/>
    <s v="NO"/>
    <s v="53OPCOMN"/>
    <x v="0"/>
    <s v=""/>
    <s v="101477"/>
    <s v="Sold"/>
    <s v=""/>
    <s v="SONY VAIO SB38 LAPTOP FOR MR.KR PRASAD-QTY-1"/>
    <n v="69489"/>
    <n v="0"/>
    <n v="0"/>
    <n v="-69489"/>
    <n v="0"/>
    <n v="-66014.55"/>
    <n v="0"/>
    <n v="66014.55"/>
    <n v="0"/>
    <n v="0"/>
    <n v="0"/>
    <n v="3474.45"/>
    <n v="0"/>
    <s v="INR"/>
  </r>
  <r>
    <s v="5304000070"/>
    <s v="0"/>
    <s v="5304000070-0"/>
    <n v="5"/>
    <s v="5300"/>
    <x v="3"/>
    <x v="4"/>
    <s v="UL06"/>
    <s v="006/000"/>
    <d v="2012-11-30T00:00:00"/>
    <d v="2012-11-30T00:00:00"/>
    <s v=""/>
    <n v="21"/>
    <s v="NO"/>
    <s v="53OPCOMN"/>
    <x v="0"/>
    <s v=""/>
    <s v="101352"/>
    <m/>
    <s v=""/>
    <s v="Integrated Biometric Access Control Sys-QTY-21=KAW"/>
    <n v="795386"/>
    <n v="0"/>
    <n v="0"/>
    <n v="0"/>
    <n v="795386"/>
    <n v="-755616.7"/>
    <n v="0"/>
    <n v="0"/>
    <n v="0"/>
    <n v="0"/>
    <n v="-755616.7"/>
    <n v="39769.300000000003"/>
    <n v="39769.300000000003"/>
    <s v="INR"/>
  </r>
  <r>
    <s v="5304000070"/>
    <s v="1"/>
    <s v="5304000070-1"/>
    <n v="5"/>
    <s v="5300"/>
    <x v="3"/>
    <x v="4"/>
    <s v="UL06"/>
    <s v="006/000"/>
    <d v="2013-04-01T00:00:00"/>
    <d v="2013-04-01T00:00:00"/>
    <s v=""/>
    <n v="5"/>
    <s v="NO"/>
    <s v="53OPCOMN"/>
    <x v="0"/>
    <s v=""/>
    <s v="101352"/>
    <m/>
    <s v=""/>
    <s v="ACS PANIC SWITCH-QTY-5=SECUTIRY"/>
    <n v="6038"/>
    <n v="0"/>
    <n v="0"/>
    <n v="0"/>
    <n v="6038"/>
    <n v="-5736.1"/>
    <n v="0"/>
    <n v="0"/>
    <n v="0"/>
    <n v="0"/>
    <n v="-5736.1"/>
    <n v="301.89999999999998"/>
    <n v="301.89999999999998"/>
    <s v="INR"/>
  </r>
  <r>
    <s v="5304000070"/>
    <s v="2"/>
    <s v="5304000070-2"/>
    <n v="5"/>
    <s v="5300"/>
    <x v="3"/>
    <x v="4"/>
    <s v="UL06"/>
    <s v="006/000"/>
    <d v="2013-05-06T00:00:00"/>
    <d v="2013-05-06T00:00:00"/>
    <s v=""/>
    <n v="2"/>
    <s v="NO"/>
    <s v="53OPCOMN"/>
    <x v="0"/>
    <s v=""/>
    <s v="101352"/>
    <m/>
    <s v=""/>
    <s v="ACS LMS KIOSK-QTY-2=SECUTIRY"/>
    <n v="845569"/>
    <n v="0"/>
    <n v="0"/>
    <n v="0"/>
    <n v="845569"/>
    <n v="-803290.55"/>
    <n v="0"/>
    <n v="0"/>
    <n v="0"/>
    <n v="0"/>
    <n v="-803290.55"/>
    <n v="42278.45"/>
    <n v="42278.45"/>
    <s v="INR"/>
  </r>
  <r>
    <s v="5304000070"/>
    <s v="3"/>
    <s v="5304000070-3"/>
    <n v="5"/>
    <s v="5300"/>
    <x v="3"/>
    <x v="4"/>
    <s v="UL06"/>
    <s v="006/000"/>
    <d v="2013-07-26T00:00:00"/>
    <d v="2013-07-26T00:00:00"/>
    <s v=""/>
    <n v="1"/>
    <s v="NO"/>
    <s v="53OPCOMN"/>
    <x v="0"/>
    <s v=""/>
    <s v="101352"/>
    <m/>
    <s v=""/>
    <s v="ACS DIGITAL SIGNAGE CLIENT-QTY-1=SECUTIRY"/>
    <n v="137776"/>
    <n v="0"/>
    <n v="0"/>
    <n v="0"/>
    <n v="137776"/>
    <n v="-130887.2"/>
    <n v="0"/>
    <n v="0"/>
    <n v="0"/>
    <n v="0"/>
    <n v="-130887.2"/>
    <n v="6888.8"/>
    <n v="6888.8"/>
    <s v="INR"/>
  </r>
  <r>
    <s v="5304000071"/>
    <s v="0"/>
    <s v="5304000071-0"/>
    <n v="5"/>
    <s v="5300"/>
    <x v="3"/>
    <x v="4"/>
    <s v="UL06"/>
    <s v="006/000"/>
    <d v="2012-12-03T00:00:00"/>
    <d v="2012-12-03T00:00:00"/>
    <s v=""/>
    <n v="0"/>
    <s v="NO"/>
    <s v="53OPCOMN"/>
    <x v="0"/>
    <s v=""/>
    <s v="110686"/>
    <s v="Sold"/>
    <s v=""/>
    <s v="ROUTING SWITCH,ETHERNET,PN:AL4500C04-E6-QTY-1=IT-K"/>
    <n v="78540"/>
    <n v="0"/>
    <n v="0"/>
    <n v="-78540"/>
    <n v="0"/>
    <n v="-74613"/>
    <n v="0"/>
    <n v="74613"/>
    <n v="0"/>
    <n v="0"/>
    <n v="0"/>
    <n v="3927"/>
    <n v="0"/>
    <s v="INR"/>
  </r>
  <r>
    <s v="5304000071"/>
    <s v="1"/>
    <s v="5304000071-1"/>
    <n v="5"/>
    <s v="5300"/>
    <x v="3"/>
    <x v="4"/>
    <s v="UL06"/>
    <s v="006/000"/>
    <d v="2013-04-01T00:00:00"/>
    <d v="2013-04-01T00:00:00"/>
    <s v=""/>
    <n v="0"/>
    <s v="NO"/>
    <s v="53OPCOMN"/>
    <x v="0"/>
    <s v=""/>
    <s v="110686"/>
    <s v="Sold"/>
    <s v=""/>
    <s v="ROUTING SWITCH,ETHERNET,PN:AL4500C04-E6-QTY-1=IT-K"/>
    <n v="2598"/>
    <n v="0"/>
    <n v="0"/>
    <n v="-2598"/>
    <n v="0"/>
    <n v="-2468.1"/>
    <n v="0"/>
    <n v="2468.1"/>
    <n v="0"/>
    <n v="0"/>
    <n v="0"/>
    <n v="129.9"/>
    <n v="0"/>
    <s v="INR"/>
  </r>
  <r>
    <s v="5304000072"/>
    <s v="0"/>
    <s v="5304000072-0"/>
    <n v="5"/>
    <s v="5300"/>
    <x v="3"/>
    <x v="4"/>
    <s v="UL06"/>
    <s v="006/000"/>
    <d v="2012-12-03T00:00:00"/>
    <d v="2012-12-03T00:00:00"/>
    <s v=""/>
    <n v="8"/>
    <s v="NO"/>
    <s v="53OPCOMN"/>
    <x v="0"/>
    <s v=""/>
    <s v="110686"/>
    <m/>
    <s v=""/>
    <s v="ETHERNET SWITCH 4524GT,PN:AL4500C05-E6-QTY-8=IT-KA"/>
    <n v="387600"/>
    <n v="0"/>
    <n v="0"/>
    <n v="0"/>
    <n v="387600"/>
    <n v="-368220"/>
    <n v="0"/>
    <n v="0"/>
    <n v="0"/>
    <n v="0"/>
    <n v="-368220"/>
    <n v="19380"/>
    <n v="19380"/>
    <s v="INR"/>
  </r>
  <r>
    <s v="5304000072"/>
    <s v="1"/>
    <s v="5304000072-1"/>
    <n v="5"/>
    <s v="5300"/>
    <x v="3"/>
    <x v="4"/>
    <s v="UL06"/>
    <s v="006/000"/>
    <d v="2013-04-01T00:00:00"/>
    <d v="2013-04-01T00:00:00"/>
    <s v=""/>
    <n v="0"/>
    <s v="NO"/>
    <s v="53OPCOMN"/>
    <x v="0"/>
    <s v=""/>
    <s v="110686"/>
    <s v="Sold"/>
    <s v=""/>
    <s v="ETHERNET SWITCH 4524GT,PN:AL4500C05-E6-QTY-8=IT-KA"/>
    <n v="12826"/>
    <n v="0"/>
    <n v="0"/>
    <n v="-12826"/>
    <n v="0"/>
    <n v="-12184.7"/>
    <n v="0"/>
    <n v="12184.7"/>
    <n v="0"/>
    <n v="0"/>
    <n v="0"/>
    <n v="641.29999999999995"/>
    <n v="0"/>
    <s v="INR"/>
  </r>
  <r>
    <s v="5304000073"/>
    <s v="0"/>
    <s v="5304000073-0"/>
    <n v="5"/>
    <s v="5300"/>
    <x v="3"/>
    <x v="4"/>
    <s v="UL06"/>
    <s v="006/000"/>
    <d v="2012-12-03T00:00:00"/>
    <d v="2012-12-03T00:00:00"/>
    <s v=""/>
    <n v="0"/>
    <s v="NO"/>
    <s v="53OPCOMN"/>
    <x v="0"/>
    <s v=""/>
    <s v="110686"/>
    <s v="Sold"/>
    <s v=""/>
    <s v="ETHERNET SWITCH 4524GT,PN:AL4500C05-E6-QTY-8=IT-KA"/>
    <n v="138720"/>
    <n v="0"/>
    <n v="0"/>
    <n v="-138720"/>
    <n v="0"/>
    <n v="-131784"/>
    <n v="0"/>
    <n v="131784"/>
    <n v="0"/>
    <n v="0"/>
    <n v="0"/>
    <n v="6936"/>
    <n v="0"/>
    <s v="INR"/>
  </r>
  <r>
    <s v="5304000073"/>
    <s v="1"/>
    <s v="5304000073-1"/>
    <n v="5"/>
    <s v="5300"/>
    <x v="3"/>
    <x v="4"/>
    <s v="UL06"/>
    <s v="006/000"/>
    <d v="2013-04-01T00:00:00"/>
    <d v="2013-04-01T00:00:00"/>
    <s v=""/>
    <n v="0"/>
    <s v="NO"/>
    <s v="53OPCOMN"/>
    <x v="0"/>
    <s v=""/>
    <s v="110686"/>
    <s v="Sold"/>
    <s v=""/>
    <s v="ETHERNET SWITCH 4524GT,PN:AL4500C05-E6-QTY-8=IT-KA"/>
    <n v="4590"/>
    <n v="0"/>
    <n v="0"/>
    <n v="-4590"/>
    <n v="0"/>
    <n v="-4360.5"/>
    <n v="0"/>
    <n v="4360.5"/>
    <n v="0"/>
    <n v="0"/>
    <n v="0"/>
    <n v="229.5"/>
    <n v="0"/>
    <s v="INR"/>
  </r>
  <r>
    <s v="5304000074"/>
    <s v="0"/>
    <s v="5304000074-0"/>
    <n v="5"/>
    <s v="5300"/>
    <x v="3"/>
    <x v="4"/>
    <s v="UL06"/>
    <s v="006/000"/>
    <d v="2012-12-03T00:00:00"/>
    <d v="2012-12-03T00:00:00"/>
    <s v=""/>
    <n v="16"/>
    <s v="SET"/>
    <s v="53OPCOMN"/>
    <x v="0"/>
    <s v=""/>
    <s v="110686"/>
    <m/>
    <s v=""/>
    <s v="ACCESORIES FOR ETHERNET SWITCH"/>
    <n v="685338"/>
    <n v="0"/>
    <n v="0"/>
    <n v="0"/>
    <n v="685338"/>
    <n v="-651071.1"/>
    <n v="0"/>
    <n v="0"/>
    <n v="0"/>
    <n v="0"/>
    <n v="-651071.1"/>
    <n v="34266.9"/>
    <n v="34266.9"/>
    <s v="INR"/>
  </r>
  <r>
    <s v="5304000074"/>
    <s v="1"/>
    <s v="5304000074-1"/>
    <n v="5"/>
    <s v="5300"/>
    <x v="3"/>
    <x v="4"/>
    <s v="UL06"/>
    <s v="006/000"/>
    <d v="2013-04-01T00:00:00"/>
    <d v="2013-04-01T00:00:00"/>
    <s v=""/>
    <n v="0"/>
    <s v="SET"/>
    <s v="53OPCOMN"/>
    <x v="0"/>
    <s v=""/>
    <s v="110686"/>
    <s v="Sold"/>
    <s v=""/>
    <s v="ACCESORIES FOR ETHERNET SWITCH"/>
    <n v="22678"/>
    <n v="0"/>
    <n v="0"/>
    <n v="-22678"/>
    <n v="0"/>
    <n v="-21544.1"/>
    <n v="0"/>
    <n v="21544.1"/>
    <n v="0"/>
    <n v="0"/>
    <n v="0"/>
    <n v="1133.9000000000001"/>
    <n v="0"/>
    <s v="INR"/>
  </r>
  <r>
    <s v="5304000075"/>
    <s v="0"/>
    <s v="5304000075-0"/>
    <n v="5"/>
    <s v="5300"/>
    <x v="3"/>
    <x v="4"/>
    <s v="UL06"/>
    <s v="006/000"/>
    <d v="2012-11-20T00:00:00"/>
    <d v="2012-11-20T00:00:00"/>
    <s v=""/>
    <n v="21"/>
    <s v="NO"/>
    <s v="53OPCOMN"/>
    <x v="0"/>
    <s v=""/>
    <s v="110686"/>
    <m/>
    <s v=""/>
    <s v="NETWORK RACK,19 U-QTY-21=IT-KAWAI"/>
    <n v="256428"/>
    <n v="0"/>
    <n v="0"/>
    <n v="0"/>
    <n v="256428"/>
    <n v="-243606.6"/>
    <n v="0"/>
    <n v="0"/>
    <n v="0"/>
    <n v="0"/>
    <n v="-243606.6"/>
    <n v="12821.4"/>
    <n v="12821.4"/>
    <s v="INR"/>
  </r>
  <r>
    <s v="5304000075"/>
    <s v="1"/>
    <s v="5304000075-1"/>
    <n v="5"/>
    <s v="5300"/>
    <x v="3"/>
    <x v="4"/>
    <s v="UL06"/>
    <s v="006/000"/>
    <d v="2013-04-01T00:00:00"/>
    <d v="2013-04-01T00:00:00"/>
    <s v=""/>
    <n v="0"/>
    <s v="NO"/>
    <s v="53OPCOMN"/>
    <x v="0"/>
    <s v=""/>
    <s v="110686"/>
    <m/>
    <s v=""/>
    <s v="NETWORK RACK,19 U-QTY-21=IT-KAWAI"/>
    <n v="8485"/>
    <n v="0"/>
    <n v="0"/>
    <n v="0"/>
    <n v="8485"/>
    <n v="-8060.75"/>
    <n v="0"/>
    <n v="0"/>
    <n v="0"/>
    <n v="0"/>
    <n v="-8060.75"/>
    <n v="424.25"/>
    <n v="424.25"/>
    <s v="INR"/>
  </r>
  <r>
    <s v="5304000076"/>
    <s v="0"/>
    <s v="5304000076-0"/>
    <n v="5"/>
    <s v="5300"/>
    <x v="3"/>
    <x v="4"/>
    <s v="UL06"/>
    <s v="006/000"/>
    <d v="2012-12-03T00:00:00"/>
    <d v="2012-12-03T00:00:00"/>
    <s v=""/>
    <n v="36"/>
    <s v="NO"/>
    <s v="53OPCOMN"/>
    <x v="0"/>
    <s v=""/>
    <s v="110686"/>
    <m/>
    <s v=""/>
    <s v="MODULE,NORTEL 1000 BASE,REF:LX SFP GBIC-QTY-36=IT-"/>
    <n v="624240"/>
    <n v="0"/>
    <n v="0"/>
    <n v="0"/>
    <n v="624240"/>
    <n v="-593028"/>
    <n v="0"/>
    <n v="0"/>
    <n v="0"/>
    <n v="0"/>
    <n v="-593028"/>
    <n v="31212"/>
    <n v="31212"/>
    <s v="INR"/>
  </r>
  <r>
    <s v="5304000076"/>
    <s v="1"/>
    <s v="5304000076-1"/>
    <n v="5"/>
    <s v="5300"/>
    <x v="3"/>
    <x v="4"/>
    <s v="UL06"/>
    <s v="006/000"/>
    <d v="2013-04-01T00:00:00"/>
    <d v="2013-04-01T00:00:00"/>
    <s v=""/>
    <n v="0"/>
    <s v="NO"/>
    <s v="53OPCOMN"/>
    <x v="0"/>
    <s v=""/>
    <s v="110686"/>
    <m/>
    <s v=""/>
    <s v="MODULE,NORTEL 1000 BASE,REF:LX SFP GBIC-QTY-36=IT-"/>
    <n v="20655.37"/>
    <n v="0"/>
    <n v="0"/>
    <n v="0"/>
    <n v="20655.37"/>
    <n v="-19622.599999999999"/>
    <n v="0"/>
    <n v="0"/>
    <n v="0"/>
    <n v="0"/>
    <n v="-19622.599999999999"/>
    <n v="1032.77"/>
    <n v="1032.77"/>
    <s v="INR"/>
  </r>
  <r>
    <s v="5304000077"/>
    <s v="0"/>
    <s v="5304000077-0"/>
    <n v="0"/>
    <s v="5300"/>
    <x v="3"/>
    <x v="4"/>
    <s v="GWG"/>
    <s v="001/001"/>
    <d v="2012-12-03T00:00:00"/>
    <d v="2012-12-03T00:00:00"/>
    <s v=""/>
    <n v="29"/>
    <s v="NO"/>
    <s v="53OPCOMN"/>
    <x v="0"/>
    <s v=""/>
    <s v="110686"/>
    <m/>
    <s v=""/>
    <s v="LIU,24 PORT,TY:RACK MOUNT-QTY-29=IT-KAWAI"/>
    <n v="99093"/>
    <n v="0"/>
    <n v="0"/>
    <n v="0"/>
    <n v="99093"/>
    <n v="-99093"/>
    <n v="0"/>
    <n v="0"/>
    <n v="0"/>
    <n v="0"/>
    <n v="-99093"/>
    <n v="0"/>
    <n v="0"/>
    <s v="INR"/>
  </r>
  <r>
    <s v="5304000077"/>
    <s v="1"/>
    <s v="5304000077-1"/>
    <n v="0"/>
    <s v="5300"/>
    <x v="3"/>
    <x v="4"/>
    <s v="GWG"/>
    <s v="008/000"/>
    <d v="2013-04-01T00:00:00"/>
    <d v="2013-04-01T00:00:00"/>
    <s v=""/>
    <n v="0"/>
    <s v="NO"/>
    <s v="53OPCOMN"/>
    <x v="0"/>
    <s v=""/>
    <s v="110686"/>
    <s v="Sold"/>
    <s v=""/>
    <s v="LIU,24 PORT,TY:RACK MOUNT-QTY-29=IT-KAWAI"/>
    <n v="3278.87"/>
    <n v="0"/>
    <n v="0"/>
    <n v="-3278.87"/>
    <n v="0"/>
    <n v="-3278.87"/>
    <n v="0"/>
    <n v="3278.87"/>
    <n v="0"/>
    <n v="0"/>
    <n v="0"/>
    <n v="0"/>
    <n v="0"/>
    <s v="INR"/>
  </r>
  <r>
    <s v="5304000078"/>
    <s v="0"/>
    <s v="5304000078-0"/>
    <n v="0"/>
    <s v="5300"/>
    <x v="3"/>
    <x v="4"/>
    <s v="GWG"/>
    <s v="001/001"/>
    <d v="2012-12-03T00:00:00"/>
    <d v="2012-12-03T00:00:00"/>
    <s v=""/>
    <n v="4"/>
    <s v="NO"/>
    <s v="53OPCOMN"/>
    <x v="0"/>
    <s v=""/>
    <s v="110686"/>
    <m/>
    <s v=""/>
    <s v="LIU,RACK MOUNT,12 PORT-QTY-4=IT-KAWAI"/>
    <n v="9180"/>
    <n v="0"/>
    <n v="0"/>
    <n v="0"/>
    <n v="9180"/>
    <n v="-9180"/>
    <n v="0"/>
    <n v="0"/>
    <n v="0"/>
    <n v="0"/>
    <n v="-9180"/>
    <n v="0"/>
    <n v="0"/>
    <s v="INR"/>
  </r>
  <r>
    <s v="5304000078"/>
    <s v="1"/>
    <s v="5304000078-1"/>
    <n v="0"/>
    <s v="5300"/>
    <x v="3"/>
    <x v="4"/>
    <s v="GWG"/>
    <s v="001/001"/>
    <d v="2013-04-01T00:00:00"/>
    <d v="2013-04-01T00:00:00"/>
    <s v=""/>
    <n v="4"/>
    <s v="NO"/>
    <s v="53OPCOMN"/>
    <x v="0"/>
    <s v=""/>
    <s v="110686"/>
    <m/>
    <s v=""/>
    <s v="LIU,RACK MOUNT,12 PORT-QTY-4=IT-KAWAI"/>
    <n v="303.76"/>
    <n v="0"/>
    <n v="0"/>
    <n v="0"/>
    <n v="303.76"/>
    <n v="-303.76"/>
    <n v="0"/>
    <n v="0"/>
    <n v="0"/>
    <n v="0"/>
    <n v="-303.76"/>
    <n v="0"/>
    <n v="0"/>
    <s v="INR"/>
  </r>
  <r>
    <s v="5304000079"/>
    <s v="0"/>
    <s v="5304000079-0"/>
    <n v="5"/>
    <s v="5300"/>
    <x v="3"/>
    <x v="4"/>
    <s v="UL06"/>
    <s v="006/000"/>
    <d v="2013-01-16T00:00:00"/>
    <d v="2013-01-16T00:00:00"/>
    <s v=""/>
    <n v="4"/>
    <s v="NO"/>
    <s v="53OPCOMN"/>
    <x v="0"/>
    <s v=""/>
    <s v="101138"/>
    <m/>
    <s v=""/>
    <s v="DELL POWEREDGE R520 SERVER FOR PIMS PROJECT-QTY-4="/>
    <n v="804720"/>
    <n v="0"/>
    <n v="0"/>
    <n v="0"/>
    <n v="804720"/>
    <n v="-764484"/>
    <n v="0"/>
    <n v="0"/>
    <n v="0"/>
    <n v="0"/>
    <n v="-764484"/>
    <n v="40236"/>
    <n v="40236"/>
    <s v="INR"/>
  </r>
  <r>
    <s v="5304000080"/>
    <s v="0"/>
    <s v="5304000080-0"/>
    <n v="5"/>
    <s v="5300"/>
    <x v="3"/>
    <x v="4"/>
    <s v="UL06"/>
    <s v="006/000"/>
    <d v="2013-02-07T00:00:00"/>
    <d v="2013-02-07T00:00:00"/>
    <s v=""/>
    <n v="1"/>
    <s v="NO"/>
    <s v="53OPCOMN"/>
    <x v="0"/>
    <s v=""/>
    <s v="102573"/>
    <m/>
    <s v=""/>
    <s v="HARDWARE FIREWALL-QTY-1=IT-KAWAI"/>
    <n v="39690"/>
    <n v="0"/>
    <n v="0"/>
    <n v="0"/>
    <n v="39690"/>
    <n v="-37705.5"/>
    <n v="0"/>
    <n v="0"/>
    <n v="0"/>
    <n v="0"/>
    <n v="-37705.5"/>
    <n v="1984.5"/>
    <n v="1984.5"/>
    <s v="INR"/>
  </r>
  <r>
    <s v="5304000081"/>
    <s v="0"/>
    <s v="5304000081-0"/>
    <n v="5"/>
    <s v="5300"/>
    <x v="3"/>
    <x v="4"/>
    <s v="UL06"/>
    <s v="006/000"/>
    <d v="2013-03-29T00:00:00"/>
    <d v="2013-03-29T00:00:00"/>
    <s v=""/>
    <n v="2"/>
    <s v="SET"/>
    <s v="53OPCOMN"/>
    <x v="0"/>
    <s v=""/>
    <s v="203775"/>
    <m/>
    <s v=""/>
    <s v="50MBPS RF LINK BETWEEN ATON PUMP HOUSE-QTY-2 SET"/>
    <n v="452019"/>
    <n v="0"/>
    <n v="0"/>
    <n v="0"/>
    <n v="452019"/>
    <n v="-429418.05"/>
    <n v="0"/>
    <n v="0"/>
    <n v="0"/>
    <n v="0"/>
    <n v="-429418.05"/>
    <n v="22600.95"/>
    <n v="22600.95"/>
    <s v="INR"/>
  </r>
  <r>
    <s v="5304000081"/>
    <s v="1"/>
    <s v="5304000081-1"/>
    <n v="5"/>
    <s v="5300"/>
    <x v="3"/>
    <x v="4"/>
    <s v="UL06"/>
    <s v="006/000"/>
    <d v="2013-04-01T00:00:00"/>
    <d v="2013-04-01T00:00:00"/>
    <s v=""/>
    <n v="1"/>
    <s v="SET"/>
    <s v="53OPCOMN"/>
    <x v="0"/>
    <s v=""/>
    <s v="203775"/>
    <m/>
    <s v=""/>
    <s v="TRANSPORTATION CHARGES=50MBPS RF LINK BETWEEN ATON"/>
    <n v="2225"/>
    <n v="0"/>
    <n v="0"/>
    <n v="0"/>
    <n v="2225"/>
    <n v="-2113.75"/>
    <n v="0"/>
    <n v="0"/>
    <n v="0"/>
    <n v="0"/>
    <n v="-2113.75"/>
    <n v="111.25"/>
    <n v="111.25"/>
    <s v="INR"/>
  </r>
  <r>
    <s v="5304000082"/>
    <s v="0"/>
    <s v="5304000082-0"/>
    <n v="5"/>
    <s v="5300"/>
    <x v="3"/>
    <x v="4"/>
    <s v="UL06"/>
    <s v="003/000"/>
    <d v="2013-03-22T00:00:00"/>
    <d v="2013-03-22T00:00:00"/>
    <s v=""/>
    <n v="5"/>
    <s v="SET"/>
    <s v="53OPCOMN"/>
    <x v="0"/>
    <s v=""/>
    <s v="100156"/>
    <m/>
    <s v=""/>
    <s v="CCTV PROJECT AT ATON PUMP HOUSE-QTY-5 SET"/>
    <n v="218559"/>
    <n v="0"/>
    <n v="0"/>
    <n v="0"/>
    <n v="218559"/>
    <n v="-207631.05"/>
    <n v="0"/>
    <n v="0"/>
    <n v="0"/>
    <n v="0"/>
    <n v="-207631.05"/>
    <n v="10927.95"/>
    <n v="10927.95"/>
    <s v="INR"/>
  </r>
  <r>
    <s v="5304000083"/>
    <s v="0"/>
    <s v="5304000083-0"/>
    <n v="5"/>
    <s v="5300"/>
    <x v="3"/>
    <x v="4"/>
    <s v="UL06"/>
    <s v="006/000"/>
    <d v="2013-07-05T00:00:00"/>
    <d v="2013-07-05T00:00:00"/>
    <s v=""/>
    <n v="2"/>
    <s v="NO"/>
    <s v="53OPCOMN"/>
    <x v="0"/>
    <s v=""/>
    <s v="119309"/>
    <m/>
    <s v=""/>
    <s v="40 Kva High Efficiency Eaton Make UPS-QTY-2=kawai"/>
    <n v="1399999"/>
    <n v="0"/>
    <n v="0"/>
    <n v="0"/>
    <n v="1399999"/>
    <n v="-1329999.05"/>
    <n v="0"/>
    <n v="0"/>
    <n v="0"/>
    <n v="0"/>
    <n v="-1329999.05"/>
    <n v="69999.95"/>
    <n v="69999.95"/>
    <s v="INR"/>
  </r>
  <r>
    <s v="5304000084"/>
    <s v="0"/>
    <s v="5304000084-0"/>
    <n v="5"/>
    <s v="5300"/>
    <x v="3"/>
    <x v="4"/>
    <s v="UL06"/>
    <s v="006/000"/>
    <d v="2013-04-09T00:00:00"/>
    <d v="2013-04-09T00:00:00"/>
    <s v=""/>
    <n v="1"/>
    <s v="NO"/>
    <s v="53OPCOMN"/>
    <x v="0"/>
    <s v=""/>
    <s v="101138"/>
    <m/>
    <s v=""/>
    <s v="POWERVAULT MD1200 DISK ENCLOSURE,DELL-QTY-1=KAWAI"/>
    <n v="304500"/>
    <n v="0"/>
    <n v="0"/>
    <n v="0"/>
    <n v="304500"/>
    <n v="-289275"/>
    <n v="0"/>
    <n v="0"/>
    <n v="0"/>
    <n v="0"/>
    <n v="-289275"/>
    <n v="15225"/>
    <n v="15225"/>
    <s v="INR"/>
  </r>
  <r>
    <s v="5304000085"/>
    <s v="0"/>
    <s v="5304000085-0"/>
    <n v="5"/>
    <s v="5300"/>
    <x v="3"/>
    <x v="4"/>
    <s v="UL06"/>
    <s v="006/000"/>
    <d v="2013-04-09T00:00:00"/>
    <d v="2013-04-09T00:00:00"/>
    <s v=""/>
    <n v="1"/>
    <s v="NO"/>
    <s v="53OPCOMN"/>
    <x v="0"/>
    <s v=""/>
    <s v="101138"/>
    <m/>
    <s v=""/>
    <s v="SERVER,MID LEVEL-QTY-1=KAWAI"/>
    <n v="136500"/>
    <n v="0"/>
    <n v="0"/>
    <n v="0"/>
    <n v="136500"/>
    <n v="-129675"/>
    <n v="0"/>
    <n v="0"/>
    <n v="0"/>
    <n v="0"/>
    <n v="-129675"/>
    <n v="6825"/>
    <n v="6825"/>
    <s v="INR"/>
  </r>
  <r>
    <s v="5304000086"/>
    <s v="0"/>
    <s v="5304000086-0"/>
    <n v="5"/>
    <s v="5300"/>
    <x v="3"/>
    <x v="4"/>
    <s v="UL06"/>
    <s v="006/000"/>
    <d v="2013-04-09T00:00:00"/>
    <d v="2013-04-09T00:00:00"/>
    <s v=""/>
    <n v="1"/>
    <s v="NO"/>
    <s v="53OPCOMN"/>
    <x v="0"/>
    <s v=""/>
    <s v="101138"/>
    <m/>
    <s v=""/>
    <s v="DELL POWER VAULT TL2000 RACK MOUNT TAPE LIBRARY-QT"/>
    <n v="275100"/>
    <n v="0"/>
    <n v="0"/>
    <n v="0"/>
    <n v="275100"/>
    <n v="-261345"/>
    <n v="0"/>
    <n v="0"/>
    <n v="0"/>
    <n v="0"/>
    <n v="-261345"/>
    <n v="13755"/>
    <n v="13755"/>
    <s v="INR"/>
  </r>
  <r>
    <s v="5304000087"/>
    <s v="0"/>
    <s v="5304000087-0"/>
    <n v="5"/>
    <s v="5300"/>
    <x v="3"/>
    <x v="4"/>
    <s v="UL06"/>
    <s v="006/000"/>
    <d v="2013-05-31T00:00:00"/>
    <d v="2013-05-31T00:00:00"/>
    <s v=""/>
    <n v="0"/>
    <s v="NO"/>
    <s v="53OPCOMN"/>
    <x v="0"/>
    <s v=""/>
    <s v="116343"/>
    <s v="Sold"/>
    <s v=""/>
    <s v="SECURITY PAPER PAK FOR CISCO 1941-QTY-1="/>
    <n v="21472"/>
    <n v="0"/>
    <n v="0"/>
    <n v="-21472"/>
    <n v="0"/>
    <n v="-20398.400000000001"/>
    <n v="0"/>
    <n v="20398.400000000001"/>
    <n v="0"/>
    <n v="0"/>
    <n v="0"/>
    <n v="1073.5999999999999"/>
    <n v="0"/>
    <s v="INR"/>
  </r>
  <r>
    <s v="5304000088"/>
    <s v="0"/>
    <s v="5304000088-0"/>
    <n v="5"/>
    <s v="5300"/>
    <x v="3"/>
    <x v="4"/>
    <s v="UL06"/>
    <s v="006/000"/>
    <d v="2013-04-09T00:00:00"/>
    <d v="2013-04-09T00:00:00"/>
    <s v=""/>
    <n v="0"/>
    <s v="NO"/>
    <s v="53OPCOMN"/>
    <x v="0"/>
    <s v=""/>
    <s v="103634"/>
    <s v="Sold"/>
    <s v=""/>
    <s v="UPS,1KVA W/1HR BATTERY BACKUP-QTY-2="/>
    <n v="11445"/>
    <n v="0"/>
    <n v="0"/>
    <n v="-11445"/>
    <n v="0"/>
    <n v="-10872.75"/>
    <n v="0"/>
    <n v="10872.75"/>
    <n v="0"/>
    <n v="0"/>
    <n v="0"/>
    <n v="572.25"/>
    <n v="0"/>
    <s v="INR"/>
  </r>
  <r>
    <s v="5304000089"/>
    <s v="0"/>
    <s v="5304000089-0"/>
    <n v="0"/>
    <s v="5300"/>
    <x v="3"/>
    <x v="4"/>
    <s v="GWG"/>
    <s v="001/001"/>
    <d v="2013-04-09T00:00:00"/>
    <d v="2013-04-09T00:00:00"/>
    <s v=""/>
    <n v="2"/>
    <s v="NO"/>
    <s v="53OPCOMN"/>
    <x v="0"/>
    <s v=""/>
    <s v="103634"/>
    <m/>
    <s v=""/>
    <s v="ETHERNET SWITCH,8 PORT,DGS-2208,D-LINK-QTY-4="/>
    <n v="1575"/>
    <n v="0"/>
    <n v="0"/>
    <n v="0"/>
    <n v="1575"/>
    <n v="-1575"/>
    <n v="0"/>
    <n v="0"/>
    <n v="0"/>
    <n v="0"/>
    <n v="-1575"/>
    <n v="0"/>
    <n v="0"/>
    <s v="INR"/>
  </r>
  <r>
    <s v="5304000090"/>
    <s v="0"/>
    <s v="5304000090-0"/>
    <n v="5"/>
    <s v="5300"/>
    <x v="3"/>
    <x v="4"/>
    <s v="UL06"/>
    <s v="006/000"/>
    <d v="2013-05-29T00:00:00"/>
    <d v="2013-05-29T00:00:00"/>
    <s v=""/>
    <n v="1009"/>
    <s v="M"/>
    <s v="53OPCOMN"/>
    <x v="0"/>
    <s v=""/>
    <s v="402638"/>
    <m/>
    <s v=""/>
    <s v="CABLE,JELLY FILLED,UN-ARM,50PAIR-QTY-1009="/>
    <n v="209771"/>
    <n v="0"/>
    <n v="0"/>
    <n v="0"/>
    <n v="209771"/>
    <n v="-199282.45"/>
    <n v="0"/>
    <n v="0"/>
    <n v="0"/>
    <n v="0"/>
    <n v="-199282.45"/>
    <n v="10488.55"/>
    <n v="10488.55"/>
    <s v="INR"/>
  </r>
  <r>
    <s v="5304000090"/>
    <s v="1"/>
    <s v="5304000090-1"/>
    <n v="5"/>
    <s v="5300"/>
    <x v="3"/>
    <x v="4"/>
    <s v="UL06"/>
    <s v="006/000"/>
    <d v="2013-05-29T00:00:00"/>
    <d v="2013-05-29T00:00:00"/>
    <s v=""/>
    <n v="1314"/>
    <s v="M"/>
    <s v="53OPCOMN"/>
    <x v="0"/>
    <s v=""/>
    <s v="402638"/>
    <m/>
    <s v=""/>
    <s v="CABLE,JELLY FILLED,5PAIR-QTY-1314=IT-KAWAI"/>
    <n v="121351"/>
    <n v="0"/>
    <n v="0"/>
    <n v="0"/>
    <n v="121351"/>
    <n v="-115283.45"/>
    <n v="0"/>
    <n v="0"/>
    <n v="0"/>
    <n v="0"/>
    <n v="-115283.45"/>
    <n v="6067.55"/>
    <n v="6067.55"/>
    <s v="INR"/>
  </r>
  <r>
    <s v="5304000091"/>
    <s v="0"/>
    <s v="5304000091-0"/>
    <n v="5"/>
    <s v="5300"/>
    <x v="3"/>
    <x v="4"/>
    <s v="UL06"/>
    <s v="006/000"/>
    <d v="2013-06-30T00:00:00"/>
    <d v="2013-06-30T00:00:00"/>
    <s v=""/>
    <n v="4"/>
    <s v="NO"/>
    <s v="53OPCOMN"/>
    <x v="0"/>
    <s v=""/>
    <s v="110686"/>
    <m/>
    <s v=""/>
    <s v="NETWORK RACK,19 U -QTY-4=IT-KAWAI"/>
    <n v="79800"/>
    <n v="0"/>
    <n v="0"/>
    <n v="0"/>
    <n v="79800"/>
    <n v="-75810"/>
    <n v="0"/>
    <n v="0"/>
    <n v="0"/>
    <n v="0"/>
    <n v="-75810"/>
    <n v="3990"/>
    <n v="3990"/>
    <s v="INR"/>
  </r>
  <r>
    <s v="5304000092"/>
    <s v="0"/>
    <s v="5304000092-0"/>
    <n v="5"/>
    <s v="5300"/>
    <x v="3"/>
    <x v="4"/>
    <s v="UL06"/>
    <s v="006/000"/>
    <d v="2013-12-10T00:00:00"/>
    <d v="2013-12-10T00:00:00"/>
    <s v=""/>
    <n v="1"/>
    <s v="NO"/>
    <s v="53OPCOMN"/>
    <x v="0"/>
    <s v=""/>
    <s v="102573"/>
    <m/>
    <s v=""/>
    <s v="HARDWARE FIREWALL-SONICWALL TZ205-QTY-1=SITE OFFIC"/>
    <n v="42945"/>
    <n v="0"/>
    <n v="0"/>
    <n v="0"/>
    <n v="42945"/>
    <n v="-40797.75"/>
    <n v="0"/>
    <n v="0"/>
    <n v="0"/>
    <n v="0"/>
    <n v="-40797.75"/>
    <n v="2147.25"/>
    <n v="2147.25"/>
    <s v="INR"/>
  </r>
  <r>
    <s v="5304000093"/>
    <s v="1"/>
    <s v="5304000093-1"/>
    <n v="5"/>
    <s v="5300"/>
    <x v="3"/>
    <x v="4"/>
    <s v="UL06"/>
    <s v="003/000"/>
    <d v="2014-04-01T00:00:00"/>
    <d v="2014-04-01T00:00:00"/>
    <s v=""/>
    <n v="0"/>
    <s v="NO"/>
    <s v="53OPCOMN"/>
    <x v="0"/>
    <s v=""/>
    <s v="600550"/>
    <m/>
    <s v=""/>
    <s v="OUTDOOR IP PTZ IR CAMERA,TY:CCD-QTY-22=SECURITY"/>
    <n v="-8870.64"/>
    <n v="0"/>
    <n v="0"/>
    <n v="0"/>
    <n v="-8870.64"/>
    <n v="8427.11"/>
    <n v="0"/>
    <n v="0"/>
    <n v="0"/>
    <n v="0"/>
    <n v="8427.11"/>
    <n v="-443.53"/>
    <n v="-443.53"/>
    <s v="INR"/>
  </r>
  <r>
    <s v="5304000094"/>
    <s v="1"/>
    <s v="5304000094-1"/>
    <n v="5"/>
    <s v="5300"/>
    <x v="3"/>
    <x v="4"/>
    <s v="UL06"/>
    <s v="003/000"/>
    <d v="2014-04-01T00:00:00"/>
    <d v="2014-04-01T00:00:00"/>
    <s v=""/>
    <n v="0"/>
    <s v="NO"/>
    <s v="53OPCOMN"/>
    <x v="0"/>
    <s v=""/>
    <s v="600550"/>
    <m/>
    <s v=""/>
    <s v="INDOOR IR FIXED DOME,1.3MP,TY:CMOS-QTY-50=SECURITY"/>
    <n v="32744.35"/>
    <n v="0"/>
    <n v="0"/>
    <n v="0"/>
    <n v="32744.35"/>
    <n v="-31107.13"/>
    <n v="0"/>
    <n v="0"/>
    <n v="0"/>
    <n v="0"/>
    <n v="-31107.13"/>
    <n v="1637.22"/>
    <n v="1637.22"/>
    <s v="INR"/>
  </r>
  <r>
    <s v="5304000095"/>
    <s v="0"/>
    <s v="5304000095-0"/>
    <n v="5"/>
    <s v="5300"/>
    <x v="3"/>
    <x v="4"/>
    <s v="UL06"/>
    <s v="006/000"/>
    <d v="2013-04-01T00:00:00"/>
    <d v="2013-04-01T00:00:00"/>
    <s v=""/>
    <n v="1"/>
    <s v="SET"/>
    <s v="53OPCOMN"/>
    <x v="0"/>
    <s v=""/>
    <s v="212948"/>
    <m/>
    <s v=""/>
    <s v="HWIC -2T CARD &amp; NETWORK-FOR RAILWAY PROJ"/>
    <n v="247065"/>
    <n v="0"/>
    <n v="0"/>
    <n v="0"/>
    <n v="247065"/>
    <n v="-234711.75"/>
    <n v="0"/>
    <n v="0"/>
    <n v="0"/>
    <n v="0"/>
    <n v="-234711.75"/>
    <n v="12353.25"/>
    <n v="12353.25"/>
    <s v="INR"/>
  </r>
  <r>
    <s v="5304000096"/>
    <s v="0"/>
    <s v="5304000096-0"/>
    <n v="5"/>
    <s v="5300"/>
    <x v="3"/>
    <x v="4"/>
    <s v="UL03"/>
    <s v="003/000"/>
    <d v="2013-12-26T00:00:00"/>
    <d v="2013-12-26T00:00:00"/>
    <s v=""/>
    <n v="0"/>
    <s v="NO"/>
    <s v="53OPCOMN"/>
    <x v="0"/>
    <s v=""/>
    <s v="120580"/>
    <s v="Sold"/>
    <s v=""/>
    <s v="PLOTTER,HP DESIGNJET-T1300,44IN,CR652A-QTY-1=RAILW"/>
    <n v="579905"/>
    <n v="0"/>
    <n v="0"/>
    <n v="-579905"/>
    <n v="0"/>
    <n v="-550909.75"/>
    <n v="0"/>
    <n v="550909.75"/>
    <n v="0"/>
    <n v="0"/>
    <n v="0"/>
    <n v="28995.25"/>
    <n v="0"/>
    <s v="INR"/>
  </r>
  <r>
    <s v="5304000097"/>
    <s v="0"/>
    <s v="5304000097-0"/>
    <n v="5"/>
    <s v="5300"/>
    <x v="3"/>
    <x v="4"/>
    <s v="UL06"/>
    <s v="006/000"/>
    <d v="2014-09-11T00:00:00"/>
    <d v="2014-09-11T00:00:00"/>
    <s v=""/>
    <n v="1"/>
    <s v="SET"/>
    <s v="53OPCOMN"/>
    <x v="0"/>
    <s v=""/>
    <s v="113726"/>
    <m/>
    <s v=""/>
    <s v="NET WORKING AT ADANI VIDHYAMANDIR SCHOOL"/>
    <n v="601457.37"/>
    <n v="0"/>
    <n v="0"/>
    <n v="0"/>
    <n v="601457.37"/>
    <n v="-528856.80000000005"/>
    <n v="-42527.7"/>
    <n v="0"/>
    <n v="0"/>
    <n v="0"/>
    <n v="-571384.5"/>
    <n v="72600.570000000007"/>
    <n v="30072.87"/>
    <s v="INR"/>
  </r>
  <r>
    <s v="5304000098"/>
    <s v="0"/>
    <s v="5304000098-0"/>
    <n v="5"/>
    <s v="5300"/>
    <x v="3"/>
    <x v="4"/>
    <s v="UL06"/>
    <s v="006/000"/>
    <d v="2014-04-01T00:00:00"/>
    <d v="2014-04-01T00:00:00"/>
    <s v=""/>
    <n v="1"/>
    <s v="SET"/>
    <s v="53OPCOMN"/>
    <x v="0"/>
    <s v="5302"/>
    <s v="402638"/>
    <m/>
    <s v="A116"/>
    <s v="CABLE,JELLY FILLED,UN-ARM,50PAIR-QTY-3560=IT-KAWAI"/>
    <n v="825837.82"/>
    <n v="0"/>
    <n v="0"/>
    <n v="0"/>
    <n v="825837.82"/>
    <n v="-784545.93"/>
    <n v="0"/>
    <n v="0"/>
    <n v="0"/>
    <n v="0"/>
    <n v="-784545.93"/>
    <n v="41291.89"/>
    <n v="41291.89"/>
    <s v="INR"/>
  </r>
  <r>
    <s v="5304000099"/>
    <s v="0"/>
    <s v="5304000099-0"/>
    <n v="5"/>
    <s v="5300"/>
    <x v="3"/>
    <x v="4"/>
    <s v="UL06"/>
    <s v="006/000"/>
    <d v="2014-04-01T00:00:00"/>
    <d v="2014-04-01T00:00:00"/>
    <s v=""/>
    <n v="0"/>
    <s v="SET"/>
    <s v="53OPCOMN"/>
    <x v="0"/>
    <s v=""/>
    <s v="103585"/>
    <s v="Sold"/>
    <s v=""/>
    <s v="POINT TO POINT WAN CONNECTIVITY-QTY- 1=KAWAI SITE"/>
    <n v="852998.57"/>
    <n v="0"/>
    <n v="0"/>
    <n v="-852998.57"/>
    <n v="0"/>
    <n v="-810348.64"/>
    <n v="0"/>
    <n v="810348.64"/>
    <n v="0"/>
    <n v="0"/>
    <n v="0"/>
    <n v="42649.93"/>
    <n v="0"/>
    <s v="INR"/>
  </r>
  <r>
    <s v="5304000100"/>
    <s v="0"/>
    <s v="5304000100-0"/>
    <n v="5"/>
    <s v="5300"/>
    <x v="3"/>
    <x v="4"/>
    <s v="UL06"/>
    <s v="006/000"/>
    <d v="2014-10-30T00:00:00"/>
    <d v="2014-10-30T00:00:00"/>
    <s v=""/>
    <n v="0"/>
    <s v=""/>
    <s v="53OPCOMN"/>
    <x v="0"/>
    <s v=""/>
    <s v=""/>
    <m/>
    <s v=""/>
    <s v="Networking-Admin Building-Kawai Site-H-0020-14-01"/>
    <n v="216417.6"/>
    <n v="0"/>
    <n v="0"/>
    <n v="0"/>
    <n v="216417.6"/>
    <n v="-185694.21"/>
    <n v="-19902.509999999998"/>
    <n v="0"/>
    <n v="0"/>
    <n v="0"/>
    <n v="-205596.72"/>
    <n v="30723.39"/>
    <n v="10820.88"/>
    <s v="INR"/>
  </r>
  <r>
    <s v="5304000100"/>
    <s v="1"/>
    <s v="5304000100-1"/>
    <n v="5"/>
    <s v="5300"/>
    <x v="3"/>
    <x v="4"/>
    <s v="UL06"/>
    <s v="006/000"/>
    <d v="2015-03-18T00:00:00"/>
    <d v="2015-03-18T00:00:00"/>
    <s v=""/>
    <n v="0"/>
    <s v=""/>
    <s v="53OPCOMN"/>
    <x v="0"/>
    <s v=""/>
    <s v=""/>
    <m/>
    <s v=""/>
    <s v="Networking-Admn Building-Kawai-H-0020-14-01-MAR-15"/>
    <n v="1233743.18"/>
    <n v="0"/>
    <n v="0"/>
    <n v="0"/>
    <n v="1233743.18"/>
    <n v="-984205.95"/>
    <n v="-187850.07"/>
    <n v="0"/>
    <n v="0"/>
    <n v="0"/>
    <n v="-1172056.02"/>
    <n v="249537.23"/>
    <n v="61687.16"/>
    <s v="INR"/>
  </r>
  <r>
    <s v="5304000101"/>
    <s v="0"/>
    <s v="5304000101-0"/>
    <n v="5"/>
    <s v="5300"/>
    <x v="3"/>
    <x v="4"/>
    <s v="UL03"/>
    <s v="003/000"/>
    <d v="2015-05-06T00:00:00"/>
    <d v="2015-05-06T00:00:00"/>
    <s v=""/>
    <n v="5"/>
    <s v="NO"/>
    <s v="53OPCOMN"/>
    <x v="0"/>
    <s v=""/>
    <s v="122756"/>
    <m/>
    <s v=""/>
    <s v="DESKTOP PC,STANDARD CONF-QTY-5   -H-0020-14-01"/>
    <n v="217350"/>
    <n v="0"/>
    <n v="0"/>
    <n v="0"/>
    <n v="217350"/>
    <n v="-206482.5"/>
    <n v="0"/>
    <n v="0"/>
    <n v="0"/>
    <n v="0"/>
    <n v="-206482.5"/>
    <n v="10867.5"/>
    <n v="10867.5"/>
    <s v="INR"/>
  </r>
  <r>
    <s v="5304000102"/>
    <s v="0"/>
    <s v="5304000102-0"/>
    <n v="5"/>
    <s v="5300"/>
    <x v="3"/>
    <x v="4"/>
    <s v="UL03"/>
    <s v="003/000"/>
    <d v="2015-08-22T00:00:00"/>
    <d v="2015-08-22T00:00:00"/>
    <s v=""/>
    <n v="10"/>
    <s v="NO"/>
    <s v="53OPCOMN"/>
    <x v="0"/>
    <s v=""/>
    <s v="122756"/>
    <m/>
    <s v=""/>
    <s v="DESKTOP PC,STANDARD CONF-QTY-10  -H-0020-14-01"/>
    <n v="434700"/>
    <n v="0"/>
    <n v="0"/>
    <n v="0"/>
    <n v="434700"/>
    <n v="-412965"/>
    <n v="0"/>
    <n v="0"/>
    <n v="0"/>
    <n v="0"/>
    <n v="-412965"/>
    <n v="21735"/>
    <n v="21735"/>
    <s v="INR"/>
  </r>
  <r>
    <s v="5304000103"/>
    <s v="0"/>
    <s v="5304000103-0"/>
    <n v="0"/>
    <s v="5300"/>
    <x v="3"/>
    <x v="4"/>
    <s v="UL03"/>
    <s v="003/000"/>
    <d v="2015-07-20T00:00:00"/>
    <d v="2015-07-20T00:00:00"/>
    <s v=""/>
    <n v="15"/>
    <s v="NO"/>
    <s v="53OPCOMN"/>
    <x v="0"/>
    <s v=""/>
    <s v="122756"/>
    <m/>
    <s v=""/>
    <s v="LAPTOP,DEL-QTY-2+5+8=15 - H-0020-14-01"/>
    <n v="824057.21"/>
    <n v="0"/>
    <n v="0"/>
    <n v="0"/>
    <n v="824057.21"/>
    <n v="-824057.21"/>
    <n v="0"/>
    <n v="0"/>
    <n v="0"/>
    <n v="0"/>
    <n v="-824057.21"/>
    <n v="0"/>
    <n v="0"/>
    <s v="INR"/>
  </r>
  <r>
    <s v="5304000104"/>
    <s v="0"/>
    <s v="5304000104-0"/>
    <n v="0"/>
    <s v="5300"/>
    <x v="3"/>
    <x v="4"/>
    <s v="UL03"/>
    <s v="003/000"/>
    <d v="2015-06-10T00:00:00"/>
    <d v="2015-06-10T00:00:00"/>
    <s v=""/>
    <n v="5"/>
    <s v="NO"/>
    <s v="53OPCOMN"/>
    <x v="0"/>
    <s v=""/>
    <s v="123873"/>
    <m/>
    <s v=""/>
    <s v="PRINTER,LASERJET,MM:M1213NF MFP-QTY-5-H-0020-14-01"/>
    <n v="72738.75"/>
    <n v="0"/>
    <n v="0"/>
    <n v="0"/>
    <n v="72738.75"/>
    <n v="-72738.75"/>
    <n v="0"/>
    <n v="0"/>
    <n v="0"/>
    <n v="0"/>
    <n v="-72738.75"/>
    <n v="0"/>
    <n v="0"/>
    <s v="INR"/>
  </r>
  <r>
    <s v="5304000105"/>
    <s v="0"/>
    <s v="5304000105-0"/>
    <n v="5"/>
    <s v="5300"/>
    <x v="3"/>
    <x v="4"/>
    <s v="UL03"/>
    <s v="003/000"/>
    <d v="2015-05-11T00:00:00"/>
    <d v="2015-05-11T00:00:00"/>
    <s v=""/>
    <n v="10"/>
    <s v="NO"/>
    <s v="53OPCOMN"/>
    <x v="0"/>
    <s v=""/>
    <s v="122756"/>
    <m/>
    <s v=""/>
    <s v="DESKTOP PC,STANDARD-DEL-QTY-10-H-0020-14-01"/>
    <n v="434700"/>
    <n v="0"/>
    <n v="0"/>
    <n v="0"/>
    <n v="434700"/>
    <n v="-412965"/>
    <n v="0"/>
    <n v="0"/>
    <n v="0"/>
    <n v="0"/>
    <n v="-412965"/>
    <n v="21735"/>
    <n v="21735"/>
    <s v="INR"/>
  </r>
  <r>
    <s v="5304000107"/>
    <s v="0"/>
    <s v="5304000107-0"/>
    <n v="5"/>
    <s v="5300"/>
    <x v="3"/>
    <x v="4"/>
    <s v="UL03"/>
    <s v="003/000"/>
    <d v="2015-10-19T00:00:00"/>
    <d v="2015-10-19T00:00:00"/>
    <s v=""/>
    <n v="30"/>
    <s v="NO"/>
    <s v="53OPCOMN"/>
    <x v="0"/>
    <s v=""/>
    <s v="201901"/>
    <m/>
    <s v=""/>
    <s v="LAPTOP-HP Probook 440-G2-QTY-30 -H-0020-14-01"/>
    <n v="1461955.31"/>
    <n v="0"/>
    <n v="0"/>
    <n v="0"/>
    <n v="1461955.31"/>
    <n v="-1388857.54"/>
    <n v="0"/>
    <n v="0"/>
    <n v="0"/>
    <n v="0"/>
    <n v="-1388857.54"/>
    <n v="73097.77"/>
    <n v="73097.77"/>
    <s v="INR"/>
  </r>
  <r>
    <s v="5304000108"/>
    <s v="0"/>
    <s v="5304000108-0"/>
    <n v="5"/>
    <s v="5300"/>
    <x v="3"/>
    <x v="4"/>
    <s v="UL03"/>
    <s v="003/000"/>
    <d v="2015-05-22T00:00:00"/>
    <d v="2015-05-22T00:00:00"/>
    <s v=""/>
    <n v="0"/>
    <s v="NO"/>
    <s v="53OPCOMN"/>
    <x v="0"/>
    <s v=""/>
    <s v="123873"/>
    <s v="Sold"/>
    <s v=""/>
    <s v="PRINTER,LASERJET,M1213NF MFP-QTY-5-H-0020-14-01"/>
    <n v="72738.75"/>
    <n v="0"/>
    <n v="0"/>
    <n v="-72738.75"/>
    <n v="0"/>
    <n v="-69101.81"/>
    <n v="0"/>
    <n v="69101.81"/>
    <n v="0"/>
    <n v="0"/>
    <n v="0"/>
    <n v="3636.94"/>
    <n v="0"/>
    <s v="INR"/>
  </r>
  <r>
    <s v="5304000109"/>
    <s v="0"/>
    <s v="5304000109-0"/>
    <n v="5"/>
    <s v="5300"/>
    <x v="3"/>
    <x v="4"/>
    <s v="UL06"/>
    <s v="006/000"/>
    <d v="2015-11-25T00:00:00"/>
    <d v="2015-11-25T00:00:00"/>
    <s v=""/>
    <n v="1"/>
    <s v="SET"/>
    <s v="53OPCOMN"/>
    <x v="0"/>
    <s v=""/>
    <s v="119492"/>
    <m/>
    <s v=""/>
    <s v="Networking -Various Location-H-0020-14-01"/>
    <n v="2279506.66"/>
    <n v="0"/>
    <n v="0"/>
    <n v="0"/>
    <n v="2279506.66"/>
    <n v="-1570156.46"/>
    <n v="-360983.1"/>
    <n v="0"/>
    <n v="0"/>
    <n v="0"/>
    <n v="-1931139.56"/>
    <n v="709350.2"/>
    <n v="348367.1"/>
    <s v="INR"/>
  </r>
  <r>
    <s v="5304000109"/>
    <s v="1"/>
    <s v="5304000109-1"/>
    <n v="5"/>
    <s v="5300"/>
    <x v="3"/>
    <x v="4"/>
    <s v="UL06"/>
    <s v="005/002"/>
    <d v="2016-09-30T00:00:00"/>
    <d v="2016-09-30T00:00:00"/>
    <s v=""/>
    <n v="0"/>
    <s v="SET"/>
    <s v="53OPCOMN"/>
    <x v="0"/>
    <s v=""/>
    <s v="119492"/>
    <m/>
    <s v=""/>
    <s v="Networking -Various Location-H-0020-14-01"/>
    <n v="2155"/>
    <n v="0"/>
    <n v="0"/>
    <n v="0"/>
    <n v="2155"/>
    <n v="-1387.27"/>
    <n v="-396.21"/>
    <n v="0"/>
    <n v="0"/>
    <n v="0"/>
    <n v="-1783.48"/>
    <n v="767.73"/>
    <n v="371.52"/>
    <s v="INR"/>
  </r>
  <r>
    <s v="5304000110"/>
    <s v="0"/>
    <s v="5304000110-0"/>
    <n v="5"/>
    <s v="5300"/>
    <x v="3"/>
    <x v="4"/>
    <s v="UL03"/>
    <s v="003/000"/>
    <d v="2015-12-25T00:00:00"/>
    <d v="2015-12-25T00:00:00"/>
    <s v=""/>
    <n v="5"/>
    <s v="NO"/>
    <s v="53OPCOMN"/>
    <x v="0"/>
    <s v=""/>
    <s v="122756"/>
    <m/>
    <s v=""/>
    <s v="LAPTOP,STANDARD -HP-QTY - 5-H-0020-14-01"/>
    <n v="242734.87"/>
    <n v="0"/>
    <n v="0"/>
    <n v="0"/>
    <n v="242734.87"/>
    <n v="-230598.13"/>
    <n v="0"/>
    <n v="0"/>
    <n v="0"/>
    <n v="0"/>
    <n v="-230598.13"/>
    <n v="12136.74"/>
    <n v="12136.74"/>
    <s v="INR"/>
  </r>
  <r>
    <s v="5304000111"/>
    <s v="0"/>
    <s v="5304000111-0"/>
    <n v="5"/>
    <s v="5300"/>
    <x v="3"/>
    <x v="4"/>
    <s v="UL03"/>
    <s v="003/000"/>
    <d v="2015-11-27T00:00:00"/>
    <d v="2015-11-27T00:00:00"/>
    <s v=""/>
    <n v="1"/>
    <s v="NO"/>
    <s v="53OPCOMN"/>
    <x v="0"/>
    <s v=""/>
    <s v="201901"/>
    <m/>
    <s v=""/>
    <s v="CLIENT,HP,MM:Z230 SFF-QTY-1-H-0020-04-02"/>
    <n v="118281.77"/>
    <n v="0"/>
    <n v="0"/>
    <n v="0"/>
    <n v="118281.77"/>
    <n v="-112367.67999999999"/>
    <n v="0"/>
    <n v="0"/>
    <n v="0"/>
    <n v="0"/>
    <n v="-112367.67999999999"/>
    <n v="5914.09"/>
    <n v="5914.09"/>
    <s v="INR"/>
  </r>
  <r>
    <s v="5304000112"/>
    <s v="0"/>
    <s v="5304000112-0"/>
    <n v="5"/>
    <s v="5300"/>
    <x v="3"/>
    <x v="4"/>
    <s v="UL03"/>
    <s v="003/000"/>
    <d v="2015-12-29T00:00:00"/>
    <d v="2015-12-29T00:00:00"/>
    <s v=""/>
    <n v="1"/>
    <s v="NO"/>
    <s v="53OPCOMN"/>
    <x v="0"/>
    <s v=""/>
    <s v="201901"/>
    <m/>
    <s v=""/>
    <s v="CLIENT,HP,MM:Z230 SFF-QTY-1-H-0020-14-02"/>
    <n v="116536.14"/>
    <n v="0"/>
    <n v="0"/>
    <n v="0"/>
    <n v="116536.14"/>
    <n v="-110709.33"/>
    <n v="0"/>
    <n v="0"/>
    <n v="0"/>
    <n v="0"/>
    <n v="-110709.33"/>
    <n v="5826.81"/>
    <n v="5826.81"/>
    <s v="INR"/>
  </r>
  <r>
    <s v="5304000113"/>
    <s v="0"/>
    <s v="5304000113-0"/>
    <n v="5"/>
    <s v="5300"/>
    <x v="3"/>
    <x v="4"/>
    <s v="UL03"/>
    <s v="003/000"/>
    <d v="2016-01-18T00:00:00"/>
    <d v="2016-01-18T00:00:00"/>
    <s v=""/>
    <n v="2"/>
    <s v="NO"/>
    <s v="53OPCOMN"/>
    <x v="0"/>
    <s v=""/>
    <s v="201901"/>
    <m/>
    <s v=""/>
    <s v="CLIENT,HP,MM:Z230 SFF-QTY-2-H-0020-04-02"/>
    <n v="233072.28"/>
    <n v="0"/>
    <n v="0"/>
    <n v="0"/>
    <n v="233072.28"/>
    <n v="-221418.67"/>
    <n v="0"/>
    <n v="0"/>
    <n v="0"/>
    <n v="0"/>
    <n v="-221418.67"/>
    <n v="11653.61"/>
    <n v="11653.61"/>
    <s v="INR"/>
  </r>
  <r>
    <s v="5304000114"/>
    <s v="0"/>
    <s v="5304000114-0"/>
    <n v="5"/>
    <s v="5300"/>
    <x v="3"/>
    <x v="4"/>
    <s v="UL06"/>
    <s v="006/000"/>
    <d v="2016-02-26T00:00:00"/>
    <d v="2016-02-26T00:00:00"/>
    <s v=""/>
    <n v="5"/>
    <s v="NO"/>
    <s v="53OPCOMN"/>
    <x v="0"/>
    <s v=""/>
    <s v="104973"/>
    <m/>
    <s v=""/>
    <s v="ETHERNET CONVERTOR,NPORT 5110-qty-5-H-0020-13-01"/>
    <n v="48405"/>
    <n v="0"/>
    <n v="0"/>
    <n v="0"/>
    <n v="48405"/>
    <n v="-31390.77"/>
    <n v="-7664.46"/>
    <n v="0"/>
    <n v="0"/>
    <n v="0"/>
    <n v="-39055.230000000003"/>
    <n v="17014.23"/>
    <n v="9349.77"/>
    <s v="INR"/>
  </r>
  <r>
    <s v="5304000115"/>
    <s v="0"/>
    <s v="5304000115-0"/>
    <n v="5"/>
    <s v="5300"/>
    <x v="3"/>
    <x v="4"/>
    <s v="UL03"/>
    <s v="003/000"/>
    <d v="2016-02-02T00:00:00"/>
    <d v="2016-02-02T00:00:00"/>
    <s v=""/>
    <n v="15"/>
    <s v="NO"/>
    <s v="53OPCOMN"/>
    <x v="0"/>
    <s v=""/>
    <s v="122756"/>
    <m/>
    <s v=""/>
    <s v="DELL DESKTOP - qty-15 -H-0020-14-01"/>
    <n v="637875"/>
    <n v="0"/>
    <n v="0"/>
    <n v="0"/>
    <n v="637875"/>
    <n v="-605981.25"/>
    <n v="0"/>
    <n v="0"/>
    <n v="0"/>
    <n v="0"/>
    <n v="-605981.25"/>
    <n v="31893.75"/>
    <n v="31893.75"/>
    <s v="INR"/>
  </r>
  <r>
    <s v="5304000116"/>
    <s v="0"/>
    <s v="5304000116-0"/>
    <n v="5"/>
    <s v="5300"/>
    <x v="3"/>
    <x v="4"/>
    <s v="UL03"/>
    <s v="003/000"/>
    <d v="2016-02-01T00:00:00"/>
    <d v="2016-02-01T00:00:00"/>
    <s v=""/>
    <n v="1"/>
    <s v="NO"/>
    <s v="53OPCOMN"/>
    <x v="0"/>
    <s v=""/>
    <s v="119871"/>
    <m/>
    <s v=""/>
    <s v="SRVR DTA PROCSG-HP-DL-180-SERVER-H-0020-14-01"/>
    <n v="342720"/>
    <n v="0"/>
    <n v="0"/>
    <n v="0"/>
    <n v="342720"/>
    <n v="-325584"/>
    <n v="0"/>
    <n v="0"/>
    <n v="0"/>
    <n v="0"/>
    <n v="-325584"/>
    <n v="17136"/>
    <n v="17136"/>
    <s v="INR"/>
  </r>
  <r>
    <s v="5304000117"/>
    <s v="0"/>
    <s v="5304000117-0"/>
    <n v="5"/>
    <s v="5300"/>
    <x v="3"/>
    <x v="4"/>
    <s v="UL03"/>
    <s v="003/000"/>
    <d v="2016-02-02T00:00:00"/>
    <d v="2016-02-02T00:00:00"/>
    <s v=""/>
    <n v="0"/>
    <s v="NO"/>
    <s v="53OPCOMN"/>
    <x v="0"/>
    <s v=""/>
    <s v="123873"/>
    <s v="Sold"/>
    <s v=""/>
    <s v="PRINTER,LASERJET,MM:M1213NF MFP-QTY-5-H-0020-14-01"/>
    <n v="72738.75"/>
    <n v="0"/>
    <n v="0"/>
    <n v="-72738.75"/>
    <n v="0"/>
    <n v="-69101.81"/>
    <n v="0"/>
    <n v="69101.81"/>
    <n v="0"/>
    <n v="0"/>
    <n v="0"/>
    <n v="3636.94"/>
    <n v="0"/>
    <s v="INR"/>
  </r>
  <r>
    <s v="5304000118"/>
    <s v="0"/>
    <s v="5304000118-0"/>
    <n v="5"/>
    <s v="5300"/>
    <x v="3"/>
    <x v="4"/>
    <s v="UL03"/>
    <s v="003/000"/>
    <d v="2015-04-15T00:00:00"/>
    <d v="2015-04-15T00:00:00"/>
    <s v=""/>
    <n v="1"/>
    <s v="NO"/>
    <s v="53OPCOMN"/>
    <x v="0"/>
    <s v=""/>
    <s v="121366"/>
    <m/>
    <s v=""/>
    <s v="COMPUTER SYSTEM F/CONTROL ROOM-qty-1"/>
    <n v="170000"/>
    <n v="0"/>
    <n v="0"/>
    <n v="0"/>
    <n v="170000"/>
    <n v="-161500"/>
    <n v="0"/>
    <n v="0"/>
    <n v="0"/>
    <n v="0"/>
    <n v="-161500"/>
    <n v="8500"/>
    <n v="8500"/>
    <s v="INR"/>
  </r>
  <r>
    <s v="5304000119"/>
    <s v="0"/>
    <s v="5304000119-0"/>
    <n v="5"/>
    <s v="5300"/>
    <x v="3"/>
    <x v="4"/>
    <s v="UL03"/>
    <s v="003/000"/>
    <d v="2016-04-11T00:00:00"/>
    <d v="2016-04-11T00:00:00"/>
    <s v=""/>
    <n v="3"/>
    <s v="NO"/>
    <s v="53OPCOMN"/>
    <x v="0"/>
    <s v="5302"/>
    <s v="128401"/>
    <m/>
    <s v=""/>
    <s v="INDUSTRIAL SWITCH,PN:IE-3000-8TC,CISCO-QTY-3"/>
    <n v="359770.95"/>
    <n v="0"/>
    <n v="0"/>
    <n v="0"/>
    <n v="359770.95"/>
    <n v="-341782.4"/>
    <n v="0"/>
    <n v="0"/>
    <n v="0"/>
    <n v="0"/>
    <n v="-341782.4"/>
    <n v="17988.55"/>
    <n v="17988.55"/>
    <s v="INR"/>
  </r>
  <r>
    <s v="5304000120"/>
    <s v="0"/>
    <s v="5304000120-0"/>
    <n v="5"/>
    <s v="5300"/>
    <x v="3"/>
    <x v="4"/>
    <s v="UL03"/>
    <s v="003/000"/>
    <d v="2016-07-06T00:00:00"/>
    <d v="2016-07-06T00:00:00"/>
    <s v=""/>
    <n v="0"/>
    <s v="NO"/>
    <s v="53OPCOMN"/>
    <x v="0"/>
    <s v="5302"/>
    <s v="121148"/>
    <s v="Sold"/>
    <s v=""/>
    <s v="ROUTER,TECHROUTES 1725/HVDC MHRG- H-0020-14-01"/>
    <n v="60375"/>
    <n v="0"/>
    <n v="0"/>
    <n v="-60375"/>
    <n v="0"/>
    <n v="-57356.25"/>
    <n v="0"/>
    <n v="57356.25"/>
    <n v="0"/>
    <n v="0"/>
    <n v="0"/>
    <n v="3018.75"/>
    <n v="0"/>
    <s v="INR"/>
  </r>
  <r>
    <s v="5304000121"/>
    <s v="0"/>
    <s v="5304000121-0"/>
    <n v="5"/>
    <s v="5300"/>
    <x v="3"/>
    <x v="4"/>
    <s v="UL03"/>
    <s v="003/000"/>
    <d v="2016-11-08T00:00:00"/>
    <d v="2016-11-08T00:00:00"/>
    <s v=""/>
    <n v="0"/>
    <s v="NO"/>
    <s v="53OPCOMN"/>
    <x v="0"/>
    <s v="5302"/>
    <s v="121148"/>
    <s v="Sold"/>
    <s v=""/>
    <s v="ROUTER,TECHROUTES 1725/HVDC MHG-QTY-1-H-0020-14-01"/>
    <n v="60375"/>
    <n v="0"/>
    <n v="0"/>
    <n v="-60375"/>
    <n v="0"/>
    <n v="-57356.25"/>
    <n v="0"/>
    <n v="57356.25"/>
    <n v="0"/>
    <n v="0"/>
    <n v="0"/>
    <n v="3018.75"/>
    <n v="0"/>
    <s v="INR"/>
  </r>
  <r>
    <s v="5304000122"/>
    <s v="0"/>
    <s v="5304000122-0"/>
    <n v="5"/>
    <s v="5300"/>
    <x v="3"/>
    <x v="4"/>
    <s v="UL03"/>
    <s v="003/000"/>
    <d v="2016-11-14T00:00:00"/>
    <d v="2016-11-14T00:00:00"/>
    <s v=""/>
    <n v="2"/>
    <s v="NO"/>
    <s v="53OPCOMN"/>
    <x v="0"/>
    <s v="5302"/>
    <s v="103950"/>
    <m/>
    <s v=""/>
    <s v="ROUTER,INTEGRATED SERVICE,CISCO-1941/K9-QTY-2"/>
    <n v="215794.2"/>
    <n v="0"/>
    <n v="0"/>
    <n v="0"/>
    <n v="215794.2"/>
    <n v="-205004.49"/>
    <n v="0"/>
    <n v="0"/>
    <n v="0"/>
    <n v="0"/>
    <n v="-205004.49"/>
    <n v="10789.71"/>
    <n v="10789.71"/>
    <s v="INR"/>
  </r>
  <r>
    <s v="5304000123"/>
    <s v="0"/>
    <s v="5304000123-0"/>
    <n v="5"/>
    <s v="5300"/>
    <x v="3"/>
    <x v="4"/>
    <s v="UL03"/>
    <s v="003/000"/>
    <d v="2016-11-14T00:00:00"/>
    <d v="2016-11-14T00:00:00"/>
    <s v=""/>
    <n v="0"/>
    <s v="SET"/>
    <s v="53OPCOMN"/>
    <x v="0"/>
    <s v="5302"/>
    <s v="125061"/>
    <m/>
    <s v=""/>
    <s v="Network Accessories-H-0020-14-01-Dec 16"/>
    <n v="19412"/>
    <n v="0"/>
    <n v="0"/>
    <n v="0"/>
    <n v="19412"/>
    <n v="-18441.400000000001"/>
    <n v="0"/>
    <n v="0"/>
    <n v="0"/>
    <n v="0"/>
    <n v="-18441.400000000001"/>
    <n v="970.6"/>
    <n v="970.6"/>
    <s v="INR"/>
  </r>
  <r>
    <s v="5304000124"/>
    <s v="0"/>
    <s v="5304000124-0"/>
    <n v="5"/>
    <s v="5300"/>
    <x v="3"/>
    <x v="4"/>
    <s v="UL03"/>
    <s v="003/000"/>
    <d v="2016-10-18T00:00:00"/>
    <d v="2016-10-18T00:00:00"/>
    <s v=""/>
    <n v="2"/>
    <s v="SET"/>
    <s v="53OPCOMN"/>
    <x v="0"/>
    <s v="5302"/>
    <s v="100999"/>
    <m/>
    <s v=""/>
    <s v="CISCO SWITCH -H-0020-14-01-Dec 16"/>
    <n v="1677720"/>
    <n v="0"/>
    <n v="0"/>
    <n v="0"/>
    <n v="1677720"/>
    <n v="-1593834"/>
    <n v="0"/>
    <n v="0"/>
    <n v="0"/>
    <n v="0"/>
    <n v="-1593834"/>
    <n v="83886"/>
    <n v="83886"/>
    <s v="INR"/>
  </r>
  <r>
    <s v="5304000125"/>
    <s v="0"/>
    <s v="5304000125-0"/>
    <n v="5"/>
    <s v="5300"/>
    <x v="3"/>
    <x v="4"/>
    <s v="UL03"/>
    <s v="003/000"/>
    <d v="2016-11-24T00:00:00"/>
    <d v="2016-11-24T00:00:00"/>
    <s v=""/>
    <n v="1"/>
    <s v="NO"/>
    <s v="53OPCOMN"/>
    <x v="0"/>
    <s v="5302"/>
    <s v="201901"/>
    <m/>
    <s v=""/>
    <s v="EXECUTIVE NOTEBOOK 14 IN BACKPACK-QTY-1-H-020-14-1"/>
    <n v="93450"/>
    <n v="0"/>
    <n v="0"/>
    <n v="0"/>
    <n v="93450"/>
    <n v="-88777.5"/>
    <n v="0"/>
    <n v="0"/>
    <n v="0"/>
    <n v="0"/>
    <n v="-88777.5"/>
    <n v="4672.5"/>
    <n v="4672.5"/>
    <s v="INR"/>
  </r>
  <r>
    <s v="5304000126"/>
    <s v="0"/>
    <s v="5304000126-0"/>
    <n v="5"/>
    <s v="5300"/>
    <x v="3"/>
    <x v="4"/>
    <s v="UL03"/>
    <s v="003/000"/>
    <d v="2017-01-31T00:00:00"/>
    <d v="2017-01-31T00:00:00"/>
    <s v=""/>
    <n v="1"/>
    <s v="NO"/>
    <s v="53OPCOMN"/>
    <x v="0"/>
    <s v="5302"/>
    <s v="122756"/>
    <m/>
    <s v=""/>
    <s v="LAPTOP,STANDARD CONFIG-QTY-1-H-0020-14-01"/>
    <n v="46246.97"/>
    <n v="0"/>
    <n v="0"/>
    <n v="0"/>
    <n v="46246.97"/>
    <n v="-43934.62"/>
    <n v="0"/>
    <n v="0"/>
    <n v="0"/>
    <n v="0"/>
    <n v="-43934.62"/>
    <n v="2312.35"/>
    <n v="2312.35"/>
    <s v="INR"/>
  </r>
  <r>
    <s v="5304000127"/>
    <s v="0"/>
    <s v="5304000127-0"/>
    <n v="5"/>
    <s v="5300"/>
    <x v="3"/>
    <x v="4"/>
    <s v="UL03"/>
    <s v="003/000"/>
    <d v="2017-01-31T00:00:00"/>
    <d v="2017-01-31T00:00:00"/>
    <s v=""/>
    <n v="1"/>
    <s v="NO"/>
    <s v="53OPCOMN"/>
    <x v="0"/>
    <s v="5302"/>
    <s v="122756"/>
    <m/>
    <s v=""/>
    <s v="LAPTOP,STANDARD CONFIG-QTY-1-H-0020-14-01"/>
    <n v="90794.43"/>
    <n v="0"/>
    <n v="0"/>
    <n v="0"/>
    <n v="90794.43"/>
    <n v="-86254.71"/>
    <n v="0"/>
    <n v="0"/>
    <n v="0"/>
    <n v="0"/>
    <n v="-86254.71"/>
    <n v="4539.72"/>
    <n v="4539.72"/>
    <s v="INR"/>
  </r>
  <r>
    <s v="5304000128"/>
    <s v="0"/>
    <s v="5304000128-0"/>
    <n v="5"/>
    <s v="5300"/>
    <x v="3"/>
    <x v="4"/>
    <s v="UL03"/>
    <s v="003/000"/>
    <d v="2017-03-07T00:00:00"/>
    <d v="2017-03-07T00:00:00"/>
    <s v=""/>
    <n v="3"/>
    <s v="NO"/>
    <s v="53OPCOMN"/>
    <x v="0"/>
    <s v="5302"/>
    <s v="201901"/>
    <m/>
    <s v=""/>
    <s v="MID LEVEL NOTEBOOK 14 IN-QTY-4-H-0020-14-01"/>
    <n v="145350"/>
    <n v="0"/>
    <n v="0"/>
    <n v="0"/>
    <n v="145350"/>
    <n v="-138082.5"/>
    <n v="0"/>
    <n v="0"/>
    <n v="0"/>
    <n v="0"/>
    <n v="-138082.5"/>
    <n v="7267.5"/>
    <n v="7267.5"/>
    <s v="INR"/>
  </r>
  <r>
    <s v="5304000129"/>
    <s v="0"/>
    <s v="5304000129-0"/>
    <n v="5"/>
    <s v="5300"/>
    <x v="3"/>
    <x v="4"/>
    <s v="UL06"/>
    <s v="006/000"/>
    <d v="2017-03-15T00:00:00"/>
    <d v="2017-03-15T00:00:00"/>
    <s v=""/>
    <n v="0"/>
    <s v=""/>
    <s v="53OPCOMN"/>
    <x v="0"/>
    <s v="5302"/>
    <s v="113726"/>
    <m/>
    <s v=""/>
    <s v="OFC RING NETWORK PROJECT-H-0020-14-01"/>
    <n v="296878.44"/>
    <n v="0"/>
    <n v="0"/>
    <n v="0"/>
    <n v="296878.44"/>
    <n v="-143206.56"/>
    <n v="-47005.760000000002"/>
    <n v="0"/>
    <n v="0"/>
    <n v="0"/>
    <n v="-190212.32"/>
    <n v="153671.88"/>
    <n v="106666.12"/>
    <s v="INR"/>
  </r>
  <r>
    <s v="5304000130"/>
    <s v="0"/>
    <s v="5304000130-0"/>
    <n v="5"/>
    <s v="5300"/>
    <x v="3"/>
    <x v="4"/>
    <s v="UL03"/>
    <s v="003/000"/>
    <d v="2017-05-04T00:00:00"/>
    <d v="2017-05-04T00:00:00"/>
    <s v=""/>
    <n v="1"/>
    <s v="NO"/>
    <s v="53OPCOMN"/>
    <x v="0"/>
    <s v="5302"/>
    <s v="208596"/>
    <m/>
    <s v=""/>
    <s v="PROJECTOR, MM LX26H, PANASONIC-QTY-1-H-0020-12-01"/>
    <n v="77363.070000000007"/>
    <n v="0"/>
    <n v="0"/>
    <n v="0"/>
    <n v="77363.070000000007"/>
    <n v="-71280"/>
    <n v="-2214.92"/>
    <n v="0"/>
    <n v="0"/>
    <n v="0"/>
    <n v="-73494.92"/>
    <n v="6083.07"/>
    <n v="3868.15"/>
    <s v="INR"/>
  </r>
  <r>
    <s v="5304000130"/>
    <s v="1"/>
    <s v="5304000130-1"/>
    <n v="5"/>
    <s v="5300"/>
    <x v="3"/>
    <x v="4"/>
    <s v="UL03"/>
    <s v="003/000"/>
    <d v="2017-05-04T00:00:00"/>
    <d v="2017-05-04T00:00:00"/>
    <s v=""/>
    <n v="1"/>
    <s v="NO"/>
    <s v="53OPCOMN"/>
    <x v="0"/>
    <s v="5302"/>
    <s v="208596"/>
    <m/>
    <s v=""/>
    <s v="PROJECTOR SCREEN-ADANI VIDYALAYA-H-0020-12-01-QT-1"/>
    <n v="6297.5"/>
    <n v="0"/>
    <n v="0"/>
    <n v="0"/>
    <n v="6297.5"/>
    <n v="-5802.32"/>
    <n v="-180.3"/>
    <n v="0"/>
    <n v="0"/>
    <n v="0"/>
    <n v="-5982.62"/>
    <n v="495.18"/>
    <n v="314.88"/>
    <s v="INR"/>
  </r>
  <r>
    <s v="5304000130"/>
    <s v="2"/>
    <s v="5304000130-2"/>
    <n v="5"/>
    <s v="5300"/>
    <x v="3"/>
    <x v="4"/>
    <s v="UL03"/>
    <s v="003/000"/>
    <d v="2017-05-04T00:00:00"/>
    <d v="2017-05-04T00:00:00"/>
    <s v=""/>
    <n v="0"/>
    <s v="NO"/>
    <s v="53OPCOMN"/>
    <x v="0"/>
    <s v="5302"/>
    <s v="208596"/>
    <m/>
    <s v=""/>
    <s v="OTHER MATERIAL(CABLE,MICROPHONE ETC)- H-0020-12-01"/>
    <n v="386584.74"/>
    <n v="0"/>
    <n v="0"/>
    <n v="0"/>
    <n v="386584.74"/>
    <n v="-356187.53"/>
    <n v="-11067.97"/>
    <n v="0"/>
    <n v="0"/>
    <n v="0"/>
    <n v="-367255.5"/>
    <n v="30397.21"/>
    <n v="19329.240000000002"/>
    <s v="INR"/>
  </r>
  <r>
    <s v="5304000131"/>
    <s v="0"/>
    <s v="5304000131-0"/>
    <n v="5"/>
    <s v="5300"/>
    <x v="3"/>
    <x v="4"/>
    <s v="UL03"/>
    <s v="003/000"/>
    <d v="2018-03-21T00:00:00"/>
    <d v="2018-03-21T00:00:00"/>
    <s v=""/>
    <n v="2"/>
    <s v="NO"/>
    <s v="53OPCOMN"/>
    <x v="0"/>
    <s v="5302"/>
    <s v="136985"/>
    <m/>
    <s v=""/>
    <s v="DESKTOP PC,STANDARD CONFIG-QTY-2-H-0020-03-10"/>
    <n v="113988"/>
    <n v="0"/>
    <n v="0"/>
    <n v="0"/>
    <n v="113988"/>
    <n v="-73280.23"/>
    <n v="-35008.370000000003"/>
    <n v="0"/>
    <n v="0"/>
    <n v="0"/>
    <n v="-108288.6"/>
    <n v="40707.769999999997"/>
    <n v="5699.4"/>
    <s v="INR"/>
  </r>
  <r>
    <s v="5304000132"/>
    <s v="0"/>
    <s v="5304000132-0"/>
    <n v="5"/>
    <s v="5300"/>
    <x v="3"/>
    <x v="4"/>
    <s v="UL06"/>
    <s v="006/000"/>
    <d v="2019-03-26T00:00:00"/>
    <d v="2019-03-26T00:00:00"/>
    <s v=""/>
    <n v="1"/>
    <s v="LOT"/>
    <s v="53OPCOMN"/>
    <x v="0"/>
    <s v="5302"/>
    <s v="103950"/>
    <m/>
    <s v="STN-COM"/>
    <s v="SAP cyclo WiFi Infraset up-H-0020-14-03"/>
    <n v="699546.48"/>
    <n v="0"/>
    <n v="0"/>
    <n v="0"/>
    <n v="699546.48"/>
    <n v="-112582.27"/>
    <n v="-110761.53"/>
    <n v="0"/>
    <n v="0"/>
    <n v="0"/>
    <n v="-223343.8"/>
    <n v="586964.21"/>
    <n v="476202.68"/>
    <s v="INR"/>
  </r>
  <r>
    <s v="5304000132"/>
    <s v="1"/>
    <s v="5304000132-1"/>
    <n v="5"/>
    <s v="5300"/>
    <x v="3"/>
    <x v="4"/>
    <s v="UL06"/>
    <s v="005/010"/>
    <d v="2019-05-29T00:00:00"/>
    <d v="2019-05-29T00:00:00"/>
    <s v=""/>
    <n v="0"/>
    <s v="LOT"/>
    <s v="53OPCOMN"/>
    <x v="0"/>
    <s v="5302"/>
    <s v="103950"/>
    <m/>
    <s v="STN-COM"/>
    <s v="SAP cyclo WiFi Infraset up-H-0020-14-03-Services"/>
    <n v="103155.6"/>
    <n v="0"/>
    <n v="0"/>
    <n v="0"/>
    <n v="103155.6"/>
    <n v="-14138.5"/>
    <n v="-16808.7"/>
    <n v="0"/>
    <n v="0"/>
    <n v="0"/>
    <n v="-30947.200000000001"/>
    <n v="89017.1"/>
    <n v="72208.399999999994"/>
    <s v="INR"/>
  </r>
  <r>
    <s v="5304000133"/>
    <s v="0"/>
    <s v="5304000133-0"/>
    <n v="5"/>
    <s v="5300"/>
    <x v="3"/>
    <x v="4"/>
    <s v="UL03"/>
    <s v="003/000"/>
    <d v="2019-03-04T00:00:00"/>
    <d v="2019-03-04T00:00:00"/>
    <s v=""/>
    <n v="10"/>
    <s v="EA"/>
    <s v="53OPCOMN"/>
    <x v="0"/>
    <s v="5302"/>
    <s v="109731"/>
    <m/>
    <s v="STN-COM"/>
    <s v="PROJECTOR,MM:VPL EX4,MFR:SONY- H-0020-14-04"/>
    <n v="357760"/>
    <n v="0"/>
    <n v="0"/>
    <n v="0"/>
    <n v="357760"/>
    <n v="-121981.46"/>
    <n v="-113290.67"/>
    <n v="0"/>
    <n v="0"/>
    <n v="0"/>
    <n v="-235272.13"/>
    <n v="235778.54"/>
    <n v="122487.87"/>
    <s v="INR"/>
  </r>
  <r>
    <s v="5304000134"/>
    <s v="0"/>
    <s v="5304000134-0"/>
    <n v="5"/>
    <s v="5300"/>
    <x v="3"/>
    <x v="4"/>
    <s v="UL03"/>
    <s v="003/000"/>
    <d v="2019-03-27T00:00:00"/>
    <d v="2019-03-27T00:00:00"/>
    <s v=""/>
    <n v="10"/>
    <s v="EA"/>
    <s v="53OPCOMN"/>
    <x v="0"/>
    <s v="5302"/>
    <s v="109731"/>
    <m/>
    <s v="STN-COM"/>
    <s v="USB WI-FI  DONGLE- H-0020-14-04"/>
    <n v="46020"/>
    <n v="0"/>
    <n v="0"/>
    <n v="0"/>
    <n v="46020"/>
    <n v="-14772.63"/>
    <n v="-14573"/>
    <n v="0"/>
    <n v="0"/>
    <n v="0"/>
    <n v="-29345.629999999997"/>
    <n v="31247.37"/>
    <n v="16674.37"/>
    <s v="INR"/>
  </r>
  <r>
    <s v="5304000135"/>
    <s v="0"/>
    <s v="5304000135-0"/>
    <n v="5"/>
    <s v="5300"/>
    <x v="3"/>
    <x v="4"/>
    <s v="UL03"/>
    <s v="003/000"/>
    <d v="2019-03-29T00:00:00"/>
    <d v="2019-03-29T00:00:00"/>
    <s v=""/>
    <n v="12"/>
    <s v="EA"/>
    <s v="53OPCOMN"/>
    <x v="0"/>
    <s v="5302"/>
    <s v="103855"/>
    <m/>
    <s v="STN-COM"/>
    <s v="PRINTER, HP, M126NW-H-0020-14-04"/>
    <n v="180232.31"/>
    <n v="0"/>
    <n v="0"/>
    <n v="0"/>
    <n v="180232.31"/>
    <n v="-57542.66"/>
    <n v="-57073.56"/>
    <n v="0"/>
    <n v="0"/>
    <n v="0"/>
    <n v="-114616.22"/>
    <n v="122689.65"/>
    <n v="65616.09"/>
    <s v="INR"/>
  </r>
  <r>
    <s v="5304000136"/>
    <s v="0"/>
    <s v="5304000136-0"/>
    <n v="5"/>
    <s v="5300"/>
    <x v="3"/>
    <x v="4"/>
    <s v="UL03"/>
    <s v="003/000"/>
    <d v="2019-03-29T00:00:00"/>
    <d v="2019-03-29T00:00:00"/>
    <s v=""/>
    <n v="3"/>
    <s v="EA"/>
    <s v="53OPCOMN"/>
    <x v="0"/>
    <s v="5302"/>
    <s v="103855"/>
    <m/>
    <s v="STN-COM"/>
    <s v="PRINTER,LASERJET,MM:1020 PLUS,HP- H-0020-14-04"/>
    <n v="32919.379999999997"/>
    <n v="0"/>
    <n v="0"/>
    <n v="0"/>
    <n v="32919.379999999997"/>
    <n v="-10510.15"/>
    <n v="-10424.469999999999"/>
    <n v="0"/>
    <n v="0"/>
    <n v="0"/>
    <n v="-20934.62"/>
    <n v="22409.23"/>
    <n v="11984.76"/>
    <s v="INR"/>
  </r>
  <r>
    <s v="5304000137"/>
    <s v="0"/>
    <s v="5304000137-0"/>
    <n v="5"/>
    <s v="5300"/>
    <x v="3"/>
    <x v="4"/>
    <s v="UL03"/>
    <s v="003/000"/>
    <d v="2019-03-31T00:00:00"/>
    <d v="2019-03-31T00:00:00"/>
    <s v=""/>
    <n v="1"/>
    <s v="EA"/>
    <s v="53OPCOMN"/>
    <x v="0"/>
    <s v="5302"/>
    <s v="103855"/>
    <m/>
    <s v="STN-COM"/>
    <s v="PRINTER,PLOTTER,36IN,PN:F9A30B,HP-H-0020-14-04"/>
    <n v="194184.67"/>
    <n v="0"/>
    <n v="0"/>
    <n v="0"/>
    <n v="194184.67"/>
    <n v="-61660.28"/>
    <n v="-61491.82"/>
    <n v="0"/>
    <n v="0"/>
    <n v="0"/>
    <n v="-123152.1"/>
    <n v="132524.39000000001"/>
    <n v="71032.570000000007"/>
    <s v="INR"/>
  </r>
  <r>
    <s v="5304000138"/>
    <s v="0"/>
    <s v="5304000138-0"/>
    <n v="5"/>
    <s v="5300"/>
    <x v="3"/>
    <x v="4"/>
    <s v="UL06"/>
    <s v="006/000"/>
    <d v="2019-03-25T00:00:00"/>
    <d v="2019-03-25T00:00:00"/>
    <s v=""/>
    <n v="2"/>
    <s v="EA"/>
    <s v="53OPCOMN"/>
    <x v="0"/>
    <s v="5302"/>
    <s v="153431"/>
    <m/>
    <s v="STN-COM"/>
    <s v="FIREWALL,MM:FORTIGATE 60E,FORTINET-H-0020-14-04"/>
    <n v="197060"/>
    <n v="0"/>
    <n v="0"/>
    <n v="0"/>
    <n v="197060"/>
    <n v="-31799.55"/>
    <n v="-31201.17"/>
    <n v="0"/>
    <n v="0"/>
    <n v="0"/>
    <n v="-63000.72"/>
    <n v="165260.45000000001"/>
    <n v="134059.28"/>
    <s v="INR"/>
  </r>
  <r>
    <s v="5304000139"/>
    <s v="0"/>
    <s v="5304000139-0"/>
    <n v="5"/>
    <s v="5300"/>
    <x v="3"/>
    <x v="4"/>
    <s v="UL03"/>
    <s v="003/000"/>
    <d v="2019-05-22T00:00:00"/>
    <d v="2019-05-22T00:00:00"/>
    <s v=""/>
    <n v="5"/>
    <s v="EA"/>
    <s v="53OPCOMN"/>
    <x v="0"/>
    <s v="5302"/>
    <s v="103855"/>
    <m/>
    <s v="STN-COM"/>
    <s v="C6N23A HP LASERJET PRO 100 MFP M226DW-H-0020-14-04"/>
    <n v="177830.67"/>
    <n v="0"/>
    <n v="0"/>
    <n v="0"/>
    <n v="177830.67"/>
    <n v="-48466.15"/>
    <n v="-56375.18"/>
    <n v="0"/>
    <n v="0"/>
    <n v="0"/>
    <n v="-104841.33"/>
    <n v="129364.52"/>
    <n v="72989.34"/>
    <s v="INR"/>
  </r>
  <r>
    <s v="5304000140"/>
    <s v="0"/>
    <s v="5304000140-0"/>
    <n v="5"/>
    <s v="5300"/>
    <x v="3"/>
    <x v="4"/>
    <s v="UL03"/>
    <s v="003/000"/>
    <d v="2020-03-16T00:00:00"/>
    <d v="2020-03-16T00:00:00"/>
    <s v=""/>
    <n v="6"/>
    <s v="EA"/>
    <s v="53OPCOMN"/>
    <x v="0"/>
    <s v="5302"/>
    <s v="122756"/>
    <m/>
    <s v=""/>
    <s v="LAPTOP,14 IN,DELL,MM:LATITUDE 3490-H-0020-14-08"/>
    <n v="317184"/>
    <n v="0"/>
    <n v="0"/>
    <n v="0"/>
    <n v="317184"/>
    <n v="-4390.8900000000003"/>
    <n v="-100445.67"/>
    <n v="0"/>
    <n v="0"/>
    <n v="0"/>
    <n v="-104836.56"/>
    <n v="312793.11"/>
    <n v="212347.44"/>
    <s v="INR"/>
  </r>
  <r>
    <s v="5304000141"/>
    <s v="0"/>
    <s v="5304000141-0"/>
    <n v="5"/>
    <s v="5300"/>
    <x v="3"/>
    <x v="4"/>
    <s v="UL06"/>
    <s v="006/000"/>
    <d v="2020-03-16T00:00:00"/>
    <d v="2020-03-16T00:00:00"/>
    <s v=""/>
    <n v="6"/>
    <s v="EA"/>
    <s v="53OPCOMN"/>
    <x v="0"/>
    <s v="5302"/>
    <s v="139375"/>
    <m/>
    <s v=""/>
    <s v="CP-8845-K9=IP PHONE 8845"/>
    <n v="89562"/>
    <n v="0"/>
    <n v="0"/>
    <n v="0"/>
    <n v="89562"/>
    <n v="-619.91999999999996"/>
    <n v="-14180.94"/>
    <n v="0"/>
    <n v="0"/>
    <n v="0"/>
    <n v="-14800.86"/>
    <n v="88942.080000000002"/>
    <n v="74761.14"/>
    <s v="INR"/>
  </r>
  <r>
    <s v="5304000142"/>
    <s v="0"/>
    <s v="5304000142-0"/>
    <n v="5"/>
    <s v="5300"/>
    <x v="3"/>
    <x v="4"/>
    <s v="UL03"/>
    <s v="003/000"/>
    <d v="2020-03-16T00:00:00"/>
    <d v="2020-03-16T00:00:00"/>
    <s v=""/>
    <n v="6"/>
    <s v="EA"/>
    <s v="53OPCOMN"/>
    <x v="0"/>
    <s v="5302"/>
    <s v="122756"/>
    <m/>
    <s v=""/>
    <s v="LAPTOP,14 IN,DELL,MM:LATITUDE 3490-H-0020-14-09"/>
    <n v="237000"/>
    <n v="0"/>
    <n v="0"/>
    <n v="0"/>
    <n v="237000"/>
    <n v="-3280.87"/>
    <n v="-75053.039999999994"/>
    <n v="0"/>
    <n v="0"/>
    <n v="0"/>
    <n v="-78333.909999999989"/>
    <n v="233719.13"/>
    <n v="158666.09"/>
    <s v="INR"/>
  </r>
  <r>
    <s v="5304000142"/>
    <s v="1"/>
    <s v="5304000142-1"/>
    <n v="5"/>
    <s v="5300"/>
    <x v="3"/>
    <x v="4"/>
    <s v="UL03"/>
    <s v="002/009"/>
    <d v="2020-06-04T00:00:00"/>
    <d v="2020-06-04T00:00:00"/>
    <s v=""/>
    <n v="0"/>
    <s v="EA"/>
    <s v="53OPCOMN"/>
    <x v="0"/>
    <s v="5302"/>
    <s v="122756"/>
    <s v="Addition-Other"/>
    <s v=""/>
    <s v="LAPTOP BATTERY,MM:LATITUDE 3440,DELL-H-0020-14-09"/>
    <n v="0"/>
    <n v="42660"/>
    <n v="0"/>
    <n v="0"/>
    <n v="42660"/>
    <n v="0"/>
    <n v="-12150.03"/>
    <n v="0"/>
    <n v="0"/>
    <n v="0"/>
    <n v="-12150.03"/>
    <n v="0"/>
    <n v="30509.97"/>
    <s v="INR"/>
  </r>
  <r>
    <s v="5304000143"/>
    <s v="0"/>
    <s v="5304000143-0"/>
    <n v="5"/>
    <s v="5300"/>
    <x v="3"/>
    <x v="4"/>
    <s v="UL03"/>
    <s v="003/000"/>
    <d v="2020-03-18T00:00:00"/>
    <d v="2020-03-18T00:00:00"/>
    <s v=""/>
    <n v="168"/>
    <s v="EA"/>
    <s v="53OPCOMN"/>
    <x v="0"/>
    <s v="5302"/>
    <s v="132319"/>
    <m/>
    <s v=""/>
    <s v="DESKTOP,HSN:84713010-H-0020-14-09"/>
    <n v="6145440"/>
    <n v="0"/>
    <n v="0"/>
    <n v="0"/>
    <n v="6145440"/>
    <n v="-74439.3"/>
    <n v="-1946124.86"/>
    <n v="0"/>
    <n v="0"/>
    <n v="0"/>
    <n v="-2020564.1600000001"/>
    <n v="6071000.7000000002"/>
    <n v="4124875.84"/>
    <s v="INR"/>
  </r>
  <r>
    <s v="5304000144"/>
    <s v="0"/>
    <s v="5304000144-0"/>
    <n v="5"/>
    <s v="5300"/>
    <x v="3"/>
    <x v="4"/>
    <s v="UL03"/>
    <s v="003/000"/>
    <d v="2020-03-18T00:00:00"/>
    <d v="2020-03-18T00:00:00"/>
    <s v=""/>
    <n v="168"/>
    <s v="EA"/>
    <s v="53OPCOMN"/>
    <x v="0"/>
    <s v="5302"/>
    <s v="132319"/>
    <m/>
    <s v=""/>
    <s v="MONITOR,HSN:85285900-H-0020-14-09"/>
    <n v="872256"/>
    <n v="0"/>
    <n v="0"/>
    <n v="0"/>
    <n v="872256"/>
    <n v="-10565.58"/>
    <n v="-276224.17"/>
    <n v="0"/>
    <n v="0"/>
    <n v="0"/>
    <n v="-286789.75"/>
    <n v="861690.42"/>
    <n v="585466.25"/>
    <s v="INR"/>
  </r>
  <r>
    <s v="5304000145"/>
    <s v="0"/>
    <s v="5304000145-0"/>
    <n v="5"/>
    <s v="5300"/>
    <x v="3"/>
    <x v="4"/>
    <s v="UL03"/>
    <s v="003/000"/>
    <d v="2020-06-23T00:00:00"/>
    <d v="2020-06-23T00:00:00"/>
    <s v=""/>
    <n v="14"/>
    <s v="EA"/>
    <s v="53OPCOMN"/>
    <x v="0"/>
    <s v="5302"/>
    <s v="132319"/>
    <s v="Addition-Other"/>
    <s v=""/>
    <s v="DESKTOP,HSN:84713010-H-0020-14-07"/>
    <n v="0"/>
    <n v="611240"/>
    <n v="0"/>
    <n v="0"/>
    <n v="611240"/>
    <n v="0"/>
    <n v="-149544.47"/>
    <n v="0"/>
    <n v="0"/>
    <n v="0"/>
    <n v="-149544.47"/>
    <n v="0"/>
    <n v="461695.53"/>
    <s v="INR"/>
  </r>
  <r>
    <s v="5304000146"/>
    <s v="0"/>
    <s v="5304000146-0"/>
    <n v="5"/>
    <s v="5300"/>
    <x v="3"/>
    <x v="4"/>
    <s v="UL03"/>
    <s v="003/000"/>
    <d v="2020-06-23T00:00:00"/>
    <d v="2020-06-23T00:00:00"/>
    <s v=""/>
    <n v="14"/>
    <s v="EA"/>
    <s v="53OPCOMN"/>
    <x v="0"/>
    <s v="5302"/>
    <s v="132319"/>
    <s v="Addition-Other"/>
    <s v=""/>
    <s v="DELL MAKE 22&quot; LCD MONITOR,MM:2208WFPT-H-0020-14-07"/>
    <n v="0"/>
    <n v="115640"/>
    <n v="0"/>
    <n v="0"/>
    <n v="115640"/>
    <n v="0"/>
    <n v="-28292.2"/>
    <n v="0"/>
    <n v="0"/>
    <n v="0"/>
    <n v="-28292.2"/>
    <n v="0"/>
    <n v="87347.8"/>
    <s v="INR"/>
  </r>
  <r>
    <s v="5304000147"/>
    <s v="0"/>
    <s v="5304000147-0"/>
    <n v="5"/>
    <s v="5300"/>
    <x v="3"/>
    <x v="4"/>
    <s v="UL06"/>
    <s v="006/000"/>
    <d v="2020-05-25T00:00:00"/>
    <d v="2020-05-25T00:00:00"/>
    <s v=""/>
    <n v="1"/>
    <s v="EA"/>
    <s v="53OPCOMN"/>
    <x v="0"/>
    <s v="5302"/>
    <s v="132319"/>
    <s v="Addition-Other"/>
    <s v=""/>
    <s v="SERVER,HSN:84715000"/>
    <n v="0"/>
    <n v="469640"/>
    <n v="0"/>
    <n v="0"/>
    <n v="469640"/>
    <n v="0"/>
    <n v="-63358.51"/>
    <n v="0"/>
    <n v="0"/>
    <n v="0"/>
    <n v="-63358.51"/>
    <n v="0"/>
    <n v="406281.49"/>
    <s v="INR"/>
  </r>
  <r>
    <s v="5304000148"/>
    <s v="0"/>
    <s v="5304000148-0"/>
    <n v="5"/>
    <s v="5300"/>
    <x v="3"/>
    <x v="4"/>
    <s v="UL06"/>
    <s v="006/000"/>
    <d v="2020-08-26T00:00:00"/>
    <d v="2020-08-26T00:00:00"/>
    <s v=""/>
    <n v="4"/>
    <s v="EA"/>
    <s v="53OPCOMN"/>
    <x v="0"/>
    <s v="5302"/>
    <s v="103950"/>
    <s v="Addition-Other"/>
    <s v=""/>
    <s v="CISCO,WS-C2960X-24TS-L-H-0020-14-08"/>
    <n v="0"/>
    <n v="372039.84"/>
    <n v="0"/>
    <n v="0"/>
    <n v="372039.84"/>
    <n v="0"/>
    <n v="-35182.400000000001"/>
    <n v="0"/>
    <n v="0"/>
    <n v="0"/>
    <n v="-35182.400000000001"/>
    <n v="0"/>
    <n v="336857.44"/>
    <s v="INR"/>
  </r>
  <r>
    <s v="5304000149"/>
    <s v="0"/>
    <s v="5304000149-0"/>
    <n v="5"/>
    <s v="5300"/>
    <x v="3"/>
    <x v="4"/>
    <s v="UL06"/>
    <s v="006/000"/>
    <d v="2020-09-25T00:00:00"/>
    <d v="2020-09-25T00:00:00"/>
    <s v=""/>
    <n v="2"/>
    <s v="EA"/>
    <s v="53OPCOMN"/>
    <x v="0"/>
    <s v="5302"/>
    <s v="103950"/>
    <s v="Addition-Other"/>
    <s v=""/>
    <s v="ROUTER,ISR4321-SEC/K9,CISCO-H-0020-14-08"/>
    <n v="0"/>
    <n v="399732.08"/>
    <n v="0"/>
    <n v="0"/>
    <n v="399732.08"/>
    <n v="0"/>
    <n v="-32599.16"/>
    <n v="0"/>
    <n v="0"/>
    <n v="0"/>
    <n v="-32599.16"/>
    <n v="0"/>
    <n v="367132.92"/>
    <s v="INR"/>
  </r>
  <r>
    <s v="5304000150"/>
    <s v="0"/>
    <s v="5304000150-0"/>
    <n v="5"/>
    <s v="5300"/>
    <x v="3"/>
    <x v="4"/>
    <s v="UL03"/>
    <s v="003/000"/>
    <d v="2020-09-24T00:00:00"/>
    <d v="2020-09-24T00:00:00"/>
    <s v=""/>
    <n v="2"/>
    <s v="EA"/>
    <s v="53OPCOMN"/>
    <x v="0"/>
    <s v="5302"/>
    <s v="122756"/>
    <s v="Addition-Other"/>
    <s v="ACHIT"/>
    <s v="LAPTOP,HSN:84715000+PEN"/>
    <n v="0"/>
    <n v="234843.6"/>
    <n v="0"/>
    <n v="0"/>
    <n v="234843.6"/>
    <n v="0"/>
    <n v="-38507.919999999998"/>
    <n v="0"/>
    <n v="0"/>
    <n v="0"/>
    <n v="-38507.919999999998"/>
    <n v="0"/>
    <n v="196335.68"/>
    <s v="INR"/>
  </r>
  <r>
    <s v="5304000151"/>
    <s v="0"/>
    <s v="5304000151-0"/>
    <n v="5"/>
    <s v="5300"/>
    <x v="3"/>
    <x v="4"/>
    <s v="UL03"/>
    <s v="003/000"/>
    <d v="2021-03-25T00:00:00"/>
    <d v="2021-03-25T00:00:00"/>
    <s v=""/>
    <n v="1"/>
    <s v="EA"/>
    <s v="53OPCOMN"/>
    <x v="0"/>
    <s v="5302"/>
    <s v="132319"/>
    <s v="Addition-Other"/>
    <s v=""/>
    <s v="DESKTOP,MM:OPTIPLEX 5050 SFF CTO,DELL"/>
    <n v="0"/>
    <n v="61552.34"/>
    <n v="0"/>
    <n v="0"/>
    <n v="61552.34"/>
    <n v="0"/>
    <n v="-373.81"/>
    <n v="0"/>
    <n v="0"/>
    <n v="0"/>
    <n v="-373.81"/>
    <n v="0"/>
    <n v="61178.53"/>
    <s v="INR"/>
  </r>
  <r>
    <s v="5304000152"/>
    <s v="0"/>
    <s v="5304000152-0"/>
    <n v="5"/>
    <s v="5300"/>
    <x v="3"/>
    <x v="4"/>
    <s v="UL03"/>
    <s v="003/000"/>
    <d v="2021-03-30T00:00:00"/>
    <d v="2021-03-30T00:00:00"/>
    <s v=""/>
    <n v="1"/>
    <s v="EA"/>
    <s v="53OPCOMN"/>
    <x v="0"/>
    <s v="5302"/>
    <s v="200773"/>
    <s v="Addition-Other"/>
    <s v=""/>
    <s v="PRINTER,COLOR,LASERJET PRO,MM:M254NW,HP"/>
    <n v="0"/>
    <n v="74583.08"/>
    <n v="0"/>
    <n v="0"/>
    <n v="74583.08"/>
    <n v="0"/>
    <n v="-129.41"/>
    <n v="0"/>
    <n v="0"/>
    <n v="0"/>
    <n v="-129.41"/>
    <n v="0"/>
    <n v="74453.67"/>
    <s v="INR"/>
  </r>
  <r>
    <s v="5305000000"/>
    <s v="0"/>
    <s v="5305000000-0"/>
    <n v="0"/>
    <s v="5300"/>
    <x v="4"/>
    <x v="5"/>
    <s v="UL05"/>
    <s v="005/000"/>
    <d v="2014-08-22T00:00:00"/>
    <d v="2014-08-22T00:00:00"/>
    <s v=""/>
    <n v="0"/>
    <s v=""/>
    <s v="53OPCOMN"/>
    <x v="0"/>
    <s v=""/>
    <s v="213589"/>
    <s v="Sold"/>
    <s v=""/>
    <s v="MICROSOFT ENTERPRISE LICENSE-"/>
    <n v="3528716.36"/>
    <n v="0"/>
    <n v="0"/>
    <n v="-3528716.36"/>
    <n v="0"/>
    <n v="-3528716.36"/>
    <n v="0"/>
    <n v="3528716.36"/>
    <n v="0"/>
    <n v="0"/>
    <n v="0"/>
    <n v="0"/>
    <n v="0"/>
    <s v="INR"/>
  </r>
  <r>
    <s v="5305000001"/>
    <s v="0"/>
    <s v="5305000001-0"/>
    <n v="0"/>
    <s v="5300"/>
    <x v="4"/>
    <x v="5"/>
    <s v="UL05"/>
    <s v="008/000"/>
    <d v="2015-02-03T00:00:00"/>
    <d v="2015-02-03T00:00:00"/>
    <s v=""/>
    <n v="1"/>
    <s v="SET"/>
    <s v="53OPCOMN"/>
    <x v="0"/>
    <s v=""/>
    <s v="215027"/>
    <m/>
    <s v=""/>
    <s v="Alarm Management Software-5700135019-H-0020-13-01"/>
    <n v="223518"/>
    <n v="0"/>
    <n v="0"/>
    <n v="0"/>
    <n v="223518"/>
    <n v="-144061.94"/>
    <n v="-27939.75"/>
    <n v="0"/>
    <n v="0"/>
    <n v="0"/>
    <n v="-172001.69"/>
    <n v="79456.06"/>
    <n v="51516.31"/>
    <s v="INR"/>
  </r>
  <r>
    <s v="5305000002"/>
    <s v="0"/>
    <s v="5305000002-0"/>
    <n v="0"/>
    <s v="5300"/>
    <x v="4"/>
    <x v="5"/>
    <s v="UL05"/>
    <s v="005/000"/>
    <d v="2016-03-13T00:00:00"/>
    <d v="2016-03-13T00:00:00"/>
    <s v=""/>
    <n v="1"/>
    <s v="NO"/>
    <s v="53OPCOMN"/>
    <x v="0"/>
    <s v=""/>
    <s v=""/>
    <m/>
    <s v=""/>
    <s v="Software for online data connectivity-H-0020-10-03"/>
    <n v="527500"/>
    <n v="0"/>
    <n v="0"/>
    <n v="0"/>
    <n v="527500"/>
    <n v="-427488.9"/>
    <n v="-100011.1"/>
    <n v="0"/>
    <n v="0"/>
    <n v="0"/>
    <n v="-527500"/>
    <n v="100011.1"/>
    <n v="0"/>
    <s v="INR"/>
  </r>
  <r>
    <s v="5305000003"/>
    <s v="0"/>
    <s v="5305000003-0"/>
    <n v="0"/>
    <s v="5300"/>
    <x v="4"/>
    <x v="5"/>
    <s v="UL03"/>
    <s v="003/000"/>
    <d v="2019-03-09T00:00:00"/>
    <d v="2019-03-09T00:00:00"/>
    <s v=""/>
    <n v="1"/>
    <s v="EA"/>
    <s v="53OPCOMN"/>
    <x v="0"/>
    <s v="5302"/>
    <s v="163304"/>
    <m/>
    <s v="STN-COM"/>
    <s v="AUTOCAD NETWORK CONCURRENT USER LICENSE"/>
    <n v="182900"/>
    <n v="0"/>
    <n v="0"/>
    <n v="0"/>
    <n v="182900"/>
    <n v="-60681.19"/>
    <n v="-63097.41"/>
    <n v="0"/>
    <n v="0"/>
    <n v="0"/>
    <n v="-123778.6"/>
    <n v="122218.81"/>
    <n v="59121.4"/>
    <s v="INR"/>
  </r>
  <r>
    <s v="5305000004"/>
    <s v="0"/>
    <s v="5305000004-0"/>
    <n v="0"/>
    <s v="5300"/>
    <x v="4"/>
    <x v="5"/>
    <s v="UL05"/>
    <s v="005/000"/>
    <d v="2020-02-25T00:00:00"/>
    <d v="2020-02-25T00:00:00"/>
    <s v=""/>
    <n v="1"/>
    <s v="LSM"/>
    <s v="53OPCOMN"/>
    <x v="0"/>
    <s v="5302"/>
    <s v="111617"/>
    <m/>
    <s v=""/>
    <s v="SAP CARVE-OUT &amp; MIGRATION COST-LICENSE COST-H-20-1"/>
    <n v="9570752"/>
    <n v="0"/>
    <n v="0"/>
    <n v="0"/>
    <n v="9570752"/>
    <n v="-188277.09"/>
    <n v="-1914255.64"/>
    <n v="0"/>
    <n v="0"/>
    <n v="0"/>
    <n v="-2102532.73"/>
    <n v="9382474.9100000001"/>
    <n v="7468219.2699999996"/>
    <s v="INR"/>
  </r>
  <r>
    <s v="5305000005"/>
    <s v="0"/>
    <s v="5305000005-0"/>
    <n v="0"/>
    <s v="5300"/>
    <x v="4"/>
    <x v="5"/>
    <s v="UL05"/>
    <s v="005/000"/>
    <d v="2021-03-31T00:00:00"/>
    <d v="2021-03-31T00:00:00"/>
    <s v=""/>
    <n v="1"/>
    <s v="AU"/>
    <s v="53OPCOMN"/>
    <x v="0"/>
    <s v="5302"/>
    <s v="103730"/>
    <s v="Addition-Other"/>
    <s v=""/>
    <s v="Check Point Firewall Services-H-0020-14-11"/>
    <n v="0"/>
    <n v="938748"/>
    <n v="0"/>
    <n v="0"/>
    <n v="938748"/>
    <n v="0"/>
    <n v="-514.38"/>
    <n v="0"/>
    <n v="0"/>
    <n v="0"/>
    <n v="-514.38"/>
    <n v="0"/>
    <n v="938233.62"/>
    <s v="INR"/>
  </r>
  <r>
    <s v="5307000001"/>
    <s v="0"/>
    <s v="5307000001-0"/>
    <n v="5"/>
    <s v="5300"/>
    <x v="5"/>
    <x v="6"/>
    <s v="UL05"/>
    <s v="005/000"/>
    <d v="2009-12-08T00:00:00"/>
    <d v="2009-12-08T00:00:00"/>
    <s v=""/>
    <n v="2"/>
    <s v="NO"/>
    <s v="53OPCOMN"/>
    <x v="0"/>
    <s v=""/>
    <s v="30002208"/>
    <m/>
    <s v=""/>
    <s v="R O Water System"/>
    <n v="14500"/>
    <n v="0"/>
    <n v="0"/>
    <n v="0"/>
    <n v="14500"/>
    <n v="-13775"/>
    <n v="0"/>
    <n v="0"/>
    <n v="0"/>
    <n v="0"/>
    <n v="-13775"/>
    <n v="725"/>
    <n v="725"/>
    <s v="INR"/>
  </r>
  <r>
    <s v="5307000001"/>
    <s v="1"/>
    <s v="5307000001-1"/>
    <n v="5"/>
    <s v="5300"/>
    <x v="5"/>
    <x v="6"/>
    <s v="UL05"/>
    <s v="005/000"/>
    <d v="2010-02-08T00:00:00"/>
    <d v="2010-02-08T00:00:00"/>
    <s v=""/>
    <n v="2"/>
    <s v="NO"/>
    <s v="53OPCOMN"/>
    <x v="0"/>
    <s v=""/>
    <s v="404460"/>
    <m/>
    <s v=""/>
    <s v="Water Dispensor Table Top"/>
    <n v="6050"/>
    <n v="0"/>
    <n v="0"/>
    <n v="0"/>
    <n v="6050"/>
    <n v="-5747.5"/>
    <n v="0"/>
    <n v="0"/>
    <n v="0"/>
    <n v="0"/>
    <n v="-5747.5"/>
    <n v="302.5"/>
    <n v="302.5"/>
    <s v="INR"/>
  </r>
  <r>
    <s v="5307000001"/>
    <s v="2"/>
    <s v="5307000001-2"/>
    <n v="5"/>
    <s v="5300"/>
    <x v="5"/>
    <x v="6"/>
    <s v="UL05"/>
    <s v="005/000"/>
    <d v="2010-03-26T00:00:00"/>
    <d v="2010-03-26T00:00:00"/>
    <s v=""/>
    <n v="1"/>
    <s v="NO"/>
    <s v="53OPCOMN"/>
    <x v="0"/>
    <s v=""/>
    <s v="200213"/>
    <m/>
    <s v=""/>
    <s v="PROJECTOR,MM:CPRX 70,MFR:HITACHI for Kota Office"/>
    <n v="40000.04"/>
    <n v="0"/>
    <n v="0"/>
    <n v="0"/>
    <n v="40000.04"/>
    <n v="-38000.04"/>
    <n v="0"/>
    <n v="0"/>
    <n v="0"/>
    <n v="0"/>
    <n v="-38000.04"/>
    <n v="2000"/>
    <n v="2000"/>
    <s v="INR"/>
  </r>
  <r>
    <s v="5307000001"/>
    <s v="4"/>
    <s v="5307000001-4"/>
    <n v="5"/>
    <s v="5300"/>
    <x v="5"/>
    <x v="6"/>
    <s v="UL05"/>
    <s v="005/000"/>
    <d v="2010-05-19T00:00:00"/>
    <d v="2010-05-19T00:00:00"/>
    <s v=""/>
    <n v="1"/>
    <s v="NO"/>
    <s v="53OPCOMN"/>
    <x v="0"/>
    <s v=""/>
    <s v="200018"/>
    <m/>
    <s v=""/>
    <s v="Polycom Video Conf Device HDX7000-720"/>
    <n v="336608.91"/>
    <n v="0"/>
    <n v="0"/>
    <n v="0"/>
    <n v="336608.91"/>
    <n v="-319778.46000000002"/>
    <n v="0"/>
    <n v="0"/>
    <n v="0"/>
    <n v="0"/>
    <n v="-319778.46000000002"/>
    <n v="16830.45"/>
    <n v="16830.45"/>
    <s v="INR"/>
  </r>
  <r>
    <s v="5307000001"/>
    <s v="5"/>
    <s v="5307000001-5"/>
    <n v="5"/>
    <s v="5300"/>
    <x v="5"/>
    <x v="6"/>
    <s v="UL05"/>
    <s v="005/000"/>
    <d v="2010-08-19T00:00:00"/>
    <d v="2010-08-19T00:00:00"/>
    <s v=""/>
    <n v="1"/>
    <s v="EA"/>
    <s v="53OPCOMN"/>
    <x v="0"/>
    <s v=""/>
    <s v="106330"/>
    <m/>
    <s v=""/>
    <s v="Hitachi Projector - CP-RX70"/>
    <n v="38612.53"/>
    <n v="0"/>
    <n v="0"/>
    <n v="0"/>
    <n v="38612.53"/>
    <n v="-36681.9"/>
    <n v="0"/>
    <n v="0"/>
    <n v="0"/>
    <n v="0"/>
    <n v="-36681.9"/>
    <n v="1930.63"/>
    <n v="1930.63"/>
    <s v="INR"/>
  </r>
  <r>
    <s v="5307000002"/>
    <s v="0"/>
    <s v="5307000002-0"/>
    <n v="5"/>
    <s v="5300"/>
    <x v="5"/>
    <x v="6"/>
    <s v="UL05"/>
    <s v="005/000"/>
    <d v="2009-12-22T00:00:00"/>
    <d v="2009-12-22T00:00:00"/>
    <s v=""/>
    <n v="2"/>
    <s v="NO"/>
    <s v="53OPCOMN"/>
    <x v="0"/>
    <s v=""/>
    <s v="404460"/>
    <m/>
    <s v=""/>
    <s v="Air Conditioner - 1.5 ton Window AC"/>
    <n v="16408"/>
    <n v="0"/>
    <n v="0"/>
    <n v="0"/>
    <n v="16408"/>
    <n v="-15476.11"/>
    <n v="0"/>
    <n v="0"/>
    <n v="0"/>
    <n v="0"/>
    <n v="-15476.11"/>
    <n v="931.89"/>
    <n v="931.89"/>
    <s v="INR"/>
  </r>
  <r>
    <s v="5307000002"/>
    <s v="1"/>
    <s v="5307000002-1"/>
    <n v="5"/>
    <s v="5300"/>
    <x v="5"/>
    <x v="6"/>
    <s v="UL05"/>
    <s v="005/000"/>
    <d v="2009-12-22T00:00:00"/>
    <d v="2009-12-22T00:00:00"/>
    <s v=""/>
    <n v="2"/>
    <s v="NO"/>
    <s v="53OPCOMN"/>
    <x v="0"/>
    <s v=""/>
    <s v="404460"/>
    <m/>
    <s v=""/>
    <s v="Air Conditioner - 1.5 ton Window AC"/>
    <n v="16408"/>
    <n v="0"/>
    <n v="0"/>
    <n v="0"/>
    <n v="16408"/>
    <n v="-15476.11"/>
    <n v="0"/>
    <n v="0"/>
    <n v="0"/>
    <n v="0"/>
    <n v="-15476.11"/>
    <n v="931.89"/>
    <n v="931.89"/>
    <s v="INR"/>
  </r>
  <r>
    <s v="5307000002"/>
    <s v="2"/>
    <s v="5307000002-2"/>
    <n v="5"/>
    <s v="5300"/>
    <x v="5"/>
    <x v="6"/>
    <s v="UL05"/>
    <s v="005/000"/>
    <d v="2009-12-22T00:00:00"/>
    <d v="2009-12-22T00:00:00"/>
    <s v=""/>
    <n v="2"/>
    <s v="NO"/>
    <s v="53OPCOMN"/>
    <x v="0"/>
    <s v=""/>
    <s v="404460"/>
    <m/>
    <s v=""/>
    <s v="Air Conditioner - 1.5 ton Window AC"/>
    <n v="16408"/>
    <n v="0"/>
    <n v="0"/>
    <n v="0"/>
    <n v="16408"/>
    <n v="-15476.11"/>
    <n v="0"/>
    <n v="0"/>
    <n v="0"/>
    <n v="0"/>
    <n v="-15476.11"/>
    <n v="931.89"/>
    <n v="931.89"/>
    <s v="INR"/>
  </r>
  <r>
    <s v="5307000002"/>
    <s v="3"/>
    <s v="5307000002-3"/>
    <n v="5"/>
    <s v="5300"/>
    <x v="5"/>
    <x v="6"/>
    <s v="UL05"/>
    <s v="005/000"/>
    <d v="2009-12-22T00:00:00"/>
    <d v="2009-12-22T00:00:00"/>
    <s v=""/>
    <n v="2"/>
    <s v="NO"/>
    <s v="53OPCOMN"/>
    <x v="0"/>
    <s v=""/>
    <s v="404460"/>
    <m/>
    <s v=""/>
    <s v="Air Conditioner - 1.5 ton Window AC"/>
    <n v="16408"/>
    <n v="0"/>
    <n v="0"/>
    <n v="0"/>
    <n v="16408"/>
    <n v="-15476.11"/>
    <n v="0"/>
    <n v="0"/>
    <n v="0"/>
    <n v="0"/>
    <n v="-15476.11"/>
    <n v="931.89"/>
    <n v="931.89"/>
    <s v="INR"/>
  </r>
  <r>
    <s v="5307000002"/>
    <s v="4"/>
    <s v="5307000002-4"/>
    <n v="5"/>
    <s v="5300"/>
    <x v="5"/>
    <x v="6"/>
    <s v="UL05"/>
    <s v="005/000"/>
    <d v="2009-12-22T00:00:00"/>
    <d v="2009-12-22T00:00:00"/>
    <s v=""/>
    <n v="2"/>
    <s v="NO"/>
    <s v="53OPCOMN"/>
    <x v="0"/>
    <s v=""/>
    <s v="404460"/>
    <m/>
    <s v=""/>
    <s v="Air Conditioner - 1.5 ton SPLIT AC"/>
    <n v="25309"/>
    <n v="0"/>
    <n v="0"/>
    <n v="0"/>
    <n v="25309"/>
    <n v="-23871.59"/>
    <n v="0"/>
    <n v="0"/>
    <n v="0"/>
    <n v="0"/>
    <n v="-23871.59"/>
    <n v="1437.41"/>
    <n v="1437.41"/>
    <s v="INR"/>
  </r>
  <r>
    <s v="5307000002"/>
    <s v="5"/>
    <s v="5307000002-5"/>
    <n v="5"/>
    <s v="5300"/>
    <x v="5"/>
    <x v="6"/>
    <s v="UL05"/>
    <s v="005/000"/>
    <d v="2009-12-22T00:00:00"/>
    <d v="2009-12-22T00:00:00"/>
    <s v=""/>
    <n v="2"/>
    <s v="NO"/>
    <s v="53OPCOMN"/>
    <x v="0"/>
    <s v=""/>
    <s v="404460"/>
    <m/>
    <s v=""/>
    <s v="Air Conditioner - 1.5 ton SPLIT AC"/>
    <n v="25309"/>
    <n v="0"/>
    <n v="0"/>
    <n v="0"/>
    <n v="25309"/>
    <n v="-23871.59"/>
    <n v="0"/>
    <n v="0"/>
    <n v="0"/>
    <n v="0"/>
    <n v="-23871.59"/>
    <n v="1437.41"/>
    <n v="1437.41"/>
    <s v="INR"/>
  </r>
  <r>
    <s v="5307000003"/>
    <s v="4"/>
    <s v="5307000003-4"/>
    <n v="5"/>
    <s v="5300"/>
    <x v="5"/>
    <x v="6"/>
    <s v="UL05"/>
    <s v="005/000"/>
    <d v="2010-09-08T00:00:00"/>
    <d v="2010-09-08T00:00:00"/>
    <s v=""/>
    <n v="2"/>
    <s v="EA"/>
    <s v="53OPCOMN"/>
    <x v="0"/>
    <s v=""/>
    <s v="107115"/>
    <m/>
    <s v=""/>
    <s v="Sato  Barcode Printer"/>
    <n v="36720"/>
    <n v="0"/>
    <n v="0"/>
    <n v="0"/>
    <n v="36720"/>
    <n v="-34884"/>
    <n v="0"/>
    <n v="0"/>
    <n v="0"/>
    <n v="0"/>
    <n v="-34884"/>
    <n v="1836"/>
    <n v="1836"/>
    <s v="INR"/>
  </r>
  <r>
    <s v="5307000005"/>
    <s v="0"/>
    <s v="5307000005-0"/>
    <n v="5"/>
    <s v="5300"/>
    <x v="5"/>
    <x v="6"/>
    <s v="UL05"/>
    <s v="005/000"/>
    <d v="2010-02-06T00:00:00"/>
    <d v="2010-02-06T00:00:00"/>
    <s v=""/>
    <n v="2"/>
    <s v="NO"/>
    <s v="53OPCOMN"/>
    <x v="0"/>
    <s v=""/>
    <s v="404560"/>
    <m/>
    <s v=""/>
    <s v="Godrej Refrigerator"/>
    <n v="9300"/>
    <n v="0"/>
    <n v="0"/>
    <n v="0"/>
    <n v="9300"/>
    <n v="-8835"/>
    <n v="0"/>
    <n v="0"/>
    <n v="0"/>
    <n v="0"/>
    <n v="-8835"/>
    <n v="465"/>
    <n v="465"/>
    <s v="INR"/>
  </r>
  <r>
    <s v="5307000007"/>
    <s v="0"/>
    <s v="5307000007-0"/>
    <n v="5"/>
    <s v="5300"/>
    <x v="5"/>
    <x v="6"/>
    <s v="UL05"/>
    <s v="005/000"/>
    <d v="2010-10-09T00:00:00"/>
    <d v="2010-10-09T00:00:00"/>
    <s v=""/>
    <n v="1"/>
    <s v="NO"/>
    <s v="53OPCOMN"/>
    <x v="0"/>
    <s v=""/>
    <s v="104228"/>
    <m/>
    <s v=""/>
    <s v="EPABX SYSTEM,MM:HIPATH 3550 HDR,SIEMENS-QTY-1"/>
    <n v="241500"/>
    <n v="0"/>
    <n v="0"/>
    <n v="0"/>
    <n v="241500"/>
    <n v="-229425"/>
    <n v="0"/>
    <n v="0"/>
    <n v="0"/>
    <n v="0"/>
    <n v="-229425"/>
    <n v="12075"/>
    <n v="12075"/>
    <s v="INR"/>
  </r>
  <r>
    <s v="5307000008"/>
    <s v="0"/>
    <s v="5307000008-0"/>
    <n v="5"/>
    <s v="5300"/>
    <x v="5"/>
    <x v="6"/>
    <s v="UL05"/>
    <s v="005/000"/>
    <d v="2011-01-24T00:00:00"/>
    <d v="2011-01-24T00:00:00"/>
    <s v=""/>
    <n v="2"/>
    <s v="NO"/>
    <s v="53OPCOMN"/>
    <x v="0"/>
    <s v=""/>
    <s v="111208"/>
    <m/>
    <s v=""/>
    <s v="AC,1.5T,SPLIT-QTY-2"/>
    <n v="47600"/>
    <n v="0"/>
    <n v="0"/>
    <n v="0"/>
    <n v="47600"/>
    <n v="-45220"/>
    <n v="0"/>
    <n v="0"/>
    <n v="0"/>
    <n v="0"/>
    <n v="-45220"/>
    <n v="2380"/>
    <n v="2380"/>
    <s v="INR"/>
  </r>
  <r>
    <s v="5307000009"/>
    <s v="0"/>
    <s v="5307000009-0"/>
    <n v="5"/>
    <s v="5300"/>
    <x v="5"/>
    <x v="6"/>
    <s v="UL05"/>
    <s v="005/000"/>
    <d v="2011-03-07T00:00:00"/>
    <d v="2011-03-07T00:00:00"/>
    <s v=""/>
    <n v="1"/>
    <s v="NO"/>
    <s v="53OPCOMN"/>
    <x v="0"/>
    <s v=""/>
    <s v="111208"/>
    <m/>
    <s v=""/>
    <s v="REFRIGERATOR-QTY-1"/>
    <n v="35900"/>
    <n v="0"/>
    <n v="0"/>
    <n v="0"/>
    <n v="35900"/>
    <n v="-34105"/>
    <n v="0"/>
    <n v="0"/>
    <n v="0"/>
    <n v="0"/>
    <n v="-34105"/>
    <n v="1795"/>
    <n v="1795"/>
    <s v="INR"/>
  </r>
  <r>
    <s v="5307000010"/>
    <s v="0"/>
    <s v="5307000010-0"/>
    <n v="5"/>
    <s v="5300"/>
    <x v="5"/>
    <x v="6"/>
    <s v="UL05"/>
    <s v="005/000"/>
    <d v="2010-09-27T00:00:00"/>
    <d v="2010-09-27T00:00:00"/>
    <s v=""/>
    <n v="4"/>
    <s v="NO"/>
    <s v="53OPCOMN"/>
    <x v="0"/>
    <s v=""/>
    <s v=""/>
    <m/>
    <s v=""/>
    <s v="AC,SPLIT,1.5TR-QTY-4"/>
    <n v="84000.18"/>
    <n v="0"/>
    <n v="0"/>
    <n v="0"/>
    <n v="84000.18"/>
    <n v="-79800.17"/>
    <n v="0"/>
    <n v="0"/>
    <n v="0"/>
    <n v="0"/>
    <n v="-79800.17"/>
    <n v="4200.01"/>
    <n v="4200.01"/>
    <s v="INR"/>
  </r>
  <r>
    <s v="5307000011"/>
    <s v="0"/>
    <s v="5307000011-0"/>
    <n v="5"/>
    <s v="5300"/>
    <x v="5"/>
    <x v="6"/>
    <s v="UL05"/>
    <s v="005/000"/>
    <d v="2010-09-27T00:00:00"/>
    <d v="2010-09-27T00:00:00"/>
    <s v=""/>
    <n v="1"/>
    <s v="NO"/>
    <s v="53OPCOMN"/>
    <x v="0"/>
    <s v=""/>
    <s v=""/>
    <m/>
    <s v=""/>
    <s v="AIR CONDITIONER,CAP:1.5TON,TYPE:WINDOW-QTY-1"/>
    <n v="16280"/>
    <n v="0"/>
    <n v="0"/>
    <n v="0"/>
    <n v="16280"/>
    <n v="-15466"/>
    <n v="0"/>
    <n v="0"/>
    <n v="0"/>
    <n v="0"/>
    <n v="-15466"/>
    <n v="814"/>
    <n v="814"/>
    <s v="INR"/>
  </r>
  <r>
    <s v="5307000012"/>
    <s v="0"/>
    <s v="5307000012-0"/>
    <n v="5"/>
    <s v="5300"/>
    <x v="5"/>
    <x v="6"/>
    <s v="UL05"/>
    <s v="005/000"/>
    <d v="2010-09-27T00:00:00"/>
    <d v="2010-09-27T00:00:00"/>
    <s v=""/>
    <n v="1"/>
    <s v="NO"/>
    <s v="53OPCOMN"/>
    <x v="0"/>
    <s v=""/>
    <s v=""/>
    <m/>
    <s v=""/>
    <s v="LCD,TV,40IN-QTY-1"/>
    <n v="49498.8"/>
    <n v="0"/>
    <n v="0"/>
    <n v="0"/>
    <n v="49498.8"/>
    <n v="-47023.86"/>
    <n v="0"/>
    <n v="0"/>
    <n v="0"/>
    <n v="0"/>
    <n v="-47023.86"/>
    <n v="2474.94"/>
    <n v="2474.94"/>
    <s v="INR"/>
  </r>
  <r>
    <s v="5307000013"/>
    <s v="0"/>
    <s v="5307000013-0"/>
    <n v="5"/>
    <s v="5300"/>
    <x v="5"/>
    <x v="6"/>
    <s v="UL05"/>
    <s v="005/000"/>
    <d v="2010-09-27T00:00:00"/>
    <d v="2010-09-27T00:00:00"/>
    <s v=""/>
    <n v="1"/>
    <s v="NO"/>
    <s v="53OPCOMN"/>
    <x v="0"/>
    <s v=""/>
    <s v=""/>
    <m/>
    <s v=""/>
    <s v="REFRIGERATOR,230L-QTY-1"/>
    <n v="11700.05"/>
    <n v="0"/>
    <n v="0"/>
    <n v="0"/>
    <n v="11700.05"/>
    <n v="-11115.05"/>
    <n v="0"/>
    <n v="0"/>
    <n v="0"/>
    <n v="0"/>
    <n v="-11115.05"/>
    <n v="585"/>
    <n v="585"/>
    <s v="INR"/>
  </r>
  <r>
    <s v="5307000015"/>
    <s v="0"/>
    <s v="5307000015-0"/>
    <n v="5"/>
    <s v="5300"/>
    <x v="5"/>
    <x v="6"/>
    <s v="UL05"/>
    <s v="005/000"/>
    <d v="2010-09-27T00:00:00"/>
    <d v="2010-09-27T00:00:00"/>
    <s v=""/>
    <n v="1"/>
    <s v="NO"/>
    <s v="53OPCOMN"/>
    <x v="0"/>
    <s v=""/>
    <s v=""/>
    <m/>
    <s v=""/>
    <s v="RO PLANT,AQUAGUARD REVIVA,8LPH-QTY-1"/>
    <n v="9990"/>
    <n v="0"/>
    <n v="0"/>
    <n v="0"/>
    <n v="9990"/>
    <n v="-9490.5"/>
    <n v="0"/>
    <n v="0"/>
    <n v="0"/>
    <n v="0"/>
    <n v="-9490.5"/>
    <n v="499.5"/>
    <n v="499.5"/>
    <s v="INR"/>
  </r>
  <r>
    <s v="5307000016"/>
    <s v="0"/>
    <s v="5307000016-0"/>
    <n v="5"/>
    <s v="5300"/>
    <x v="5"/>
    <x v="6"/>
    <s v="UL05"/>
    <s v="005/000"/>
    <d v="2010-12-26T00:00:00"/>
    <d v="2010-12-26T00:00:00"/>
    <s v=""/>
    <n v="1"/>
    <s v="NO"/>
    <s v="53OPCOMN"/>
    <x v="0"/>
    <s v=""/>
    <s v=""/>
    <m/>
    <s v=""/>
    <s v="TV,LCD,32IN-QTY-1"/>
    <n v="27500"/>
    <n v="0"/>
    <n v="0"/>
    <n v="0"/>
    <n v="27500"/>
    <n v="-26125"/>
    <n v="0"/>
    <n v="0"/>
    <n v="0"/>
    <n v="0"/>
    <n v="-26125"/>
    <n v="1375"/>
    <n v="1375"/>
    <s v="INR"/>
  </r>
  <r>
    <s v="5307000017"/>
    <s v="0"/>
    <s v="5307000017-0"/>
    <n v="5"/>
    <s v="5300"/>
    <x v="5"/>
    <x v="6"/>
    <s v="UL05"/>
    <s v="005/000"/>
    <d v="2010-12-26T00:00:00"/>
    <d v="2010-12-26T00:00:00"/>
    <s v=""/>
    <n v="1"/>
    <s v="NO"/>
    <s v="53OPCOMN"/>
    <x v="0"/>
    <s v=""/>
    <s v=""/>
    <m/>
    <s v=""/>
    <s v="REFRIGERATOR,230L-QTY-1"/>
    <n v="17000"/>
    <n v="0"/>
    <n v="0"/>
    <n v="0"/>
    <n v="17000"/>
    <n v="-16150"/>
    <n v="0"/>
    <n v="0"/>
    <n v="0"/>
    <n v="0"/>
    <n v="-16150"/>
    <n v="850"/>
    <n v="850"/>
    <s v="INR"/>
  </r>
  <r>
    <s v="5307000018"/>
    <s v="0"/>
    <s v="5307000018-0"/>
    <n v="5"/>
    <s v="5300"/>
    <x v="5"/>
    <x v="6"/>
    <s v="UL05"/>
    <s v="005/000"/>
    <d v="2010-12-26T00:00:00"/>
    <d v="2010-12-26T00:00:00"/>
    <s v=""/>
    <n v="5"/>
    <s v="NO"/>
    <s v="53OPCOMN"/>
    <x v="0"/>
    <s v=""/>
    <s v=""/>
    <m/>
    <s v=""/>
    <s v="GEYSER/HEATER,WATER,CAP:25 LTR-QTY-5"/>
    <n v="38000"/>
    <n v="0"/>
    <n v="0"/>
    <n v="0"/>
    <n v="38000"/>
    <n v="-36100"/>
    <n v="0"/>
    <n v="0"/>
    <n v="0"/>
    <n v="0"/>
    <n v="-36100"/>
    <n v="1900"/>
    <n v="1900"/>
    <s v="INR"/>
  </r>
  <r>
    <s v="5307000019"/>
    <s v="0"/>
    <s v="5307000019-0"/>
    <n v="5"/>
    <s v="5300"/>
    <x v="5"/>
    <x v="6"/>
    <s v="UL05"/>
    <s v="005/000"/>
    <d v="2010-12-26T00:00:00"/>
    <d v="2010-12-26T00:00:00"/>
    <s v=""/>
    <n v="1"/>
    <s v="NO"/>
    <s v="53OPCOMN"/>
    <x v="0"/>
    <s v=""/>
    <s v=""/>
    <m/>
    <s v=""/>
    <s v="WASHING MACHINE-QTY-1"/>
    <n v="10600"/>
    <n v="0"/>
    <n v="0"/>
    <n v="0"/>
    <n v="10600"/>
    <n v="-10070"/>
    <n v="0"/>
    <n v="0"/>
    <n v="0"/>
    <n v="0"/>
    <n v="-10070"/>
    <n v="530"/>
    <n v="530"/>
    <s v="INR"/>
  </r>
  <r>
    <s v="5307000020"/>
    <s v="0"/>
    <s v="5307000020-0"/>
    <n v="5"/>
    <s v="5300"/>
    <x v="5"/>
    <x v="6"/>
    <s v="UL05"/>
    <s v="005/000"/>
    <d v="2010-12-26T00:00:00"/>
    <d v="2010-12-26T00:00:00"/>
    <s v=""/>
    <n v="1"/>
    <s v="NO"/>
    <s v="53OPCOMN"/>
    <x v="0"/>
    <s v=""/>
    <s v=""/>
    <m/>
    <s v=""/>
    <s v="TV,LCD,32IN-QTY-1"/>
    <n v="27500"/>
    <n v="0"/>
    <n v="0"/>
    <n v="0"/>
    <n v="27500"/>
    <n v="-26125"/>
    <n v="0"/>
    <n v="0"/>
    <n v="0"/>
    <n v="0"/>
    <n v="-26125"/>
    <n v="1375"/>
    <n v="1375"/>
    <s v="INR"/>
  </r>
  <r>
    <s v="5307000021"/>
    <s v="0"/>
    <s v="5307000021-0"/>
    <n v="5"/>
    <s v="5300"/>
    <x v="5"/>
    <x v="6"/>
    <s v="UL05"/>
    <s v="005/000"/>
    <d v="2010-12-26T00:00:00"/>
    <d v="2010-12-26T00:00:00"/>
    <s v=""/>
    <n v="3"/>
    <s v="NO"/>
    <s v="53OPCOMN"/>
    <x v="0"/>
    <s v=""/>
    <s v=""/>
    <m/>
    <s v=""/>
    <s v="GEYSER/HEATER,WATER,CAP:25 LTR-QTY-3"/>
    <n v="22800"/>
    <n v="0"/>
    <n v="0"/>
    <n v="0"/>
    <n v="22800"/>
    <n v="-21660"/>
    <n v="0"/>
    <n v="0"/>
    <n v="0"/>
    <n v="0"/>
    <n v="-21660"/>
    <n v="1140"/>
    <n v="1140"/>
    <s v="INR"/>
  </r>
  <r>
    <s v="5307000022"/>
    <s v="0"/>
    <s v="5307000022-0"/>
    <n v="5"/>
    <s v="5300"/>
    <x v="5"/>
    <x v="6"/>
    <s v="UL05"/>
    <s v="005/000"/>
    <d v="2010-12-26T00:00:00"/>
    <d v="2010-12-26T00:00:00"/>
    <s v=""/>
    <n v="1"/>
    <s v="NO"/>
    <s v="53OPCOMN"/>
    <x v="0"/>
    <s v=""/>
    <s v=""/>
    <m/>
    <s v=""/>
    <s v="WASHING MACHINE-QTY-1"/>
    <n v="10600"/>
    <n v="0"/>
    <n v="0"/>
    <n v="0"/>
    <n v="10600"/>
    <n v="-10070"/>
    <n v="0"/>
    <n v="0"/>
    <n v="0"/>
    <n v="0"/>
    <n v="-10070"/>
    <n v="530"/>
    <n v="530"/>
    <s v="INR"/>
  </r>
  <r>
    <s v="5307000023"/>
    <s v="0"/>
    <s v="5307000023-0"/>
    <n v="5"/>
    <s v="5300"/>
    <x v="5"/>
    <x v="6"/>
    <s v="UL05"/>
    <s v="005/000"/>
    <d v="2010-12-26T00:00:00"/>
    <d v="2010-12-26T00:00:00"/>
    <s v=""/>
    <n v="1"/>
    <s v="NO"/>
    <s v="53OPCOMN"/>
    <x v="0"/>
    <s v=""/>
    <s v=""/>
    <m/>
    <s v=""/>
    <s v="REFRIGERATOR,345L-QTY-1"/>
    <n v="23100"/>
    <n v="0"/>
    <n v="0"/>
    <n v="0"/>
    <n v="23100"/>
    <n v="-21945"/>
    <n v="0"/>
    <n v="0"/>
    <n v="0"/>
    <n v="0"/>
    <n v="-21945"/>
    <n v="1155"/>
    <n v="1155"/>
    <s v="INR"/>
  </r>
  <r>
    <s v="5307000024"/>
    <s v="0"/>
    <s v="5307000024-0"/>
    <n v="5"/>
    <s v="5300"/>
    <x v="5"/>
    <x v="6"/>
    <s v="UL05"/>
    <s v="005/000"/>
    <d v="2011-01-19T00:00:00"/>
    <d v="2011-01-19T00:00:00"/>
    <s v=""/>
    <n v="5"/>
    <s v="NO"/>
    <s v="53OPCOMN"/>
    <x v="0"/>
    <s v=""/>
    <s v=""/>
    <m/>
    <s v=""/>
    <s v="WATER DISPENSER-QTY-5"/>
    <n v="29750"/>
    <n v="0"/>
    <n v="0"/>
    <n v="0"/>
    <n v="29750"/>
    <n v="-28262.5"/>
    <n v="0"/>
    <n v="0"/>
    <n v="0"/>
    <n v="0"/>
    <n v="-28262.5"/>
    <n v="1487.5"/>
    <n v="1487.5"/>
    <s v="INR"/>
  </r>
  <r>
    <s v="5307000025"/>
    <s v="0"/>
    <s v="5307000025-0"/>
    <n v="5"/>
    <s v="5300"/>
    <x v="5"/>
    <x v="6"/>
    <s v="UL05"/>
    <s v="005/000"/>
    <d v="2010-12-26T00:00:00"/>
    <d v="2010-12-26T00:00:00"/>
    <s v=""/>
    <n v="1"/>
    <s v="NO"/>
    <s v="53OPCOMN"/>
    <x v="0"/>
    <s v=""/>
    <s v=""/>
    <m/>
    <s v=""/>
    <s v="WATER PURIFIER,15L/HR,MM:KENT GRAND+-QTY-1"/>
    <n v="16400"/>
    <n v="0"/>
    <n v="0"/>
    <n v="0"/>
    <n v="16400"/>
    <n v="-15580"/>
    <n v="0"/>
    <n v="0"/>
    <n v="0"/>
    <n v="0"/>
    <n v="-15580"/>
    <n v="820"/>
    <n v="820"/>
    <s v="INR"/>
  </r>
  <r>
    <s v="5307000026"/>
    <s v="0"/>
    <s v="5307000026-0"/>
    <n v="5"/>
    <s v="5300"/>
    <x v="5"/>
    <x v="6"/>
    <s v="UL05"/>
    <s v="005/000"/>
    <d v="2010-12-26T00:00:00"/>
    <d v="2010-12-26T00:00:00"/>
    <s v=""/>
    <n v="1"/>
    <s v="NO"/>
    <s v="53OPCOMN"/>
    <x v="0"/>
    <s v=""/>
    <s v=""/>
    <m/>
    <s v=""/>
    <s v="WATER PURIFIER,15L/HR,MM:KENT GRAND+-QTY-1"/>
    <n v="32800"/>
    <n v="0"/>
    <n v="0"/>
    <n v="0"/>
    <n v="32800"/>
    <n v="-31160"/>
    <n v="0"/>
    <n v="0"/>
    <n v="0"/>
    <n v="0"/>
    <n v="-31160"/>
    <n v="1640"/>
    <n v="1640"/>
    <s v="INR"/>
  </r>
  <r>
    <s v="5307000028"/>
    <s v="0"/>
    <s v="5307000028-0"/>
    <n v="5"/>
    <s v="5300"/>
    <x v="5"/>
    <x v="6"/>
    <s v="UL05"/>
    <s v="005/000"/>
    <d v="2011-03-12T00:00:00"/>
    <d v="2011-03-12T00:00:00"/>
    <s v=""/>
    <n v="5"/>
    <s v="NO"/>
    <s v="53OPCOMN"/>
    <x v="0"/>
    <s v=""/>
    <s v=""/>
    <m/>
    <s v=""/>
    <s v="AIR CONDITIONER,CAP:1.5TON,TYPE:WINDOW-QTY-5"/>
    <n v="87375"/>
    <n v="0"/>
    <n v="0"/>
    <n v="0"/>
    <n v="87375"/>
    <n v="-83006.25"/>
    <n v="0"/>
    <n v="0"/>
    <n v="0"/>
    <n v="0"/>
    <n v="-83006.25"/>
    <n v="4368.75"/>
    <n v="4368.75"/>
    <s v="INR"/>
  </r>
  <r>
    <s v="5307000029"/>
    <s v="0"/>
    <s v="5307000029-0"/>
    <n v="0"/>
    <s v="5300"/>
    <x v="5"/>
    <x v="6"/>
    <s v="GWG"/>
    <s v="001/001"/>
    <d v="2011-03-10T00:00:00"/>
    <d v="2011-03-01T00:00:00"/>
    <s v=""/>
    <n v="3"/>
    <s v="NO"/>
    <s v="53OPCOMN"/>
    <x v="0"/>
    <s v=""/>
    <s v=""/>
    <m/>
    <s v=""/>
    <s v="WIND SOCK WITH STAND,WIND INDICATOR /FITTING-QTY-3"/>
    <n v="7455"/>
    <n v="0"/>
    <n v="0"/>
    <n v="0"/>
    <n v="7455"/>
    <n v="-7455"/>
    <n v="0"/>
    <n v="0"/>
    <n v="0"/>
    <n v="0"/>
    <n v="-7455"/>
    <n v="0"/>
    <n v="0"/>
    <s v="INR"/>
  </r>
  <r>
    <s v="5307000031"/>
    <s v="0"/>
    <s v="5307000031-0"/>
    <n v="5"/>
    <s v="5300"/>
    <x v="5"/>
    <x v="6"/>
    <s v="UL05"/>
    <s v="005/000"/>
    <d v="2011-05-27T00:00:00"/>
    <d v="2011-05-27T00:00:00"/>
    <s v=""/>
    <n v="1"/>
    <s v="NO"/>
    <s v="53OPCOMN"/>
    <x v="0"/>
    <s v=""/>
    <s v="200018"/>
    <m/>
    <s v=""/>
    <s v="HEAVY DUTY RACKING SYSTEM"/>
    <n v="675036"/>
    <n v="0"/>
    <n v="0"/>
    <n v="0"/>
    <n v="675036"/>
    <n v="-641284.19999999995"/>
    <n v="0"/>
    <n v="0"/>
    <n v="0"/>
    <n v="0"/>
    <n v="-641284.19999999995"/>
    <n v="33751.800000000003"/>
    <n v="33751.800000000003"/>
    <s v="INR"/>
  </r>
  <r>
    <s v="5307000032"/>
    <s v="0"/>
    <s v="5307000032-0"/>
    <n v="5"/>
    <s v="5300"/>
    <x v="5"/>
    <x v="6"/>
    <s v="UL05"/>
    <s v="005/000"/>
    <d v="2011-05-27T00:00:00"/>
    <d v="2011-05-27T00:00:00"/>
    <s v=""/>
    <n v="1"/>
    <s v="NO"/>
    <s v="53OPCOMN"/>
    <x v="0"/>
    <s v=""/>
    <s v="200018"/>
    <m/>
    <s v=""/>
    <s v="LIGHT DUTY RACKING SYSTEM PARTS-QTY-1"/>
    <n v="6328463"/>
    <n v="0"/>
    <n v="0"/>
    <n v="0"/>
    <n v="6328463"/>
    <n v="-6012039.8499999996"/>
    <n v="0"/>
    <n v="0"/>
    <n v="0"/>
    <n v="0"/>
    <n v="-6012039.8499999996"/>
    <n v="316423.15000000002"/>
    <n v="316423.15000000002"/>
    <s v="INR"/>
  </r>
  <r>
    <s v="5307000033"/>
    <s v="0"/>
    <s v="5307000033-0"/>
    <n v="5"/>
    <s v="5300"/>
    <x v="5"/>
    <x v="6"/>
    <s v="UL05"/>
    <s v="005/000"/>
    <d v="2011-06-15T00:00:00"/>
    <d v="2011-06-15T00:00:00"/>
    <s v=""/>
    <n v="1"/>
    <s v="NO"/>
    <s v="53OPCOMN"/>
    <x v="0"/>
    <s v=""/>
    <s v="200018"/>
    <m/>
    <s v=""/>
    <s v="LIGHT DUTY RACKING SYSTEM PARTS-QTY-1"/>
    <n v="3192090"/>
    <n v="0"/>
    <n v="0"/>
    <n v="0"/>
    <n v="3192090"/>
    <n v="-3032485.5"/>
    <n v="0"/>
    <n v="0"/>
    <n v="0"/>
    <n v="0"/>
    <n v="-3032485.5"/>
    <n v="159604.5"/>
    <n v="159604.5"/>
    <s v="INR"/>
  </r>
  <r>
    <s v="5307000034"/>
    <s v="0"/>
    <s v="5307000034-0"/>
    <n v="5"/>
    <s v="5300"/>
    <x v="5"/>
    <x v="6"/>
    <s v="UL05"/>
    <s v="005/000"/>
    <d v="2011-04-30T00:00:00"/>
    <d v="2011-04-30T00:00:00"/>
    <s v=""/>
    <n v="64"/>
    <s v="NO"/>
    <s v="53OPCOMN"/>
    <x v="0"/>
    <s v=""/>
    <s v="200018"/>
    <m/>
    <s v=""/>
    <s v="AIR CONDITIONER,TYPE:SPLIT,CAP:1.5TON-QTY-64"/>
    <n v="1359981.1"/>
    <n v="0"/>
    <n v="0"/>
    <n v="0"/>
    <n v="1359981.1"/>
    <n v="-1291982.04"/>
    <n v="0"/>
    <n v="0"/>
    <n v="0"/>
    <n v="0"/>
    <n v="-1291982.04"/>
    <n v="67999.06"/>
    <n v="67999.06"/>
    <s v="INR"/>
  </r>
  <r>
    <s v="5307000035"/>
    <s v="0"/>
    <s v="5307000035-0"/>
    <n v="5"/>
    <s v="5300"/>
    <x v="5"/>
    <x v="6"/>
    <s v="UL05"/>
    <s v="005/000"/>
    <d v="2011-04-30T00:00:00"/>
    <d v="2011-04-30T00:00:00"/>
    <s v=""/>
    <n v="50"/>
    <s v="NO"/>
    <s v="53OPCOMN"/>
    <x v="0"/>
    <s v=""/>
    <s v="200018"/>
    <m/>
    <s v=""/>
    <s v="AIR CONDITIONER,TYPE:SPLIT,CAP:1.5TON-QTY-50"/>
    <n v="1062485.2"/>
    <n v="0"/>
    <n v="0"/>
    <n v="0"/>
    <n v="1062485.2"/>
    <n v="-1009360.94"/>
    <n v="0"/>
    <n v="0"/>
    <n v="0"/>
    <n v="0"/>
    <n v="-1009360.94"/>
    <n v="53124.26"/>
    <n v="53124.26"/>
    <s v="INR"/>
  </r>
  <r>
    <s v="5307000036"/>
    <s v="0"/>
    <s v="5307000036-0"/>
    <n v="5"/>
    <s v="5300"/>
    <x v="5"/>
    <x v="6"/>
    <s v="UL05"/>
    <s v="005/000"/>
    <d v="2011-04-30T00:00:00"/>
    <d v="2011-04-30T00:00:00"/>
    <s v=""/>
    <n v="51"/>
    <s v="NO"/>
    <s v="53OPCOMN"/>
    <x v="0"/>
    <s v=""/>
    <s v="200018"/>
    <m/>
    <s v=""/>
    <s v="AIR CONDITIONER,TYPE:SPLIT,CAP:1.5TON-QTY-51"/>
    <n v="1083734.7"/>
    <n v="0"/>
    <n v="0"/>
    <n v="0"/>
    <n v="1083734.7"/>
    <n v="-1029547.96"/>
    <n v="0"/>
    <n v="0"/>
    <n v="0"/>
    <n v="0"/>
    <n v="-1029547.96"/>
    <n v="54186.74"/>
    <n v="54186.74"/>
    <s v="INR"/>
  </r>
  <r>
    <s v="5307000038"/>
    <s v="0"/>
    <s v="5307000038-0"/>
    <n v="5"/>
    <s v="5300"/>
    <x v="5"/>
    <x v="6"/>
    <s v="UL05"/>
    <s v="005/000"/>
    <d v="2011-04-27T00:00:00"/>
    <d v="2011-04-27T00:00:00"/>
    <s v=""/>
    <n v="1"/>
    <s v="NO"/>
    <s v="53OPCOMN"/>
    <x v="0"/>
    <s v=""/>
    <s v="111208"/>
    <m/>
    <s v=""/>
    <s v="REFRIGERATOR,345L-QTY-1"/>
    <n v="24000"/>
    <n v="0"/>
    <n v="0"/>
    <n v="0"/>
    <n v="24000"/>
    <n v="-22800"/>
    <n v="0"/>
    <n v="0"/>
    <n v="0"/>
    <n v="0"/>
    <n v="-22800"/>
    <n v="1200"/>
    <n v="1200"/>
    <s v="INR"/>
  </r>
  <r>
    <s v="5307000039"/>
    <s v="0"/>
    <s v="5307000039-0"/>
    <n v="5"/>
    <s v="5300"/>
    <x v="5"/>
    <x v="6"/>
    <s v="UL05"/>
    <s v="005/000"/>
    <d v="2011-05-11T00:00:00"/>
    <d v="2011-05-11T00:00:00"/>
    <s v=""/>
    <n v="1"/>
    <s v="NO"/>
    <s v="53OPCOMN"/>
    <x v="0"/>
    <s v=""/>
    <s v="111520"/>
    <m/>
    <s v=""/>
    <s v="BINOCULAR,8X30MM,MM:118325,BUSHNELL-QTY-1"/>
    <n v="25080"/>
    <n v="0"/>
    <n v="0"/>
    <n v="0"/>
    <n v="25080"/>
    <n v="-23826"/>
    <n v="0"/>
    <n v="0"/>
    <n v="0"/>
    <n v="0"/>
    <n v="-23826"/>
    <n v="1254"/>
    <n v="1254"/>
    <s v="INR"/>
  </r>
  <r>
    <s v="5307000040"/>
    <s v="0"/>
    <s v="5307000040-0"/>
    <n v="0"/>
    <s v="5300"/>
    <x v="5"/>
    <x v="6"/>
    <s v="GWG"/>
    <s v="001/001"/>
    <d v="2011-05-31T00:00:00"/>
    <d v="2011-05-31T00:00:00"/>
    <s v=""/>
    <n v="3"/>
    <s v="NO"/>
    <s v="53OPCOMN"/>
    <x v="0"/>
    <s v=""/>
    <s v="207570"/>
    <m/>
    <s v=""/>
    <s v="AIR COOLER-QTY-3"/>
    <n v="13680"/>
    <n v="0"/>
    <n v="0"/>
    <n v="0"/>
    <n v="13680"/>
    <n v="-13680"/>
    <n v="0"/>
    <n v="0"/>
    <n v="0"/>
    <n v="0"/>
    <n v="-13680"/>
    <n v="0"/>
    <n v="0"/>
    <s v="INR"/>
  </r>
  <r>
    <s v="5307000041"/>
    <s v="0"/>
    <s v="5307000041-0"/>
    <n v="5"/>
    <s v="5300"/>
    <x v="5"/>
    <x v="6"/>
    <s v="UL05"/>
    <s v="005/000"/>
    <d v="2011-05-26T00:00:00"/>
    <d v="2011-05-26T00:00:00"/>
    <s v=""/>
    <n v="4"/>
    <s v="NO"/>
    <s v="53OPCOMN"/>
    <x v="0"/>
    <s v=""/>
    <s v="109602"/>
    <m/>
    <s v=""/>
    <s v="WATER COOLER,CAP:120LPH-QTY-4"/>
    <n v="160000"/>
    <n v="0"/>
    <n v="0"/>
    <n v="0"/>
    <n v="160000"/>
    <n v="-152000"/>
    <n v="0"/>
    <n v="0"/>
    <n v="0"/>
    <n v="0"/>
    <n v="-152000"/>
    <n v="8000"/>
    <n v="8000"/>
    <s v="INR"/>
  </r>
  <r>
    <s v="5307000042"/>
    <s v="0"/>
    <s v="5307000042-0"/>
    <n v="5"/>
    <s v="5300"/>
    <x v="5"/>
    <x v="6"/>
    <s v="UL05"/>
    <s v="005/000"/>
    <d v="2011-05-26T00:00:00"/>
    <d v="2011-05-26T00:00:00"/>
    <s v=""/>
    <n v="3"/>
    <s v="NO"/>
    <s v="53OPCOMN"/>
    <x v="0"/>
    <s v=""/>
    <s v="109602"/>
    <m/>
    <s v=""/>
    <s v="WATER COOLER,CAP:400LT-QTY-3"/>
    <n v="232500"/>
    <n v="0"/>
    <n v="0"/>
    <n v="0"/>
    <n v="232500"/>
    <n v="-220875"/>
    <n v="0"/>
    <n v="0"/>
    <n v="0"/>
    <n v="0"/>
    <n v="-220875"/>
    <n v="11625"/>
    <n v="11625"/>
    <s v="INR"/>
  </r>
  <r>
    <s v="5307000043"/>
    <s v="0"/>
    <s v="5307000043-0"/>
    <n v="5"/>
    <s v="5300"/>
    <x v="5"/>
    <x v="6"/>
    <s v="UL05"/>
    <s v="005/000"/>
    <d v="2011-04-20T00:00:00"/>
    <d v="2011-04-20T00:00:00"/>
    <s v=""/>
    <n v="1"/>
    <s v="NO"/>
    <s v="53OPCOMN"/>
    <x v="0"/>
    <s v=""/>
    <s v="206982"/>
    <m/>
    <s v=""/>
    <s v="GEYSER/HEATER,WATER,CAP:15 LTR-QTY-1"/>
    <n v="7400"/>
    <n v="0"/>
    <n v="0"/>
    <n v="0"/>
    <n v="7400"/>
    <n v="-7030"/>
    <n v="0"/>
    <n v="0"/>
    <n v="0"/>
    <n v="0"/>
    <n v="-7030"/>
    <n v="370"/>
    <n v="370"/>
    <s v="INR"/>
  </r>
  <r>
    <s v="5307000044"/>
    <s v="0"/>
    <s v="5307000044-0"/>
    <n v="5"/>
    <s v="5300"/>
    <x v="5"/>
    <x v="6"/>
    <s v="UL05"/>
    <s v="005/000"/>
    <d v="2011-04-20T00:00:00"/>
    <d v="2011-04-20T00:00:00"/>
    <s v=""/>
    <n v="1"/>
    <s v="NO"/>
    <s v="53OPCOMN"/>
    <x v="0"/>
    <s v=""/>
    <s v="206982"/>
    <m/>
    <s v=""/>
    <s v="REFRIGERATOR-QTY-1"/>
    <n v="19000"/>
    <n v="0"/>
    <n v="0"/>
    <n v="0"/>
    <n v="19000"/>
    <n v="-18050"/>
    <n v="0"/>
    <n v="0"/>
    <n v="0"/>
    <n v="0"/>
    <n v="-18050"/>
    <n v="950"/>
    <n v="950"/>
    <s v="INR"/>
  </r>
  <r>
    <s v="5307000045"/>
    <s v="0"/>
    <s v="5307000045-0"/>
    <n v="5"/>
    <s v="5300"/>
    <x v="5"/>
    <x v="6"/>
    <s v="UL05"/>
    <s v="005/000"/>
    <d v="2011-04-20T00:00:00"/>
    <d v="2011-04-20T00:00:00"/>
    <s v=""/>
    <n v="2"/>
    <s v="NO"/>
    <s v="53OPCOMN"/>
    <x v="0"/>
    <s v=""/>
    <s v="206982"/>
    <m/>
    <s v=""/>
    <s v="GEYSER/HEATER,WATER,CAP:10 LTR-QTY-2"/>
    <n v="11410"/>
    <n v="0"/>
    <n v="0"/>
    <n v="0"/>
    <n v="11410"/>
    <n v="-10839.5"/>
    <n v="0"/>
    <n v="0"/>
    <n v="0"/>
    <n v="0"/>
    <n v="-10839.5"/>
    <n v="570.5"/>
    <n v="570.5"/>
    <s v="INR"/>
  </r>
  <r>
    <s v="5307000046"/>
    <s v="0"/>
    <s v="5307000046-0"/>
    <n v="5"/>
    <s v="5300"/>
    <x v="5"/>
    <x v="6"/>
    <s v="UL05"/>
    <s v="003/000"/>
    <d v="2011-04-20T00:00:00"/>
    <d v="2011-04-20T00:00:00"/>
    <s v=""/>
    <n v="1"/>
    <s v="NO"/>
    <s v="53OPCOMN"/>
    <x v="0"/>
    <s v=""/>
    <s v="206982"/>
    <m/>
    <s v=""/>
    <s v="INVERTER,1850VA,1PH,230V W/BATTERY-QTY-1"/>
    <n v="13300"/>
    <n v="0"/>
    <n v="0"/>
    <n v="0"/>
    <n v="13300"/>
    <n v="-12635"/>
    <n v="0"/>
    <n v="0"/>
    <n v="0"/>
    <n v="0"/>
    <n v="-12635"/>
    <n v="665"/>
    <n v="665"/>
    <s v="INR"/>
  </r>
  <r>
    <s v="5307000047"/>
    <s v="0"/>
    <s v="5307000047-0"/>
    <n v="5"/>
    <s v="5300"/>
    <x v="5"/>
    <x v="6"/>
    <s v="UL05"/>
    <s v="005/000"/>
    <d v="2011-04-20T00:00:00"/>
    <d v="2011-04-20T00:00:00"/>
    <s v=""/>
    <n v="1"/>
    <s v="NO"/>
    <s v="53OPCOMN"/>
    <x v="0"/>
    <s v=""/>
    <s v="206982"/>
    <m/>
    <s v=""/>
    <s v="WATER PURIFIER,15L/HR,MM:KENT GRAND+-QTY-1"/>
    <n v="14000"/>
    <n v="0"/>
    <n v="0"/>
    <n v="0"/>
    <n v="14000"/>
    <n v="-13300"/>
    <n v="0"/>
    <n v="0"/>
    <n v="0"/>
    <n v="0"/>
    <n v="-13300"/>
    <n v="700"/>
    <n v="700"/>
    <s v="INR"/>
  </r>
  <r>
    <s v="5307000048"/>
    <s v="0"/>
    <s v="5307000048-0"/>
    <n v="5"/>
    <s v="5300"/>
    <x v="5"/>
    <x v="6"/>
    <s v="UL05"/>
    <s v="005/000"/>
    <d v="2011-04-20T00:00:00"/>
    <d v="2011-04-20T00:00:00"/>
    <s v=""/>
    <n v="1"/>
    <s v="NO"/>
    <s v="53OPCOMN"/>
    <x v="0"/>
    <s v=""/>
    <s v="206982"/>
    <m/>
    <s v=""/>
    <s v="TV,LCD,32IN-QTY-1"/>
    <n v="20000"/>
    <n v="0"/>
    <n v="0"/>
    <n v="0"/>
    <n v="20000"/>
    <n v="-19000"/>
    <n v="0"/>
    <n v="0"/>
    <n v="0"/>
    <n v="0"/>
    <n v="-19000"/>
    <n v="1000"/>
    <n v="1000"/>
    <s v="INR"/>
  </r>
  <r>
    <s v="5307000050"/>
    <s v="0"/>
    <s v="5307000050-0"/>
    <n v="5"/>
    <s v="5300"/>
    <x v="5"/>
    <x v="6"/>
    <s v="UL05"/>
    <s v="003/000"/>
    <d v="2011-04-20T00:00:00"/>
    <d v="2011-04-20T00:00:00"/>
    <s v=""/>
    <n v="1"/>
    <s v="NO"/>
    <s v="53OPCOMN"/>
    <x v="0"/>
    <s v=""/>
    <s v="206981"/>
    <m/>
    <s v=""/>
    <s v="INVERTER,1850VA,1PH,230V W/BATTERY-QTY-1-FAMILY HO"/>
    <n v="13300"/>
    <n v="0"/>
    <n v="0"/>
    <n v="0"/>
    <n v="13300"/>
    <n v="-12635"/>
    <n v="0"/>
    <n v="0"/>
    <n v="0"/>
    <n v="0"/>
    <n v="-12635"/>
    <n v="665"/>
    <n v="665"/>
    <s v="INR"/>
  </r>
  <r>
    <s v="5307000052"/>
    <s v="0"/>
    <s v="5307000052-0"/>
    <n v="5"/>
    <s v="5300"/>
    <x v="5"/>
    <x v="6"/>
    <s v="UL05"/>
    <s v="005/000"/>
    <d v="2011-06-24T00:00:00"/>
    <d v="2011-06-24T00:00:00"/>
    <s v=""/>
    <n v="2"/>
    <s v="NO"/>
    <s v="53OPCOMN"/>
    <x v="0"/>
    <s v=""/>
    <s v="200840"/>
    <m/>
    <s v=""/>
    <s v="RO PLANT F/DRINKING WATER-QTY-2=ADMN"/>
    <n v="402297.92"/>
    <n v="0"/>
    <n v="0"/>
    <n v="0"/>
    <n v="402297.92"/>
    <n v="-382183.02"/>
    <n v="0"/>
    <n v="0"/>
    <n v="0"/>
    <n v="0"/>
    <n v="-382183.02"/>
    <n v="20114.900000000001"/>
    <n v="20114.900000000001"/>
    <s v="INR"/>
  </r>
  <r>
    <s v="5307000052"/>
    <s v="1"/>
    <s v="5307000052-1"/>
    <n v="5"/>
    <s v="5300"/>
    <x v="5"/>
    <x v="6"/>
    <s v="UL05"/>
    <s v="005/000"/>
    <d v="2012-04-01T00:00:00"/>
    <d v="2012-04-01T00:00:00"/>
    <s v=""/>
    <n v="0"/>
    <s v="NO"/>
    <s v="53OPCOMN"/>
    <x v="0"/>
    <s v=""/>
    <s v="200840"/>
    <m/>
    <s v=""/>
    <s v="RO PLANT F/DRINKING WATER-QTY-2=ADMN"/>
    <n v="9092.17"/>
    <n v="0"/>
    <n v="0"/>
    <n v="0"/>
    <n v="9092.17"/>
    <n v="-8637.56"/>
    <n v="0"/>
    <n v="0"/>
    <n v="0"/>
    <n v="0"/>
    <n v="-8637.56"/>
    <n v="454.61"/>
    <n v="454.61"/>
    <s v="INR"/>
  </r>
  <r>
    <s v="5307000053"/>
    <s v="0"/>
    <s v="5307000053-0"/>
    <n v="5"/>
    <s v="5300"/>
    <x v="5"/>
    <x v="6"/>
    <s v="UL05"/>
    <s v="005/000"/>
    <d v="2011-06-09T00:00:00"/>
    <d v="2011-06-09T00:00:00"/>
    <s v=""/>
    <n v="3"/>
    <s v="NO"/>
    <s v="53OPCOMN"/>
    <x v="0"/>
    <s v=""/>
    <s v="208152"/>
    <m/>
    <s v=""/>
    <s v="DIGITTAL CAMERA,12.1MP,SONY-QTY-3=MECH"/>
    <n v="19500"/>
    <n v="0"/>
    <n v="0"/>
    <n v="0"/>
    <n v="19500"/>
    <n v="-18525"/>
    <n v="0"/>
    <n v="0"/>
    <n v="0"/>
    <n v="0"/>
    <n v="-18525"/>
    <n v="975"/>
    <n v="975"/>
    <s v="INR"/>
  </r>
  <r>
    <s v="5307000054"/>
    <s v="0"/>
    <s v="5307000054-0"/>
    <n v="5"/>
    <s v="5300"/>
    <x v="5"/>
    <x v="6"/>
    <s v="UL05"/>
    <s v="005/000"/>
    <d v="2011-04-01T00:00:00"/>
    <d v="2011-04-01T00:00:00"/>
    <s v=""/>
    <n v="4"/>
    <s v="NO"/>
    <s v="53OPCOMN"/>
    <x v="0"/>
    <s v="5302"/>
    <s v="111208"/>
    <m/>
    <s v="A116"/>
    <s v="AIR CONDITIONER,CAP:1.5TON,TYPE:WINDOW-QTY-4=ADMN"/>
    <n v="67600"/>
    <n v="0"/>
    <n v="0"/>
    <n v="0"/>
    <n v="67600"/>
    <n v="-64220"/>
    <n v="0"/>
    <n v="0"/>
    <n v="0"/>
    <n v="0"/>
    <n v="-64220"/>
    <n v="3380"/>
    <n v="3380"/>
    <s v="INR"/>
  </r>
  <r>
    <s v="5307000055"/>
    <s v="0"/>
    <s v="5307000055-0"/>
    <n v="5"/>
    <s v="5300"/>
    <x v="5"/>
    <x v="6"/>
    <s v="UL05"/>
    <s v="005/000"/>
    <d v="2011-09-17T00:00:00"/>
    <d v="2011-09-17T00:00:00"/>
    <s v=""/>
    <n v="59"/>
    <s v="NO"/>
    <s v="53OPCOMN"/>
    <x v="0"/>
    <s v=""/>
    <s v="113173"/>
    <m/>
    <s v=""/>
    <s v="TV,LCD DISPLAY,26IN-QTY-59=family hostel"/>
    <n v="1005950"/>
    <n v="0"/>
    <n v="0"/>
    <n v="0"/>
    <n v="1005950"/>
    <n v="-955652.5"/>
    <n v="0"/>
    <n v="0"/>
    <n v="0"/>
    <n v="0"/>
    <n v="-955652.5"/>
    <n v="50297.5"/>
    <n v="50297.5"/>
    <s v="INR"/>
  </r>
  <r>
    <s v="5307000056"/>
    <s v="0"/>
    <s v="5307000056-0"/>
    <n v="5"/>
    <s v="5300"/>
    <x v="5"/>
    <x v="6"/>
    <s v="UL05"/>
    <s v="005/000"/>
    <d v="2011-09-17T00:00:00"/>
    <d v="2011-09-17T00:00:00"/>
    <s v=""/>
    <n v="5"/>
    <s v="NO"/>
    <s v="53OPCOMN"/>
    <x v="0"/>
    <s v=""/>
    <s v="113173"/>
    <m/>
    <s v=""/>
    <s v="TV,LCD,32IN-QTY-5=family hostel"/>
    <n v="117500"/>
    <n v="0"/>
    <n v="0"/>
    <n v="0"/>
    <n v="117500"/>
    <n v="-111625"/>
    <n v="0"/>
    <n v="0"/>
    <n v="0"/>
    <n v="0"/>
    <n v="-111625"/>
    <n v="5875"/>
    <n v="5875"/>
    <s v="INR"/>
  </r>
  <r>
    <s v="5307000057"/>
    <s v="0"/>
    <s v="5307000057-0"/>
    <n v="5"/>
    <s v="5300"/>
    <x v="5"/>
    <x v="6"/>
    <s v="UL05"/>
    <s v="005/000"/>
    <d v="2011-09-17T00:00:00"/>
    <d v="2011-09-17T00:00:00"/>
    <s v=""/>
    <n v="7"/>
    <s v="NO"/>
    <s v="53OPCOMN"/>
    <x v="0"/>
    <s v=""/>
    <s v="113173"/>
    <m/>
    <s v=""/>
    <s v="LCD,TV,40IN-QTY-7=family hostel"/>
    <n v="291200"/>
    <n v="0"/>
    <n v="0"/>
    <n v="0"/>
    <n v="291200"/>
    <n v="-276640"/>
    <n v="0"/>
    <n v="0"/>
    <n v="0"/>
    <n v="0"/>
    <n v="-276640"/>
    <n v="14560"/>
    <n v="14560"/>
    <s v="INR"/>
  </r>
  <r>
    <s v="5307000058"/>
    <s v="0"/>
    <s v="5307000058-0"/>
    <n v="5"/>
    <s v="5300"/>
    <x v="5"/>
    <x v="6"/>
    <s v="UL05"/>
    <s v="005/000"/>
    <d v="2011-08-28T00:00:00"/>
    <d v="2011-08-28T00:00:00"/>
    <s v=""/>
    <n v="1"/>
    <s v="NO"/>
    <s v="53OPCOMN"/>
    <x v="0"/>
    <s v=""/>
    <s v="208596"/>
    <m/>
    <s v=""/>
    <s v="REFRIGERATOR-345 ltr-Godrej-QTY-1=ware house&amp; GH"/>
    <n v="24803.35"/>
    <n v="0"/>
    <n v="0"/>
    <n v="0"/>
    <n v="24803.35"/>
    <n v="-23563.18"/>
    <n v="0"/>
    <n v="0"/>
    <n v="0"/>
    <n v="0"/>
    <n v="-23563.18"/>
    <n v="1240.17"/>
    <n v="1240.17"/>
    <s v="INR"/>
  </r>
  <r>
    <s v="5307000059"/>
    <s v="0"/>
    <s v="5307000059-0"/>
    <n v="5"/>
    <s v="5300"/>
    <x v="5"/>
    <x v="6"/>
    <s v="UL05"/>
    <s v="005/000"/>
    <d v="2011-08-28T00:00:00"/>
    <d v="2011-08-28T00:00:00"/>
    <s v=""/>
    <n v="1"/>
    <s v="NO"/>
    <s v="53OPCOMN"/>
    <x v="0"/>
    <s v=""/>
    <s v="208596"/>
    <m/>
    <s v=""/>
    <s v="AC,SPLIT,1.5TR-Godrej-QTY-2=ware house /baran GH"/>
    <n v="42499.65"/>
    <n v="0"/>
    <n v="0"/>
    <n v="0"/>
    <n v="42499.65"/>
    <n v="-40374.67"/>
    <n v="0"/>
    <n v="0"/>
    <n v="0"/>
    <n v="0"/>
    <n v="-40374.67"/>
    <n v="2124.98"/>
    <n v="2124.98"/>
    <s v="INR"/>
  </r>
  <r>
    <s v="5307000061"/>
    <s v="0"/>
    <s v="5307000061-0"/>
    <n v="5"/>
    <s v="5300"/>
    <x v="5"/>
    <x v="6"/>
    <s v="UL05"/>
    <s v="005/000"/>
    <d v="2011-09-09T00:00:00"/>
    <d v="2011-09-09T00:00:00"/>
    <s v=""/>
    <n v="30"/>
    <s v="NO"/>
    <s v="53OPCOMN"/>
    <x v="0"/>
    <s v=""/>
    <s v="208596"/>
    <m/>
    <s v=""/>
    <s v="REFRIGERATOR-GDN-185B NEO-Godrej-QTY-30=FAMILY HOS"/>
    <n v="217488"/>
    <n v="0"/>
    <n v="0"/>
    <n v="0"/>
    <n v="217488"/>
    <n v="-206613.6"/>
    <n v="0"/>
    <n v="0"/>
    <n v="0"/>
    <n v="0"/>
    <n v="-206613.6"/>
    <n v="10874.4"/>
    <n v="10874.4"/>
    <s v="INR"/>
  </r>
  <r>
    <s v="5307000062"/>
    <s v="0"/>
    <s v="5307000062-0"/>
    <n v="5"/>
    <s v="5300"/>
    <x v="5"/>
    <x v="6"/>
    <s v="UL05"/>
    <s v="005/000"/>
    <d v="2011-09-19T00:00:00"/>
    <d v="2011-09-19T00:00:00"/>
    <s v=""/>
    <n v="1"/>
    <s v="NO"/>
    <s v="53OPCOMN"/>
    <x v="0"/>
    <s v=""/>
    <s v="404460"/>
    <m/>
    <s v=""/>
    <s v="WATER COOLER,40LTR-QTY-1=family hostel"/>
    <n v="23000"/>
    <n v="0"/>
    <n v="0"/>
    <n v="0"/>
    <n v="23000"/>
    <n v="-21850"/>
    <n v="0"/>
    <n v="0"/>
    <n v="0"/>
    <n v="0"/>
    <n v="-21850"/>
    <n v="1150"/>
    <n v="1150"/>
    <s v="INR"/>
  </r>
  <r>
    <s v="5307000063"/>
    <s v="0"/>
    <s v="5307000063-0"/>
    <n v="5"/>
    <s v="5300"/>
    <x v="5"/>
    <x v="6"/>
    <s v="UL05"/>
    <s v="005/000"/>
    <d v="2011-09-19T00:00:00"/>
    <d v="2011-09-19T00:00:00"/>
    <s v=""/>
    <n v="1"/>
    <s v="NO"/>
    <s v="53OPCOMN"/>
    <x v="0"/>
    <s v=""/>
    <s v="404460"/>
    <m/>
    <s v=""/>
    <s v="DEEP FREEZER,425LTR,MM:HF-425,BLUESTAR-QTY-1=famil"/>
    <n v="19300"/>
    <n v="0"/>
    <n v="0"/>
    <n v="0"/>
    <n v="19300"/>
    <n v="-18335"/>
    <n v="0"/>
    <n v="0"/>
    <n v="0"/>
    <n v="0"/>
    <n v="-18335"/>
    <n v="965"/>
    <n v="965"/>
    <s v="INR"/>
  </r>
  <r>
    <s v="5307000064"/>
    <s v="0"/>
    <s v="5307000064-0"/>
    <n v="5"/>
    <s v="5300"/>
    <x v="5"/>
    <x v="6"/>
    <s v="UL05"/>
    <s v="005/000"/>
    <d v="2011-09-24T00:00:00"/>
    <d v="2011-09-24T00:00:00"/>
    <s v=""/>
    <n v="3"/>
    <s v="NO"/>
    <s v="53OPCOMN"/>
    <x v="0"/>
    <s v=""/>
    <s v="113173"/>
    <m/>
    <s v=""/>
    <s v="TV,LCD,32IN-QTY-3=FAMILY HOSTEL"/>
    <n v="70500"/>
    <n v="0"/>
    <n v="0"/>
    <n v="0"/>
    <n v="70500"/>
    <n v="-66975"/>
    <n v="0"/>
    <n v="0"/>
    <n v="0"/>
    <n v="0"/>
    <n v="-66975"/>
    <n v="3525"/>
    <n v="3525"/>
    <s v="INR"/>
  </r>
  <r>
    <s v="5307000065"/>
    <s v="0"/>
    <s v="5307000065-0"/>
    <n v="5"/>
    <s v="5300"/>
    <x v="5"/>
    <x v="6"/>
    <s v="UL05"/>
    <s v="005/000"/>
    <d v="2011-09-26T00:00:00"/>
    <d v="2011-09-26T00:00:00"/>
    <s v=""/>
    <n v="56"/>
    <s v="NO"/>
    <s v="53OPCOMN"/>
    <x v="0"/>
    <s v=""/>
    <s v="113173"/>
    <m/>
    <s v=""/>
    <s v="TV,LCD DISPLAY,26IN-QTY-56=FAMILY HOSTEL"/>
    <n v="954800"/>
    <n v="0"/>
    <n v="0"/>
    <n v="0"/>
    <n v="954800"/>
    <n v="-907060"/>
    <n v="0"/>
    <n v="0"/>
    <n v="0"/>
    <n v="0"/>
    <n v="-907060"/>
    <n v="47740"/>
    <n v="47740"/>
    <s v="INR"/>
  </r>
  <r>
    <s v="5307000066"/>
    <s v="0"/>
    <s v="5307000066-0"/>
    <n v="5"/>
    <s v="5300"/>
    <x v="5"/>
    <x v="6"/>
    <s v="UL05"/>
    <s v="005/000"/>
    <d v="2011-09-28T00:00:00"/>
    <d v="2011-09-28T00:00:00"/>
    <s v=""/>
    <n v="1"/>
    <s v="NO"/>
    <s v="53OPCOMN"/>
    <x v="0"/>
    <s v=""/>
    <s v="108851"/>
    <m/>
    <s v=""/>
    <s v="REFRIGERATOR-QTY-1=FAMILY HOSTEL"/>
    <n v="45283.01"/>
    <n v="0"/>
    <n v="0"/>
    <n v="0"/>
    <n v="45283.01"/>
    <n v="-43018.86"/>
    <n v="0"/>
    <n v="0"/>
    <n v="0"/>
    <n v="0"/>
    <n v="-43018.86"/>
    <n v="2264.15"/>
    <n v="2264.15"/>
    <s v="INR"/>
  </r>
  <r>
    <s v="5307000067"/>
    <s v="0"/>
    <s v="5307000067-0"/>
    <n v="5"/>
    <s v="5300"/>
    <x v="5"/>
    <x v="6"/>
    <s v="UL05"/>
    <s v="005/000"/>
    <d v="2011-09-28T00:00:00"/>
    <d v="2011-09-28T00:00:00"/>
    <s v=""/>
    <n v="1"/>
    <s v="NO"/>
    <s v="53OPCOMN"/>
    <x v="0"/>
    <s v=""/>
    <s v="108851"/>
    <m/>
    <s v=""/>
    <s v="WASHING MACHINE,MM:DIGITAL,CAP:7KG,IFB-QTY-1=FAMIL"/>
    <n v="17999.990000000002"/>
    <n v="0"/>
    <n v="0"/>
    <n v="0"/>
    <n v="17999.990000000002"/>
    <n v="-17099.990000000002"/>
    <n v="0"/>
    <n v="0"/>
    <n v="0"/>
    <n v="0"/>
    <n v="-17099.990000000002"/>
    <n v="900"/>
    <n v="900"/>
    <s v="INR"/>
  </r>
  <r>
    <s v="5307000068"/>
    <s v="0"/>
    <s v="5307000068-0"/>
    <n v="5"/>
    <s v="5300"/>
    <x v="5"/>
    <x v="6"/>
    <s v="UL05"/>
    <s v="005/000"/>
    <d v="2011-11-18T00:00:00"/>
    <d v="2011-11-18T00:00:00"/>
    <s v=""/>
    <n v="7"/>
    <s v="NO"/>
    <s v="53OPCOMN"/>
    <x v="0"/>
    <s v=""/>
    <s v="113173"/>
    <m/>
    <s v=""/>
    <s v="SAMSUNG =TV,LCD DISPLAY,26IN -QTY-7=FAMILY HOSTEL"/>
    <n v="119350"/>
    <n v="0"/>
    <n v="0"/>
    <n v="0"/>
    <n v="119350"/>
    <n v="-113382.5"/>
    <n v="0"/>
    <n v="0"/>
    <n v="0"/>
    <n v="0"/>
    <n v="-113382.5"/>
    <n v="5967.5"/>
    <n v="5967.5"/>
    <s v="INR"/>
  </r>
  <r>
    <s v="5307000069"/>
    <s v="0"/>
    <s v="5307000069-0"/>
    <n v="5"/>
    <s v="5300"/>
    <x v="5"/>
    <x v="6"/>
    <s v="UL05"/>
    <s v="005/000"/>
    <d v="2011-10-21T00:00:00"/>
    <d v="2011-10-21T00:00:00"/>
    <s v=""/>
    <n v="1"/>
    <s v="NO"/>
    <s v="53OPCOMN"/>
    <x v="0"/>
    <s v=""/>
    <s v="100918"/>
    <m/>
    <s v=""/>
    <s v="WEIGHING SCALE,CAP:600KG-QTY-1=W/H NO 1"/>
    <n v="67441"/>
    <n v="0"/>
    <n v="0"/>
    <n v="0"/>
    <n v="67441"/>
    <n v="-64068.95"/>
    <n v="0"/>
    <n v="0"/>
    <n v="0"/>
    <n v="0"/>
    <n v="-64068.95"/>
    <n v="3372.05"/>
    <n v="3372.05"/>
    <s v="INR"/>
  </r>
  <r>
    <s v="5307000070"/>
    <s v="0"/>
    <s v="5307000070-0"/>
    <n v="0"/>
    <s v="5300"/>
    <x v="5"/>
    <x v="6"/>
    <s v="GWG"/>
    <s v="001/001"/>
    <d v="2011-11-17T00:00:00"/>
    <d v="2011-11-17T00:00:00"/>
    <s v=""/>
    <n v="3"/>
    <s v="NO"/>
    <s v="53OPCOMN"/>
    <x v="0"/>
    <s v=""/>
    <s v="113704"/>
    <m/>
    <s v=""/>
    <s v="MIRROR,TROLLY,UNDER VIEW,IIRTL-B-QTY-3=SECURITY"/>
    <n v="9198.5400000000009"/>
    <n v="0"/>
    <n v="0"/>
    <n v="0"/>
    <n v="9198.5400000000009"/>
    <n v="-9198.5400000000009"/>
    <n v="0"/>
    <n v="0"/>
    <n v="0"/>
    <n v="0"/>
    <n v="-9198.5400000000009"/>
    <n v="0"/>
    <n v="0"/>
    <s v="INR"/>
  </r>
  <r>
    <s v="5307000071"/>
    <s v="0"/>
    <s v="5307000071-0"/>
    <n v="0"/>
    <s v="5300"/>
    <x v="5"/>
    <x v="6"/>
    <s v="GWG"/>
    <s v="001/001"/>
    <d v="2011-11-17T00:00:00"/>
    <d v="2011-11-17T00:00:00"/>
    <s v=""/>
    <n v="3"/>
    <s v="NO"/>
    <s v="53OPCOMN"/>
    <x v="0"/>
    <s v=""/>
    <s v="113704"/>
    <m/>
    <s v=""/>
    <s v="METAL DETECTOR,HAND HELD,MM:H-2099-QTY-3=SECURITY"/>
    <n v="9180"/>
    <n v="0"/>
    <n v="0"/>
    <n v="0"/>
    <n v="9180"/>
    <n v="-9180"/>
    <n v="0"/>
    <n v="0"/>
    <n v="0"/>
    <n v="0"/>
    <n v="-9180"/>
    <n v="0"/>
    <n v="0"/>
    <s v="INR"/>
  </r>
  <r>
    <s v="5307000072"/>
    <s v="0"/>
    <s v="5307000072-0"/>
    <n v="0"/>
    <s v="5300"/>
    <x v="5"/>
    <x v="6"/>
    <s v="GWG"/>
    <s v="001/001"/>
    <d v="2011-11-17T00:00:00"/>
    <d v="2011-11-17T00:00:00"/>
    <s v=""/>
    <n v="1"/>
    <s v="NO"/>
    <s v="53OPCOMN"/>
    <x v="0"/>
    <s v=""/>
    <s v="113704"/>
    <m/>
    <s v=""/>
    <s v="TELESCOPIC EXTENSION MIRROR,MM:ISP007-QTY-1=SECURI"/>
    <n v="3066.18"/>
    <n v="0"/>
    <n v="0"/>
    <n v="0"/>
    <n v="3066.18"/>
    <n v="-3066.18"/>
    <n v="0"/>
    <n v="0"/>
    <n v="0"/>
    <n v="0"/>
    <n v="-3066.18"/>
    <n v="0"/>
    <n v="0"/>
    <s v="INR"/>
  </r>
  <r>
    <s v="5307000073"/>
    <s v="0"/>
    <s v="5307000073-0"/>
    <n v="0"/>
    <s v="5300"/>
    <x v="5"/>
    <x v="6"/>
    <s v="GWG"/>
    <s v="001/001"/>
    <d v="2011-11-17T00:00:00"/>
    <d v="2011-11-17T00:00:00"/>
    <s v=""/>
    <n v="1"/>
    <s v="NO"/>
    <s v="53OPCOMN"/>
    <x v="0"/>
    <s v=""/>
    <s v="113704"/>
    <m/>
    <s v=""/>
    <s v="TELESCOPIC EXTENSION MIRROR,MM:TM-007-QTY-1=SECURI"/>
    <n v="2555.15"/>
    <n v="0"/>
    <n v="0"/>
    <n v="0"/>
    <n v="2555.15"/>
    <n v="-2555.15"/>
    <n v="0"/>
    <n v="0"/>
    <n v="0"/>
    <n v="0"/>
    <n v="-2555.15"/>
    <n v="0"/>
    <n v="0"/>
    <s v="INR"/>
  </r>
  <r>
    <s v="5307000074"/>
    <s v="0"/>
    <s v="5307000074-0"/>
    <n v="0"/>
    <s v="5300"/>
    <x v="5"/>
    <x v="6"/>
    <s v="GWG"/>
    <s v="001/001"/>
    <d v="2011-11-11T00:00:00"/>
    <d v="2011-11-11T00:00:00"/>
    <s v=""/>
    <n v="10"/>
    <s v="NO"/>
    <s v="53OPCOMN"/>
    <x v="0"/>
    <s v=""/>
    <s v="110274"/>
    <m/>
    <s v=""/>
    <s v="SEARCH LIGHT,INBUILT BATTERY,SMPS BASED-QTY-10=SEC"/>
    <n v="44460"/>
    <n v="0"/>
    <n v="0"/>
    <n v="0"/>
    <n v="44460"/>
    <n v="-44460"/>
    <n v="0"/>
    <n v="0"/>
    <n v="0"/>
    <n v="0"/>
    <n v="-44460"/>
    <n v="0"/>
    <n v="0"/>
    <s v="INR"/>
  </r>
  <r>
    <s v="5307000076"/>
    <s v="0"/>
    <s v="5307000076-0"/>
    <n v="5"/>
    <s v="5300"/>
    <x v="5"/>
    <x v="6"/>
    <s v="UL05"/>
    <s v="005/000"/>
    <d v="2011-12-03T00:00:00"/>
    <d v="2011-12-03T00:00:00"/>
    <s v=""/>
    <n v="1"/>
    <s v="NO"/>
    <s v="53OPCOMN"/>
    <x v="0"/>
    <s v=""/>
    <s v="110324"/>
    <m/>
    <s v=""/>
    <s v="BARRIER,LIFTING,ELECTRICAL OPERATED-QTY-1=SECURITY"/>
    <n v="218880"/>
    <n v="0"/>
    <n v="0"/>
    <n v="0"/>
    <n v="218880"/>
    <n v="-207936"/>
    <n v="0"/>
    <n v="0"/>
    <n v="0"/>
    <n v="0"/>
    <n v="-207936"/>
    <n v="10944"/>
    <n v="10944"/>
    <s v="INR"/>
  </r>
  <r>
    <s v="5307000077"/>
    <s v="0"/>
    <s v="5307000077-0"/>
    <n v="5"/>
    <s v="5300"/>
    <x v="5"/>
    <x v="6"/>
    <s v="UL05"/>
    <s v="005/000"/>
    <d v="2011-12-09T00:00:00"/>
    <d v="2011-12-09T00:00:00"/>
    <s v=""/>
    <n v="2"/>
    <s v="NO"/>
    <s v="53OPCOMN"/>
    <x v="0"/>
    <s v=""/>
    <s v="201534"/>
    <m/>
    <s v=""/>
    <s v="LAMINATION MACHINE-QTY-2=WAREHOUSE-1"/>
    <n v="17850"/>
    <n v="0"/>
    <n v="0"/>
    <n v="0"/>
    <n v="17850"/>
    <n v="-16957.5"/>
    <n v="0"/>
    <n v="0"/>
    <n v="0"/>
    <n v="0"/>
    <n v="-16957.5"/>
    <n v="892.5"/>
    <n v="892.5"/>
    <s v="INR"/>
  </r>
  <r>
    <s v="5307000078"/>
    <s v="0"/>
    <s v="5307000078-0"/>
    <n v="5"/>
    <s v="5300"/>
    <x v="5"/>
    <x v="6"/>
    <s v="UL05"/>
    <s v="005/000"/>
    <d v="2011-12-09T00:00:00"/>
    <d v="2011-12-09T00:00:00"/>
    <s v=""/>
    <n v="2"/>
    <s v="NO"/>
    <s v="53OPCOMN"/>
    <x v="0"/>
    <s v=""/>
    <s v="201534"/>
    <m/>
    <s v=""/>
    <s v="CAMERA,QUICKCAM SPHERE AF,LOGITECH-QTY-2=WAREHOUSE"/>
    <n v="19950"/>
    <n v="0"/>
    <n v="0"/>
    <n v="0"/>
    <n v="19950"/>
    <n v="-18952.5"/>
    <n v="0"/>
    <n v="0"/>
    <n v="0"/>
    <n v="0"/>
    <n v="-18952.5"/>
    <n v="997.5"/>
    <n v="997.5"/>
    <s v="INR"/>
  </r>
  <r>
    <s v="5307000081"/>
    <s v="0"/>
    <s v="5307000081-0"/>
    <n v="5"/>
    <s v="5300"/>
    <x v="5"/>
    <x v="6"/>
    <s v="UL05"/>
    <s v="005/000"/>
    <d v="2012-02-20T00:00:00"/>
    <d v="2012-02-20T00:00:00"/>
    <s v=""/>
    <n v="1"/>
    <s v="NO"/>
    <s v="53OPCOMN"/>
    <x v="0"/>
    <s v=""/>
    <s v="110392"/>
    <m/>
    <s v=""/>
    <s v="FOGGING M/C,MM:FOG/AGK-150,ASPEE-GIANT-QTY-1=KAWAI"/>
    <n v="42180"/>
    <n v="0"/>
    <n v="0"/>
    <n v="0"/>
    <n v="42180"/>
    <n v="-40071"/>
    <n v="0"/>
    <n v="0"/>
    <n v="0"/>
    <n v="0"/>
    <n v="-40071"/>
    <n v="2109"/>
    <n v="2109"/>
    <s v="INR"/>
  </r>
  <r>
    <s v="5307000082"/>
    <s v="0"/>
    <s v="5307000082-0"/>
    <n v="5"/>
    <s v="5300"/>
    <x v="5"/>
    <x v="6"/>
    <s v="UL05"/>
    <s v="005/000"/>
    <d v="2012-03-10T00:00:00"/>
    <d v="2012-03-10T00:00:00"/>
    <s v=""/>
    <n v="8"/>
    <s v="NO"/>
    <s v="53OPCOMN"/>
    <x v="0"/>
    <s v=""/>
    <s v="208596"/>
    <m/>
    <s v=""/>
    <s v="REFRIGERATOR-GODREJ-173 LTR-QTY-8=Erector Hostel"/>
    <n v="61600"/>
    <n v="0"/>
    <n v="0"/>
    <n v="0"/>
    <n v="61600"/>
    <n v="-58520"/>
    <n v="0"/>
    <n v="0"/>
    <n v="0"/>
    <n v="0"/>
    <n v="-58520"/>
    <n v="3080"/>
    <n v="3080"/>
    <s v="INR"/>
  </r>
  <r>
    <s v="5307000084"/>
    <s v="0"/>
    <s v="5307000084-0"/>
    <n v="5"/>
    <s v="5300"/>
    <x v="5"/>
    <x v="6"/>
    <s v="UL05"/>
    <s v="005/000"/>
    <d v="2012-03-21T00:00:00"/>
    <d v="2012-03-21T00:00:00"/>
    <s v=""/>
    <n v="2"/>
    <s v="NO"/>
    <s v="53OPCOMN"/>
    <x v="0"/>
    <s v=""/>
    <s v="109602"/>
    <m/>
    <s v=""/>
    <s v="OVEN,BAKING,25KG,400DEGC,4.5KW,1P,230V-QTY-2="/>
    <n v="38000"/>
    <n v="0"/>
    <n v="0"/>
    <n v="0"/>
    <n v="38000"/>
    <n v="-36100"/>
    <n v="0"/>
    <n v="0"/>
    <n v="0"/>
    <n v="0"/>
    <n v="-36100"/>
    <n v="1900"/>
    <n v="1900"/>
    <s v="INR"/>
  </r>
  <r>
    <s v="5307000085"/>
    <s v="0"/>
    <s v="5307000085-0"/>
    <n v="0"/>
    <s v="5300"/>
    <x v="5"/>
    <x v="6"/>
    <s v="GWG"/>
    <s v="001/001"/>
    <d v="2012-03-21T00:00:00"/>
    <d v="2012-03-21T00:00:00"/>
    <s v=""/>
    <n v="9"/>
    <s v="NO"/>
    <s v="53OPCOMN"/>
    <x v="0"/>
    <s v=""/>
    <s v="109602"/>
    <m/>
    <s v=""/>
    <s v="OVEN,PORTABLE,4KG,200DEGC,0.5KW,1P,230V-QTY-15="/>
    <n v="17100"/>
    <n v="0"/>
    <n v="0"/>
    <n v="0"/>
    <n v="17100"/>
    <n v="-17100"/>
    <n v="0"/>
    <n v="0"/>
    <n v="0"/>
    <n v="0"/>
    <n v="-17100"/>
    <n v="0"/>
    <n v="0"/>
    <s v="INR"/>
  </r>
  <r>
    <s v="5307000086"/>
    <s v="0"/>
    <s v="5307000086-0"/>
    <n v="5"/>
    <s v="5300"/>
    <x v="5"/>
    <x v="6"/>
    <s v="UL05"/>
    <s v="005/000"/>
    <d v="2012-03-12T00:00:00"/>
    <d v="2012-03-12T00:00:00"/>
    <s v=""/>
    <n v="17"/>
    <s v="NO"/>
    <s v="53OPCOMN"/>
    <x v="0"/>
    <s v=""/>
    <s v="111250"/>
    <m/>
    <s v=""/>
    <s v="SPLIT A.C.,CAP:1.5TON-QTY-17=FAMILLY HOSTEL"/>
    <n v="453155.43"/>
    <n v="0"/>
    <n v="0"/>
    <n v="0"/>
    <n v="453155.43"/>
    <n v="-430497.66"/>
    <n v="0"/>
    <n v="0"/>
    <n v="0"/>
    <n v="0"/>
    <n v="-430497.66"/>
    <n v="22657.77"/>
    <n v="22657.77"/>
    <s v="INR"/>
  </r>
  <r>
    <s v="5307000088"/>
    <s v="0"/>
    <s v="5307000088-0"/>
    <n v="0"/>
    <s v="5300"/>
    <x v="5"/>
    <x v="6"/>
    <s v="GWG"/>
    <s v="001/001"/>
    <d v="2012-04-27T00:00:00"/>
    <d v="2012-04-27T00:00:00"/>
    <s v=""/>
    <n v="40"/>
    <s v="NO"/>
    <s v="53OPCOMN"/>
    <x v="0"/>
    <s v=""/>
    <s v="205746"/>
    <m/>
    <s v=""/>
    <s v="GEYSER/HEATER,WATER,CAP:15 LTR-QTY-40=FAMILY HOSTE"/>
    <n v="171000"/>
    <n v="0"/>
    <n v="0"/>
    <n v="0"/>
    <n v="171000"/>
    <n v="-171000"/>
    <n v="0"/>
    <n v="0"/>
    <n v="0"/>
    <n v="0"/>
    <n v="-171000"/>
    <n v="0"/>
    <n v="0"/>
    <s v="INR"/>
  </r>
  <r>
    <s v="5307000089"/>
    <s v="0"/>
    <s v="5307000089-0"/>
    <n v="5"/>
    <s v="5300"/>
    <x v="5"/>
    <x v="6"/>
    <s v="UL05"/>
    <s v="005/000"/>
    <d v="2012-04-01T00:00:00"/>
    <d v="2012-04-01T00:00:00"/>
    <s v=""/>
    <n v="1"/>
    <s v="NO"/>
    <s v="53OPCOMN"/>
    <x v="0"/>
    <s v=""/>
    <s v="208791"/>
    <m/>
    <s v=""/>
    <s v="MATERIAL CONTAINER-QTY-1=for spare parts of 250 MT"/>
    <n v="246375"/>
    <n v="0"/>
    <n v="0"/>
    <n v="0"/>
    <n v="246375"/>
    <n v="-234056.25"/>
    <n v="0"/>
    <n v="0"/>
    <n v="0"/>
    <n v="0"/>
    <n v="-234056.25"/>
    <n v="12318.75"/>
    <n v="12318.75"/>
    <s v="INR"/>
  </r>
  <r>
    <s v="5307000090"/>
    <s v="0"/>
    <s v="5307000090-0"/>
    <n v="5"/>
    <s v="5300"/>
    <x v="5"/>
    <x v="6"/>
    <s v="UL05"/>
    <s v="005/000"/>
    <d v="2012-04-01T00:00:00"/>
    <d v="2012-04-01T00:00:00"/>
    <s v=""/>
    <n v="1"/>
    <s v="NO"/>
    <s v="53OPCOMN"/>
    <x v="0"/>
    <s v=""/>
    <s v="208791"/>
    <m/>
    <s v=""/>
    <s v="MATERIAL CONTAINER-QTY-1=for spare parts of 250 MT"/>
    <n v="246375"/>
    <n v="0"/>
    <n v="0"/>
    <n v="0"/>
    <n v="246375"/>
    <n v="-234056.25"/>
    <n v="0"/>
    <n v="0"/>
    <n v="0"/>
    <n v="0"/>
    <n v="-234056.25"/>
    <n v="12318.75"/>
    <n v="12318.75"/>
    <s v="INR"/>
  </r>
  <r>
    <s v="5307000091"/>
    <s v="0"/>
    <s v="5307000091-0"/>
    <n v="5"/>
    <s v="5300"/>
    <x v="5"/>
    <x v="6"/>
    <s v="UL05"/>
    <s v="005/000"/>
    <d v="2012-04-13T00:00:00"/>
    <d v="2012-04-13T00:00:00"/>
    <s v=""/>
    <n v="6"/>
    <s v="NO"/>
    <s v="53OPCOMN"/>
    <x v="0"/>
    <s v=""/>
    <s v="404460"/>
    <m/>
    <s v=""/>
    <s v="WATER DISPENSER-Make-Voltas-QTY-6=kawai"/>
    <n v="43800"/>
    <n v="0"/>
    <n v="0"/>
    <n v="0"/>
    <n v="43800"/>
    <n v="-41610"/>
    <n v="0"/>
    <n v="0"/>
    <n v="0"/>
    <n v="0"/>
    <n v="-41610"/>
    <n v="2190"/>
    <n v="2190"/>
    <s v="INR"/>
  </r>
  <r>
    <s v="5307000092"/>
    <s v="0"/>
    <s v="5307000092-0"/>
    <n v="5"/>
    <s v="5300"/>
    <x v="5"/>
    <x v="6"/>
    <s v="UL05"/>
    <s v="005/000"/>
    <d v="2012-05-30T00:00:00"/>
    <d v="2012-05-30T00:00:00"/>
    <s v=""/>
    <n v="1"/>
    <s v="NO"/>
    <s v="53OPCOMN"/>
    <x v="0"/>
    <s v=""/>
    <s v="116632"/>
    <m/>
    <s v=""/>
    <s v="WASHING MACHINE-IFB-35 KG-QTY-1=kawai"/>
    <n v="645119.98"/>
    <n v="0"/>
    <n v="0"/>
    <n v="0"/>
    <n v="645119.98"/>
    <n v="-612863.98"/>
    <n v="0"/>
    <n v="0"/>
    <n v="0"/>
    <n v="0"/>
    <n v="-612863.98"/>
    <n v="32256"/>
    <n v="32256"/>
    <s v="INR"/>
  </r>
  <r>
    <s v="5307000093"/>
    <s v="0"/>
    <s v="5307000093-0"/>
    <n v="5"/>
    <s v="5300"/>
    <x v="5"/>
    <x v="6"/>
    <s v="UL05"/>
    <s v="005/000"/>
    <d v="2012-05-30T00:00:00"/>
    <d v="2012-05-30T00:00:00"/>
    <s v=""/>
    <n v="1"/>
    <s v="NO"/>
    <s v="53OPCOMN"/>
    <x v="0"/>
    <s v=""/>
    <s v="116632"/>
    <m/>
    <s v=""/>
    <s v="IFB MAXI DRY,MM:EX-DRYER-35KG-QTY-1=kawai"/>
    <n v="454080.02"/>
    <n v="0"/>
    <n v="0"/>
    <n v="0"/>
    <n v="454080.02"/>
    <n v="-431376.02"/>
    <n v="0"/>
    <n v="0"/>
    <n v="0"/>
    <n v="0"/>
    <n v="-431376.02"/>
    <n v="22704"/>
    <n v="22704"/>
    <s v="INR"/>
  </r>
  <r>
    <s v="5307000094"/>
    <s v="0"/>
    <s v="5307000094-0"/>
    <n v="5"/>
    <s v="5300"/>
    <x v="5"/>
    <x v="6"/>
    <s v="UL05"/>
    <s v="005/000"/>
    <d v="2012-05-21T00:00:00"/>
    <d v="2012-05-21T00:00:00"/>
    <s v=""/>
    <n v="1"/>
    <s v="NO"/>
    <s v="53OPCOMN"/>
    <x v="0"/>
    <s v=""/>
    <s v="111208"/>
    <m/>
    <s v=""/>
    <s v="A.C.-WINDOW TYPE-CAP:1.5TON,-QTY-1=kawai"/>
    <n v="21500"/>
    <n v="0"/>
    <n v="0"/>
    <n v="0"/>
    <n v="21500"/>
    <n v="-20425"/>
    <n v="0"/>
    <n v="0"/>
    <n v="0"/>
    <n v="0"/>
    <n v="-20425"/>
    <n v="1075"/>
    <n v="1075"/>
    <s v="INR"/>
  </r>
  <r>
    <s v="5307000095"/>
    <s v="0"/>
    <s v="5307000095-0"/>
    <n v="5"/>
    <s v="5300"/>
    <x v="5"/>
    <x v="6"/>
    <s v="UL05"/>
    <s v="005/000"/>
    <d v="2012-05-21T00:00:00"/>
    <d v="2012-05-21T00:00:00"/>
    <s v=""/>
    <n v="1"/>
    <s v="NO"/>
    <s v="53OPCOMN"/>
    <x v="0"/>
    <s v=""/>
    <s v="111208"/>
    <m/>
    <s v=""/>
    <s v="A.C.-WINDOW TYPE-CAP:1.5TON,-QTY-1=kawai"/>
    <n v="22300"/>
    <n v="0"/>
    <n v="0"/>
    <n v="0"/>
    <n v="22300"/>
    <n v="-21185"/>
    <n v="0"/>
    <n v="0"/>
    <n v="0"/>
    <n v="0"/>
    <n v="-21185"/>
    <n v="1115"/>
    <n v="1115"/>
    <s v="INR"/>
  </r>
  <r>
    <s v="5307000097"/>
    <s v="0"/>
    <s v="5307000097-0"/>
    <n v="5"/>
    <s v="5300"/>
    <x v="5"/>
    <x v="6"/>
    <s v="UL05"/>
    <s v="005/000"/>
    <d v="2012-06-08T00:00:00"/>
    <d v="2012-06-08T00:00:00"/>
    <s v=""/>
    <n v="28"/>
    <s v="NO"/>
    <s v="53OPCOMN"/>
    <x v="0"/>
    <s v=""/>
    <s v="108851"/>
    <m/>
    <s v=""/>
    <s v="REFRIGERATOR-190 Liter,-Samsung-QTY-28=KAWAI"/>
    <n v="269640"/>
    <n v="0"/>
    <n v="0"/>
    <n v="0"/>
    <n v="269640"/>
    <n v="-256158"/>
    <n v="0"/>
    <n v="0"/>
    <n v="0"/>
    <n v="0"/>
    <n v="-256158"/>
    <n v="13482"/>
    <n v="13482"/>
    <s v="INR"/>
  </r>
  <r>
    <s v="5307000098"/>
    <s v="0"/>
    <s v="5307000098-0"/>
    <n v="5"/>
    <s v="5300"/>
    <x v="5"/>
    <x v="6"/>
    <s v="UL05"/>
    <s v="005/000"/>
    <d v="2012-06-11T00:00:00"/>
    <d v="2012-06-11T00:00:00"/>
    <s v=""/>
    <n v="17"/>
    <s v="NO"/>
    <s v="53OPCOMN"/>
    <x v="0"/>
    <s v=""/>
    <s v="108851"/>
    <m/>
    <s v=""/>
    <s v="AC,SPLIT,1.5TR-LG-QTY-17=KAWAI"/>
    <n v="421253"/>
    <n v="0"/>
    <n v="0"/>
    <n v="0"/>
    <n v="421253"/>
    <n v="-400190.35"/>
    <n v="0"/>
    <n v="0"/>
    <n v="0"/>
    <n v="0"/>
    <n v="-400190.35"/>
    <n v="21062.65"/>
    <n v="21062.65"/>
    <s v="INR"/>
  </r>
  <r>
    <s v="5307000099"/>
    <s v="0"/>
    <s v="5307000099-0"/>
    <n v="5"/>
    <s v="5300"/>
    <x v="5"/>
    <x v="6"/>
    <s v="UL05"/>
    <s v="005/000"/>
    <d v="2012-07-16T00:00:00"/>
    <d v="2012-07-16T00:00:00"/>
    <s v=""/>
    <n v="1"/>
    <s v="SET"/>
    <s v="53OPCOMN"/>
    <x v="0"/>
    <s v=""/>
    <s v="112284"/>
    <m/>
    <s v=""/>
    <s v="PA SYSTEM AND ACCESSORIES-QTY-1=KAWAI"/>
    <n v="502377"/>
    <n v="0"/>
    <n v="0"/>
    <n v="0"/>
    <n v="502377"/>
    <n v="-477258.15"/>
    <n v="0"/>
    <n v="0"/>
    <n v="0"/>
    <n v="0"/>
    <n v="-477258.15"/>
    <n v="25118.85"/>
    <n v="25118.85"/>
    <s v="INR"/>
  </r>
  <r>
    <s v="5307000099"/>
    <s v="2"/>
    <s v="5307000099-2"/>
    <n v="5"/>
    <s v="5300"/>
    <x v="5"/>
    <x v="6"/>
    <s v="UL05"/>
    <s v="005/000"/>
    <d v="2012-07-16T00:00:00"/>
    <d v="2012-07-16T00:00:00"/>
    <s v=""/>
    <n v="2"/>
    <s v="SET"/>
    <s v="53OPCOMN"/>
    <x v="0"/>
    <s v=""/>
    <s v="112284"/>
    <m/>
    <s v=""/>
    <s v="Inst , Test &amp; Comm of  PA Syatem-QTY-2=KAWAI"/>
    <n v="27000"/>
    <n v="0"/>
    <n v="0"/>
    <n v="0"/>
    <n v="27000"/>
    <n v="-25650"/>
    <n v="0"/>
    <n v="0"/>
    <n v="0"/>
    <n v="0"/>
    <n v="-25650"/>
    <n v="1350"/>
    <n v="1350"/>
    <s v="INR"/>
  </r>
  <r>
    <s v="5307000101"/>
    <s v="0"/>
    <s v="5307000101-0"/>
    <n v="5"/>
    <s v="5300"/>
    <x v="5"/>
    <x v="6"/>
    <s v="UL05"/>
    <s v="005/000"/>
    <d v="2012-04-19T00:00:00"/>
    <d v="2012-04-19T00:00:00"/>
    <s v=""/>
    <n v="1"/>
    <s v="NO"/>
    <s v="53OPCOMN"/>
    <x v="0"/>
    <s v=""/>
    <s v="200840"/>
    <m/>
    <s v=""/>
    <s v="Water Purification Units-Cap-4000 LPH-QTY-1-KAWAI"/>
    <n v="760509"/>
    <n v="0"/>
    <n v="0"/>
    <n v="0"/>
    <n v="760509"/>
    <n v="-722483.55"/>
    <n v="0"/>
    <n v="0"/>
    <n v="0"/>
    <n v="0"/>
    <n v="-722483.55"/>
    <n v="38025.449999999997"/>
    <n v="38025.449999999997"/>
    <s v="INR"/>
  </r>
  <r>
    <s v="5307000103"/>
    <s v="0"/>
    <s v="5307000103-0"/>
    <n v="5"/>
    <s v="5300"/>
    <x v="5"/>
    <x v="6"/>
    <s v="UL05"/>
    <s v="005/000"/>
    <d v="2012-08-05T00:00:00"/>
    <d v="2012-08-05T00:00:00"/>
    <s v=""/>
    <n v="1"/>
    <s v="NO"/>
    <s v="53OPCOMN"/>
    <x v="0"/>
    <s v=""/>
    <s v="207683"/>
    <m/>
    <s v=""/>
    <s v="WATER COOLER,CAP:400LT-QTY-1=KAWAI"/>
    <n v="75375"/>
    <n v="0"/>
    <n v="0"/>
    <n v="0"/>
    <n v="75375"/>
    <n v="-71606.25"/>
    <n v="0"/>
    <n v="0"/>
    <n v="0"/>
    <n v="0"/>
    <n v="-71606.25"/>
    <n v="3768.75"/>
    <n v="3768.75"/>
    <s v="INR"/>
  </r>
  <r>
    <s v="5307000105"/>
    <s v="0"/>
    <s v="5307000105-0"/>
    <n v="0"/>
    <s v="5300"/>
    <x v="5"/>
    <x v="6"/>
    <s v="GWG"/>
    <s v="001/001"/>
    <d v="2012-08-10T00:00:00"/>
    <d v="2012-08-10T00:00:00"/>
    <s v=""/>
    <n v="8"/>
    <s v="NO"/>
    <s v="53OPCOMN"/>
    <x v="0"/>
    <s v=""/>
    <s v="111314"/>
    <m/>
    <s v=""/>
    <s v="FAN ELEC,PEDASTAL,400MM-QTY-8=KAWAI"/>
    <n v="17664.900000000001"/>
    <n v="0"/>
    <n v="0"/>
    <n v="0"/>
    <n v="17664.900000000001"/>
    <n v="-17664.900000000001"/>
    <n v="0"/>
    <n v="0"/>
    <n v="0"/>
    <n v="0"/>
    <n v="-17664.900000000001"/>
    <n v="0"/>
    <n v="0"/>
    <s v="INR"/>
  </r>
  <r>
    <s v="5307000106"/>
    <s v="0"/>
    <s v="5307000106-0"/>
    <n v="0"/>
    <s v="5300"/>
    <x v="5"/>
    <x v="6"/>
    <s v="GWG"/>
    <s v="001/001"/>
    <d v="2012-08-10T00:00:00"/>
    <d v="2012-08-10T00:00:00"/>
    <s v=""/>
    <n v="3"/>
    <s v="NO"/>
    <s v="53OPCOMN"/>
    <x v="0"/>
    <s v=""/>
    <s v="111314"/>
    <m/>
    <s v=""/>
    <s v="FAN ELEC,WALL MOUNT,230V,400MM-QTY-3=KAWAI"/>
    <n v="4916.0200000000004"/>
    <n v="0"/>
    <n v="0"/>
    <n v="0"/>
    <n v="4916.0200000000004"/>
    <n v="-4916.0200000000004"/>
    <n v="0"/>
    <n v="0"/>
    <n v="0"/>
    <n v="0"/>
    <n v="-4916.0200000000004"/>
    <n v="0"/>
    <n v="0"/>
    <s v="INR"/>
  </r>
  <r>
    <s v="5307000107"/>
    <s v="0"/>
    <s v="5307000107-0"/>
    <n v="0"/>
    <s v="5300"/>
    <x v="5"/>
    <x v="6"/>
    <s v="GWG"/>
    <s v="001/001"/>
    <d v="2012-08-10T00:00:00"/>
    <d v="2012-08-10T00:00:00"/>
    <s v=""/>
    <n v="15"/>
    <s v="NO"/>
    <s v="53OPCOMN"/>
    <x v="0"/>
    <s v=""/>
    <s v="111314"/>
    <m/>
    <s v=""/>
    <s v="FAN ELEC,WALL MOUNT,230V,400MM-QTY-15=KAWAI"/>
    <n v="24580.080000000002"/>
    <n v="0"/>
    <n v="0"/>
    <n v="0"/>
    <n v="24580.080000000002"/>
    <n v="-24580.080000000002"/>
    <n v="0"/>
    <n v="0"/>
    <n v="0"/>
    <n v="0"/>
    <n v="-24580.080000000002"/>
    <n v="0"/>
    <n v="0"/>
    <s v="INR"/>
  </r>
  <r>
    <s v="5307000108"/>
    <s v="0"/>
    <s v="5307000108-0"/>
    <n v="5"/>
    <s v="5300"/>
    <x v="5"/>
    <x v="6"/>
    <s v="UL05"/>
    <s v="005/000"/>
    <d v="2012-08-31T00:00:00"/>
    <d v="2012-08-31T00:00:00"/>
    <s v=""/>
    <n v="12"/>
    <s v="NO"/>
    <s v="53OPCOMN"/>
    <x v="0"/>
    <s v=""/>
    <s v="208596"/>
    <m/>
    <s v=""/>
    <s v="AC,SPLIT,1.5TR-QTY-12=KAWAI"/>
    <n v="394200"/>
    <n v="0"/>
    <n v="0"/>
    <n v="0"/>
    <n v="394200"/>
    <n v="-374490"/>
    <n v="0"/>
    <n v="0"/>
    <n v="0"/>
    <n v="0"/>
    <n v="-374490"/>
    <n v="19710"/>
    <n v="19710"/>
    <s v="INR"/>
  </r>
  <r>
    <s v="5307000110"/>
    <s v="0"/>
    <s v="5307000110-0"/>
    <n v="0"/>
    <s v="5300"/>
    <x v="5"/>
    <x v="6"/>
    <s v="GWG"/>
    <s v="001/001"/>
    <d v="2012-11-06T00:00:00"/>
    <d v="2012-11-06T00:00:00"/>
    <s v=""/>
    <n v="10"/>
    <s v="NO"/>
    <s v="53OPCOMN"/>
    <x v="0"/>
    <s v=""/>
    <s v="205746"/>
    <m/>
    <s v=""/>
    <s v="GEYSER/HEATER,WATER,CAP:15 LTR-QTY-10="/>
    <n v="42750"/>
    <n v="0"/>
    <n v="0"/>
    <n v="0"/>
    <n v="42750"/>
    <n v="-42750"/>
    <n v="0"/>
    <n v="0"/>
    <n v="0"/>
    <n v="0"/>
    <n v="-42750"/>
    <n v="0"/>
    <n v="0"/>
    <s v="INR"/>
  </r>
  <r>
    <s v="5307000111"/>
    <s v="0"/>
    <s v="5307000111-0"/>
    <n v="5"/>
    <s v="5300"/>
    <x v="5"/>
    <x v="6"/>
    <s v="UL05"/>
    <s v="005/000"/>
    <d v="2012-12-07T00:00:00"/>
    <d v="2012-12-07T00:00:00"/>
    <s v=""/>
    <n v="1"/>
    <s v="NO"/>
    <s v="53OPCOMN"/>
    <x v="0"/>
    <s v=""/>
    <s v="111508"/>
    <m/>
    <s v=""/>
    <s v="GYM EQUIP - UPRIGHT BIKES-QTY-1=GUEST HOUSE"/>
    <n v="52773"/>
    <n v="0"/>
    <n v="0"/>
    <n v="0"/>
    <n v="52773"/>
    <n v="-50134.35"/>
    <n v="0"/>
    <n v="0"/>
    <n v="0"/>
    <n v="0"/>
    <n v="-50134.35"/>
    <n v="2638.65"/>
    <n v="2638.65"/>
    <s v="INR"/>
  </r>
  <r>
    <s v="5307000112"/>
    <s v="0"/>
    <s v="5307000112-0"/>
    <n v="5"/>
    <s v="5300"/>
    <x v="5"/>
    <x v="6"/>
    <s v="UL05"/>
    <s v="005/000"/>
    <d v="2012-12-07T00:00:00"/>
    <d v="2012-12-07T00:00:00"/>
    <s v=""/>
    <n v="1"/>
    <s v="NO"/>
    <s v="53OPCOMN"/>
    <x v="0"/>
    <s v=""/>
    <s v="111508"/>
    <m/>
    <s v=""/>
    <s v="GYM EQUIP - ELLIPTICAL-QTY-1=GUEST HOUSE"/>
    <n v="61005"/>
    <n v="0"/>
    <n v="0"/>
    <n v="0"/>
    <n v="61005"/>
    <n v="-57954.75"/>
    <n v="0"/>
    <n v="0"/>
    <n v="0"/>
    <n v="0"/>
    <n v="-57954.75"/>
    <n v="3050.25"/>
    <n v="3050.25"/>
    <s v="INR"/>
  </r>
  <r>
    <s v="5307000113"/>
    <s v="0"/>
    <s v="5307000113-0"/>
    <n v="5"/>
    <s v="5300"/>
    <x v="5"/>
    <x v="6"/>
    <s v="UL05"/>
    <s v="005/000"/>
    <d v="2012-12-07T00:00:00"/>
    <d v="2012-12-07T00:00:00"/>
    <s v=""/>
    <n v="1"/>
    <s v="NO"/>
    <s v="53OPCOMN"/>
    <x v="0"/>
    <s v=""/>
    <s v="111508"/>
    <m/>
    <s v=""/>
    <s v="GYM EQUIP - FUNCTIONAL TRAINEER-QTY-1=GUEST HOUSE"/>
    <n v="112455"/>
    <n v="0"/>
    <n v="0"/>
    <n v="0"/>
    <n v="112455"/>
    <n v="-106832.25"/>
    <n v="0"/>
    <n v="0"/>
    <n v="0"/>
    <n v="0"/>
    <n v="-106832.25"/>
    <n v="5622.75"/>
    <n v="5622.75"/>
    <s v="INR"/>
  </r>
  <r>
    <s v="5307000114"/>
    <s v="0"/>
    <s v="5307000114-0"/>
    <n v="5"/>
    <s v="5300"/>
    <x v="5"/>
    <x v="6"/>
    <s v="UL05"/>
    <s v="005/000"/>
    <d v="2012-12-07T00:00:00"/>
    <d v="2012-12-07T00:00:00"/>
    <s v=""/>
    <n v="1"/>
    <s v="NO"/>
    <s v="53OPCOMN"/>
    <x v="0"/>
    <s v=""/>
    <s v="111508"/>
    <m/>
    <s v=""/>
    <s v="GYM EQUIP - FLAT BENCH-QTY-1=GUEST HOUSE"/>
    <n v="6982.5"/>
    <n v="0"/>
    <n v="0"/>
    <n v="0"/>
    <n v="6982.5"/>
    <n v="-6633.37"/>
    <n v="0"/>
    <n v="0"/>
    <n v="0"/>
    <n v="0"/>
    <n v="-6633.37"/>
    <n v="349.13"/>
    <n v="349.13"/>
    <s v="INR"/>
  </r>
  <r>
    <s v="5307000115"/>
    <s v="0"/>
    <s v="5307000115-0"/>
    <n v="5"/>
    <s v="5300"/>
    <x v="5"/>
    <x v="6"/>
    <s v="UL05"/>
    <s v="005/000"/>
    <d v="2012-12-07T00:00:00"/>
    <d v="2012-12-07T00:00:00"/>
    <s v=""/>
    <n v="1"/>
    <s v="NO"/>
    <s v="53OPCOMN"/>
    <x v="0"/>
    <s v=""/>
    <s v="111508"/>
    <m/>
    <s v=""/>
    <s v="GYM EQUIP - OLYMPIC BENCH-QTY-1=GUEST HOUSE"/>
    <n v="27195"/>
    <n v="0"/>
    <n v="0"/>
    <n v="0"/>
    <n v="27195"/>
    <n v="-25835.25"/>
    <n v="0"/>
    <n v="0"/>
    <n v="0"/>
    <n v="0"/>
    <n v="-25835.25"/>
    <n v="1359.75"/>
    <n v="1359.75"/>
    <s v="INR"/>
  </r>
  <r>
    <s v="5307000116"/>
    <s v="0"/>
    <s v="5307000116-0"/>
    <n v="5"/>
    <s v="5300"/>
    <x v="5"/>
    <x v="6"/>
    <s v="UL05"/>
    <s v="005/000"/>
    <d v="2012-12-07T00:00:00"/>
    <d v="2012-12-07T00:00:00"/>
    <s v=""/>
    <n v="1"/>
    <s v="NO"/>
    <s v="53OPCOMN"/>
    <x v="0"/>
    <s v=""/>
    <s v="111508"/>
    <m/>
    <s v=""/>
    <s v="GYM EQUIP - MULTI STATION GYM-QTY-1=GUEST HOUSE"/>
    <n v="112455"/>
    <n v="0"/>
    <n v="0"/>
    <n v="0"/>
    <n v="112455"/>
    <n v="-106832.25"/>
    <n v="0"/>
    <n v="0"/>
    <n v="0"/>
    <n v="0"/>
    <n v="-106832.25"/>
    <n v="5622.75"/>
    <n v="5622.75"/>
    <s v="INR"/>
  </r>
  <r>
    <s v="5307000117"/>
    <s v="0"/>
    <s v="5307000117-0"/>
    <n v="5"/>
    <s v="5300"/>
    <x v="5"/>
    <x v="6"/>
    <s v="UL05"/>
    <s v="005/000"/>
    <d v="2012-12-07T00:00:00"/>
    <d v="2012-12-07T00:00:00"/>
    <s v=""/>
    <n v="1"/>
    <s v="NO"/>
    <s v="53OPCOMN"/>
    <x v="0"/>
    <s v=""/>
    <s v="111508"/>
    <m/>
    <s v=""/>
    <s v="GYM EQUIP - STANDING SEATING TWISTER-QTY-1=GUEST H"/>
    <n v="7019.25"/>
    <n v="0"/>
    <n v="0"/>
    <n v="0"/>
    <n v="7019.25"/>
    <n v="-6668.29"/>
    <n v="0"/>
    <n v="0"/>
    <n v="0"/>
    <n v="0"/>
    <n v="-6668.29"/>
    <n v="350.96"/>
    <n v="350.96"/>
    <s v="INR"/>
  </r>
  <r>
    <s v="5307000118"/>
    <s v="0"/>
    <s v="5307000118-0"/>
    <n v="5"/>
    <s v="5300"/>
    <x v="5"/>
    <x v="6"/>
    <s v="UL05"/>
    <s v="005/000"/>
    <d v="2012-12-07T00:00:00"/>
    <d v="2012-12-07T00:00:00"/>
    <s v=""/>
    <n v="1"/>
    <s v="NO"/>
    <s v="53OPCOMN"/>
    <x v="0"/>
    <s v=""/>
    <s v="111508"/>
    <m/>
    <s v=""/>
    <s v="GYM EQUIP - WEIGHT STAG-QTY-1=GUEST HOUSE"/>
    <n v="5034.75"/>
    <n v="0"/>
    <n v="0"/>
    <n v="0"/>
    <n v="5034.75"/>
    <n v="-4783.01"/>
    <n v="0"/>
    <n v="0"/>
    <n v="0"/>
    <n v="0"/>
    <n v="-4783.01"/>
    <n v="251.74"/>
    <n v="251.74"/>
    <s v="INR"/>
  </r>
  <r>
    <s v="5307000119"/>
    <s v="0"/>
    <s v="5307000119-0"/>
    <n v="5"/>
    <s v="5300"/>
    <x v="5"/>
    <x v="6"/>
    <s v="UL05"/>
    <s v="005/000"/>
    <d v="2012-12-07T00:00:00"/>
    <d v="2012-12-07T00:00:00"/>
    <s v=""/>
    <n v="1"/>
    <s v="NO"/>
    <s v="53OPCOMN"/>
    <x v="0"/>
    <s v=""/>
    <s v="111508"/>
    <m/>
    <s v=""/>
    <s v="GYM EQUIP - DUMBBELL RACK-QTY-1=GUEST HOUSE"/>
    <n v="7129.5"/>
    <n v="0"/>
    <n v="0"/>
    <n v="0"/>
    <n v="7129.5"/>
    <n v="-6773.02"/>
    <n v="0"/>
    <n v="0"/>
    <n v="0"/>
    <n v="0"/>
    <n v="-6773.02"/>
    <n v="356.48"/>
    <n v="356.48"/>
    <s v="INR"/>
  </r>
  <r>
    <s v="5307000120"/>
    <s v="0"/>
    <s v="5307000120-0"/>
    <n v="0"/>
    <s v="5300"/>
    <x v="5"/>
    <x v="6"/>
    <s v="GWG"/>
    <s v="001/001"/>
    <d v="2012-12-07T00:00:00"/>
    <d v="2012-12-07T00:00:00"/>
    <s v=""/>
    <n v="16"/>
    <s v="NO"/>
    <s v="53OPCOMN"/>
    <x v="0"/>
    <s v=""/>
    <s v="111508"/>
    <m/>
    <s v=""/>
    <s v="GYM EQUIP - HEXAGONAL RUBBER DEMBBELL-QTY-16=GUEST"/>
    <n v="19448.18"/>
    <n v="0"/>
    <n v="0"/>
    <n v="0"/>
    <n v="19448.18"/>
    <n v="-19448.18"/>
    <n v="0"/>
    <n v="0"/>
    <n v="0"/>
    <n v="0"/>
    <n v="-19448.18"/>
    <n v="0"/>
    <n v="0"/>
    <s v="INR"/>
  </r>
  <r>
    <s v="5307000121"/>
    <s v="0"/>
    <s v="5307000121-0"/>
    <n v="0"/>
    <s v="5300"/>
    <x v="5"/>
    <x v="6"/>
    <s v="GWG"/>
    <s v="001/001"/>
    <d v="2012-12-07T00:00:00"/>
    <d v="2012-12-07T00:00:00"/>
    <s v=""/>
    <n v="18"/>
    <s v="NO"/>
    <s v="53OPCOMN"/>
    <x v="0"/>
    <s v=""/>
    <s v="111508"/>
    <m/>
    <s v=""/>
    <s v="GYM EQUIP - WEIGHT PLATES-QTY-18=GUEST HOUSE"/>
    <n v="16207.51"/>
    <n v="0"/>
    <n v="0"/>
    <n v="0"/>
    <n v="16207.51"/>
    <n v="-16207.51"/>
    <n v="0"/>
    <n v="0"/>
    <n v="0"/>
    <n v="0"/>
    <n v="-16207.51"/>
    <n v="0"/>
    <n v="0"/>
    <s v="INR"/>
  </r>
  <r>
    <s v="5307000122"/>
    <s v="0"/>
    <s v="5307000122-0"/>
    <n v="0"/>
    <s v="5300"/>
    <x v="5"/>
    <x v="6"/>
    <s v="GWG"/>
    <s v="001/001"/>
    <d v="2012-12-07T00:00:00"/>
    <d v="2012-12-07T00:00:00"/>
    <s v=""/>
    <n v="6"/>
    <s v="NO"/>
    <s v="53OPCOMN"/>
    <x v="0"/>
    <s v=""/>
    <s v="111508"/>
    <m/>
    <s v=""/>
    <s v="GYM EQUIP - STEEL ROD OLYMPIC-QTY-6=GUEST HOUSE"/>
    <n v="16022.98"/>
    <n v="0"/>
    <n v="0"/>
    <n v="0"/>
    <n v="16022.98"/>
    <n v="-16022.98"/>
    <n v="0"/>
    <n v="0"/>
    <n v="0"/>
    <n v="0"/>
    <n v="-16022.98"/>
    <n v="0"/>
    <n v="0"/>
    <s v="INR"/>
  </r>
  <r>
    <s v="5307000123"/>
    <s v="0"/>
    <s v="5307000123-0"/>
    <n v="0"/>
    <s v="5300"/>
    <x v="5"/>
    <x v="6"/>
    <s v="GWG"/>
    <s v="001/001"/>
    <d v="2012-12-07T00:00:00"/>
    <d v="2012-12-07T00:00:00"/>
    <s v=""/>
    <n v="2"/>
    <s v="NO"/>
    <s v="53OPCOMN"/>
    <x v="0"/>
    <s v=""/>
    <s v="111508"/>
    <m/>
    <s v=""/>
    <s v="GYM EQUIP - EZ BAR WITH THREAD-QTY-2=GUEST HOUSE"/>
    <n v="2131.5"/>
    <n v="0"/>
    <n v="0"/>
    <n v="0"/>
    <n v="2131.5"/>
    <n v="-2131.5"/>
    <n v="0"/>
    <n v="0"/>
    <n v="0"/>
    <n v="0"/>
    <n v="-2131.5"/>
    <n v="0"/>
    <n v="0"/>
    <s v="INR"/>
  </r>
  <r>
    <s v="5307000124"/>
    <s v="0"/>
    <s v="5307000124-0"/>
    <n v="0"/>
    <s v="5300"/>
    <x v="5"/>
    <x v="6"/>
    <s v="GWG"/>
    <s v="001/001"/>
    <d v="2012-12-07T00:00:00"/>
    <d v="2012-12-07T00:00:00"/>
    <s v=""/>
    <n v="2"/>
    <s v="NO"/>
    <s v="53OPCOMN"/>
    <x v="0"/>
    <s v=""/>
    <s v="111508"/>
    <m/>
    <s v=""/>
    <s v="GYM EQUIP - GYM BALL 65 CM-QTY-2=GUEST HOUSE"/>
    <n v="477.75"/>
    <n v="0"/>
    <n v="0"/>
    <n v="0"/>
    <n v="477.75"/>
    <n v="-477.75"/>
    <n v="0"/>
    <n v="0"/>
    <n v="0"/>
    <n v="0"/>
    <n v="-477.75"/>
    <n v="0"/>
    <n v="0"/>
    <s v="INR"/>
  </r>
  <r>
    <s v="5307000125"/>
    <s v="0"/>
    <s v="5307000125-0"/>
    <n v="0"/>
    <s v="5300"/>
    <x v="5"/>
    <x v="6"/>
    <s v="GWG"/>
    <s v="001/001"/>
    <d v="2012-12-07T00:00:00"/>
    <d v="2012-12-07T00:00:00"/>
    <s v=""/>
    <n v="2"/>
    <s v="NO"/>
    <s v="53OPCOMN"/>
    <x v="0"/>
    <s v=""/>
    <s v="111508"/>
    <m/>
    <s v=""/>
    <s v="GYM EQUIP- GYM BHALL 75 CM-QTY-2=GUEST HOUSE"/>
    <n v="562.79999999999995"/>
    <n v="0"/>
    <n v="0"/>
    <n v="0"/>
    <n v="562.79999999999995"/>
    <n v="-562.79999999999995"/>
    <n v="0"/>
    <n v="0"/>
    <n v="0"/>
    <n v="0"/>
    <n v="-562.79999999999995"/>
    <n v="0"/>
    <n v="0"/>
    <s v="INR"/>
  </r>
  <r>
    <s v="5307000126"/>
    <s v="0"/>
    <s v="5307000126-0"/>
    <n v="0"/>
    <s v="5300"/>
    <x v="5"/>
    <x v="6"/>
    <s v="GWG"/>
    <s v="001/001"/>
    <d v="2012-12-07T00:00:00"/>
    <d v="2012-12-07T00:00:00"/>
    <s v=""/>
    <n v="1"/>
    <s v="NO"/>
    <s v="53OPCOMN"/>
    <x v="0"/>
    <s v=""/>
    <s v="111508"/>
    <m/>
    <s v=""/>
    <s v="GYM EQUIP - ROD STAND-QTY-1=GUEST HOUSE"/>
    <n v="3711.75"/>
    <n v="0"/>
    <n v="0"/>
    <n v="0"/>
    <n v="3711.75"/>
    <n v="-3711.75"/>
    <n v="0"/>
    <n v="0"/>
    <n v="0"/>
    <n v="0"/>
    <n v="-3711.75"/>
    <n v="0"/>
    <n v="0"/>
    <s v="INR"/>
  </r>
  <r>
    <s v="5307000127"/>
    <s v="0"/>
    <s v="5307000127-0"/>
    <n v="0"/>
    <s v="5300"/>
    <x v="5"/>
    <x v="6"/>
    <s v="GWG"/>
    <s v="001/001"/>
    <d v="2012-12-07T00:00:00"/>
    <d v="2012-12-07T00:00:00"/>
    <s v=""/>
    <n v="1"/>
    <s v="NO"/>
    <s v="53OPCOMN"/>
    <x v="0"/>
    <s v=""/>
    <s v="111508"/>
    <m/>
    <s v=""/>
    <s v="GYM EQUIP - WEIGHT MACHINE DIGITAL-QTY-1=GUEST HOU"/>
    <n v="1536.15"/>
    <n v="0"/>
    <n v="0"/>
    <n v="0"/>
    <n v="1536.15"/>
    <n v="-1536.15"/>
    <n v="0"/>
    <n v="0"/>
    <n v="0"/>
    <n v="0"/>
    <n v="-1536.15"/>
    <n v="0"/>
    <n v="0"/>
    <s v="INR"/>
  </r>
  <r>
    <s v="5307000128"/>
    <s v="0"/>
    <s v="5307000128-0"/>
    <n v="0"/>
    <s v="5300"/>
    <x v="5"/>
    <x v="6"/>
    <s v="GWG"/>
    <s v="001/001"/>
    <d v="2012-12-07T00:00:00"/>
    <d v="2012-12-07T00:00:00"/>
    <s v=""/>
    <n v="1"/>
    <s v="NO"/>
    <s v="53OPCOMN"/>
    <x v="0"/>
    <s v=""/>
    <s v="111508"/>
    <m/>
    <s v=""/>
    <s v="GYM EQUIP-YOGA MAT (THREE PIECE IN ONE SET)=GUEST"/>
    <n v="1014.38"/>
    <n v="0"/>
    <n v="0"/>
    <n v="0"/>
    <n v="1014.38"/>
    <n v="-1014.38"/>
    <n v="0"/>
    <n v="0"/>
    <n v="0"/>
    <n v="0"/>
    <n v="-1014.38"/>
    <n v="0"/>
    <n v="0"/>
    <s v="INR"/>
  </r>
  <r>
    <s v="5307000129"/>
    <s v="0"/>
    <s v="5307000129-0"/>
    <n v="0"/>
    <s v="5300"/>
    <x v="5"/>
    <x v="6"/>
    <s v="GWG"/>
    <s v="001/001"/>
    <d v="2012-11-26T00:00:00"/>
    <d v="2012-11-26T00:00:00"/>
    <s v=""/>
    <n v="30"/>
    <s v="NO"/>
    <s v="53OPCOMN"/>
    <x v="0"/>
    <s v=""/>
    <s v="118100"/>
    <m/>
    <s v=""/>
    <s v="GEYSER/HEATER,WATER,CAP:10 LTR-QTY-30=SHANTI NIKET"/>
    <n v="121410"/>
    <n v="0"/>
    <n v="0"/>
    <n v="0"/>
    <n v="121410"/>
    <n v="-121410"/>
    <n v="0"/>
    <n v="0"/>
    <n v="0"/>
    <n v="0"/>
    <n v="-121410"/>
    <n v="0"/>
    <n v="0"/>
    <s v="INR"/>
  </r>
  <r>
    <s v="5307000130"/>
    <s v="0"/>
    <s v="5307000130-0"/>
    <n v="0"/>
    <s v="5300"/>
    <x v="5"/>
    <x v="6"/>
    <s v="GWG"/>
    <s v="001/001"/>
    <d v="2012-11-29T00:00:00"/>
    <d v="2012-11-29T00:00:00"/>
    <s v=""/>
    <n v="20"/>
    <s v="NO"/>
    <s v="53OPCOMN"/>
    <x v="0"/>
    <s v=""/>
    <s v="118100"/>
    <m/>
    <s v=""/>
    <s v="GEYSER/HEATER,WATER,CAP:10 LTR-QTY-20=SHANTI NIKET"/>
    <n v="80940"/>
    <n v="0"/>
    <n v="0"/>
    <n v="0"/>
    <n v="80940"/>
    <n v="-80940"/>
    <n v="0"/>
    <n v="0"/>
    <n v="0"/>
    <n v="0"/>
    <n v="-80940"/>
    <n v="0"/>
    <n v="0"/>
    <s v="INR"/>
  </r>
  <r>
    <s v="5307000131"/>
    <s v="0"/>
    <s v="5307000131-0"/>
    <n v="0"/>
    <s v="5300"/>
    <x v="5"/>
    <x v="6"/>
    <s v="GWG"/>
    <s v="001/001"/>
    <d v="2012-11-30T00:00:00"/>
    <d v="2012-11-30T00:00:00"/>
    <s v=""/>
    <n v="10"/>
    <s v="NO"/>
    <s v="53OPCOMN"/>
    <x v="0"/>
    <s v=""/>
    <s v="118112"/>
    <m/>
    <s v=""/>
    <s v="HEATER,ROOM/WALL,400W,MFR:LAZER-QTY-10=GUEST HOUSE"/>
    <n v="19323"/>
    <n v="0"/>
    <n v="0"/>
    <n v="0"/>
    <n v="19323"/>
    <n v="-19323"/>
    <n v="0"/>
    <n v="0"/>
    <n v="0"/>
    <n v="0"/>
    <n v="-19323"/>
    <n v="0"/>
    <n v="0"/>
    <s v="INR"/>
  </r>
  <r>
    <s v="5307000133"/>
    <s v="0"/>
    <s v="5307000133-0"/>
    <n v="5"/>
    <s v="5300"/>
    <x v="5"/>
    <x v="6"/>
    <s v="UL05"/>
    <s v="005/000"/>
    <d v="2012-12-31T00:00:00"/>
    <d v="2012-12-31T00:00:00"/>
    <s v=""/>
    <n v="5"/>
    <s v="NO"/>
    <s v="53OPCOMN"/>
    <x v="0"/>
    <s v=""/>
    <s v="118357"/>
    <m/>
    <s v=""/>
    <s v="AC,SPLIT,1.5TR-QTY-5=KAWAI"/>
    <n v="141682"/>
    <n v="0"/>
    <n v="0"/>
    <n v="0"/>
    <n v="141682"/>
    <n v="-134597.9"/>
    <n v="0"/>
    <n v="0"/>
    <n v="0"/>
    <n v="0"/>
    <n v="-134597.9"/>
    <n v="7084.1"/>
    <n v="7084.1"/>
    <s v="INR"/>
  </r>
  <r>
    <s v="5307000134"/>
    <s v="0"/>
    <s v="5307000134-0"/>
    <n v="0"/>
    <s v="5300"/>
    <x v="5"/>
    <x v="6"/>
    <s v="GWG"/>
    <s v="001/001"/>
    <d v="2013-01-23T00:00:00"/>
    <d v="2013-01-23T00:00:00"/>
    <s v=""/>
    <n v="2"/>
    <s v="NO"/>
    <s v="53OPCOMN"/>
    <x v="0"/>
    <s v=""/>
    <s v="118100"/>
    <m/>
    <s v=""/>
    <s v="PLAYER,DVD-QTY-2="/>
    <n v="3942.12"/>
    <n v="0"/>
    <n v="0"/>
    <n v="0"/>
    <n v="3942.12"/>
    <n v="-3942.12"/>
    <n v="0"/>
    <n v="0"/>
    <n v="0"/>
    <n v="0"/>
    <n v="-3942.12"/>
    <n v="0"/>
    <n v="0"/>
    <s v="INR"/>
  </r>
  <r>
    <s v="5307000135"/>
    <s v="0"/>
    <s v="5307000135-0"/>
    <n v="5"/>
    <s v="5300"/>
    <x v="5"/>
    <x v="6"/>
    <s v="UL05"/>
    <s v="005/000"/>
    <d v="2012-12-10T00:00:00"/>
    <d v="2012-12-10T00:00:00"/>
    <s v=""/>
    <n v="8"/>
    <s v="NO"/>
    <s v="53OPCOMN"/>
    <x v="0"/>
    <s v=""/>
    <s v="100156"/>
    <m/>
    <s v=""/>
    <s v="CCTV PROJ-VIDEO ENCODER,DS-6101HFI-IP,HIKVISION-QT"/>
    <n v="87312"/>
    <n v="0"/>
    <n v="0"/>
    <n v="0"/>
    <n v="87312"/>
    <n v="-82946.399999999994"/>
    <n v="0"/>
    <n v="0"/>
    <n v="0"/>
    <n v="0"/>
    <n v="-82946.399999999994"/>
    <n v="4365.6000000000004"/>
    <n v="4365.6000000000004"/>
    <s v="INR"/>
  </r>
  <r>
    <s v="5307000135"/>
    <s v="1"/>
    <s v="5307000135-1"/>
    <n v="5"/>
    <s v="5300"/>
    <x v="5"/>
    <x v="6"/>
    <s v="UL05"/>
    <s v="005/000"/>
    <d v="2012-12-10T00:00:00"/>
    <d v="2012-12-10T00:00:00"/>
    <s v=""/>
    <n v="8"/>
    <s v="NO"/>
    <s v="53OPCOMN"/>
    <x v="0"/>
    <s v=""/>
    <s v="100156"/>
    <m/>
    <s v=""/>
    <s v="CCTV PROJECT-JUNCTION BOX-QTY-8=KAWAI"/>
    <n v="45696"/>
    <n v="0"/>
    <n v="0"/>
    <n v="0"/>
    <n v="45696"/>
    <n v="-43411.199999999997"/>
    <n v="0"/>
    <n v="0"/>
    <n v="0"/>
    <n v="0"/>
    <n v="-43411.199999999997"/>
    <n v="2284.8000000000002"/>
    <n v="2284.8000000000002"/>
    <s v="INR"/>
  </r>
  <r>
    <s v="5307000135"/>
    <s v="2"/>
    <s v="5307000135-2"/>
    <n v="5"/>
    <s v="5300"/>
    <x v="5"/>
    <x v="6"/>
    <s v="UL05"/>
    <s v="005/000"/>
    <d v="2012-12-10T00:00:00"/>
    <d v="2012-12-10T00:00:00"/>
    <s v=""/>
    <n v="800"/>
    <s v="M"/>
    <s v="53OPCOMN"/>
    <x v="0"/>
    <s v=""/>
    <s v="100156"/>
    <m/>
    <s v=""/>
    <s v="CCTV PROJECT-CABLE,CAT 5E-QTY-800=KAWAI"/>
    <n v="16320"/>
    <n v="0"/>
    <n v="0"/>
    <n v="0"/>
    <n v="16320"/>
    <n v="-15504"/>
    <n v="0"/>
    <n v="0"/>
    <n v="0"/>
    <n v="0"/>
    <n v="-15504"/>
    <n v="816"/>
    <n v="816"/>
    <s v="INR"/>
  </r>
  <r>
    <s v="5307000135"/>
    <s v="3"/>
    <s v="5307000135-3"/>
    <n v="5"/>
    <s v="5300"/>
    <x v="5"/>
    <x v="6"/>
    <s v="UL05"/>
    <s v="005/000"/>
    <d v="2012-12-10T00:00:00"/>
    <d v="2012-12-10T00:00:00"/>
    <s v=""/>
    <n v="800"/>
    <s v="M"/>
    <s v="53OPCOMN"/>
    <x v="0"/>
    <s v=""/>
    <s v="100156"/>
    <m/>
    <s v=""/>
    <s v="CCTV PROJECT-CABLE,CAT 5E-QTY-800=KAWAI"/>
    <n v="26520"/>
    <n v="0"/>
    <n v="0"/>
    <n v="0"/>
    <n v="26520"/>
    <n v="-25194"/>
    <n v="0"/>
    <n v="0"/>
    <n v="0"/>
    <n v="0"/>
    <n v="-25194"/>
    <n v="1326"/>
    <n v="1326"/>
    <s v="INR"/>
  </r>
  <r>
    <s v="5307000135"/>
    <s v="4"/>
    <s v="5307000135-4"/>
    <n v="5"/>
    <s v="5300"/>
    <x v="5"/>
    <x v="6"/>
    <s v="UL05"/>
    <s v="005/000"/>
    <d v="2012-12-10T00:00:00"/>
    <d v="2012-12-10T00:00:00"/>
    <s v=""/>
    <n v="800"/>
    <s v="M"/>
    <s v="53OPCOMN"/>
    <x v="0"/>
    <s v=""/>
    <s v="100156"/>
    <m/>
    <s v=""/>
    <s v="CCTV PROJECT-CABLE,CAT 5E-QTY-800=KAWAI"/>
    <n v="17952"/>
    <n v="0"/>
    <n v="0"/>
    <n v="0"/>
    <n v="17952"/>
    <n v="-17054.400000000001"/>
    <n v="0"/>
    <n v="0"/>
    <n v="0"/>
    <n v="0"/>
    <n v="-17054.400000000001"/>
    <n v="897.6"/>
    <n v="897.6"/>
    <s v="INR"/>
  </r>
  <r>
    <s v="5307000135"/>
    <s v="5"/>
    <s v="5307000135-5"/>
    <n v="5"/>
    <s v="5300"/>
    <x v="5"/>
    <x v="6"/>
    <s v="UL05"/>
    <s v="005/000"/>
    <d v="2012-12-10T00:00:00"/>
    <d v="2012-12-10T00:00:00"/>
    <s v=""/>
    <n v="1"/>
    <s v="NO"/>
    <s v="53OPCOMN"/>
    <x v="0"/>
    <s v=""/>
    <s v="100156"/>
    <m/>
    <s v=""/>
    <s v="CCTV PROJ-INSTALLATION CHARGES-QTY-0.703="/>
    <n v="24579"/>
    <n v="0"/>
    <n v="0"/>
    <n v="0"/>
    <n v="24579"/>
    <n v="-23350.05"/>
    <n v="0"/>
    <n v="0"/>
    <n v="0"/>
    <n v="0"/>
    <n v="-23350.05"/>
    <n v="1228.95"/>
    <n v="1228.95"/>
    <s v="INR"/>
  </r>
  <r>
    <s v="5307000137"/>
    <s v="0"/>
    <s v="5307000137-0"/>
    <n v="5"/>
    <s v="5300"/>
    <x v="5"/>
    <x v="6"/>
    <s v="UL05"/>
    <s v="003/000"/>
    <d v="2012-11-30T00:00:00"/>
    <d v="2012-11-30T00:00:00"/>
    <s v=""/>
    <n v="1"/>
    <s v="NO"/>
    <s v="53OPCOMN"/>
    <x v="0"/>
    <s v=""/>
    <s v="110241"/>
    <m/>
    <s v=""/>
    <s v="UPS WITH BATTERY-QTY-1=Raw Water Reservoir"/>
    <n v="20691"/>
    <n v="0"/>
    <n v="0"/>
    <n v="0"/>
    <n v="20691"/>
    <n v="-19656.45"/>
    <n v="0"/>
    <n v="0"/>
    <n v="0"/>
    <n v="0"/>
    <n v="-19656.45"/>
    <n v="1034.55"/>
    <n v="1034.55"/>
    <s v="INR"/>
  </r>
  <r>
    <s v="5307000138"/>
    <s v="0"/>
    <s v="5307000138-0"/>
    <n v="5"/>
    <s v="5300"/>
    <x v="5"/>
    <x v="6"/>
    <s v="UL05"/>
    <s v="005/000"/>
    <d v="2012-12-25T00:00:00"/>
    <d v="2012-12-25T00:00:00"/>
    <s v=""/>
    <n v="6"/>
    <s v="NO"/>
    <s v="53OPCOMN"/>
    <x v="0"/>
    <s v=""/>
    <s v="108851"/>
    <m/>
    <s v=""/>
    <s v="AIR CONDITIONER,TYPE:SPLIT,CAP:1.5TON-QTY-6=Family"/>
    <n v="141906.63"/>
    <n v="0"/>
    <n v="0"/>
    <n v="0"/>
    <n v="141906.63"/>
    <n v="-134811.29999999999"/>
    <n v="0"/>
    <n v="0"/>
    <n v="0"/>
    <n v="0"/>
    <n v="-134811.29999999999"/>
    <n v="7095.33"/>
    <n v="7095.33"/>
    <s v="INR"/>
  </r>
  <r>
    <s v="5307000139"/>
    <s v="0"/>
    <s v="5307000139-0"/>
    <n v="5"/>
    <s v="5300"/>
    <x v="5"/>
    <x v="6"/>
    <s v="UL05"/>
    <s v="005/000"/>
    <d v="2013-02-12T00:00:00"/>
    <d v="2013-02-12T00:00:00"/>
    <s v=""/>
    <n v="35"/>
    <s v="NO"/>
    <s v="53OPCOMN"/>
    <x v="0"/>
    <s v=""/>
    <s v="113173"/>
    <m/>
    <s v=""/>
    <s v="TV,LCD,32IN-Samsung-QTY-35=Shanti Niketan II"/>
    <n v="742875"/>
    <n v="0"/>
    <n v="0"/>
    <n v="0"/>
    <n v="742875"/>
    <n v="-705731.25"/>
    <n v="0"/>
    <n v="0"/>
    <n v="0"/>
    <n v="0"/>
    <n v="-705731.25"/>
    <n v="37143.75"/>
    <n v="37143.75"/>
    <s v="INR"/>
  </r>
  <r>
    <s v="5307000140"/>
    <s v="0"/>
    <s v="5307000140-0"/>
    <n v="5"/>
    <s v="5300"/>
    <x v="5"/>
    <x v="6"/>
    <s v="UL05"/>
    <s v="005/000"/>
    <d v="2013-01-31T00:00:00"/>
    <d v="2013-01-31T00:00:00"/>
    <s v=""/>
    <n v="0"/>
    <s v="NO"/>
    <s v="53OPCOMN"/>
    <x v="0"/>
    <s v="5315"/>
    <s v="118357"/>
    <s v="Sold"/>
    <s v=""/>
    <s v="Water dispencer Hot and cold-Voltas-QTY-1 AT SINGR"/>
    <n v="49248"/>
    <n v="0"/>
    <n v="0"/>
    <n v="-49248"/>
    <n v="0"/>
    <n v="-46785.599999999999"/>
    <n v="0"/>
    <n v="46785.599999999999"/>
    <n v="0"/>
    <n v="0"/>
    <n v="0"/>
    <n v="2462.4"/>
    <n v="0"/>
    <s v="INR"/>
  </r>
  <r>
    <s v="5307000141"/>
    <s v="0"/>
    <s v="5307000141-0"/>
    <n v="0"/>
    <s v="5300"/>
    <x v="5"/>
    <x v="6"/>
    <s v="GWG"/>
    <s v="001/001"/>
    <d v="2012-12-11T00:00:00"/>
    <d v="2012-12-11T00:00:00"/>
    <s v=""/>
    <n v="5"/>
    <s v="NO"/>
    <s v="53OPCOMN"/>
    <x v="0"/>
    <s v=""/>
    <s v="118112"/>
    <m/>
    <s v=""/>
    <s v="HEATER,ROOM,2000W,MFR:ORPAT-QTY-5=ELECT DEPT"/>
    <n v="9662"/>
    <n v="0"/>
    <n v="0"/>
    <n v="0"/>
    <n v="9662"/>
    <n v="-9662"/>
    <n v="0"/>
    <n v="0"/>
    <n v="0"/>
    <n v="0"/>
    <n v="-9662"/>
    <n v="0"/>
    <n v="0"/>
    <s v="INR"/>
  </r>
  <r>
    <s v="5307000142"/>
    <s v="0"/>
    <s v="5307000142-0"/>
    <n v="5"/>
    <s v="5300"/>
    <x v="5"/>
    <x v="6"/>
    <s v="UL05"/>
    <s v="005/000"/>
    <d v="2013-02-12T00:00:00"/>
    <d v="2013-02-12T00:00:00"/>
    <s v=""/>
    <n v="1"/>
    <s v="NO"/>
    <s v="53OPCOMN"/>
    <x v="0"/>
    <s v=""/>
    <s v="118100"/>
    <m/>
    <s v=""/>
    <s v="REFRIGERATOR 180 Ltr-Whirlpool-QTY-1=shantiniketan"/>
    <n v="10919.16"/>
    <n v="0"/>
    <n v="0"/>
    <n v="0"/>
    <n v="10919.16"/>
    <n v="-10373.200000000001"/>
    <n v="0"/>
    <n v="0"/>
    <n v="0"/>
    <n v="0"/>
    <n v="-10373.200000000001"/>
    <n v="545.96"/>
    <n v="545.96"/>
    <s v="INR"/>
  </r>
  <r>
    <s v="5307000143"/>
    <s v="0"/>
    <s v="5307000143-0"/>
    <n v="5"/>
    <s v="5300"/>
    <x v="5"/>
    <x v="6"/>
    <s v="UL05"/>
    <s v="005/000"/>
    <d v="2013-02-12T00:00:00"/>
    <d v="2013-02-12T00:00:00"/>
    <s v=""/>
    <n v="1"/>
    <s v="NO"/>
    <s v="53OPCOMN"/>
    <x v="0"/>
    <s v=""/>
    <s v="118100"/>
    <m/>
    <s v=""/>
    <s v="WASHING MACHINE-CAP:7KG,Whirlpool-QTY-1=shantinike"/>
    <n v="10804.84"/>
    <n v="0"/>
    <n v="0"/>
    <n v="0"/>
    <n v="10804.84"/>
    <n v="-10264.6"/>
    <n v="0"/>
    <n v="0"/>
    <n v="0"/>
    <n v="0"/>
    <n v="-10264.6"/>
    <n v="540.24"/>
    <n v="540.24"/>
    <s v="INR"/>
  </r>
  <r>
    <s v="5307000144"/>
    <s v="0"/>
    <s v="5307000144-0"/>
    <n v="5"/>
    <s v="5300"/>
    <x v="5"/>
    <x v="6"/>
    <s v="UL05"/>
    <s v="005/000"/>
    <d v="2012-02-15T00:00:00"/>
    <d v="2012-02-15T00:00:00"/>
    <s v=""/>
    <n v="1"/>
    <s v="NO"/>
    <s v="53OPCOMN"/>
    <x v="0"/>
    <s v=""/>
    <s v="118361"/>
    <m/>
    <s v=""/>
    <s v="VACUUM CLEANER,VAC:29KPA,Z-POWER,EUREKA-QTY-1="/>
    <n v="20204"/>
    <n v="0"/>
    <n v="0"/>
    <n v="0"/>
    <n v="20204"/>
    <n v="-19193.8"/>
    <n v="0"/>
    <n v="0"/>
    <n v="0"/>
    <n v="0"/>
    <n v="-19193.8"/>
    <n v="1010.2"/>
    <n v="1010.2"/>
    <s v="INR"/>
  </r>
  <r>
    <s v="5307000145"/>
    <s v="0"/>
    <s v="5307000145-0"/>
    <n v="5"/>
    <s v="5300"/>
    <x v="5"/>
    <x v="6"/>
    <s v="UL05"/>
    <s v="005/000"/>
    <d v="2012-04-01T00:00:00"/>
    <d v="2012-04-01T00:00:00"/>
    <s v=""/>
    <n v="9"/>
    <s v="NO"/>
    <s v="53OPCOMN"/>
    <x v="0"/>
    <s v=""/>
    <s v="404460"/>
    <m/>
    <s v=""/>
    <s v="WATER DISPENSER-QTY-9"/>
    <n v="57600"/>
    <n v="0"/>
    <n v="0"/>
    <n v="0"/>
    <n v="57600"/>
    <n v="-54720"/>
    <n v="0"/>
    <n v="0"/>
    <n v="0"/>
    <n v="0"/>
    <n v="-54720"/>
    <n v="2880"/>
    <n v="2880"/>
    <s v="INR"/>
  </r>
  <r>
    <s v="5307000146"/>
    <s v="0"/>
    <s v="5307000146-0"/>
    <n v="5"/>
    <s v="5300"/>
    <x v="5"/>
    <x v="6"/>
    <s v="UL05"/>
    <s v="005/000"/>
    <d v="2012-04-01T00:00:00"/>
    <d v="2012-04-01T00:00:00"/>
    <s v=""/>
    <n v="1"/>
    <s v="NO"/>
    <s v="53OPCOMN"/>
    <x v="0"/>
    <s v=""/>
    <s v="200840"/>
    <m/>
    <s v=""/>
    <s v="RO PLANT F/DRINKING WATER-QTY-1"/>
    <n v="754062.49"/>
    <n v="0"/>
    <n v="0"/>
    <n v="0"/>
    <n v="754062.49"/>
    <n v="-716359.37"/>
    <n v="0"/>
    <n v="0"/>
    <n v="0"/>
    <n v="0"/>
    <n v="-716359.37"/>
    <n v="37703.120000000003"/>
    <n v="37703.120000000003"/>
    <s v="INR"/>
  </r>
  <r>
    <s v="5307000147"/>
    <s v="0"/>
    <s v="5307000147-0"/>
    <n v="5"/>
    <s v="5300"/>
    <x v="5"/>
    <x v="6"/>
    <s v="UL05"/>
    <s v="005/000"/>
    <d v="2013-02-28T00:00:00"/>
    <d v="2013-02-28T00:00:00"/>
    <s v=""/>
    <n v="1"/>
    <s v="NO"/>
    <s v="53OPCOMN"/>
    <x v="0"/>
    <s v=""/>
    <s v="116632"/>
    <m/>
    <s v=""/>
    <s v="WASHING MACHINE,MM:DIGITAL,CAP:7KG,IFB-QTY-1=shant"/>
    <n v="27999.54"/>
    <n v="0"/>
    <n v="0"/>
    <n v="0"/>
    <n v="27999.54"/>
    <n v="-26599.56"/>
    <n v="0"/>
    <n v="0"/>
    <n v="0"/>
    <n v="0"/>
    <n v="-26599.56"/>
    <n v="1399.98"/>
    <n v="1399.98"/>
    <s v="INR"/>
  </r>
  <r>
    <s v="5307000148"/>
    <s v="0"/>
    <s v="5307000148-0"/>
    <n v="5"/>
    <s v="5300"/>
    <x v="5"/>
    <x v="6"/>
    <s v="UL05"/>
    <s v="005/000"/>
    <d v="2013-02-28T00:00:00"/>
    <d v="2013-02-28T00:00:00"/>
    <s v=""/>
    <n v="2"/>
    <s v="NO"/>
    <s v="53OPCOMN"/>
    <x v="0"/>
    <s v=""/>
    <s v="116632"/>
    <m/>
    <s v=""/>
    <s v="WASHING MACHINE-18 KG,NRW-18,IFB-QTY-2=shantiniket"/>
    <n v="843999.92"/>
    <n v="0"/>
    <n v="0"/>
    <n v="0"/>
    <n v="843999.92"/>
    <n v="-801799.92"/>
    <n v="0"/>
    <n v="0"/>
    <n v="0"/>
    <n v="0"/>
    <n v="-801799.92"/>
    <n v="42200"/>
    <n v="42200"/>
    <s v="INR"/>
  </r>
  <r>
    <s v="5307000149"/>
    <s v="0"/>
    <s v="5307000149-0"/>
    <n v="5"/>
    <s v="5300"/>
    <x v="5"/>
    <x v="6"/>
    <s v="UL05"/>
    <s v="005/000"/>
    <d v="2013-02-28T00:00:00"/>
    <d v="2013-02-28T00:00:00"/>
    <s v=""/>
    <n v="1"/>
    <s v="NO"/>
    <s v="53OPCOMN"/>
    <x v="0"/>
    <s v=""/>
    <s v="116632"/>
    <m/>
    <s v=""/>
    <s v="IFB MAXI DRYER-35 KG, Model-ID-35-QTY-1=shantinike"/>
    <n v="495000.54"/>
    <n v="0"/>
    <n v="0"/>
    <n v="0"/>
    <n v="495000.54"/>
    <n v="-470250.51"/>
    <n v="0"/>
    <n v="0"/>
    <n v="0"/>
    <n v="0"/>
    <n v="-470250.51"/>
    <n v="24750.03"/>
    <n v="24750.03"/>
    <s v="INR"/>
  </r>
  <r>
    <s v="5307000150"/>
    <s v="0"/>
    <s v="5307000150-0"/>
    <n v="5"/>
    <s v="5300"/>
    <x v="5"/>
    <x v="6"/>
    <s v="UL05"/>
    <s v="005/000"/>
    <d v="2013-02-22T00:00:00"/>
    <d v="2013-02-22T00:00:00"/>
    <s v=""/>
    <n v="1"/>
    <s v="NO"/>
    <s v="53OPCOMN"/>
    <x v="0"/>
    <s v=""/>
    <s v="113198"/>
    <m/>
    <s v=""/>
    <s v="ELECTRIC PAPER SHREDDER MACHINE-QTY-1="/>
    <n v="9200"/>
    <n v="0"/>
    <n v="0"/>
    <n v="0"/>
    <n v="9200"/>
    <n v="-8740"/>
    <n v="0"/>
    <n v="0"/>
    <n v="0"/>
    <n v="0"/>
    <n v="-8740"/>
    <n v="460"/>
    <n v="460"/>
    <s v="INR"/>
  </r>
  <r>
    <s v="5307000152"/>
    <s v="0"/>
    <s v="5307000152-0"/>
    <n v="5"/>
    <s v="5300"/>
    <x v="5"/>
    <x v="6"/>
    <s v="UL05"/>
    <s v="005/000"/>
    <d v="2012-08-06T00:00:00"/>
    <d v="2012-08-06T00:00:00"/>
    <s v=""/>
    <n v="1"/>
    <s v="NO"/>
    <s v="53OPCOMN"/>
    <x v="0"/>
    <s v=""/>
    <s v="116818"/>
    <m/>
    <s v=""/>
    <s v="Tilting Boiler (Capacity 150ltr)-Qty-1-Family Host"/>
    <n v="82539.039999999994"/>
    <n v="0"/>
    <n v="0"/>
    <n v="0"/>
    <n v="82539.039999999994"/>
    <n v="-78412.09"/>
    <n v="0"/>
    <n v="0"/>
    <n v="0"/>
    <n v="0"/>
    <n v="-78412.09"/>
    <n v="4126.95"/>
    <n v="4126.95"/>
    <s v="INR"/>
  </r>
  <r>
    <s v="5307000153"/>
    <s v="0"/>
    <s v="5307000153-0"/>
    <n v="5"/>
    <s v="5300"/>
    <x v="5"/>
    <x v="6"/>
    <s v="UL05"/>
    <s v="005/000"/>
    <d v="2012-08-06T00:00:00"/>
    <d v="2012-08-06T00:00:00"/>
    <s v=""/>
    <n v="2"/>
    <s v="NO"/>
    <s v="53OPCOMN"/>
    <x v="0"/>
    <s v=""/>
    <s v="116818"/>
    <m/>
    <s v=""/>
    <s v="Chapatti Plate with Puffer -Qty-2-Family Host"/>
    <n v="56368.13"/>
    <n v="0"/>
    <n v="0"/>
    <n v="0"/>
    <n v="56368.13"/>
    <n v="-53549.72"/>
    <n v="0"/>
    <n v="0"/>
    <n v="0"/>
    <n v="0"/>
    <n v="-53549.72"/>
    <n v="2818.41"/>
    <n v="2818.41"/>
    <s v="INR"/>
  </r>
  <r>
    <s v="5307000154"/>
    <s v="0"/>
    <s v="5307000154-0"/>
    <n v="5"/>
    <s v="5300"/>
    <x v="5"/>
    <x v="6"/>
    <s v="UL05"/>
    <s v="005/000"/>
    <d v="2012-08-06T00:00:00"/>
    <d v="2012-08-06T00:00:00"/>
    <s v=""/>
    <n v="1"/>
    <s v="NO"/>
    <s v="53OPCOMN"/>
    <x v="0"/>
    <s v=""/>
    <s v="116818"/>
    <m/>
    <s v=""/>
    <s v="4 Door Refrigerator (Size- 1000ltr) -1-Family Host"/>
    <n v="90591.63"/>
    <n v="0"/>
    <n v="0"/>
    <n v="0"/>
    <n v="90591.63"/>
    <n v="-86062.05"/>
    <n v="0"/>
    <n v="0"/>
    <n v="0"/>
    <n v="0"/>
    <n v="-86062.05"/>
    <n v="4529.58"/>
    <n v="4529.58"/>
    <s v="INR"/>
  </r>
  <r>
    <s v="5307000155"/>
    <s v="0"/>
    <s v="5307000155-0"/>
    <n v="5"/>
    <s v="5300"/>
    <x v="5"/>
    <x v="6"/>
    <s v="UL05"/>
    <s v="005/000"/>
    <d v="2012-08-06T00:00:00"/>
    <d v="2012-08-06T00:00:00"/>
    <s v=""/>
    <n v="1"/>
    <s v="NO"/>
    <s v="53OPCOMN"/>
    <x v="0"/>
    <s v=""/>
    <s v="116818"/>
    <m/>
    <s v=""/>
    <s v="Dough Kneader Machine Uniform mixing-Family Host"/>
    <n v="55361.55"/>
    <n v="0"/>
    <n v="0"/>
    <n v="0"/>
    <n v="55361.55"/>
    <n v="-52593.47"/>
    <n v="0"/>
    <n v="0"/>
    <n v="0"/>
    <n v="0"/>
    <n v="-52593.47"/>
    <n v="2768.08"/>
    <n v="2768.08"/>
    <s v="INR"/>
  </r>
  <r>
    <s v="5307000156"/>
    <s v="0"/>
    <s v="5307000156-0"/>
    <n v="5"/>
    <s v="5300"/>
    <x v="5"/>
    <x v="6"/>
    <s v="UL05"/>
    <s v="005/000"/>
    <d v="2012-08-06T00:00:00"/>
    <d v="2012-08-06T00:00:00"/>
    <s v=""/>
    <n v="1"/>
    <s v="NO"/>
    <s v="53OPCOMN"/>
    <x v="0"/>
    <s v=""/>
    <s v="116818"/>
    <m/>
    <s v=""/>
    <s v="Pulverisor Machine S.S. body-Qty-1-Family Host"/>
    <n v="22144.62"/>
    <n v="0"/>
    <n v="0"/>
    <n v="0"/>
    <n v="22144.62"/>
    <n v="-21037.39"/>
    <n v="0"/>
    <n v="0"/>
    <n v="0"/>
    <n v="0"/>
    <n v="-21037.39"/>
    <n v="1107.23"/>
    <n v="1107.23"/>
    <s v="INR"/>
  </r>
  <r>
    <s v="5307000157"/>
    <s v="0"/>
    <s v="5307000157-0"/>
    <n v="5"/>
    <s v="5300"/>
    <x v="5"/>
    <x v="6"/>
    <s v="UL05"/>
    <s v="005/000"/>
    <d v="2012-08-06T00:00:00"/>
    <d v="2012-08-06T00:00:00"/>
    <s v=""/>
    <n v="1"/>
    <s v="NO"/>
    <s v="53OPCOMN"/>
    <x v="0"/>
    <s v=""/>
    <s v="116818"/>
    <m/>
    <s v=""/>
    <s v="Potato Peeler : 10 kg-Qty-1-Family Host"/>
    <n v="28184.06"/>
    <n v="0"/>
    <n v="0"/>
    <n v="0"/>
    <n v="28184.06"/>
    <n v="-26774.86"/>
    <n v="0"/>
    <n v="0"/>
    <n v="0"/>
    <n v="0"/>
    <n v="-26774.86"/>
    <n v="1409.2"/>
    <n v="1409.2"/>
    <s v="INR"/>
  </r>
  <r>
    <s v="5307000158"/>
    <s v="0"/>
    <s v="5307000158-0"/>
    <n v="5"/>
    <s v="5300"/>
    <x v="5"/>
    <x v="6"/>
    <s v="UL05"/>
    <s v="005/000"/>
    <d v="2012-08-06T00:00:00"/>
    <d v="2012-08-06T00:00:00"/>
    <s v=""/>
    <n v="3"/>
    <s v="NO"/>
    <s v="53OPCOMN"/>
    <x v="0"/>
    <s v=""/>
    <s v="116818"/>
    <m/>
    <s v=""/>
    <s v="Bain Marie-Qty-3-Family Host"/>
    <n v="187222.71"/>
    <n v="0"/>
    <n v="0"/>
    <n v="0"/>
    <n v="187222.71"/>
    <n v="-177861.57"/>
    <n v="0"/>
    <n v="0"/>
    <n v="0"/>
    <n v="0"/>
    <n v="-177861.57"/>
    <n v="9361.14"/>
    <n v="9361.14"/>
    <s v="INR"/>
  </r>
  <r>
    <s v="5307000159"/>
    <s v="0"/>
    <s v="5307000159-0"/>
    <n v="5"/>
    <s v="5300"/>
    <x v="5"/>
    <x v="6"/>
    <s v="UL05"/>
    <s v="005/000"/>
    <d v="2012-08-06T00:00:00"/>
    <d v="2012-08-06T00:00:00"/>
    <s v=""/>
    <n v="1"/>
    <s v="NO"/>
    <s v="53OPCOMN"/>
    <x v="0"/>
    <s v=""/>
    <s v="116818"/>
    <m/>
    <s v=""/>
    <s v="TWO DOOR REFER-30&quot;X30&quot;X80&quot;)Bain Marie-Family Host"/>
    <n v="68447.009999999995"/>
    <n v="0"/>
    <n v="0"/>
    <n v="0"/>
    <n v="68447.009999999995"/>
    <n v="-65024.66"/>
    <n v="0"/>
    <n v="0"/>
    <n v="0"/>
    <n v="0"/>
    <n v="-65024.66"/>
    <n v="3422.35"/>
    <n v="3422.35"/>
    <s v="INR"/>
  </r>
  <r>
    <s v="5307000160"/>
    <s v="0"/>
    <s v="5307000160-0"/>
    <n v="5"/>
    <s v="5300"/>
    <x v="5"/>
    <x v="6"/>
    <s v="UL05"/>
    <s v="005/000"/>
    <d v="2012-08-06T00:00:00"/>
    <d v="2012-08-06T00:00:00"/>
    <s v=""/>
    <n v="1"/>
    <s v="NO"/>
    <s v="53OPCOMN"/>
    <x v="0"/>
    <s v=""/>
    <s v="116818"/>
    <m/>
    <s v=""/>
    <s v="IDLI STEAMER  (Size-CAP 54 IDLI)-Qty-1-Family Host"/>
    <n v="20131.47"/>
    <n v="0"/>
    <n v="0"/>
    <n v="0"/>
    <n v="20131.47"/>
    <n v="-19124.900000000001"/>
    <n v="0"/>
    <n v="0"/>
    <n v="0"/>
    <n v="0"/>
    <n v="-19124.900000000001"/>
    <n v="1006.57"/>
    <n v="1006.57"/>
    <s v="INR"/>
  </r>
  <r>
    <s v="5307000161"/>
    <s v="0"/>
    <s v="5307000161-0"/>
    <n v="5"/>
    <s v="5300"/>
    <x v="5"/>
    <x v="6"/>
    <s v="UL05"/>
    <s v="005/000"/>
    <d v="2012-08-06T00:00:00"/>
    <d v="2012-08-06T00:00:00"/>
    <s v=""/>
    <n v="1"/>
    <s v="NO"/>
    <s v="53OPCOMN"/>
    <x v="0"/>
    <s v=""/>
    <s v="116818"/>
    <m/>
    <s v=""/>
    <s v="WET GRINDER (Size-CAP 10 LIT ) Qty-1-Family Host"/>
    <n v="22144.62"/>
    <n v="0"/>
    <n v="0"/>
    <n v="0"/>
    <n v="22144.62"/>
    <n v="-21037.39"/>
    <n v="0"/>
    <n v="0"/>
    <n v="0"/>
    <n v="0"/>
    <n v="-21037.39"/>
    <n v="1107.23"/>
    <n v="1107.23"/>
    <s v="INR"/>
  </r>
  <r>
    <s v="5307000162"/>
    <s v="0"/>
    <s v="5307000162-0"/>
    <n v="5"/>
    <s v="5300"/>
    <x v="5"/>
    <x v="6"/>
    <s v="UL05"/>
    <s v="005/000"/>
    <d v="2012-08-06T00:00:00"/>
    <d v="2012-08-06T00:00:00"/>
    <s v=""/>
    <n v="1"/>
    <s v="NO"/>
    <s v="53OPCOMN"/>
    <x v="0"/>
    <s v=""/>
    <s v="116818"/>
    <m/>
    <s v=""/>
    <s v="FOOD PROCESSOR -Qty-1-Family Host"/>
    <n v="135887.45000000001"/>
    <n v="0"/>
    <n v="0"/>
    <n v="0"/>
    <n v="135887.45000000001"/>
    <n v="-129093.08"/>
    <n v="0"/>
    <n v="0"/>
    <n v="0"/>
    <n v="0"/>
    <n v="-129093.08"/>
    <n v="6794.37"/>
    <n v="6794.37"/>
    <s v="INR"/>
  </r>
  <r>
    <s v="5307000163"/>
    <s v="0"/>
    <s v="5307000163-0"/>
    <n v="5"/>
    <s v="5300"/>
    <x v="5"/>
    <x v="6"/>
    <s v="UL05"/>
    <s v="005/000"/>
    <d v="2012-08-06T00:00:00"/>
    <d v="2012-08-06T00:00:00"/>
    <s v=""/>
    <n v="1"/>
    <s v="NO"/>
    <s v="53OPCOMN"/>
    <x v="0"/>
    <s v=""/>
    <s v="116818"/>
    <m/>
    <s v=""/>
    <s v="EX. Ducting 24 SWG G.I. Sheet-Qty-1-Family Host"/>
    <n v="42276.09"/>
    <n v="0"/>
    <n v="0"/>
    <n v="0"/>
    <n v="42276.09"/>
    <n v="-40162.29"/>
    <n v="0"/>
    <n v="0"/>
    <n v="0"/>
    <n v="0"/>
    <n v="-40162.29"/>
    <n v="2113.8000000000002"/>
    <n v="2113.8000000000002"/>
    <s v="INR"/>
  </r>
  <r>
    <s v="5307000164"/>
    <s v="0"/>
    <s v="5307000164-0"/>
    <n v="5"/>
    <s v="5300"/>
    <x v="5"/>
    <x v="6"/>
    <s v="UL05"/>
    <s v="005/000"/>
    <d v="2012-08-06T00:00:00"/>
    <d v="2012-08-06T00:00:00"/>
    <s v=""/>
    <n v="1"/>
    <s v="NO"/>
    <s v="53OPCOMN"/>
    <x v="0"/>
    <s v=""/>
    <s v="116818"/>
    <m/>
    <s v=""/>
    <s v="LPG MANIFOLD WITH  FITTINGS-Qty-1-Family Host"/>
    <n v="74687.77"/>
    <n v="0"/>
    <n v="0"/>
    <n v="0"/>
    <n v="74687.77"/>
    <n v="-70953.38"/>
    <n v="0"/>
    <n v="0"/>
    <n v="0"/>
    <n v="0"/>
    <n v="-70953.38"/>
    <n v="3734.39"/>
    <n v="3734.39"/>
    <s v="INR"/>
  </r>
  <r>
    <s v="5307000165"/>
    <s v="0"/>
    <s v="5307000165-0"/>
    <n v="5"/>
    <s v="5300"/>
    <x v="5"/>
    <x v="6"/>
    <s v="UL05"/>
    <s v="005/000"/>
    <d v="2012-07-16T00:00:00"/>
    <d v="2012-07-16T00:00:00"/>
    <s v=""/>
    <n v="4"/>
    <s v="NO"/>
    <s v="53OPCOMN"/>
    <x v="0"/>
    <s v=""/>
    <s v="116818"/>
    <m/>
    <s v=""/>
    <s v="Stock Pot Stove (Size-30&quot;X30&quot;X24&quot;)Qy-1-Family Host"/>
    <n v="64420.72"/>
    <n v="0"/>
    <n v="0"/>
    <n v="0"/>
    <n v="64420.72"/>
    <n v="-61199.68"/>
    <n v="0"/>
    <n v="0"/>
    <n v="0"/>
    <n v="0"/>
    <n v="-61199.68"/>
    <n v="3221.04"/>
    <n v="3221.04"/>
    <s v="INR"/>
  </r>
  <r>
    <s v="5307000166"/>
    <s v="0"/>
    <s v="5307000166-0"/>
    <n v="5"/>
    <s v="5300"/>
    <x v="5"/>
    <x v="6"/>
    <s v="UL05"/>
    <s v="005/000"/>
    <d v="2012-07-16T00:00:00"/>
    <d v="2012-07-16T00:00:00"/>
    <s v=""/>
    <n v="1"/>
    <s v="NO"/>
    <s v="53OPCOMN"/>
    <x v="0"/>
    <s v=""/>
    <s v="116818"/>
    <m/>
    <s v=""/>
    <s v="Three Shink Dish wash unit-Qy-1-Family Host"/>
    <n v="35230.080000000002"/>
    <n v="0"/>
    <n v="0"/>
    <n v="0"/>
    <n v="35230.080000000002"/>
    <n v="-33468.58"/>
    <n v="0"/>
    <n v="0"/>
    <n v="0"/>
    <n v="0"/>
    <n v="-33468.58"/>
    <n v="1761.5"/>
    <n v="1761.5"/>
    <s v="INR"/>
  </r>
  <r>
    <s v="5307000167"/>
    <s v="0"/>
    <s v="5307000167-0"/>
    <n v="5"/>
    <s v="5300"/>
    <x v="5"/>
    <x v="6"/>
    <s v="UL05"/>
    <s v="005/000"/>
    <d v="2012-07-16T00:00:00"/>
    <d v="2012-07-16T00:00:00"/>
    <s v=""/>
    <n v="1"/>
    <s v="NO"/>
    <s v="53OPCOMN"/>
    <x v="0"/>
    <s v=""/>
    <s v="116818"/>
    <m/>
    <s v=""/>
    <s v="EX. HOOD  (Size-48&quot;X30&quot;X20&quot;)-Qy-1-Family Host"/>
    <n v="20131.47"/>
    <n v="0"/>
    <n v="0"/>
    <n v="0"/>
    <n v="20131.47"/>
    <n v="-19124.900000000001"/>
    <n v="0"/>
    <n v="0"/>
    <n v="0"/>
    <n v="0"/>
    <n v="-19124.900000000001"/>
    <n v="1006.57"/>
    <n v="1006.57"/>
    <s v="INR"/>
  </r>
  <r>
    <s v="5307000169"/>
    <s v="0"/>
    <s v="5307000169-0"/>
    <n v="5"/>
    <s v="5300"/>
    <x v="5"/>
    <x v="6"/>
    <s v="UL05"/>
    <s v="005/000"/>
    <d v="2012-07-16T00:00:00"/>
    <d v="2012-07-16T00:00:00"/>
    <s v=""/>
    <n v="1"/>
    <s v="NO"/>
    <s v="53OPCOMN"/>
    <x v="0"/>
    <s v=""/>
    <s v="116818"/>
    <m/>
    <s v=""/>
    <s v="EX.HOOD (Size--54&quot;X54&quot;X20&quot;)-Qy-1-Family Host"/>
    <n v="81532.47"/>
    <n v="0"/>
    <n v="0"/>
    <n v="0"/>
    <n v="81532.47"/>
    <n v="-77455.850000000006"/>
    <n v="0"/>
    <n v="0"/>
    <n v="0"/>
    <n v="0"/>
    <n v="-77455.850000000006"/>
    <n v="4076.62"/>
    <n v="4076.62"/>
    <s v="INR"/>
  </r>
  <r>
    <s v="5307000170"/>
    <s v="0"/>
    <s v="5307000170-0"/>
    <n v="5"/>
    <s v="5300"/>
    <x v="5"/>
    <x v="6"/>
    <s v="UL05"/>
    <s v="005/000"/>
    <d v="2012-08-18T00:00:00"/>
    <d v="2012-08-18T00:00:00"/>
    <s v=""/>
    <n v="1"/>
    <s v="NO"/>
    <s v="53OPCOMN"/>
    <x v="0"/>
    <s v=""/>
    <s v="105416"/>
    <m/>
    <s v=""/>
    <s v="Chapatti Plate with Puffer-QTY-1-SHANTINIKETAN"/>
    <n v="24063.75"/>
    <n v="0"/>
    <n v="0"/>
    <n v="0"/>
    <n v="24063.75"/>
    <n v="-22860.560000000001"/>
    <n v="0"/>
    <n v="0"/>
    <n v="0"/>
    <n v="0"/>
    <n v="-22860.560000000001"/>
    <n v="1203.19"/>
    <n v="1203.19"/>
    <s v="INR"/>
  </r>
  <r>
    <s v="5307000171"/>
    <s v="0"/>
    <s v="5307000171-0"/>
    <n v="5"/>
    <s v="5300"/>
    <x v="5"/>
    <x v="6"/>
    <s v="UL05"/>
    <s v="005/000"/>
    <d v="2012-08-18T00:00:00"/>
    <d v="2012-08-18T00:00:00"/>
    <s v=""/>
    <n v="1"/>
    <s v="NO"/>
    <s v="53OPCOMN"/>
    <x v="0"/>
    <s v=""/>
    <s v="105416"/>
    <m/>
    <s v=""/>
    <s v="Dough Kneader Machine Uniform mixing, -QTY-1-SHANT"/>
    <n v="34758.75"/>
    <n v="0"/>
    <n v="0"/>
    <n v="0"/>
    <n v="34758.75"/>
    <n v="-33020.81"/>
    <n v="0"/>
    <n v="0"/>
    <n v="0"/>
    <n v="0"/>
    <n v="-33020.81"/>
    <n v="1737.94"/>
    <n v="1737.94"/>
    <s v="INR"/>
  </r>
  <r>
    <s v="5307000172"/>
    <s v="0"/>
    <s v="5307000172-0"/>
    <n v="5"/>
    <s v="5300"/>
    <x v="5"/>
    <x v="6"/>
    <s v="UL05"/>
    <s v="005/000"/>
    <d v="2012-08-18T00:00:00"/>
    <d v="2012-08-18T00:00:00"/>
    <s v=""/>
    <n v="1"/>
    <s v="NO"/>
    <s v="53OPCOMN"/>
    <x v="0"/>
    <s v=""/>
    <s v="105416"/>
    <m/>
    <s v=""/>
    <s v="Pulverisor Machine S S body -QTY-1-SHANTINIKETAN"/>
    <n v="20320.5"/>
    <n v="0"/>
    <n v="0"/>
    <n v="0"/>
    <n v="20320.5"/>
    <n v="-19304.47"/>
    <n v="0"/>
    <n v="0"/>
    <n v="0"/>
    <n v="0"/>
    <n v="-19304.47"/>
    <n v="1016.03"/>
    <n v="1016.03"/>
    <s v="INR"/>
  </r>
  <r>
    <s v="5307000173"/>
    <s v="0"/>
    <s v="5307000173-0"/>
    <n v="5"/>
    <s v="5300"/>
    <x v="5"/>
    <x v="6"/>
    <s v="UL05"/>
    <s v="005/000"/>
    <d v="2012-08-18T00:00:00"/>
    <d v="2012-08-18T00:00:00"/>
    <s v=""/>
    <n v="1"/>
    <s v="NO"/>
    <s v="53OPCOMN"/>
    <x v="0"/>
    <s v=""/>
    <s v="105416"/>
    <m/>
    <s v=""/>
    <s v="Potato Peeler : 10 kg/ charge -QTY-1-SHANTINIKETAN"/>
    <n v="38502"/>
    <n v="0"/>
    <n v="0"/>
    <n v="0"/>
    <n v="38502"/>
    <n v="-36576.9"/>
    <n v="0"/>
    <n v="0"/>
    <n v="0"/>
    <n v="0"/>
    <n v="-36576.9"/>
    <n v="1925.1"/>
    <n v="1925.1"/>
    <s v="INR"/>
  </r>
  <r>
    <s v="5307000174"/>
    <s v="0"/>
    <s v="5307000174-0"/>
    <n v="5"/>
    <s v="5300"/>
    <x v="5"/>
    <x v="6"/>
    <s v="UL05"/>
    <s v="005/000"/>
    <d v="2012-08-18T00:00:00"/>
    <d v="2012-08-18T00:00:00"/>
    <s v=""/>
    <n v="1"/>
    <s v="NO"/>
    <s v="53OPCOMN"/>
    <x v="0"/>
    <s v=""/>
    <s v="105416"/>
    <m/>
    <s v=""/>
    <s v="FOOD PROCESSOR  -QTY-1-SHANTINIKETAN"/>
    <n v="31015.5"/>
    <n v="0"/>
    <n v="0"/>
    <n v="0"/>
    <n v="31015.5"/>
    <n v="-29464.720000000001"/>
    <n v="0"/>
    <n v="0"/>
    <n v="0"/>
    <n v="0"/>
    <n v="-29464.720000000001"/>
    <n v="1550.78"/>
    <n v="1550.78"/>
    <s v="INR"/>
  </r>
  <r>
    <s v="5307000175"/>
    <s v="0"/>
    <s v="5307000175-0"/>
    <n v="5"/>
    <s v="5300"/>
    <x v="5"/>
    <x v="6"/>
    <s v="UL05"/>
    <s v="005/000"/>
    <d v="2012-08-06T00:00:00"/>
    <d v="2012-08-06T00:00:00"/>
    <s v=""/>
    <n v="3"/>
    <s v="NO"/>
    <s v="53OPCOMN"/>
    <x v="0"/>
    <s v=""/>
    <s v="105416"/>
    <m/>
    <s v=""/>
    <s v="Stock Pot Stove (Size-24&quot;X24&quot;X30&quot;)-QTY-3-SHANTINI"/>
    <n v="40106.25"/>
    <n v="0"/>
    <n v="0"/>
    <n v="0"/>
    <n v="40106.25"/>
    <n v="-38100.94"/>
    <n v="0"/>
    <n v="0"/>
    <n v="0"/>
    <n v="0"/>
    <n v="-38100.94"/>
    <n v="2005.31"/>
    <n v="2005.31"/>
    <s v="INR"/>
  </r>
  <r>
    <s v="5307000176"/>
    <s v="0"/>
    <s v="5307000176-0"/>
    <n v="5"/>
    <s v="5300"/>
    <x v="5"/>
    <x v="6"/>
    <s v="UL05"/>
    <s v="005/000"/>
    <d v="2012-08-06T00:00:00"/>
    <d v="2012-08-06T00:00:00"/>
    <s v=""/>
    <n v="2"/>
    <s v="NO"/>
    <s v="53OPCOMN"/>
    <x v="0"/>
    <s v=""/>
    <s v="105416"/>
    <m/>
    <s v=""/>
    <s v="Bain Marie-QTY-2-SHANTINIKETAN"/>
    <n v="96255"/>
    <n v="0"/>
    <n v="0"/>
    <n v="0"/>
    <n v="96255"/>
    <n v="-91442.25"/>
    <n v="0"/>
    <n v="0"/>
    <n v="0"/>
    <n v="0"/>
    <n v="-91442.25"/>
    <n v="4812.75"/>
    <n v="4812.75"/>
    <s v="INR"/>
  </r>
  <r>
    <s v="5307000177"/>
    <s v="0"/>
    <s v="5307000177-0"/>
    <n v="5"/>
    <s v="5300"/>
    <x v="5"/>
    <x v="6"/>
    <s v="UL05"/>
    <s v="005/000"/>
    <d v="2012-08-06T00:00:00"/>
    <d v="2012-08-06T00:00:00"/>
    <s v=""/>
    <n v="1"/>
    <s v="NO"/>
    <s v="53OPCOMN"/>
    <x v="0"/>
    <s v=""/>
    <s v="105416"/>
    <m/>
    <s v=""/>
    <s v="TWO DOOR REFER-2000 ltr-QTY-1-SHANTINIKETAN"/>
    <n v="40641"/>
    <n v="0"/>
    <n v="0"/>
    <n v="0"/>
    <n v="40641"/>
    <n v="-38608.949999999997"/>
    <n v="0"/>
    <n v="0"/>
    <n v="0"/>
    <n v="0"/>
    <n v="-38608.949999999997"/>
    <n v="2032.05"/>
    <n v="2032.05"/>
    <s v="INR"/>
  </r>
  <r>
    <s v="5307000178"/>
    <s v="0"/>
    <s v="5307000178-0"/>
    <n v="5"/>
    <s v="5300"/>
    <x v="5"/>
    <x v="6"/>
    <s v="UL05"/>
    <s v="005/000"/>
    <d v="2012-08-06T00:00:00"/>
    <d v="2012-08-06T00:00:00"/>
    <s v=""/>
    <n v="1"/>
    <s v="NO"/>
    <s v="53OPCOMN"/>
    <x v="0"/>
    <s v=""/>
    <s v="105416"/>
    <m/>
    <s v=""/>
    <s v="IDLI STEAMER  (Size-CAP 54 IDLI) -QTY-1-SHANTINI"/>
    <n v="22994.25"/>
    <n v="0"/>
    <n v="0"/>
    <n v="0"/>
    <n v="22994.25"/>
    <n v="-21844.54"/>
    <n v="0"/>
    <n v="0"/>
    <n v="0"/>
    <n v="0"/>
    <n v="-21844.54"/>
    <n v="1149.71"/>
    <n v="1149.71"/>
    <s v="INR"/>
  </r>
  <r>
    <s v="5307000179"/>
    <s v="0"/>
    <s v="5307000179-0"/>
    <n v="5"/>
    <s v="5300"/>
    <x v="5"/>
    <x v="6"/>
    <s v="UL05"/>
    <s v="005/000"/>
    <d v="2012-08-06T00:00:00"/>
    <d v="2012-08-06T00:00:00"/>
    <s v=""/>
    <n v="1"/>
    <s v="NO"/>
    <s v="53OPCOMN"/>
    <x v="0"/>
    <s v=""/>
    <s v="105416"/>
    <m/>
    <s v=""/>
    <s v="WET GRINDER (Size-CAP 10 LIT )-QTY-1-SHANTINIKETAN"/>
    <n v="35828.25"/>
    <n v="0"/>
    <n v="0"/>
    <n v="0"/>
    <n v="35828.25"/>
    <n v="-34036.839999999997"/>
    <n v="0"/>
    <n v="0"/>
    <n v="0"/>
    <n v="0"/>
    <n v="-34036.839999999997"/>
    <n v="1791.41"/>
    <n v="1791.41"/>
    <s v="INR"/>
  </r>
  <r>
    <s v="5307000180"/>
    <s v="0"/>
    <s v="5307000180-0"/>
    <n v="5"/>
    <s v="5300"/>
    <x v="5"/>
    <x v="6"/>
    <s v="UL05"/>
    <s v="005/000"/>
    <d v="2012-08-06T00:00:00"/>
    <d v="2012-08-06T00:00:00"/>
    <s v=""/>
    <n v="2"/>
    <s v="NO"/>
    <s v="53OPCOMN"/>
    <x v="0"/>
    <s v=""/>
    <s v="105416"/>
    <m/>
    <s v=""/>
    <s v="Doosa Plate-1500X450X850+150-QTY-2-SHANTINIKETAN"/>
    <n v="56683.5"/>
    <n v="0"/>
    <n v="0"/>
    <n v="0"/>
    <n v="56683.5"/>
    <n v="-53849.32"/>
    <n v="0"/>
    <n v="0"/>
    <n v="0"/>
    <n v="0"/>
    <n v="-53849.32"/>
    <n v="2834.18"/>
    <n v="2834.18"/>
    <s v="INR"/>
  </r>
  <r>
    <s v="5307000181"/>
    <s v="0"/>
    <s v="5307000181-0"/>
    <n v="5"/>
    <s v="5300"/>
    <x v="5"/>
    <x v="6"/>
    <s v="UL05"/>
    <s v="005/000"/>
    <d v="2012-08-06T00:00:00"/>
    <d v="2012-08-06T00:00:00"/>
    <s v=""/>
    <n v="1"/>
    <s v="NO"/>
    <s v="53OPCOMN"/>
    <x v="0"/>
    <s v=""/>
    <s v="105416"/>
    <m/>
    <s v=""/>
    <s v="LPG BANK WITH ALL FITTINGS (6+6 CYLINDERS)-QTY-1-"/>
    <n v="39116.959999999999"/>
    <n v="0"/>
    <n v="0"/>
    <n v="0"/>
    <n v="39116.959999999999"/>
    <n v="-37161.11"/>
    <n v="0"/>
    <n v="0"/>
    <n v="0"/>
    <n v="0"/>
    <n v="-37161.11"/>
    <n v="1955.85"/>
    <n v="1955.85"/>
    <s v="INR"/>
  </r>
  <r>
    <s v="5307000182"/>
    <s v="0"/>
    <s v="5307000182-0"/>
    <n v="5"/>
    <s v="5300"/>
    <x v="5"/>
    <x v="6"/>
    <s v="UL05"/>
    <s v="005/000"/>
    <d v="2012-08-06T00:00:00"/>
    <d v="2012-08-06T00:00:00"/>
    <s v=""/>
    <n v="1"/>
    <s v="NO"/>
    <s v="53OPCOMN"/>
    <x v="0"/>
    <s v=""/>
    <s v="105416"/>
    <m/>
    <s v=""/>
    <s v="Tilting Boiler-Cap 150 ltr-QTY-1-SHANTINIKETAN"/>
    <n v="98394"/>
    <n v="0"/>
    <n v="0"/>
    <n v="0"/>
    <n v="98394"/>
    <n v="-93474.3"/>
    <n v="0"/>
    <n v="0"/>
    <n v="0"/>
    <n v="0"/>
    <n v="-93474.3"/>
    <n v="4919.7"/>
    <n v="4919.7"/>
    <s v="INR"/>
  </r>
  <r>
    <s v="5307000183"/>
    <s v="0"/>
    <s v="5307000183-0"/>
    <n v="0"/>
    <s v="5300"/>
    <x v="5"/>
    <x v="6"/>
    <s v="GWG"/>
    <s v="001/001"/>
    <d v="2012-08-06T00:00:00"/>
    <d v="2012-08-06T00:00:00"/>
    <s v=""/>
    <n v="10"/>
    <s v="NO"/>
    <s v="53OPCOMN"/>
    <x v="0"/>
    <s v=""/>
    <s v="105416"/>
    <m/>
    <s v=""/>
    <s v="Gastronome Pans 1/1X150 with Lids-QTY-10-SHANTINIK"/>
    <n v="24063.75"/>
    <n v="0"/>
    <n v="0"/>
    <n v="0"/>
    <n v="24063.75"/>
    <n v="-24063.75"/>
    <n v="0"/>
    <n v="0"/>
    <n v="0"/>
    <n v="0"/>
    <n v="-24063.75"/>
    <n v="0"/>
    <n v="0"/>
    <s v="INR"/>
  </r>
  <r>
    <s v="5307000184"/>
    <s v="0"/>
    <s v="5307000184-0"/>
    <n v="5"/>
    <s v="5300"/>
    <x v="5"/>
    <x v="6"/>
    <s v="UL05"/>
    <s v="005/000"/>
    <d v="2012-08-06T00:00:00"/>
    <d v="2012-08-06T00:00:00"/>
    <s v=""/>
    <n v="1"/>
    <s v="NO"/>
    <s v="53OPCOMN"/>
    <x v="0"/>
    <s v=""/>
    <s v="105416"/>
    <m/>
    <s v=""/>
    <s v="EX. Blower 05  HP Motor-QTY-1-SHANTINI-3-SHANTINI"/>
    <n v="47042.04"/>
    <n v="0"/>
    <n v="0"/>
    <n v="0"/>
    <n v="47042.04"/>
    <n v="-44689.94"/>
    <n v="0"/>
    <n v="0"/>
    <n v="0"/>
    <n v="0"/>
    <n v="-44689.94"/>
    <n v="2352.1"/>
    <n v="2352.1"/>
    <s v="INR"/>
  </r>
  <r>
    <s v="5307000185"/>
    <s v="0"/>
    <s v="5307000185-0"/>
    <n v="5"/>
    <s v="5300"/>
    <x v="5"/>
    <x v="6"/>
    <s v="UL05"/>
    <s v="005/000"/>
    <d v="2013-02-28T00:00:00"/>
    <d v="2013-02-28T00:00:00"/>
    <s v=""/>
    <n v="1"/>
    <s v="NO"/>
    <s v="53OPCOMN"/>
    <x v="0"/>
    <s v=""/>
    <s v="110423"/>
    <m/>
    <s v=""/>
    <s v="HEAVY DUTY RACKING SYSTEM PARTS-QTY-1="/>
    <n v="636828"/>
    <n v="0"/>
    <n v="0"/>
    <n v="0"/>
    <n v="636828"/>
    <n v="-604986.6"/>
    <n v="0"/>
    <n v="0"/>
    <n v="0"/>
    <n v="0"/>
    <n v="-604986.6"/>
    <n v="31841.4"/>
    <n v="31841.4"/>
    <s v="INR"/>
  </r>
  <r>
    <s v="5307000185"/>
    <s v="1"/>
    <s v="5307000185-1"/>
    <n v="5"/>
    <s v="5300"/>
    <x v="5"/>
    <x v="6"/>
    <s v="UL05"/>
    <s v="005/000"/>
    <d v="2013-04-01T00:00:00"/>
    <d v="2013-04-01T00:00:00"/>
    <s v=""/>
    <n v="1"/>
    <s v="NO"/>
    <s v="53OPCOMN"/>
    <x v="0"/>
    <s v=""/>
    <s v="110423"/>
    <m/>
    <s v=""/>
    <s v="CANTILEVER RACK,GODREJ-QTY-1="/>
    <n v="1247926"/>
    <n v="0"/>
    <n v="0"/>
    <n v="0"/>
    <n v="1247926"/>
    <n v="-1185529.7"/>
    <n v="0"/>
    <n v="0"/>
    <n v="0"/>
    <n v="0"/>
    <n v="-1185529.7"/>
    <n v="62396.3"/>
    <n v="62396.3"/>
    <s v="INR"/>
  </r>
  <r>
    <s v="5307000186"/>
    <s v="0"/>
    <s v="5307000186-0"/>
    <n v="5"/>
    <s v="5300"/>
    <x v="5"/>
    <x v="6"/>
    <s v="UL05"/>
    <s v="005/000"/>
    <d v="2012-04-01T00:00:00"/>
    <d v="2012-04-01T00:00:00"/>
    <s v=""/>
    <n v="1"/>
    <s v="NO"/>
    <s v="53OPCOMN"/>
    <x v="0"/>
    <s v=""/>
    <s v="114407"/>
    <m/>
    <s v=""/>
    <s v="Hand Portable radios and Accessories-QTY-1="/>
    <n v="849963"/>
    <n v="0"/>
    <n v="0"/>
    <n v="0"/>
    <n v="849963"/>
    <n v="-807464.85"/>
    <n v="0"/>
    <n v="0"/>
    <n v="0"/>
    <n v="0"/>
    <n v="-807464.85"/>
    <n v="42498.15"/>
    <n v="42498.15"/>
    <s v="INR"/>
  </r>
  <r>
    <s v="5307000186"/>
    <s v="1"/>
    <s v="5307000186-1"/>
    <n v="5"/>
    <s v="5300"/>
    <x v="5"/>
    <x v="6"/>
    <s v="UL05"/>
    <s v="005/000"/>
    <d v="2013-04-01T00:00:00"/>
    <d v="2013-04-01T00:00:00"/>
    <s v=""/>
    <n v="0"/>
    <s v="NO"/>
    <s v="53OPCOMN"/>
    <x v="0"/>
    <s v=""/>
    <s v="114407"/>
    <m/>
    <s v=""/>
    <s v="Hand Portable radios -QTY-1=rejected mat return"/>
    <n v="146000"/>
    <n v="0"/>
    <n v="0"/>
    <n v="0"/>
    <n v="146000"/>
    <n v="-138700"/>
    <n v="0"/>
    <n v="0"/>
    <n v="0"/>
    <n v="0"/>
    <n v="-138700"/>
    <n v="7300"/>
    <n v="7300"/>
    <s v="INR"/>
  </r>
  <r>
    <s v="5307000187"/>
    <s v="0"/>
    <s v="5307000187-0"/>
    <n v="5"/>
    <s v="5300"/>
    <x v="5"/>
    <x v="6"/>
    <s v="UL05"/>
    <s v="005/000"/>
    <d v="2013-03-11T00:00:00"/>
    <d v="2013-03-11T00:00:00"/>
    <s v=""/>
    <n v="1"/>
    <s v="NO"/>
    <s v="53OPCOMN"/>
    <x v="0"/>
    <s v=""/>
    <s v="102379"/>
    <m/>
    <s v=""/>
    <s v="BOMB SUPRESSION BLANKET,200X200CM-QTY-1=SECUTIRY"/>
    <n v="138599.15"/>
    <n v="0"/>
    <n v="0"/>
    <n v="0"/>
    <n v="138599.15"/>
    <n v="-131669.19"/>
    <n v="0"/>
    <n v="0"/>
    <n v="0"/>
    <n v="0"/>
    <n v="-131669.19"/>
    <n v="6929.96"/>
    <n v="6929.96"/>
    <s v="INR"/>
  </r>
  <r>
    <s v="5307000188"/>
    <s v="0"/>
    <s v="5307000188-0"/>
    <n v="5"/>
    <s v="5300"/>
    <x v="5"/>
    <x v="6"/>
    <s v="UL05"/>
    <s v="005/000"/>
    <d v="2013-03-11T00:00:00"/>
    <d v="2013-03-11T00:00:00"/>
    <s v=""/>
    <n v="25"/>
    <s v="NO"/>
    <s v="53OPCOMN"/>
    <x v="0"/>
    <s v=""/>
    <s v="102379"/>
    <m/>
    <s v=""/>
    <s v="SEARCH LIGHT,DRAGON W/LCD DISPLAY,750MTR-QTY-25=SE"/>
    <n v="136562.5"/>
    <n v="0"/>
    <n v="0"/>
    <n v="0"/>
    <n v="136562.5"/>
    <n v="-129734.37"/>
    <n v="0"/>
    <n v="0"/>
    <n v="0"/>
    <n v="0"/>
    <n v="-129734.37"/>
    <n v="6828.13"/>
    <n v="6828.13"/>
    <s v="INR"/>
  </r>
  <r>
    <s v="5307000189"/>
    <s v="0"/>
    <s v="5307000189-0"/>
    <n v="5"/>
    <s v="5300"/>
    <x v="5"/>
    <x v="6"/>
    <s v="UL05"/>
    <s v="005/000"/>
    <d v="2013-03-11T00:00:00"/>
    <d v="2013-03-11T00:00:00"/>
    <s v=""/>
    <n v="2"/>
    <s v="NO"/>
    <s v="53OPCOMN"/>
    <x v="0"/>
    <s v=""/>
    <s v="102379"/>
    <m/>
    <s v=""/>
    <s v="MIRROR,TROLLY,UNDER VIEW,MM:IM-IIRTL-B-QTY-2=SECUT"/>
    <n v="11477"/>
    <n v="0"/>
    <n v="0"/>
    <n v="0"/>
    <n v="11477"/>
    <n v="-10903.15"/>
    <n v="0"/>
    <n v="0"/>
    <n v="0"/>
    <n v="0"/>
    <n v="-10903.15"/>
    <n v="573.85"/>
    <n v="573.85"/>
    <s v="INR"/>
  </r>
  <r>
    <s v="5307000190"/>
    <s v="0"/>
    <s v="5307000190-0"/>
    <n v="0"/>
    <s v="5300"/>
    <x v="5"/>
    <x v="6"/>
    <s v="GWG"/>
    <s v="001/001"/>
    <d v="2013-03-11T00:00:00"/>
    <d v="2013-03-11T00:00:00"/>
    <s v=""/>
    <n v="5"/>
    <s v="NO"/>
    <s v="53OPCOMN"/>
    <x v="0"/>
    <s v=""/>
    <s v="102379"/>
    <m/>
    <s v=""/>
    <s v="SEARCH LIGHT,DRAGON W/LCD DISPLAY,750MTR-QTY-5=SEC"/>
    <n v="9343.75"/>
    <n v="0"/>
    <n v="0"/>
    <n v="0"/>
    <n v="9343.75"/>
    <n v="-9343.75"/>
    <n v="0"/>
    <n v="0"/>
    <n v="0"/>
    <n v="0"/>
    <n v="-9343.75"/>
    <n v="0"/>
    <n v="0"/>
    <s v="INR"/>
  </r>
  <r>
    <s v="5307000191"/>
    <s v="0"/>
    <s v="5307000191-0"/>
    <n v="5"/>
    <s v="5300"/>
    <x v="5"/>
    <x v="6"/>
    <s v="UL05"/>
    <s v="005/000"/>
    <d v="2013-08-28T00:00:00"/>
    <d v="2013-08-28T00:00:00"/>
    <s v=""/>
    <n v="2"/>
    <s v="NO"/>
    <s v="53OPCOMN"/>
    <x v="0"/>
    <s v=""/>
    <s v="102379"/>
    <m/>
    <s v=""/>
    <s v="METAL DETECTOR,DOOR FRAME,MM:3ZKY-QTY-2="/>
    <n v="370409.6"/>
    <n v="0"/>
    <n v="0"/>
    <n v="0"/>
    <n v="370409.6"/>
    <n v="-351889.12"/>
    <n v="0"/>
    <n v="0"/>
    <n v="0"/>
    <n v="0"/>
    <n v="-351889.12"/>
    <n v="18520.48"/>
    <n v="18520.48"/>
    <s v="INR"/>
  </r>
  <r>
    <s v="5307000192"/>
    <s v="0"/>
    <s v="5307000192-0"/>
    <n v="5"/>
    <s v="5300"/>
    <x v="5"/>
    <x v="6"/>
    <s v="UL05"/>
    <s v="005/000"/>
    <d v="2013-04-01T00:00:00"/>
    <d v="2013-03-15T00:00:00"/>
    <s v=""/>
    <n v="2"/>
    <s v="NO"/>
    <s v="53OPCOMN"/>
    <x v="0"/>
    <s v=""/>
    <s v="208152"/>
    <m/>
    <s v=""/>
    <s v="VOICE RECORDER,DGTL,MM:ICDUX200F/B,SONY-QTY-2=SECU"/>
    <n v="11980"/>
    <n v="0"/>
    <n v="0"/>
    <n v="0"/>
    <n v="11980"/>
    <n v="-11381"/>
    <n v="0"/>
    <n v="0"/>
    <n v="0"/>
    <n v="0"/>
    <n v="-11381"/>
    <n v="599"/>
    <n v="599"/>
    <s v="INR"/>
  </r>
  <r>
    <s v="5307000193"/>
    <s v="0"/>
    <s v="5307000193-0"/>
    <n v="0"/>
    <s v="5300"/>
    <x v="5"/>
    <x v="6"/>
    <s v="GWG"/>
    <s v="001/001"/>
    <d v="2013-04-01T00:00:00"/>
    <d v="2013-04-01T00:00:00"/>
    <s v=""/>
    <n v="5"/>
    <s v="NO"/>
    <s v="53OPCOMN"/>
    <x v="0"/>
    <s v=""/>
    <s v="103634"/>
    <m/>
    <s v=""/>
    <s v="CORDLESS PRESENTER,2.4GHZ-QTY-5=KAWAI"/>
    <n v="11813"/>
    <n v="0"/>
    <n v="0"/>
    <n v="0"/>
    <n v="11813"/>
    <n v="-11813"/>
    <n v="0"/>
    <n v="0"/>
    <n v="0"/>
    <n v="0"/>
    <n v="-11813"/>
    <n v="0"/>
    <n v="0"/>
    <s v="INR"/>
  </r>
  <r>
    <s v="5307000194"/>
    <s v="0"/>
    <s v="5307000194-0"/>
    <n v="5"/>
    <s v="5300"/>
    <x v="5"/>
    <x v="6"/>
    <s v="UL05"/>
    <s v="005/000"/>
    <d v="2013-04-15T00:00:00"/>
    <d v="2013-04-15T00:00:00"/>
    <s v=""/>
    <n v="10"/>
    <s v="NO"/>
    <s v="53OPCOMN"/>
    <x v="0"/>
    <s v=""/>
    <s v="118100"/>
    <m/>
    <s v=""/>
    <s v="AIR COOLER-Symphony-QTY-10=KAWAI"/>
    <n v="97650"/>
    <n v="0"/>
    <n v="0"/>
    <n v="0"/>
    <n v="97650"/>
    <n v="-92767.5"/>
    <n v="0"/>
    <n v="0"/>
    <n v="0"/>
    <n v="0"/>
    <n v="-92767.5"/>
    <n v="4882.5"/>
    <n v="4882.5"/>
    <s v="INR"/>
  </r>
  <r>
    <s v="5307000195"/>
    <s v="0"/>
    <s v="5307000195-0"/>
    <n v="5"/>
    <s v="5300"/>
    <x v="5"/>
    <x v="6"/>
    <s v="UL05"/>
    <s v="005/000"/>
    <d v="2013-05-03T00:00:00"/>
    <d v="2013-05-03T00:00:00"/>
    <s v=""/>
    <n v="1"/>
    <s v="NO"/>
    <s v="53OPCOMN"/>
    <x v="0"/>
    <s v=""/>
    <s v="111508"/>
    <m/>
    <s v=""/>
    <s v="TRADEMILL,MAKE-CASCONDIA-QTY-1="/>
    <n v="275625"/>
    <n v="0"/>
    <n v="0"/>
    <n v="0"/>
    <n v="275625"/>
    <n v="-261843.75"/>
    <n v="0"/>
    <n v="0"/>
    <n v="0"/>
    <n v="0"/>
    <n v="-261843.75"/>
    <n v="13781.25"/>
    <n v="13781.25"/>
    <s v="INR"/>
  </r>
  <r>
    <s v="5307000196"/>
    <s v="0"/>
    <s v="5307000196-0"/>
    <n v="5"/>
    <s v="5300"/>
    <x v="5"/>
    <x v="6"/>
    <s v="UL05"/>
    <s v="005/000"/>
    <d v="2013-05-24T00:00:00"/>
    <d v="2013-05-24T00:00:00"/>
    <s v=""/>
    <n v="2"/>
    <s v="NO"/>
    <s v="53OPCOMN"/>
    <x v="0"/>
    <s v=""/>
    <s v="110839"/>
    <m/>
    <s v=""/>
    <s v="BINOCULAR,DAY&amp;NIGHT,UPTO 300MTR-QTY-2=SECUTIRY"/>
    <n v="159030"/>
    <n v="0"/>
    <n v="0"/>
    <n v="0"/>
    <n v="159030"/>
    <n v="-151078.5"/>
    <n v="0"/>
    <n v="0"/>
    <n v="0"/>
    <n v="0"/>
    <n v="-151078.5"/>
    <n v="7951.5"/>
    <n v="7951.5"/>
    <s v="INR"/>
  </r>
  <r>
    <s v="5307000197"/>
    <s v="0"/>
    <s v="5307000197-0"/>
    <n v="5"/>
    <s v="5300"/>
    <x v="5"/>
    <x v="6"/>
    <s v="UL05"/>
    <s v="005/000"/>
    <d v="2013-06-10T00:00:00"/>
    <d v="2013-06-10T00:00:00"/>
    <s v=""/>
    <n v="2"/>
    <s v="NO"/>
    <s v="53OPCOMN"/>
    <x v="0"/>
    <s v=""/>
    <s v="110839"/>
    <m/>
    <s v=""/>
    <s v="BINOCULAR,DAY&amp;NIGHT,UPTO 300MTR-QTY-2=SECUTIRY"/>
    <n v="159030"/>
    <n v="0"/>
    <n v="0"/>
    <n v="0"/>
    <n v="159030"/>
    <n v="-151078.5"/>
    <n v="0"/>
    <n v="0"/>
    <n v="0"/>
    <n v="0"/>
    <n v="-151078.5"/>
    <n v="7951.5"/>
    <n v="7951.5"/>
    <s v="INR"/>
  </r>
  <r>
    <s v="5307000198"/>
    <s v="0"/>
    <s v="5307000198-0"/>
    <n v="5"/>
    <s v="5300"/>
    <x v="5"/>
    <x v="6"/>
    <s v="UL05"/>
    <s v="005/000"/>
    <d v="2013-04-19T00:00:00"/>
    <d v="2013-04-19T00:00:00"/>
    <s v=""/>
    <n v="10"/>
    <s v="NO"/>
    <s v="53OPCOMN"/>
    <x v="0"/>
    <s v=""/>
    <s v="208596"/>
    <m/>
    <s v=""/>
    <s v="AIR CONDITIONER,CAP:1.5TON-QTY-10=KAWAI"/>
    <n v="248770.74"/>
    <n v="0"/>
    <n v="0"/>
    <n v="0"/>
    <n v="248770.74"/>
    <n v="-236332.2"/>
    <n v="0"/>
    <n v="0"/>
    <n v="0"/>
    <n v="0"/>
    <n v="-236332.2"/>
    <n v="12438.54"/>
    <n v="12438.54"/>
    <s v="INR"/>
  </r>
  <r>
    <s v="5307000199"/>
    <s v="0"/>
    <s v="5307000199-0"/>
    <n v="5"/>
    <s v="5300"/>
    <x v="5"/>
    <x v="6"/>
    <s v="UL05"/>
    <s v="005/000"/>
    <d v="2013-04-19T00:00:00"/>
    <d v="2013-04-19T00:00:00"/>
    <s v=""/>
    <n v="3"/>
    <s v="NO"/>
    <s v="53OPCOMN"/>
    <x v="0"/>
    <s v=""/>
    <s v="208596"/>
    <m/>
    <s v=""/>
    <s v="AIR CONDITIONER,TYPE:SPLIT,CAP:1TON-QTY-3=KAWAI"/>
    <n v="62932.26"/>
    <n v="0"/>
    <n v="0"/>
    <n v="0"/>
    <n v="62932.26"/>
    <n v="-59785.65"/>
    <n v="0"/>
    <n v="0"/>
    <n v="0"/>
    <n v="0"/>
    <n v="-59785.65"/>
    <n v="3146.61"/>
    <n v="3146.61"/>
    <s v="INR"/>
  </r>
  <r>
    <s v="5307000200"/>
    <s v="0"/>
    <s v="5307000200-0"/>
    <n v="5"/>
    <s v="5300"/>
    <x v="5"/>
    <x v="6"/>
    <s v="UL05"/>
    <s v="005/000"/>
    <d v="2013-05-25T00:00:00"/>
    <d v="2013-05-25T00:00:00"/>
    <s v=""/>
    <n v="18"/>
    <s v="NO"/>
    <s v="53OPCOMN"/>
    <x v="0"/>
    <s v=""/>
    <s v="117843"/>
    <m/>
    <s v=""/>
    <s v="TRAFFIC SIGNAL FLASHER-QTY-25=SECURITY"/>
    <n v="91664.639999999999"/>
    <n v="0"/>
    <n v="0"/>
    <n v="0"/>
    <n v="91664.639999999999"/>
    <n v="-87081.41"/>
    <n v="0"/>
    <n v="0"/>
    <n v="0"/>
    <n v="0"/>
    <n v="-87081.41"/>
    <n v="4583.2299999999996"/>
    <n v="4583.2299999999996"/>
    <s v="INR"/>
  </r>
  <r>
    <s v="5307000201"/>
    <s v="0"/>
    <s v="5307000201-0"/>
    <n v="5"/>
    <s v="5300"/>
    <x v="5"/>
    <x v="6"/>
    <s v="UL05"/>
    <s v="005/000"/>
    <d v="2013-06-14T00:00:00"/>
    <d v="2013-06-14T00:00:00"/>
    <s v=""/>
    <n v="50"/>
    <s v="NO"/>
    <s v="53OPCOMN"/>
    <x v="0"/>
    <s v=""/>
    <s v="119029"/>
    <m/>
    <s v=""/>
    <s v="MINI REFRIGERATOR,CAP:80LTR - VIDEOCON-QTY-50="/>
    <n v="325000"/>
    <n v="0"/>
    <n v="0"/>
    <n v="0"/>
    <n v="325000"/>
    <n v="-308750"/>
    <n v="0"/>
    <n v="0"/>
    <n v="0"/>
    <n v="0"/>
    <n v="-308750"/>
    <n v="16250"/>
    <n v="16250"/>
    <s v="INR"/>
  </r>
  <r>
    <s v="5307000202"/>
    <s v="0"/>
    <s v="5307000202-0"/>
    <n v="5"/>
    <s v="5300"/>
    <x v="5"/>
    <x v="6"/>
    <s v="UL05"/>
    <s v="005/000"/>
    <d v="2013-04-01T00:00:00"/>
    <d v="2013-04-01T00:00:00"/>
    <s v=""/>
    <n v="4"/>
    <s v="NO"/>
    <s v="53OPCOMN"/>
    <x v="0"/>
    <s v=""/>
    <s v="200018"/>
    <m/>
    <s v=""/>
    <s v="PROJECTOR, MM LX26H, PANASONIC-QTY-4=KAWAI"/>
    <n v="183255"/>
    <n v="0"/>
    <n v="0"/>
    <n v="0"/>
    <n v="183255"/>
    <n v="-174092.25"/>
    <n v="0"/>
    <n v="0"/>
    <n v="0"/>
    <n v="0"/>
    <n v="-174092.25"/>
    <n v="9162.75"/>
    <n v="9162.75"/>
    <s v="INR"/>
  </r>
  <r>
    <s v="5307000203"/>
    <s v="0"/>
    <s v="5307000203-0"/>
    <n v="5"/>
    <s v="5300"/>
    <x v="5"/>
    <x v="6"/>
    <s v="UL05"/>
    <s v="005/000"/>
    <d v="2013-06-26T00:00:00"/>
    <d v="2013-06-26T00:00:00"/>
    <s v=""/>
    <n v="5"/>
    <s v="NO"/>
    <s v="53OPCOMN"/>
    <x v="0"/>
    <s v=""/>
    <s v="200018"/>
    <m/>
    <s v=""/>
    <s v="PROJECTOR, MM LX26H, PANASONIC-QTY-5=KAWAI"/>
    <n v="234099"/>
    <n v="0"/>
    <n v="0"/>
    <n v="0"/>
    <n v="234099"/>
    <n v="-222394.05"/>
    <n v="0"/>
    <n v="0"/>
    <n v="0"/>
    <n v="0"/>
    <n v="-222394.05"/>
    <n v="11704.95"/>
    <n v="11704.95"/>
    <s v="INR"/>
  </r>
  <r>
    <s v="5307000203"/>
    <s v="1"/>
    <s v="5307000203-1"/>
    <n v="5"/>
    <s v="5300"/>
    <x v="5"/>
    <x v="6"/>
    <s v="UL05"/>
    <s v="005/000"/>
    <d v="2013-06-26T00:00:00"/>
    <d v="2013-06-26T00:00:00"/>
    <s v=""/>
    <n v="6"/>
    <s v="NO"/>
    <s v="53OPCOMN"/>
    <x v="0"/>
    <s v=""/>
    <s v="200018"/>
    <m/>
    <s v=""/>
    <s v="AMPLIFIER,PN:LBD 1912/00,BOSCH-QTY-6=KAWAI"/>
    <n v="75240"/>
    <n v="0"/>
    <n v="0"/>
    <n v="0"/>
    <n v="75240"/>
    <n v="-71478"/>
    <n v="0"/>
    <n v="0"/>
    <n v="0"/>
    <n v="0"/>
    <n v="-71478"/>
    <n v="3762"/>
    <n v="3762"/>
    <s v="INR"/>
  </r>
  <r>
    <s v="5307000203"/>
    <s v="2"/>
    <s v="5307000203-2"/>
    <n v="5"/>
    <s v="5300"/>
    <x v="5"/>
    <x v="6"/>
    <s v="UL05"/>
    <s v="005/000"/>
    <d v="2013-06-26T00:00:00"/>
    <d v="2013-06-26T00:00:00"/>
    <s v=""/>
    <n v="12"/>
    <s v="NO"/>
    <s v="53OPCOMN"/>
    <x v="0"/>
    <s v=""/>
    <s v="200018"/>
    <m/>
    <s v=""/>
    <s v="SPEAKER,6W,MM:LHM 060600,MFR:BOSCH-QTY-12=KAWAI"/>
    <n v="98496"/>
    <n v="0"/>
    <n v="0"/>
    <n v="0"/>
    <n v="98496"/>
    <n v="-93571.199999999997"/>
    <n v="0"/>
    <n v="0"/>
    <n v="0"/>
    <n v="0"/>
    <n v="-93571.199999999997"/>
    <n v="4924.8"/>
    <n v="4924.8"/>
    <s v="INR"/>
  </r>
  <r>
    <s v="5307000203"/>
    <s v="3"/>
    <s v="5307000203-3"/>
    <n v="5"/>
    <s v="5300"/>
    <x v="5"/>
    <x v="6"/>
    <s v="UL05"/>
    <s v="005/000"/>
    <d v="2014-04-01T00:00:00"/>
    <d v="2014-04-01T00:00:00"/>
    <s v=""/>
    <n v="0"/>
    <s v="NO"/>
    <s v="53OPCOMN"/>
    <x v="0"/>
    <s v=""/>
    <s v="200018"/>
    <m/>
    <s v=""/>
    <s v="CLAMP&amp;CONNECTOR-PROJECTOR, PANASONIC"/>
    <n v="65360"/>
    <n v="0"/>
    <n v="0"/>
    <n v="0"/>
    <n v="65360"/>
    <n v="-62092"/>
    <n v="0"/>
    <n v="0"/>
    <n v="0"/>
    <n v="0"/>
    <n v="-62092"/>
    <n v="3268"/>
    <n v="3268"/>
    <s v="INR"/>
  </r>
  <r>
    <s v="5307000204"/>
    <s v="0"/>
    <s v="5307000204-0"/>
    <n v="5"/>
    <s v="5300"/>
    <x v="5"/>
    <x v="6"/>
    <s v="UL05"/>
    <s v="005/000"/>
    <d v="2013-05-15T00:00:00"/>
    <d v="2013-05-15T00:00:00"/>
    <s v=""/>
    <n v="1"/>
    <s v="NO"/>
    <s v="53OPCOMN"/>
    <x v="0"/>
    <s v=""/>
    <s v="110839"/>
    <m/>
    <s v=""/>
    <s v="BREATH ANALYZER-QTY-1=SECUTIRY"/>
    <n v="34485"/>
    <n v="0"/>
    <n v="0"/>
    <n v="0"/>
    <n v="34485"/>
    <n v="-32760.75"/>
    <n v="0"/>
    <n v="0"/>
    <n v="0"/>
    <n v="0"/>
    <n v="-32760.75"/>
    <n v="1724.25"/>
    <n v="1724.25"/>
    <s v="INR"/>
  </r>
  <r>
    <s v="5307000205"/>
    <s v="0"/>
    <s v="5307000205-0"/>
    <n v="0"/>
    <s v="5300"/>
    <x v="5"/>
    <x v="6"/>
    <s v="GWG"/>
    <s v="001/001"/>
    <d v="2013-05-02T00:00:00"/>
    <d v="2013-05-02T00:00:00"/>
    <s v=""/>
    <n v="2"/>
    <s v="NO"/>
    <s v="53OPCOMN"/>
    <x v="0"/>
    <s v=""/>
    <s v="102379"/>
    <m/>
    <s v=""/>
    <s v="SNAKE CATCHER-SHARPEX-QTY-2="/>
    <n v="7705"/>
    <n v="0"/>
    <n v="0"/>
    <n v="0"/>
    <n v="7705"/>
    <n v="-7705"/>
    <n v="0"/>
    <n v="0"/>
    <n v="0"/>
    <n v="0"/>
    <n v="-7705"/>
    <n v="0"/>
    <n v="0"/>
    <s v="INR"/>
  </r>
  <r>
    <s v="5307000206"/>
    <s v="0"/>
    <s v="5307000206-0"/>
    <n v="0"/>
    <s v="5300"/>
    <x v="5"/>
    <x v="6"/>
    <s v="GWG"/>
    <s v="001/001"/>
    <d v="2013-05-02T00:00:00"/>
    <d v="2013-05-02T00:00:00"/>
    <s v=""/>
    <n v="10"/>
    <s v="NO"/>
    <s v="53OPCOMN"/>
    <x v="0"/>
    <s v=""/>
    <s v="102379"/>
    <m/>
    <s v=""/>
    <s v="METAL DETECTOR,HAND HELD,MM:H-2099-QTY-10="/>
    <n v="40825"/>
    <n v="0"/>
    <n v="0"/>
    <n v="0"/>
    <n v="40825"/>
    <n v="-40825"/>
    <n v="0"/>
    <n v="0"/>
    <n v="0"/>
    <n v="0"/>
    <n v="-40825"/>
    <n v="0"/>
    <n v="0"/>
    <s v="INR"/>
  </r>
  <r>
    <s v="5307000207"/>
    <s v="0"/>
    <s v="5307000207-0"/>
    <n v="5"/>
    <s v="5300"/>
    <x v="5"/>
    <x v="6"/>
    <s v="UL05"/>
    <s v="005/000"/>
    <d v="2013-05-18T00:00:00"/>
    <d v="2013-05-18T00:00:00"/>
    <s v=""/>
    <n v="3"/>
    <s v="NO"/>
    <s v="53OPCOMN"/>
    <x v="0"/>
    <s v=""/>
    <s v="208596"/>
    <m/>
    <s v=""/>
    <s v="AIR CONDITIONER,CAP:1.5TON-QTY-3=with stand"/>
    <n v="74631"/>
    <n v="0"/>
    <n v="0"/>
    <n v="0"/>
    <n v="74631"/>
    <n v="-70899.45"/>
    <n v="0"/>
    <n v="0"/>
    <n v="0"/>
    <n v="0"/>
    <n v="-70899.45"/>
    <n v="3731.55"/>
    <n v="3731.55"/>
    <s v="INR"/>
  </r>
  <r>
    <s v="5307000208"/>
    <s v="0"/>
    <s v="5307000208-0"/>
    <n v="5"/>
    <s v="5300"/>
    <x v="5"/>
    <x v="6"/>
    <s v="UL05"/>
    <s v="005/000"/>
    <d v="2013-06-14T00:00:00"/>
    <d v="2013-06-14T00:00:00"/>
    <s v=""/>
    <n v="12"/>
    <s v="NO"/>
    <s v="53OPCOMN"/>
    <x v="0"/>
    <s v=""/>
    <s v="112406"/>
    <m/>
    <s v=""/>
    <s v="FAN IND,AIR CIRC,750MM,400M3/H,1440RPM-QTY-12=Admn"/>
    <n v="89303"/>
    <n v="0"/>
    <n v="0"/>
    <n v="0"/>
    <n v="89303"/>
    <n v="-84837.85"/>
    <n v="0"/>
    <n v="0"/>
    <n v="0"/>
    <n v="0"/>
    <n v="-84837.85"/>
    <n v="4465.1499999999996"/>
    <n v="4465.1499999999996"/>
    <s v="INR"/>
  </r>
  <r>
    <s v="5307000209"/>
    <s v="0"/>
    <s v="5307000209-0"/>
    <n v="5"/>
    <s v="5300"/>
    <x v="5"/>
    <x v="6"/>
    <s v="UL05"/>
    <s v="005/000"/>
    <d v="2013-06-15T00:00:00"/>
    <d v="2013-06-15T00:00:00"/>
    <s v=""/>
    <n v="1"/>
    <s v="NO"/>
    <s v="53OPCOMN"/>
    <x v="0"/>
    <s v=""/>
    <s v="119133"/>
    <m/>
    <s v=""/>
    <s v="KARAOKE ENTERTAINMENT SYSTEM-QTY-1=Admn Dept"/>
    <n v="16300"/>
    <n v="0"/>
    <n v="0"/>
    <n v="0"/>
    <n v="16300"/>
    <n v="-15485"/>
    <n v="0"/>
    <n v="0"/>
    <n v="0"/>
    <n v="0"/>
    <n v="-15485"/>
    <n v="815"/>
    <n v="815"/>
    <s v="INR"/>
  </r>
  <r>
    <s v="5307000210"/>
    <s v="0"/>
    <s v="5307000210-0"/>
    <n v="5"/>
    <s v="5300"/>
    <x v="5"/>
    <x v="6"/>
    <s v="UL05"/>
    <s v="005/000"/>
    <d v="2013-08-06T00:00:00"/>
    <d v="2013-08-06T00:00:00"/>
    <s v=""/>
    <n v="10"/>
    <s v="NO"/>
    <s v="53OPCOMN"/>
    <x v="0"/>
    <s v=""/>
    <s v="110447"/>
    <m/>
    <s v=""/>
    <s v="BINOCULAR,DAY VISION,20X60,PN:700422-QTY-10="/>
    <n v="88165"/>
    <n v="0"/>
    <n v="0"/>
    <n v="0"/>
    <n v="88165"/>
    <n v="-83756.75"/>
    <n v="0"/>
    <n v="0"/>
    <n v="0"/>
    <n v="0"/>
    <n v="-83756.75"/>
    <n v="4408.25"/>
    <n v="4408.25"/>
    <s v="INR"/>
  </r>
  <r>
    <s v="5307000211"/>
    <s v="0"/>
    <s v="5307000211-0"/>
    <n v="0"/>
    <s v="5300"/>
    <x v="5"/>
    <x v="6"/>
    <s v="GWG"/>
    <s v="001/001"/>
    <d v="2013-06-17T00:00:00"/>
    <d v="2013-06-17T00:00:00"/>
    <s v=""/>
    <n v="0"/>
    <s v=""/>
    <s v="53OPCOMN"/>
    <x v="0"/>
    <s v=""/>
    <s v="118100"/>
    <m/>
    <s v=""/>
    <s v="PLAYER,DVD-PHILIPS-3608-QTY-2=Admn Dept"/>
    <n v="3942"/>
    <n v="0"/>
    <n v="0"/>
    <n v="0"/>
    <n v="3942"/>
    <n v="-3942"/>
    <n v="0"/>
    <n v="0"/>
    <n v="0"/>
    <n v="0"/>
    <n v="-3942"/>
    <n v="0"/>
    <n v="0"/>
    <s v="INR"/>
  </r>
  <r>
    <s v="5307000212"/>
    <s v="0"/>
    <s v="5307000212-0"/>
    <n v="5"/>
    <s v="5300"/>
    <x v="5"/>
    <x v="6"/>
    <s v="UL05"/>
    <s v="005/000"/>
    <d v="2013-05-25T00:00:00"/>
    <d v="2013-05-25T00:00:00"/>
    <s v=""/>
    <n v="3"/>
    <s v="NO"/>
    <s v="53OPCOMN"/>
    <x v="0"/>
    <s v=""/>
    <s v="119195"/>
    <m/>
    <s v=""/>
    <s v="WATER COOLER,40LTR-BLUE STAR-QTY-3="/>
    <n v="71949.539999999994"/>
    <n v="0"/>
    <n v="0"/>
    <n v="0"/>
    <n v="71949.539999999994"/>
    <n v="-68352.06"/>
    <n v="0"/>
    <n v="0"/>
    <n v="0"/>
    <n v="0"/>
    <n v="-68352.06"/>
    <n v="3597.48"/>
    <n v="3597.48"/>
    <s v="INR"/>
  </r>
  <r>
    <s v="5307000213"/>
    <s v="0"/>
    <s v="5307000213-0"/>
    <n v="5"/>
    <s v="5300"/>
    <x v="5"/>
    <x v="6"/>
    <s v="UL05"/>
    <s v="005/000"/>
    <d v="2013-05-25T00:00:00"/>
    <d v="2013-05-25T00:00:00"/>
    <s v=""/>
    <n v="3"/>
    <s v="NO"/>
    <s v="53OPCOMN"/>
    <x v="0"/>
    <s v=""/>
    <s v="119195"/>
    <m/>
    <s v=""/>
    <s v="WATER COOLER,80LTR-BLUE STAR-QTY-3="/>
    <n v="98721.46"/>
    <n v="0"/>
    <n v="0"/>
    <n v="0"/>
    <n v="98721.46"/>
    <n v="-93785.39"/>
    <n v="0"/>
    <n v="0"/>
    <n v="0"/>
    <n v="0"/>
    <n v="-93785.39"/>
    <n v="4936.07"/>
    <n v="4936.07"/>
    <s v="INR"/>
  </r>
  <r>
    <s v="5307000214"/>
    <s v="0"/>
    <s v="5307000214-0"/>
    <n v="5"/>
    <s v="5300"/>
    <x v="5"/>
    <x v="6"/>
    <s v="UL05"/>
    <s v="005/000"/>
    <d v="2013-06-21T00:00:00"/>
    <d v="2013-06-21T00:00:00"/>
    <s v=""/>
    <n v="1"/>
    <s v="NO"/>
    <s v="53OPCOMN"/>
    <x v="0"/>
    <s v=""/>
    <s v="119215"/>
    <m/>
    <s v=""/>
    <s v="Service Counter Bain Marie-QTY-1=GET Hostel"/>
    <n v="53302.5"/>
    <n v="0"/>
    <n v="0"/>
    <n v="0"/>
    <n v="53302.5"/>
    <n v="-50637.37"/>
    <n v="0"/>
    <n v="0"/>
    <n v="0"/>
    <n v="0"/>
    <n v="-50637.37"/>
    <n v="2665.13"/>
    <n v="2665.13"/>
    <s v="INR"/>
  </r>
  <r>
    <s v="5307000215"/>
    <s v="0"/>
    <s v="5307000215-0"/>
    <n v="5"/>
    <s v="5300"/>
    <x v="5"/>
    <x v="6"/>
    <s v="UL05"/>
    <s v="005/000"/>
    <d v="2013-06-21T00:00:00"/>
    <d v="2013-06-21T00:00:00"/>
    <s v=""/>
    <n v="1"/>
    <s v="NO"/>
    <s v="53OPCOMN"/>
    <x v="0"/>
    <s v=""/>
    <s v="119215"/>
    <m/>
    <s v=""/>
    <s v="SS Water Cooler Cap 100 Ltrs-QTY-1=GET Hostel"/>
    <n v="36742.5"/>
    <n v="0"/>
    <n v="0"/>
    <n v="0"/>
    <n v="36742.5"/>
    <n v="-34905.370000000003"/>
    <n v="0"/>
    <n v="0"/>
    <n v="0"/>
    <n v="0"/>
    <n v="-34905.370000000003"/>
    <n v="1837.13"/>
    <n v="1837.13"/>
    <s v="INR"/>
  </r>
  <r>
    <s v="5307000217"/>
    <s v="0"/>
    <s v="5307000217-0"/>
    <n v="5"/>
    <s v="5300"/>
    <x v="5"/>
    <x v="6"/>
    <s v="UL05"/>
    <s v="005/000"/>
    <d v="2013-06-21T00:00:00"/>
    <d v="2013-06-21T00:00:00"/>
    <s v=""/>
    <n v="2"/>
    <s v="NO"/>
    <s v="53OPCOMN"/>
    <x v="0"/>
    <s v=""/>
    <s v="119215"/>
    <m/>
    <s v=""/>
    <s v="2 Burner Gas Range with u/s-LPG-QTY-2=GET Hostel"/>
    <n v="44505"/>
    <n v="0"/>
    <n v="0"/>
    <n v="0"/>
    <n v="44505"/>
    <n v="-42279.75"/>
    <n v="0"/>
    <n v="0"/>
    <n v="0"/>
    <n v="0"/>
    <n v="-42279.75"/>
    <n v="2225.25"/>
    <n v="2225.25"/>
    <s v="INR"/>
  </r>
  <r>
    <s v="5307000218"/>
    <s v="0"/>
    <s v="5307000218-0"/>
    <n v="5"/>
    <s v="5300"/>
    <x v="5"/>
    <x v="6"/>
    <s v="UL05"/>
    <s v="005/000"/>
    <d v="2013-06-21T00:00:00"/>
    <d v="2013-06-21T00:00:00"/>
    <s v=""/>
    <n v="2"/>
    <s v="NO"/>
    <s v="53OPCOMN"/>
    <x v="0"/>
    <s v=""/>
    <s v="119215"/>
    <m/>
    <s v=""/>
    <s v="Exhaust Hood with buffle filter-QTY-2=GET Hostel"/>
    <n v="41400"/>
    <n v="0"/>
    <n v="0"/>
    <n v="0"/>
    <n v="41400"/>
    <n v="-39330"/>
    <n v="0"/>
    <n v="0"/>
    <n v="0"/>
    <n v="0"/>
    <n v="-39330"/>
    <n v="2070"/>
    <n v="2070"/>
    <s v="INR"/>
  </r>
  <r>
    <s v="5307000219"/>
    <s v="0"/>
    <s v="5307000219-0"/>
    <n v="5"/>
    <s v="5300"/>
    <x v="5"/>
    <x v="6"/>
    <s v="UL05"/>
    <s v="005/000"/>
    <d v="2013-06-21T00:00:00"/>
    <d v="2013-06-21T00:00:00"/>
    <s v=""/>
    <n v="1"/>
    <s v="NO"/>
    <s v="53OPCOMN"/>
    <x v="0"/>
    <s v=""/>
    <s v="119215"/>
    <m/>
    <s v=""/>
    <s v="Chapati hot plate with u/s-LPG-QTY-1=GET Hostel"/>
    <n v="24322.5"/>
    <n v="0"/>
    <n v="0"/>
    <n v="0"/>
    <n v="24322.5"/>
    <n v="-23106.37"/>
    <n v="0"/>
    <n v="0"/>
    <n v="0"/>
    <n v="0"/>
    <n v="-23106.37"/>
    <n v="1216.1300000000001"/>
    <n v="1216.1300000000001"/>
    <s v="INR"/>
  </r>
  <r>
    <s v="5307000220"/>
    <s v="0"/>
    <s v="5307000220-0"/>
    <n v="5"/>
    <s v="5300"/>
    <x v="5"/>
    <x v="6"/>
    <s v="UL05"/>
    <s v="005/000"/>
    <d v="2013-06-21T00:00:00"/>
    <d v="2013-06-21T00:00:00"/>
    <s v=""/>
    <n v="1"/>
    <s v="NO"/>
    <s v="53OPCOMN"/>
    <x v="0"/>
    <s v=""/>
    <s v="119215"/>
    <m/>
    <s v=""/>
    <s v="Exhaust Hood with buffle filter-QTY-1=GET Hostel"/>
    <n v="23287.5"/>
    <n v="0"/>
    <n v="0"/>
    <n v="0"/>
    <n v="23287.5"/>
    <n v="-22123.119999999999"/>
    <n v="0"/>
    <n v="0"/>
    <n v="0"/>
    <n v="0"/>
    <n v="-22123.119999999999"/>
    <n v="1164.3800000000001"/>
    <n v="1164.3800000000001"/>
    <s v="INR"/>
  </r>
  <r>
    <s v="5307000221"/>
    <s v="0"/>
    <s v="5307000221-0"/>
    <n v="5"/>
    <s v="5300"/>
    <x v="5"/>
    <x v="6"/>
    <s v="UL05"/>
    <s v="005/000"/>
    <d v="2013-06-21T00:00:00"/>
    <d v="2013-06-21T00:00:00"/>
    <s v=""/>
    <n v="1"/>
    <s v="NO"/>
    <s v="53OPCOMN"/>
    <x v="0"/>
    <s v=""/>
    <s v="119215"/>
    <m/>
    <s v=""/>
    <s v="Dosa hot plate with u/s-LPG-QTY-1=GET Hostel"/>
    <n v="20648.25"/>
    <n v="0"/>
    <n v="0"/>
    <n v="0"/>
    <n v="20648.25"/>
    <n v="-19615.84"/>
    <n v="0"/>
    <n v="0"/>
    <n v="0"/>
    <n v="0"/>
    <n v="-19615.84"/>
    <n v="1032.4100000000001"/>
    <n v="1032.4100000000001"/>
    <s v="INR"/>
  </r>
  <r>
    <s v="5307000222"/>
    <s v="0"/>
    <s v="5307000222-0"/>
    <n v="5"/>
    <s v="5300"/>
    <x v="5"/>
    <x v="6"/>
    <s v="UL05"/>
    <s v="005/000"/>
    <d v="2013-06-21T00:00:00"/>
    <d v="2013-06-21T00:00:00"/>
    <s v=""/>
    <n v="1"/>
    <s v="NO"/>
    <s v="53OPCOMN"/>
    <x v="0"/>
    <s v=""/>
    <s v="119215"/>
    <m/>
    <s v=""/>
    <s v="Exhaust Hood with buffle filter-QTY-1=GET Hostel"/>
    <n v="20700"/>
    <n v="0"/>
    <n v="0"/>
    <n v="0"/>
    <n v="20700"/>
    <n v="-19665"/>
    <n v="0"/>
    <n v="0"/>
    <n v="0"/>
    <n v="0"/>
    <n v="-19665"/>
    <n v="1035"/>
    <n v="1035"/>
    <s v="INR"/>
  </r>
  <r>
    <s v="5307000223"/>
    <s v="0"/>
    <s v="5307000223-0"/>
    <n v="5"/>
    <s v="5300"/>
    <x v="5"/>
    <x v="6"/>
    <s v="UL05"/>
    <s v="005/000"/>
    <d v="2013-06-21T00:00:00"/>
    <d v="2013-06-21T00:00:00"/>
    <s v=""/>
    <n v="1"/>
    <s v="NO"/>
    <s v="53OPCOMN"/>
    <x v="0"/>
    <s v=""/>
    <s v="119215"/>
    <m/>
    <s v=""/>
    <s v="Idli Steamer Cap 54 Idlies-QTY-1=GET Hostel"/>
    <n v="21217.5"/>
    <n v="0"/>
    <n v="0"/>
    <n v="0"/>
    <n v="21217.5"/>
    <n v="-20156.62"/>
    <n v="0"/>
    <n v="0"/>
    <n v="0"/>
    <n v="0"/>
    <n v="-20156.62"/>
    <n v="1060.8800000000001"/>
    <n v="1060.8800000000001"/>
    <s v="INR"/>
  </r>
  <r>
    <s v="5307000224"/>
    <s v="0"/>
    <s v="5307000224-0"/>
    <n v="5"/>
    <s v="5300"/>
    <x v="5"/>
    <x v="6"/>
    <s v="UL05"/>
    <s v="005/000"/>
    <d v="2013-06-21T00:00:00"/>
    <d v="2013-06-21T00:00:00"/>
    <s v=""/>
    <n v="1"/>
    <s v="NO"/>
    <s v="53OPCOMN"/>
    <x v="0"/>
    <s v=""/>
    <s v="119215"/>
    <m/>
    <s v=""/>
    <s v="Wet Masala Grinder Cap 7 Ltrs-QTY-1=GET Hostel"/>
    <n v="19372.5"/>
    <n v="0"/>
    <n v="0"/>
    <n v="0"/>
    <n v="19372.5"/>
    <n v="-18403.87"/>
    <n v="0"/>
    <n v="0"/>
    <n v="0"/>
    <n v="0"/>
    <n v="-18403.87"/>
    <n v="968.63"/>
    <n v="968.63"/>
    <s v="INR"/>
  </r>
  <r>
    <s v="5307000225"/>
    <s v="0"/>
    <s v="5307000225-0"/>
    <n v="5"/>
    <s v="5300"/>
    <x v="5"/>
    <x v="6"/>
    <s v="UL05"/>
    <s v="005/000"/>
    <d v="2013-06-21T00:00:00"/>
    <d v="2013-06-21T00:00:00"/>
    <s v=""/>
    <n v="1"/>
    <s v="NO"/>
    <s v="53OPCOMN"/>
    <x v="0"/>
    <s v=""/>
    <s v="119215"/>
    <m/>
    <s v=""/>
    <s v="Dough Kneader-QTY-1=GET Hostel"/>
    <n v="34492.5"/>
    <n v="0"/>
    <n v="0"/>
    <n v="0"/>
    <n v="34492.5"/>
    <n v="-32767.87"/>
    <n v="0"/>
    <n v="0"/>
    <n v="0"/>
    <n v="0"/>
    <n v="-32767.87"/>
    <n v="1724.63"/>
    <n v="1724.63"/>
    <s v="INR"/>
  </r>
  <r>
    <s v="5307000226"/>
    <s v="0"/>
    <s v="5307000226-0"/>
    <n v="5"/>
    <s v="5300"/>
    <x v="5"/>
    <x v="6"/>
    <s v="UL05"/>
    <s v="005/000"/>
    <d v="2013-06-21T00:00:00"/>
    <d v="2013-06-21T00:00:00"/>
    <s v=""/>
    <n v="1"/>
    <s v="NO"/>
    <s v="53OPCOMN"/>
    <x v="0"/>
    <s v=""/>
    <s v="119215"/>
    <m/>
    <s v=""/>
    <s v="Upright Commeial 2 Door Ref Cap 500 Ltrs-QTY-1=GET"/>
    <n v="54958.5"/>
    <n v="0"/>
    <n v="0"/>
    <n v="0"/>
    <n v="54958.5"/>
    <n v="-52210.57"/>
    <n v="0"/>
    <n v="0"/>
    <n v="0"/>
    <n v="0"/>
    <n v="-52210.57"/>
    <n v="2747.93"/>
    <n v="2747.93"/>
    <s v="INR"/>
  </r>
  <r>
    <s v="5307000227"/>
    <s v="0"/>
    <s v="5307000227-0"/>
    <n v="5"/>
    <s v="5300"/>
    <x v="5"/>
    <x v="6"/>
    <s v="UL05"/>
    <s v="005/000"/>
    <d v="2013-06-21T00:00:00"/>
    <d v="2013-06-21T00:00:00"/>
    <s v=""/>
    <n v="1"/>
    <s v="NO"/>
    <s v="53OPCOMN"/>
    <x v="0"/>
    <s v=""/>
    <s v="119215"/>
    <m/>
    <s v=""/>
    <s v="Salamander Single Phase/230 V -QTY-1=GET Hostel"/>
    <n v="15007.5"/>
    <n v="0"/>
    <n v="0"/>
    <n v="0"/>
    <n v="15007.5"/>
    <n v="-14257.12"/>
    <n v="0"/>
    <n v="0"/>
    <n v="0"/>
    <n v="0"/>
    <n v="-14257.12"/>
    <n v="750.38"/>
    <n v="750.38"/>
    <s v="INR"/>
  </r>
  <r>
    <s v="5307000228"/>
    <s v="0"/>
    <s v="5307000228-0"/>
    <n v="5"/>
    <s v="5300"/>
    <x v="5"/>
    <x v="6"/>
    <s v="UL05"/>
    <s v="005/000"/>
    <d v="2013-06-21T00:00:00"/>
    <d v="2013-06-21T00:00:00"/>
    <s v=""/>
    <n v="1"/>
    <s v="NO"/>
    <s v="53OPCOMN"/>
    <x v="0"/>
    <s v=""/>
    <s v="119215"/>
    <m/>
    <s v=""/>
    <s v="Single Sandwich Griller-QTY-1=GET Hostel"/>
    <n v="11902.5"/>
    <n v="0"/>
    <n v="0"/>
    <n v="0"/>
    <n v="11902.5"/>
    <n v="-11307.37"/>
    <n v="0"/>
    <n v="0"/>
    <n v="0"/>
    <n v="0"/>
    <n v="-11307.37"/>
    <n v="595.13"/>
    <n v="595.13"/>
    <s v="INR"/>
  </r>
  <r>
    <s v="5307000230"/>
    <s v="0"/>
    <s v="5307000230-0"/>
    <n v="5"/>
    <s v="5300"/>
    <x v="5"/>
    <x v="6"/>
    <s v="UL05"/>
    <s v="005/000"/>
    <d v="2013-06-21T00:00:00"/>
    <d v="2013-06-21T00:00:00"/>
    <s v=""/>
    <n v="1"/>
    <s v="NO"/>
    <s v="53OPCOMN"/>
    <x v="0"/>
    <s v=""/>
    <s v="119215"/>
    <m/>
    <s v=""/>
    <s v="3 sink unit with overhead clean plate rack-QTY-1=G"/>
    <n v="32602.5"/>
    <n v="0"/>
    <n v="0"/>
    <n v="0"/>
    <n v="32602.5"/>
    <n v="-30972.37"/>
    <n v="0"/>
    <n v="0"/>
    <n v="0"/>
    <n v="0"/>
    <n v="-30972.37"/>
    <n v="1630.13"/>
    <n v="1630.13"/>
    <s v="INR"/>
  </r>
  <r>
    <s v="5307000231"/>
    <s v="0"/>
    <s v="5307000231-0"/>
    <n v="5"/>
    <s v="5300"/>
    <x v="5"/>
    <x v="6"/>
    <s v="UL05"/>
    <s v="005/000"/>
    <d v="2013-06-21T00:00:00"/>
    <d v="2013-06-21T00:00:00"/>
    <s v=""/>
    <n v="1"/>
    <s v="NO"/>
    <s v="53OPCOMN"/>
    <x v="0"/>
    <s v=""/>
    <s v="119215"/>
    <m/>
    <s v=""/>
    <s v="Converyor Toster machine-QTY-1=GET Hostel"/>
    <n v="30345"/>
    <n v="0"/>
    <n v="0"/>
    <n v="0"/>
    <n v="30345"/>
    <n v="-28827.75"/>
    <n v="0"/>
    <n v="0"/>
    <n v="0"/>
    <n v="0"/>
    <n v="-28827.75"/>
    <n v="1517.25"/>
    <n v="1517.25"/>
    <s v="INR"/>
  </r>
  <r>
    <s v="5307000232"/>
    <s v="0"/>
    <s v="5307000232-0"/>
    <n v="5"/>
    <s v="5300"/>
    <x v="5"/>
    <x v="6"/>
    <s v="UL05"/>
    <s v="005/000"/>
    <d v="2013-06-01T00:00:00"/>
    <d v="2013-06-01T00:00:00"/>
    <s v=""/>
    <n v="1"/>
    <s v="NO"/>
    <s v="53OPCOMN"/>
    <x v="0"/>
    <s v=""/>
    <s v="208152"/>
    <m/>
    <s v=""/>
    <s v="DIGITAL HD VIDEO RECORDING CAMERA-QTY-1=SECURITY"/>
    <n v="24000"/>
    <n v="0"/>
    <n v="0"/>
    <n v="0"/>
    <n v="24000"/>
    <n v="-22800"/>
    <n v="0"/>
    <n v="0"/>
    <n v="0"/>
    <n v="0"/>
    <n v="-22800"/>
    <n v="1200"/>
    <n v="1200"/>
    <s v="INR"/>
  </r>
  <r>
    <s v="5307000233"/>
    <s v="0"/>
    <s v="5307000233-0"/>
    <n v="5"/>
    <s v="5300"/>
    <x v="5"/>
    <x v="6"/>
    <s v="UL05"/>
    <s v="005/000"/>
    <d v="2013-05-30T00:00:00"/>
    <d v="2013-05-30T00:00:00"/>
    <s v=""/>
    <n v="10"/>
    <s v="NO"/>
    <s v="53OPCOMN"/>
    <x v="0"/>
    <s v=""/>
    <s v="110421"/>
    <m/>
    <s v=""/>
    <s v="AIR COOLER-25&quot;X23.5X46&quot;-QTY-10=Admn Dept"/>
    <n v="97447.5"/>
    <n v="0"/>
    <n v="0"/>
    <n v="0"/>
    <n v="97447.5"/>
    <n v="-92575.12"/>
    <n v="0"/>
    <n v="0"/>
    <n v="0"/>
    <n v="0"/>
    <n v="-92575.12"/>
    <n v="4872.38"/>
    <n v="4872.38"/>
    <s v="INR"/>
  </r>
  <r>
    <s v="5307000235"/>
    <s v="0"/>
    <s v="5307000235-0"/>
    <n v="5"/>
    <s v="5300"/>
    <x v="5"/>
    <x v="6"/>
    <s v="UL05"/>
    <s v="005/000"/>
    <d v="2013-08-23T00:00:00"/>
    <d v="2013-08-23T00:00:00"/>
    <s v=""/>
    <n v="1"/>
    <s v="NO"/>
    <s v="53OPCOMN"/>
    <x v="0"/>
    <s v=""/>
    <s v="118361"/>
    <m/>
    <s v=""/>
    <s v="VACCUM CLEANER,INDUSTRIAL-QTY-1="/>
    <n v="215745"/>
    <n v="0"/>
    <n v="0"/>
    <n v="0"/>
    <n v="215745"/>
    <n v="-204957.75"/>
    <n v="0"/>
    <n v="0"/>
    <n v="0"/>
    <n v="0"/>
    <n v="-204957.75"/>
    <n v="10787.25"/>
    <n v="10787.25"/>
    <s v="INR"/>
  </r>
  <r>
    <s v="5307000236"/>
    <s v="0"/>
    <s v="5307000236-0"/>
    <n v="5"/>
    <s v="5300"/>
    <x v="5"/>
    <x v="6"/>
    <s v="UL05"/>
    <s v="005/000"/>
    <d v="2013-08-23T00:00:00"/>
    <d v="2013-08-23T00:00:00"/>
    <s v=""/>
    <n v="2"/>
    <s v="NO"/>
    <s v="53OPCOMN"/>
    <x v="0"/>
    <s v=""/>
    <s v="118361"/>
    <m/>
    <s v=""/>
    <s v="VACUUME CLEANER,PORTABLE,DRY TYPE-QTY-2="/>
    <n v="59150"/>
    <n v="0"/>
    <n v="0"/>
    <n v="0"/>
    <n v="59150"/>
    <n v="-56192.5"/>
    <n v="0"/>
    <n v="0"/>
    <n v="0"/>
    <n v="0"/>
    <n v="-56192.5"/>
    <n v="2957.5"/>
    <n v="2957.5"/>
    <s v="INR"/>
  </r>
  <r>
    <s v="5307000237"/>
    <s v="0"/>
    <s v="5307000237-0"/>
    <n v="5"/>
    <s v="5300"/>
    <x v="5"/>
    <x v="6"/>
    <s v="UL05"/>
    <s v="005/000"/>
    <d v="2013-08-12T00:00:00"/>
    <d v="2013-08-12T00:00:00"/>
    <s v=""/>
    <n v="1"/>
    <s v="NO"/>
    <s v="53OPCOMN"/>
    <x v="0"/>
    <s v=""/>
    <s v="109602"/>
    <m/>
    <s v=""/>
    <s v="WATER COOLER,60L/120L-Make- Sidwal-QTY-1=Admn Dept"/>
    <n v="42500"/>
    <n v="0"/>
    <n v="0"/>
    <n v="0"/>
    <n v="42500"/>
    <n v="-40375"/>
    <n v="0"/>
    <n v="0"/>
    <n v="0"/>
    <n v="0"/>
    <n v="-40375"/>
    <n v="2125"/>
    <n v="2125"/>
    <s v="INR"/>
  </r>
  <r>
    <s v="5307000238"/>
    <s v="0"/>
    <s v="5307000238-0"/>
    <n v="5"/>
    <s v="5300"/>
    <x v="5"/>
    <x v="6"/>
    <s v="UL05"/>
    <s v="005/000"/>
    <d v="2013-08-08T00:00:00"/>
    <d v="2013-08-08T00:00:00"/>
    <s v=""/>
    <n v="10"/>
    <s v="NO"/>
    <s v="53OPCOMN"/>
    <x v="0"/>
    <s v=""/>
    <s v="211231"/>
    <m/>
    <s v=""/>
    <s v="FLY CATCHER-spider-Make- PCI-QTY-10="/>
    <n v="50314"/>
    <n v="0"/>
    <n v="0"/>
    <n v="0"/>
    <n v="50314"/>
    <n v="-47798.3"/>
    <n v="0"/>
    <n v="0"/>
    <n v="0"/>
    <n v="0"/>
    <n v="-47798.3"/>
    <n v="2515.6999999999998"/>
    <n v="2515.6999999999998"/>
    <s v="INR"/>
  </r>
  <r>
    <s v="5307000239"/>
    <s v="0"/>
    <s v="5307000239-0"/>
    <n v="5"/>
    <s v="5300"/>
    <x v="5"/>
    <x v="6"/>
    <s v="UL05"/>
    <s v="005/000"/>
    <d v="2013-08-07T00:00:00"/>
    <d v="2013-08-07T00:00:00"/>
    <s v=""/>
    <n v="4"/>
    <s v="NO"/>
    <s v="53OPCOMN"/>
    <x v="0"/>
    <s v=""/>
    <s v="118357"/>
    <m/>
    <s v=""/>
    <s v="AIR CONDITIONER,TYPE:SPLIT,CAP:2TON-VOLTAS-QTY-4="/>
    <n v="156564.85"/>
    <n v="0"/>
    <n v="0"/>
    <n v="0"/>
    <n v="156564.85"/>
    <n v="-148736.60999999999"/>
    <n v="0"/>
    <n v="0"/>
    <n v="0"/>
    <n v="0"/>
    <n v="-148736.60999999999"/>
    <n v="7828.24"/>
    <n v="7828.24"/>
    <s v="INR"/>
  </r>
  <r>
    <s v="5307000240"/>
    <s v="0"/>
    <s v="5307000240-0"/>
    <n v="0"/>
    <s v="5300"/>
    <x v="5"/>
    <x v="6"/>
    <s v="GWG"/>
    <s v="001/001"/>
    <d v="2013-08-29T00:00:00"/>
    <d v="2013-08-29T00:00:00"/>
    <s v=""/>
    <n v="20"/>
    <s v="NO"/>
    <s v="53OPCOMN"/>
    <x v="0"/>
    <s v=""/>
    <s v="118100"/>
    <m/>
    <s v=""/>
    <s v="GEYSER/HEATER,WATER,CAP:10 LTR-Make-CG-QTY-20=Admn"/>
    <n v="85500"/>
    <n v="0"/>
    <n v="0"/>
    <n v="0"/>
    <n v="85500"/>
    <n v="-85500"/>
    <n v="0"/>
    <n v="0"/>
    <n v="0"/>
    <n v="0"/>
    <n v="-85500"/>
    <n v="0"/>
    <n v="0"/>
    <s v="INR"/>
  </r>
  <r>
    <s v="5307000241"/>
    <s v="0"/>
    <s v="5307000241-0"/>
    <n v="5"/>
    <s v="5300"/>
    <x v="5"/>
    <x v="6"/>
    <s v="UL05"/>
    <s v="005/000"/>
    <d v="2013-08-28T00:00:00"/>
    <d v="2013-08-28T00:00:00"/>
    <s v=""/>
    <n v="1"/>
    <s v="NO"/>
    <s v="53OPCOMN"/>
    <x v="0"/>
    <s v=""/>
    <s v="119737"/>
    <m/>
    <s v=""/>
    <s v="MEDICAL EQUIP-EVERFLOW Q OXYGEN CONCENTRATOR WITH"/>
    <n v="56595"/>
    <n v="0"/>
    <n v="0"/>
    <n v="0"/>
    <n v="56595"/>
    <n v="-53765.25"/>
    <n v="0"/>
    <n v="0"/>
    <n v="0"/>
    <n v="0"/>
    <n v="-53765.25"/>
    <n v="2829.75"/>
    <n v="2829.75"/>
    <s v="INR"/>
  </r>
  <r>
    <s v="5307000242"/>
    <s v="0"/>
    <s v="5307000242-0"/>
    <n v="5"/>
    <s v="5300"/>
    <x v="5"/>
    <x v="6"/>
    <s v="UL05"/>
    <s v="005/000"/>
    <d v="2013-08-28T00:00:00"/>
    <d v="2013-08-28T00:00:00"/>
    <s v=""/>
    <n v="1"/>
    <s v="NO"/>
    <s v="53OPCOMN"/>
    <x v="0"/>
    <s v=""/>
    <s v="119737"/>
    <m/>
    <s v=""/>
    <s v="MEDICAL EQUIP-950 PULSE FINGER PULSE OXIMETER-QTY-"/>
    <n v="39102"/>
    <n v="0"/>
    <n v="0"/>
    <n v="0"/>
    <n v="39102"/>
    <n v="-37146.9"/>
    <n v="0"/>
    <n v="0"/>
    <n v="0"/>
    <n v="0"/>
    <n v="-37146.9"/>
    <n v="1955.1"/>
    <n v="1955.1"/>
    <s v="INR"/>
  </r>
  <r>
    <s v="5307000243"/>
    <s v="0"/>
    <s v="5307000243-0"/>
    <n v="5"/>
    <s v="5300"/>
    <x v="5"/>
    <x v="6"/>
    <s v="UL05"/>
    <s v="005/000"/>
    <d v="2013-08-28T00:00:00"/>
    <d v="2013-08-28T00:00:00"/>
    <s v=""/>
    <n v="1"/>
    <s v="NO"/>
    <s v="53OPCOMN"/>
    <x v="0"/>
    <s v=""/>
    <s v="119737"/>
    <m/>
    <s v=""/>
    <s v="MEDICAL EQUIP-HEART START XL PLUS DEFIBRILLATOR-QT"/>
    <n v="282975"/>
    <n v="0"/>
    <n v="0"/>
    <n v="0"/>
    <n v="282975"/>
    <n v="-268826.25"/>
    <n v="0"/>
    <n v="0"/>
    <n v="0"/>
    <n v="0"/>
    <n v="-268826.25"/>
    <n v="14148.75"/>
    <n v="14148.75"/>
    <s v="INR"/>
  </r>
  <r>
    <s v="5307000244"/>
    <s v="0"/>
    <s v="5307000244-0"/>
    <n v="5"/>
    <s v="5300"/>
    <x v="5"/>
    <x v="6"/>
    <s v="UL05"/>
    <s v="005/000"/>
    <d v="2013-08-28T00:00:00"/>
    <d v="2013-08-28T00:00:00"/>
    <s v=""/>
    <n v="1"/>
    <s v="NO"/>
    <s v="53OPCOMN"/>
    <x v="0"/>
    <s v=""/>
    <s v="119737"/>
    <m/>
    <s v=""/>
    <s v="MEDICAL-EQUIP-ECG MACHINE,MM:C3I,PHILIPS-QTY-1=Adm"/>
    <n v="87465"/>
    <n v="0"/>
    <n v="0"/>
    <n v="0"/>
    <n v="87465"/>
    <n v="-83091.75"/>
    <n v="0"/>
    <n v="0"/>
    <n v="0"/>
    <n v="0"/>
    <n v="-83091.75"/>
    <n v="4373.25"/>
    <n v="4373.25"/>
    <s v="INR"/>
  </r>
  <r>
    <s v="5307000246"/>
    <s v="0"/>
    <s v="5307000246-0"/>
    <n v="0"/>
    <s v="5300"/>
    <x v="5"/>
    <x v="6"/>
    <s v="GWG"/>
    <s v="001/001"/>
    <d v="2013-06-30T00:00:00"/>
    <d v="2013-06-30T00:00:00"/>
    <s v=""/>
    <n v="90"/>
    <s v="NO"/>
    <s v="53OPCOMN"/>
    <x v="0"/>
    <s v=""/>
    <s v="105539"/>
    <m/>
    <s v=""/>
    <s v="SMOKE DETECTOR,OPTICAL,MM:BDS051-QTY-90=SECURITY"/>
    <n v="202500"/>
    <n v="0"/>
    <n v="0"/>
    <n v="0"/>
    <n v="202500"/>
    <n v="-202500"/>
    <n v="0"/>
    <n v="0"/>
    <n v="0"/>
    <n v="0"/>
    <n v="-202500"/>
    <n v="0"/>
    <n v="0"/>
    <s v="INR"/>
  </r>
  <r>
    <s v="5307000247"/>
    <s v="0"/>
    <s v="5307000247-0"/>
    <n v="5"/>
    <s v="5300"/>
    <x v="5"/>
    <x v="6"/>
    <s v="UL05"/>
    <s v="005/000"/>
    <d v="2013-04-01T00:00:00"/>
    <d v="2013-04-01T00:00:00"/>
    <s v=""/>
    <n v="1"/>
    <s v="NO"/>
    <s v="53OPCOMN"/>
    <x v="0"/>
    <s v=""/>
    <s v="110839"/>
    <m/>
    <s v=""/>
    <s v="BINOCULAR,DAY&amp;NIGHT,UPTO 300MTR-QTY-1=SECUTIRY"/>
    <n v="80940"/>
    <n v="0"/>
    <n v="0"/>
    <n v="0"/>
    <n v="80940"/>
    <n v="-76893"/>
    <n v="0"/>
    <n v="0"/>
    <n v="0"/>
    <n v="0"/>
    <n v="-76893"/>
    <n v="4047"/>
    <n v="4047"/>
    <s v="INR"/>
  </r>
  <r>
    <s v="5307000248"/>
    <s v="0"/>
    <s v="5307000248-0"/>
    <n v="5"/>
    <s v="5300"/>
    <x v="5"/>
    <x v="6"/>
    <s v="UL05"/>
    <s v="005/000"/>
    <d v="2013-10-03T00:00:00"/>
    <d v="2013-10-03T00:00:00"/>
    <s v=""/>
    <n v="5"/>
    <s v="NO"/>
    <s v="53OPCOMN"/>
    <x v="0"/>
    <s v=""/>
    <s v="101352"/>
    <m/>
    <s v=""/>
    <s v="ACS FLAP BARRIER-QTY-5=SECURITY"/>
    <n v="3528830"/>
    <n v="0"/>
    <n v="0"/>
    <n v="0"/>
    <n v="3528830"/>
    <n v="-3352388.5"/>
    <n v="0"/>
    <n v="0"/>
    <n v="0"/>
    <n v="0"/>
    <n v="-3352388.5"/>
    <n v="176441.5"/>
    <n v="176441.5"/>
    <s v="INR"/>
  </r>
  <r>
    <s v="5307000249"/>
    <s v="0"/>
    <s v="5307000249-0"/>
    <n v="5"/>
    <s v="5300"/>
    <x v="5"/>
    <x v="6"/>
    <s v="UL05"/>
    <s v="005/000"/>
    <d v="2013-09-26T00:00:00"/>
    <d v="2013-09-26T00:00:00"/>
    <s v=""/>
    <n v="1"/>
    <s v="NO"/>
    <s v="53OPCOMN"/>
    <x v="0"/>
    <s v=""/>
    <s v="119748"/>
    <m/>
    <s v=""/>
    <s v="AC CEILING SUSPEND DUCT SPLIT UNIT,17TR-QTY-1=Admi"/>
    <n v="240350"/>
    <n v="0"/>
    <n v="0"/>
    <n v="0"/>
    <n v="240350"/>
    <n v="-228332.5"/>
    <n v="0"/>
    <n v="0"/>
    <n v="0"/>
    <n v="0"/>
    <n v="-228332.5"/>
    <n v="12017.5"/>
    <n v="12017.5"/>
    <s v="INR"/>
  </r>
  <r>
    <s v="5307000250"/>
    <s v="0"/>
    <s v="5307000250-0"/>
    <n v="5"/>
    <s v="5300"/>
    <x v="5"/>
    <x v="6"/>
    <s v="UL05"/>
    <s v="005/000"/>
    <d v="2013-09-26T00:00:00"/>
    <d v="2013-09-26T00:00:00"/>
    <s v=""/>
    <n v="2"/>
    <s v="NO"/>
    <s v="53OPCOMN"/>
    <x v="0"/>
    <s v=""/>
    <s v="119748"/>
    <m/>
    <s v=""/>
    <s v="AC,SPLIT,DUCTABLE,8.5TR-QTY-2=Admn Build"/>
    <n v="250700"/>
    <n v="0"/>
    <n v="0"/>
    <n v="0"/>
    <n v="250700"/>
    <n v="-238165"/>
    <n v="0"/>
    <n v="0"/>
    <n v="0"/>
    <n v="0"/>
    <n v="-238165"/>
    <n v="12535"/>
    <n v="12535"/>
    <s v="INR"/>
  </r>
  <r>
    <s v="5307000251"/>
    <s v="0"/>
    <s v="5307000251-0"/>
    <n v="5"/>
    <s v="5300"/>
    <x v="5"/>
    <x v="6"/>
    <s v="UL05"/>
    <s v="005/000"/>
    <d v="2013-09-26T00:00:00"/>
    <d v="2013-09-26T00:00:00"/>
    <s v=""/>
    <n v="1"/>
    <s v="NO"/>
    <s v="53OPCOMN"/>
    <x v="0"/>
    <s v=""/>
    <s v="119748"/>
    <m/>
    <s v=""/>
    <s v="AC,SPLIT,DUCTABLE,5.5TR-QTY-1=Admn Build"/>
    <n v="92000"/>
    <n v="0"/>
    <n v="0"/>
    <n v="0"/>
    <n v="92000"/>
    <n v="-87400"/>
    <n v="0"/>
    <n v="0"/>
    <n v="0"/>
    <n v="0"/>
    <n v="-87400"/>
    <n v="4600"/>
    <n v="4600"/>
    <s v="INR"/>
  </r>
  <r>
    <s v="5307000252"/>
    <s v="0"/>
    <s v="5307000252-0"/>
    <n v="5"/>
    <s v="5300"/>
    <x v="5"/>
    <x v="6"/>
    <s v="UL05"/>
    <s v="005/000"/>
    <d v="2013-09-26T00:00:00"/>
    <d v="2013-09-26T00:00:00"/>
    <s v=""/>
    <n v="5"/>
    <s v="NO"/>
    <s v="53OPCOMN"/>
    <x v="0"/>
    <s v=""/>
    <s v="119748"/>
    <m/>
    <s v=""/>
    <s v="AC UNIT,PN:40GKX-036,MFR:CARRIER-QTY-5=Admn Build"/>
    <n v="414000"/>
    <n v="0"/>
    <n v="0"/>
    <n v="0"/>
    <n v="414000"/>
    <n v="-393300"/>
    <n v="0"/>
    <n v="0"/>
    <n v="0"/>
    <n v="0"/>
    <n v="-393300"/>
    <n v="20700"/>
    <n v="20700"/>
    <s v="INR"/>
  </r>
  <r>
    <s v="5307000253"/>
    <s v="0"/>
    <s v="5307000253-0"/>
    <n v="5"/>
    <s v="5300"/>
    <x v="5"/>
    <x v="6"/>
    <s v="UL05"/>
    <s v="005/000"/>
    <d v="2013-09-26T00:00:00"/>
    <d v="2013-09-26T00:00:00"/>
    <s v=""/>
    <n v="17"/>
    <s v="NO"/>
    <s v="53OPCOMN"/>
    <x v="0"/>
    <s v=""/>
    <s v="119748"/>
    <m/>
    <s v=""/>
    <s v="CASSETTE AC-2TR,MM:40KMC024,CARRIER-QTY-17=Admn Bu"/>
    <n v="938400"/>
    <n v="0"/>
    <n v="0"/>
    <n v="0"/>
    <n v="938400"/>
    <n v="-891480"/>
    <n v="0"/>
    <n v="0"/>
    <n v="0"/>
    <n v="0"/>
    <n v="-891480"/>
    <n v="46920"/>
    <n v="46920"/>
    <s v="INR"/>
  </r>
  <r>
    <s v="5307000254"/>
    <s v="0"/>
    <s v="5307000254-0"/>
    <n v="5"/>
    <s v="5300"/>
    <x v="5"/>
    <x v="6"/>
    <s v="UL05"/>
    <s v="005/000"/>
    <d v="2013-09-26T00:00:00"/>
    <d v="2013-09-26T00:00:00"/>
    <s v=""/>
    <n v="16"/>
    <s v="NO"/>
    <s v="53OPCOMN"/>
    <x v="0"/>
    <s v=""/>
    <s v="119748"/>
    <m/>
    <s v=""/>
    <s v="AC,1.5T,MM:51MSB-018RB,CARRIER-QTY-16=Admn Build"/>
    <n v="747261"/>
    <n v="0"/>
    <n v="0"/>
    <n v="0"/>
    <n v="747261"/>
    <n v="-709897.95"/>
    <n v="0"/>
    <n v="0"/>
    <n v="0"/>
    <n v="0"/>
    <n v="-709897.95"/>
    <n v="37363.050000000003"/>
    <n v="37363.050000000003"/>
    <s v="INR"/>
  </r>
  <r>
    <s v="5307000255"/>
    <s v="0"/>
    <s v="5307000255-0"/>
    <n v="0"/>
    <s v="5300"/>
    <x v="5"/>
    <x v="6"/>
    <s v="GWG"/>
    <s v="001/001"/>
    <d v="2013-09-26T00:00:00"/>
    <d v="2013-09-26T00:00:00"/>
    <s v=""/>
    <n v="268"/>
    <s v="NO"/>
    <s v="53OPCOMN"/>
    <x v="0"/>
    <s v=""/>
    <s v="118100"/>
    <m/>
    <s v=""/>
    <s v="INSTANT WATER HEATER ELECTRIC GEYSER,3KW-QTY-268=A"/>
    <n v="717972"/>
    <n v="0"/>
    <n v="0"/>
    <n v="0"/>
    <n v="717972"/>
    <n v="-717972"/>
    <n v="0"/>
    <n v="0"/>
    <n v="0"/>
    <n v="0"/>
    <n v="-717972"/>
    <n v="0"/>
    <n v="0"/>
    <s v="INR"/>
  </r>
  <r>
    <s v="5307000256"/>
    <s v="0"/>
    <s v="5307000256-0"/>
    <n v="5"/>
    <s v="5300"/>
    <x v="5"/>
    <x v="6"/>
    <s v="UL05"/>
    <s v="005/000"/>
    <d v="2013-09-21T00:00:00"/>
    <d v="2013-09-21T00:00:00"/>
    <s v=""/>
    <n v="15"/>
    <s v="NO"/>
    <s v="53OPCOMN"/>
    <x v="0"/>
    <s v=""/>
    <s v="113173"/>
    <m/>
    <s v=""/>
    <s v="TV,LCD,32IN - Samsung-QTY-15=Admn Dept"/>
    <n v="340500"/>
    <n v="0"/>
    <n v="0"/>
    <n v="0"/>
    <n v="340500"/>
    <n v="-323475"/>
    <n v="0"/>
    <n v="0"/>
    <n v="0"/>
    <n v="0"/>
    <n v="-323475"/>
    <n v="17025"/>
    <n v="17025"/>
    <s v="INR"/>
  </r>
  <r>
    <s v="5307000257"/>
    <s v="0"/>
    <s v="5307000257-0"/>
    <n v="5"/>
    <s v="5300"/>
    <x v="5"/>
    <x v="6"/>
    <s v="UL05"/>
    <s v="005/000"/>
    <d v="2013-10-30T00:00:00"/>
    <d v="2013-10-30T00:00:00"/>
    <s v=""/>
    <n v="6"/>
    <s v="NO"/>
    <s v="53OPCOMN"/>
    <x v="0"/>
    <s v=""/>
    <s v="101352"/>
    <m/>
    <s v=""/>
    <s v="ACS BOOM BARRIER-QTY-6=SECURITY"/>
    <n v="1238082.3"/>
    <n v="0"/>
    <n v="0"/>
    <n v="0"/>
    <n v="1238082.3"/>
    <n v="-1176178.18"/>
    <n v="0"/>
    <n v="0"/>
    <n v="0"/>
    <n v="0"/>
    <n v="-1176178.18"/>
    <n v="61904.12"/>
    <n v="61904.12"/>
    <s v="INR"/>
  </r>
  <r>
    <s v="5307000258"/>
    <s v="0"/>
    <s v="5307000258-0"/>
    <n v="5"/>
    <s v="5300"/>
    <x v="5"/>
    <x v="6"/>
    <s v="UL05"/>
    <s v="005/000"/>
    <d v="2013-07-22T00:00:00"/>
    <d v="2013-07-22T00:00:00"/>
    <s v=""/>
    <n v="1"/>
    <s v="NO"/>
    <s v="53OPCOMN"/>
    <x v="0"/>
    <s v=""/>
    <s v="208152"/>
    <m/>
    <s v=""/>
    <s v="DIGITAL HD VIDEO RECORDING CAMERA-QTY-1=SECURITY"/>
    <n v="19500"/>
    <n v="0"/>
    <n v="0"/>
    <n v="0"/>
    <n v="19500"/>
    <n v="-18525"/>
    <n v="0"/>
    <n v="0"/>
    <n v="0"/>
    <n v="0"/>
    <n v="-18525"/>
    <n v="975"/>
    <n v="975"/>
    <s v="INR"/>
  </r>
  <r>
    <s v="5307000259"/>
    <s v="0"/>
    <s v="5307000259-0"/>
    <n v="5"/>
    <s v="5300"/>
    <x v="5"/>
    <x v="6"/>
    <s v="UL05"/>
    <s v="005/000"/>
    <d v="2013-10-11T00:00:00"/>
    <d v="2013-10-11T00:00:00"/>
    <s v=""/>
    <n v="2"/>
    <s v="NO"/>
    <s v="53OPCOMN"/>
    <x v="0"/>
    <s v=""/>
    <s v="119861"/>
    <m/>
    <s v=""/>
    <s v="HI WALL SLPIT AC,2TR,MM:MS11D1-22CR-QTY-2=Admn Bul"/>
    <n v="73080.2"/>
    <n v="0"/>
    <n v="0"/>
    <n v="0"/>
    <n v="73080.2"/>
    <n v="-69426.19"/>
    <n v="0"/>
    <n v="0"/>
    <n v="0"/>
    <n v="0"/>
    <n v="-69426.19"/>
    <n v="3654.01"/>
    <n v="3654.01"/>
    <s v="INR"/>
  </r>
  <r>
    <s v="5307000260"/>
    <s v="0"/>
    <s v="5307000260-0"/>
    <n v="5"/>
    <s v="5300"/>
    <x v="5"/>
    <x v="6"/>
    <s v="UL05"/>
    <s v="005/000"/>
    <d v="2013-10-11T00:00:00"/>
    <d v="2013-10-11T00:00:00"/>
    <s v=""/>
    <n v="2"/>
    <s v="NO"/>
    <s v="53OPCOMN"/>
    <x v="0"/>
    <s v=""/>
    <s v="119861"/>
    <m/>
    <s v=""/>
    <s v="HI WALL SLPIT AC,1.5TR-QTY-2=Admn Build"/>
    <n v="53760.2"/>
    <n v="0"/>
    <n v="0"/>
    <n v="0"/>
    <n v="53760.2"/>
    <n v="-51072.19"/>
    <n v="0"/>
    <n v="0"/>
    <n v="0"/>
    <n v="0"/>
    <n v="-51072.19"/>
    <n v="2688.01"/>
    <n v="2688.01"/>
    <s v="INR"/>
  </r>
  <r>
    <s v="5307000261"/>
    <s v="0"/>
    <s v="5307000261-0"/>
    <n v="5"/>
    <s v="5300"/>
    <x v="5"/>
    <x v="6"/>
    <s v="UL05"/>
    <s v="005/000"/>
    <d v="2013-10-11T00:00:00"/>
    <d v="2013-10-11T00:00:00"/>
    <s v=""/>
    <n v="2"/>
    <s v="NO"/>
    <s v="53OPCOMN"/>
    <x v="0"/>
    <s v=""/>
    <s v="119861"/>
    <m/>
    <s v=""/>
    <s v="HI WALL SLPIT AC,1TR,MM:MOB2-12C-QC0-QTY-2=Admn Bu"/>
    <n v="47883.7"/>
    <n v="0"/>
    <n v="0"/>
    <n v="0"/>
    <n v="47883.7"/>
    <n v="-45489.51"/>
    <n v="0"/>
    <n v="0"/>
    <n v="0"/>
    <n v="0"/>
    <n v="-45489.51"/>
    <n v="2394.19"/>
    <n v="2394.19"/>
    <s v="INR"/>
  </r>
  <r>
    <s v="5307000262"/>
    <s v="0"/>
    <s v="5307000262-0"/>
    <n v="5"/>
    <s v="5300"/>
    <x v="5"/>
    <x v="6"/>
    <s v="UL05"/>
    <s v="005/000"/>
    <d v="2013-09-26T00:00:00"/>
    <d v="2013-09-26T00:00:00"/>
    <s v=""/>
    <n v="35"/>
    <s v="NO"/>
    <s v="53OPCOMN"/>
    <x v="0"/>
    <s v=""/>
    <s v="118360"/>
    <m/>
    <s v=""/>
    <s v="AIR CONDITIONER,voltas:SPLIT,1.5TON-QTY-35=Admn"/>
    <n v="1017688.5"/>
    <n v="0"/>
    <n v="0"/>
    <n v="0"/>
    <n v="1017688.5"/>
    <n v="-966804.07"/>
    <n v="0"/>
    <n v="0"/>
    <n v="0"/>
    <n v="0"/>
    <n v="-966804.07"/>
    <n v="50884.43"/>
    <n v="50884.43"/>
    <s v="INR"/>
  </r>
  <r>
    <s v="5307000263"/>
    <s v="0"/>
    <s v="5307000263-0"/>
    <n v="5"/>
    <s v="5300"/>
    <x v="5"/>
    <x v="6"/>
    <s v="UL05"/>
    <s v="005/000"/>
    <d v="2013-10-14T00:00:00"/>
    <d v="2013-10-14T00:00:00"/>
    <s v=""/>
    <n v="1"/>
    <s v="NO"/>
    <s v="53OPCOMN"/>
    <x v="0"/>
    <s v=""/>
    <s v="119934"/>
    <m/>
    <s v=""/>
    <s v="SMITH MACHINE SET-BODYLINE MAKE-QTY-1=SECURITY"/>
    <n v="112003.61"/>
    <n v="0"/>
    <n v="0"/>
    <n v="0"/>
    <n v="112003.61"/>
    <n v="-106403.43"/>
    <n v="0"/>
    <n v="0"/>
    <n v="0"/>
    <n v="0"/>
    <n v="-106403.43"/>
    <n v="5600.18"/>
    <n v="5600.18"/>
    <s v="INR"/>
  </r>
  <r>
    <s v="5307000264"/>
    <s v="0"/>
    <s v="5307000264-0"/>
    <n v="5"/>
    <s v="5300"/>
    <x v="5"/>
    <x v="6"/>
    <s v="UL05"/>
    <s v="005/000"/>
    <d v="2013-10-14T00:00:00"/>
    <d v="2013-10-14T00:00:00"/>
    <s v=""/>
    <n v="1"/>
    <s v="NO"/>
    <s v="53OPCOMN"/>
    <x v="0"/>
    <s v=""/>
    <s v="119934"/>
    <m/>
    <s v=""/>
    <s v="MULTI BENCH WITH HOLDER-BODLINEY-QTY-1=SECURITY"/>
    <n v="16074.58"/>
    <n v="0"/>
    <n v="0"/>
    <n v="0"/>
    <n v="16074.58"/>
    <n v="-15270.85"/>
    <n v="0"/>
    <n v="0"/>
    <n v="0"/>
    <n v="0"/>
    <n v="-15270.85"/>
    <n v="803.73"/>
    <n v="803.73"/>
    <s v="INR"/>
  </r>
  <r>
    <s v="5307000265"/>
    <s v="0"/>
    <s v="5307000265-0"/>
    <n v="5"/>
    <s v="5300"/>
    <x v="5"/>
    <x v="6"/>
    <s v="UL05"/>
    <s v="005/000"/>
    <d v="2013-10-14T00:00:00"/>
    <d v="2013-10-14T00:00:00"/>
    <s v=""/>
    <n v="1"/>
    <s v="NO"/>
    <s v="53OPCOMN"/>
    <x v="0"/>
    <s v=""/>
    <s v="119934"/>
    <m/>
    <s v=""/>
    <s v="LEG PRESS-BODYLINE MAKE-QTY-1=SECURITY"/>
    <n v="81721.81"/>
    <n v="0"/>
    <n v="0"/>
    <n v="0"/>
    <n v="81721.81"/>
    <n v="-77635.72"/>
    <n v="0"/>
    <n v="0"/>
    <n v="0"/>
    <n v="0"/>
    <n v="-77635.72"/>
    <n v="4086.09"/>
    <n v="4086.09"/>
    <s v="INR"/>
  </r>
  <r>
    <s v="5307000266"/>
    <s v="0"/>
    <s v="5307000266-0"/>
    <n v="5"/>
    <s v="5300"/>
    <x v="5"/>
    <x v="6"/>
    <s v="UL05"/>
    <s v="005/000"/>
    <d v="2013-10-30T00:00:00"/>
    <d v="2013-10-30T00:00:00"/>
    <s v=""/>
    <n v="1"/>
    <s v="NO"/>
    <s v="53OPCOMN"/>
    <x v="0"/>
    <s v=""/>
    <s v="119215"/>
    <m/>
    <s v=""/>
    <s v="SS 5 CONTAINER CANTEEN BAIN MARIE-QTY-1=CANTEEN"/>
    <n v="64975"/>
    <n v="0"/>
    <n v="0"/>
    <n v="0"/>
    <n v="64975"/>
    <n v="-61726.25"/>
    <n v="0"/>
    <n v="0"/>
    <n v="0"/>
    <n v="0"/>
    <n v="-61726.25"/>
    <n v="3248.75"/>
    <n v="3248.75"/>
    <s v="INR"/>
  </r>
  <r>
    <s v="5307000267"/>
    <s v="0"/>
    <s v="5307000267-0"/>
    <n v="5"/>
    <s v="5300"/>
    <x v="5"/>
    <x v="6"/>
    <s v="UL05"/>
    <s v="005/000"/>
    <d v="2013-10-30T00:00:00"/>
    <d v="2013-10-30T00:00:00"/>
    <s v=""/>
    <n v="1"/>
    <s v="NO"/>
    <s v="53OPCOMN"/>
    <x v="0"/>
    <s v=""/>
    <s v="119215"/>
    <m/>
    <s v=""/>
    <s v="SS TWO SINK UNIT-QTY-1=CANTEEN"/>
    <n v="22425"/>
    <n v="0"/>
    <n v="0"/>
    <n v="0"/>
    <n v="22425"/>
    <n v="-21303.75"/>
    <n v="0"/>
    <n v="0"/>
    <n v="0"/>
    <n v="0"/>
    <n v="-21303.75"/>
    <n v="1121.25"/>
    <n v="1121.25"/>
    <s v="INR"/>
  </r>
  <r>
    <s v="5307000268"/>
    <s v="0"/>
    <s v="5307000268-0"/>
    <n v="5"/>
    <s v="5300"/>
    <x v="5"/>
    <x v="6"/>
    <s v="UL05"/>
    <s v="005/000"/>
    <d v="2013-10-30T00:00:00"/>
    <d v="2013-10-30T00:00:00"/>
    <s v=""/>
    <n v="1"/>
    <s v="NO"/>
    <s v="53OPCOMN"/>
    <x v="0"/>
    <s v=""/>
    <s v="119215"/>
    <m/>
    <s v=""/>
    <s v="SS WATER COOLER 100LTRS CAP. (304)-QTY-1=CANTEEN"/>
    <n v="36742.5"/>
    <n v="0"/>
    <n v="0"/>
    <n v="0"/>
    <n v="36742.5"/>
    <n v="-34905.370000000003"/>
    <n v="0"/>
    <n v="0"/>
    <n v="0"/>
    <n v="0"/>
    <n v="-34905.370000000003"/>
    <n v="1837.13"/>
    <n v="1837.13"/>
    <s v="INR"/>
  </r>
  <r>
    <s v="5307000269"/>
    <s v="0"/>
    <s v="5307000269-0"/>
    <n v="5"/>
    <s v="5300"/>
    <x v="5"/>
    <x v="6"/>
    <s v="UL05"/>
    <s v="005/000"/>
    <d v="2013-09-30T00:00:00"/>
    <d v="2013-09-30T00:00:00"/>
    <s v=""/>
    <n v="1"/>
    <s v="SET"/>
    <s v="53OPCOMN"/>
    <x v="0"/>
    <s v=""/>
    <s v="104228"/>
    <m/>
    <s v=""/>
    <s v="PLANT TELEPHONE SYS (EPABX)-QTY-1=KAWAI"/>
    <n v="783373.5"/>
    <n v="0"/>
    <n v="0"/>
    <n v="0"/>
    <n v="783373.5"/>
    <n v="-744204.82"/>
    <n v="0"/>
    <n v="0"/>
    <n v="0"/>
    <n v="0"/>
    <n v="-744204.82"/>
    <n v="39168.68"/>
    <n v="39168.68"/>
    <s v="INR"/>
  </r>
  <r>
    <s v="5307000270"/>
    <s v="0"/>
    <s v="5307000270-0"/>
    <n v="5"/>
    <s v="5300"/>
    <x v="5"/>
    <x v="6"/>
    <s v="UL05"/>
    <s v="005/000"/>
    <d v="2013-12-16T00:00:00"/>
    <d v="2013-12-16T00:00:00"/>
    <s v=""/>
    <n v="40"/>
    <s v="NO"/>
    <s v="53OPCOMN"/>
    <x v="0"/>
    <s v=""/>
    <s v="106367"/>
    <m/>
    <s v=""/>
    <s v="AIR CONDITIONER,TYPE:SPLIT,CAP:1.5TON-QTY-40="/>
    <n v="962780"/>
    <n v="0"/>
    <n v="0"/>
    <n v="0"/>
    <n v="962780"/>
    <n v="-914641"/>
    <n v="0"/>
    <n v="0"/>
    <n v="0"/>
    <n v="0"/>
    <n v="-914641"/>
    <n v="48139"/>
    <n v="48139"/>
    <s v="INR"/>
  </r>
  <r>
    <s v="5307000271"/>
    <s v="0"/>
    <s v="5307000271-0"/>
    <n v="5"/>
    <s v="5300"/>
    <x v="5"/>
    <x v="6"/>
    <s v="UL05"/>
    <s v="005/000"/>
    <d v="2013-12-16T00:00:00"/>
    <d v="2013-12-16T00:00:00"/>
    <s v=""/>
    <n v="2"/>
    <s v="NO"/>
    <s v="53OPCOMN"/>
    <x v="0"/>
    <s v=""/>
    <s v="106367"/>
    <m/>
    <s v=""/>
    <s v="AIR CONDITIONER,TYPE:SPLIT,CAP:2TON-QTY-2="/>
    <n v="56380"/>
    <n v="0"/>
    <n v="0"/>
    <n v="0"/>
    <n v="56380"/>
    <n v="-53561"/>
    <n v="0"/>
    <n v="0"/>
    <n v="0"/>
    <n v="0"/>
    <n v="-53561"/>
    <n v="2819"/>
    <n v="2819"/>
    <s v="INR"/>
  </r>
  <r>
    <s v="5307000273"/>
    <s v="0"/>
    <s v="5307000273-0"/>
    <n v="5"/>
    <s v="5300"/>
    <x v="5"/>
    <x v="6"/>
    <s v="UL05"/>
    <s v="005/000"/>
    <d v="2013-08-26T00:00:00"/>
    <d v="2013-08-26T00:00:00"/>
    <s v=""/>
    <n v="3"/>
    <s v="NO"/>
    <s v="53OPCOMN"/>
    <x v="0"/>
    <s v=""/>
    <s v="211231"/>
    <m/>
    <s v=""/>
    <s v="FLY CATCHER-QTY-3=KAWAI"/>
    <n v="21563.1"/>
    <n v="0"/>
    <n v="0"/>
    <n v="0"/>
    <n v="21563.1"/>
    <n v="-20484.939999999999"/>
    <n v="0"/>
    <n v="0"/>
    <n v="0"/>
    <n v="0"/>
    <n v="-20484.939999999999"/>
    <n v="1078.1600000000001"/>
    <n v="1078.1600000000001"/>
    <s v="INR"/>
  </r>
  <r>
    <s v="5307000274"/>
    <s v="0"/>
    <s v="5307000274-0"/>
    <n v="5"/>
    <s v="5300"/>
    <x v="5"/>
    <x v="6"/>
    <s v="UL05"/>
    <s v="005/000"/>
    <d v="2014-02-21T00:00:00"/>
    <d v="2014-02-21T00:00:00"/>
    <s v=""/>
    <n v="2"/>
    <s v="NO"/>
    <s v="53OPCOMN"/>
    <x v="0"/>
    <s v=""/>
    <s v="119861"/>
    <m/>
    <s v=""/>
    <s v="HI WALL SLPIT AC,2TR,MM:MS11D1-22CR-QC0-QTY-2=Admn"/>
    <n v="73080.100000000006"/>
    <n v="0"/>
    <n v="0"/>
    <n v="0"/>
    <n v="73080.100000000006"/>
    <n v="-69426.09"/>
    <n v="0"/>
    <n v="0"/>
    <n v="0"/>
    <n v="0"/>
    <n v="-69426.09"/>
    <n v="3654.01"/>
    <n v="3654.01"/>
    <s v="INR"/>
  </r>
  <r>
    <s v="5307000275"/>
    <s v="0"/>
    <s v="5307000275-0"/>
    <n v="5"/>
    <s v="5300"/>
    <x v="5"/>
    <x v="6"/>
    <s v="UL05"/>
    <s v="005/000"/>
    <d v="2013-12-23T00:00:00"/>
    <d v="2013-12-23T00:00:00"/>
    <s v=""/>
    <n v="1"/>
    <s v="NO"/>
    <s v="53OPCOMN"/>
    <x v="0"/>
    <s v=""/>
    <s v="116593"/>
    <m/>
    <s v=""/>
    <s v="BALANCE DIGITAL,CAP:1KG-QTY-1=KAWAI"/>
    <n v="14296.32"/>
    <n v="0"/>
    <n v="0"/>
    <n v="0"/>
    <n v="14296.32"/>
    <n v="-13581.5"/>
    <n v="0"/>
    <n v="0"/>
    <n v="0"/>
    <n v="0"/>
    <n v="-13581.5"/>
    <n v="714.82"/>
    <n v="714.82"/>
    <s v="INR"/>
  </r>
  <r>
    <s v="5307000276"/>
    <s v="0"/>
    <s v="5307000276-0"/>
    <n v="5"/>
    <s v="5300"/>
    <x v="5"/>
    <x v="6"/>
    <s v="UL05"/>
    <s v="005/000"/>
    <d v="2013-12-28T00:00:00"/>
    <d v="2013-12-28T00:00:00"/>
    <s v=""/>
    <n v="1"/>
    <s v="NO"/>
    <s v="53OPCOMN"/>
    <x v="0"/>
    <s v=""/>
    <s v="100918"/>
    <m/>
    <s v=""/>
    <s v="WEIGHING SCALE-QTY-1=KAWAI"/>
    <n v="44052.78"/>
    <n v="0"/>
    <n v="0"/>
    <n v="0"/>
    <n v="44052.78"/>
    <n v="-41850.14"/>
    <n v="0"/>
    <n v="0"/>
    <n v="0"/>
    <n v="0"/>
    <n v="-41850.14"/>
    <n v="2202.64"/>
    <n v="2202.64"/>
    <s v="INR"/>
  </r>
  <r>
    <s v="5307000279"/>
    <s v="0"/>
    <s v="5307000279-0"/>
    <n v="5"/>
    <s v="5300"/>
    <x v="5"/>
    <x v="6"/>
    <s v="UL05"/>
    <s v="005/000"/>
    <d v="2014-03-25T00:00:00"/>
    <d v="2014-03-25T00:00:00"/>
    <s v=""/>
    <n v="1"/>
    <s v="NO"/>
    <s v="53OPCOMN"/>
    <x v="0"/>
    <s v=""/>
    <s v="114365"/>
    <m/>
    <s v=""/>
    <s v="Combino Therapy unit-QTY-1=MEDICLE DEPT"/>
    <n v="39690"/>
    <n v="0"/>
    <n v="0"/>
    <n v="0"/>
    <n v="39690"/>
    <n v="-37705.5"/>
    <n v="0"/>
    <n v="0"/>
    <n v="0"/>
    <n v="0"/>
    <n v="-37705.5"/>
    <n v="1984.5"/>
    <n v="1984.5"/>
    <s v="INR"/>
  </r>
  <r>
    <s v="5307000280"/>
    <s v="0"/>
    <s v="5307000280-0"/>
    <n v="5"/>
    <s v="5300"/>
    <x v="5"/>
    <x v="6"/>
    <s v="UL05"/>
    <s v="005/000"/>
    <d v="2014-03-25T00:00:00"/>
    <d v="2014-03-25T00:00:00"/>
    <s v=""/>
    <n v="1"/>
    <s v="NO"/>
    <s v="53OPCOMN"/>
    <x v="0"/>
    <s v=""/>
    <s v="114365"/>
    <m/>
    <s v=""/>
    <s v="STIMULATOR,MUSCLE,MM:MICROSTIM GENIUS-QTY-1="/>
    <n v="6449.63"/>
    <n v="0"/>
    <n v="0"/>
    <n v="0"/>
    <n v="6449.63"/>
    <n v="-6127.15"/>
    <n v="0"/>
    <n v="0"/>
    <n v="0"/>
    <n v="0"/>
    <n v="-6127.15"/>
    <n v="322.48"/>
    <n v="322.48"/>
    <s v="INR"/>
  </r>
  <r>
    <s v="5307000281"/>
    <s v="0"/>
    <s v="5307000281-0"/>
    <n v="5"/>
    <s v="5300"/>
    <x v="5"/>
    <x v="6"/>
    <s v="UL05"/>
    <s v="005/000"/>
    <d v="2014-03-25T00:00:00"/>
    <d v="2014-03-25T00:00:00"/>
    <s v=""/>
    <n v="1"/>
    <s v="NO"/>
    <s v="53OPCOMN"/>
    <x v="0"/>
    <s v=""/>
    <s v="114365"/>
    <m/>
    <s v=""/>
    <s v="TRANCTION UNIT,MM:AUTOTRAC-QTY-1=MEDICLE DEPT"/>
    <n v="18058.95"/>
    <n v="0"/>
    <n v="0"/>
    <n v="0"/>
    <n v="18058.95"/>
    <n v="-17156"/>
    <n v="0"/>
    <n v="0"/>
    <n v="0"/>
    <n v="0"/>
    <n v="-17156"/>
    <n v="902.95"/>
    <n v="902.95"/>
    <s v="INR"/>
  </r>
  <r>
    <s v="5307000282"/>
    <s v="0"/>
    <s v="5307000282-0"/>
    <n v="5"/>
    <s v="5300"/>
    <x v="5"/>
    <x v="6"/>
    <s v="UL05"/>
    <s v="005/000"/>
    <d v="2014-03-25T00:00:00"/>
    <d v="2014-03-25T00:00:00"/>
    <s v=""/>
    <n v="1"/>
    <s v="NO"/>
    <s v="53OPCOMN"/>
    <x v="0"/>
    <s v=""/>
    <s v="114365"/>
    <m/>
    <s v=""/>
    <s v="CPM UNIT-QTY-1=Medical Center"/>
    <n v="27783"/>
    <n v="0"/>
    <n v="0"/>
    <n v="0"/>
    <n v="27783"/>
    <n v="-26393.85"/>
    <n v="0"/>
    <n v="0"/>
    <n v="0"/>
    <n v="0"/>
    <n v="-26393.85"/>
    <n v="1389.15"/>
    <n v="1389.15"/>
    <s v="INR"/>
  </r>
  <r>
    <s v="5307000283"/>
    <s v="0"/>
    <s v="5307000283-0"/>
    <n v="5"/>
    <s v="5300"/>
    <x v="5"/>
    <x v="6"/>
    <s v="UL05"/>
    <s v="005/000"/>
    <d v="2014-03-25T00:00:00"/>
    <d v="2014-03-25T00:00:00"/>
    <s v=""/>
    <n v="1"/>
    <s v="NO"/>
    <s v="53OPCOMN"/>
    <x v="0"/>
    <s v=""/>
    <s v="114365"/>
    <m/>
    <s v=""/>
    <s v="Shortwave Diathermy unit-QTY-1=MEDICLE DEPT"/>
    <n v="44651.25"/>
    <n v="0"/>
    <n v="0"/>
    <n v="0"/>
    <n v="44651.25"/>
    <n v="-42418.69"/>
    <n v="0"/>
    <n v="0"/>
    <n v="0"/>
    <n v="0"/>
    <n v="-42418.69"/>
    <n v="2232.56"/>
    <n v="2232.56"/>
    <s v="INR"/>
  </r>
  <r>
    <s v="5307000284"/>
    <s v="0"/>
    <s v="5307000284-0"/>
    <n v="5"/>
    <s v="5300"/>
    <x v="5"/>
    <x v="6"/>
    <s v="UL05"/>
    <s v="005/000"/>
    <d v="2014-03-25T00:00:00"/>
    <d v="2014-03-25T00:00:00"/>
    <s v=""/>
    <n v="1"/>
    <s v="NO"/>
    <s v="53OPCOMN"/>
    <x v="0"/>
    <s v=""/>
    <s v="114365"/>
    <m/>
    <s v=""/>
    <s v="Micro Controller Ultrasonic therapy unit-QTY-1=MED"/>
    <n v="13891.5"/>
    <n v="0"/>
    <n v="0"/>
    <n v="0"/>
    <n v="13891.5"/>
    <n v="-13196.92"/>
    <n v="0"/>
    <n v="0"/>
    <n v="0"/>
    <n v="0"/>
    <n v="-13196.92"/>
    <n v="694.58"/>
    <n v="694.58"/>
    <s v="INR"/>
  </r>
  <r>
    <s v="5307000285"/>
    <s v="0"/>
    <s v="5307000285-0"/>
    <n v="0"/>
    <s v="5300"/>
    <x v="5"/>
    <x v="6"/>
    <s v="GWG"/>
    <s v="001/001"/>
    <d v="2014-03-25T00:00:00"/>
    <d v="2014-03-25T00:00:00"/>
    <s v=""/>
    <n v="1"/>
    <s v="NO"/>
    <s v="53OPCOMN"/>
    <x v="0"/>
    <s v=""/>
    <s v="114365"/>
    <m/>
    <s v=""/>
    <s v="Potable Muscle Stimulator-QTY-1=MEDICLE DEPT"/>
    <n v="2629.46"/>
    <n v="0"/>
    <n v="0"/>
    <n v="0"/>
    <n v="2629.46"/>
    <n v="-2629.46"/>
    <n v="0"/>
    <n v="0"/>
    <n v="0"/>
    <n v="0"/>
    <n v="-2629.46"/>
    <n v="0"/>
    <n v="0"/>
    <s v="INR"/>
  </r>
  <r>
    <s v="5307000286"/>
    <s v="0"/>
    <s v="5307000286-0"/>
    <n v="5"/>
    <s v="5300"/>
    <x v="5"/>
    <x v="6"/>
    <s v="UL05"/>
    <s v="005/000"/>
    <d v="2014-03-25T00:00:00"/>
    <d v="2014-03-25T00:00:00"/>
    <s v=""/>
    <n v="1"/>
    <s v="NO"/>
    <s v="53OPCOMN"/>
    <x v="0"/>
    <s v=""/>
    <s v="114365"/>
    <m/>
    <s v=""/>
    <s v="TNS stimulator-4 channnel-QTY-1=MEDICLE DEPT"/>
    <n v="9128.7000000000007"/>
    <n v="0"/>
    <n v="0"/>
    <n v="0"/>
    <n v="9128.7000000000007"/>
    <n v="-8672.26"/>
    <n v="0"/>
    <n v="0"/>
    <n v="0"/>
    <n v="0"/>
    <n v="-8672.26"/>
    <n v="456.44"/>
    <n v="456.44"/>
    <s v="INR"/>
  </r>
  <r>
    <s v="5307000287"/>
    <s v="0"/>
    <s v="5307000287-0"/>
    <n v="5"/>
    <s v="5300"/>
    <x v="5"/>
    <x v="6"/>
    <s v="UL05"/>
    <s v="005/000"/>
    <d v="2014-03-25T00:00:00"/>
    <d v="2014-03-25T00:00:00"/>
    <s v=""/>
    <n v="1"/>
    <s v="NO"/>
    <s v="53OPCOMN"/>
    <x v="0"/>
    <s v=""/>
    <s v="114365"/>
    <m/>
    <s v=""/>
    <s v="Paraffin wax bath (22'X16'X8')-QTY-1=MEDICLE DEPT"/>
    <n v="11430.72"/>
    <n v="0"/>
    <n v="0"/>
    <n v="0"/>
    <n v="11430.72"/>
    <n v="-10859.18"/>
    <n v="0"/>
    <n v="0"/>
    <n v="0"/>
    <n v="0"/>
    <n v="-10859.18"/>
    <n v="571.54"/>
    <n v="571.54"/>
    <s v="INR"/>
  </r>
  <r>
    <s v="5307000288"/>
    <s v="0"/>
    <s v="5307000288-0"/>
    <n v="5"/>
    <s v="5300"/>
    <x v="5"/>
    <x v="6"/>
    <s v="UL05"/>
    <s v="005/000"/>
    <d v="2014-03-25T00:00:00"/>
    <d v="2014-03-25T00:00:00"/>
    <s v=""/>
    <n v="1"/>
    <s v="NO"/>
    <s v="53OPCOMN"/>
    <x v="0"/>
    <s v=""/>
    <s v="114365"/>
    <m/>
    <s v=""/>
    <s v="Micro Controlled Computerised traction unit-QTY-1="/>
    <n v="27783"/>
    <n v="0"/>
    <n v="0"/>
    <n v="0"/>
    <n v="27783"/>
    <n v="-26393.85"/>
    <n v="0"/>
    <n v="0"/>
    <n v="0"/>
    <n v="0"/>
    <n v="-26393.85"/>
    <n v="1389.15"/>
    <n v="1389.15"/>
    <s v="INR"/>
  </r>
  <r>
    <s v="5307000289"/>
    <s v="0"/>
    <s v="5307000289-0"/>
    <n v="0"/>
    <s v="5300"/>
    <x v="5"/>
    <x v="6"/>
    <s v="GWG"/>
    <s v="001/001"/>
    <d v="2014-03-25T00:00:00"/>
    <d v="2014-03-25T00:00:00"/>
    <s v=""/>
    <n v="1"/>
    <s v="NO"/>
    <s v="53OPCOMN"/>
    <x v="0"/>
    <s v=""/>
    <s v="114365"/>
    <m/>
    <s v=""/>
    <s v="Portable shoulder wheel-QTY-1=MEDICLE DEPT"/>
    <n v="3770.55"/>
    <n v="0"/>
    <n v="0"/>
    <n v="0"/>
    <n v="3770.55"/>
    <n v="-3770.55"/>
    <n v="0"/>
    <n v="0"/>
    <n v="0"/>
    <n v="0"/>
    <n v="-3770.55"/>
    <n v="0"/>
    <n v="0"/>
    <s v="INR"/>
  </r>
  <r>
    <s v="5307000290"/>
    <s v="0"/>
    <s v="5307000290-0"/>
    <n v="5"/>
    <s v="5300"/>
    <x v="5"/>
    <x v="6"/>
    <s v="UL05"/>
    <s v="005/000"/>
    <d v="2014-01-29T00:00:00"/>
    <d v="2014-01-29T00:00:00"/>
    <s v=""/>
    <n v="1"/>
    <s v="NO"/>
    <s v="53OPCOMN"/>
    <x v="0"/>
    <s v=""/>
    <s v="200018"/>
    <m/>
    <s v=""/>
    <s v="AV SYS-PROJECTOR LENS ,MM:D75LE2,PANASONIC-QTY-1="/>
    <n v="153558"/>
    <n v="0"/>
    <n v="0"/>
    <n v="0"/>
    <n v="153558"/>
    <n v="-145880.1"/>
    <n v="0"/>
    <n v="0"/>
    <n v="0"/>
    <n v="0"/>
    <n v="-145880.1"/>
    <n v="7677.9"/>
    <n v="7677.9"/>
    <s v="INR"/>
  </r>
  <r>
    <s v="5307000291"/>
    <s v="0"/>
    <s v="5307000291-0"/>
    <n v="5"/>
    <s v="5300"/>
    <x v="5"/>
    <x v="6"/>
    <s v="UL05"/>
    <s v="005/000"/>
    <d v="2014-01-29T00:00:00"/>
    <d v="2014-01-29T00:00:00"/>
    <s v=""/>
    <n v="1"/>
    <s v="NO"/>
    <s v="53OPCOMN"/>
    <x v="0"/>
    <s v=""/>
    <s v="200018"/>
    <m/>
    <s v=""/>
    <s v="AV SYS- PROJECTOR SCREEN,MM:TARGA-220IN,DRAPER-QTY"/>
    <n v="107036.88"/>
    <n v="0"/>
    <n v="0"/>
    <n v="0"/>
    <n v="107036.88"/>
    <n v="-101685.04"/>
    <n v="0"/>
    <n v="0"/>
    <n v="0"/>
    <n v="0"/>
    <n v="-101685.04"/>
    <n v="5351.84"/>
    <n v="5351.84"/>
    <s v="INR"/>
  </r>
  <r>
    <s v="5307000292"/>
    <s v="0"/>
    <s v="5307000292-0"/>
    <n v="5"/>
    <s v="5300"/>
    <x v="5"/>
    <x v="6"/>
    <s v="UL05"/>
    <s v="005/000"/>
    <d v="2014-01-29T00:00:00"/>
    <d v="2014-01-29T00:00:00"/>
    <s v=""/>
    <n v="1"/>
    <s v="NO"/>
    <s v="53OPCOMN"/>
    <x v="0"/>
    <s v=""/>
    <s v="200018"/>
    <m/>
    <s v=""/>
    <s v="AV SYS-MULTI CHANNEL AMPLIFIER,MM:660A,CROWN-QTY-1"/>
    <n v="35140.5"/>
    <n v="0"/>
    <n v="0"/>
    <n v="0"/>
    <n v="35140.5"/>
    <n v="-33383.47"/>
    <n v="0"/>
    <n v="0"/>
    <n v="0"/>
    <n v="0"/>
    <n v="-33383.47"/>
    <n v="1757.03"/>
    <n v="1757.03"/>
    <s v="INR"/>
  </r>
  <r>
    <s v="5307000293"/>
    <s v="0"/>
    <s v="5307000293-0"/>
    <n v="5"/>
    <s v="5300"/>
    <x v="5"/>
    <x v="6"/>
    <s v="UL05"/>
    <s v="005/000"/>
    <d v="2014-01-29T00:00:00"/>
    <d v="2014-01-29T00:00:00"/>
    <s v=""/>
    <n v="1"/>
    <s v="NO"/>
    <s v="53OPCOMN"/>
    <x v="0"/>
    <s v=""/>
    <s v="200018"/>
    <m/>
    <s v=""/>
    <s v="AV SYS-IPAD WITH WIFI+CELLULAR,16GB-QTY-1="/>
    <n v="39999.75"/>
    <n v="0"/>
    <n v="0"/>
    <n v="0"/>
    <n v="39999.75"/>
    <n v="-37999.760000000002"/>
    <n v="0"/>
    <n v="0"/>
    <n v="0"/>
    <n v="0"/>
    <n v="-37999.760000000002"/>
    <n v="1999.99"/>
    <n v="1999.99"/>
    <s v="INR"/>
  </r>
  <r>
    <s v="5307000294"/>
    <s v="0"/>
    <s v="5307000294-0"/>
    <n v="5"/>
    <s v="5300"/>
    <x v="5"/>
    <x v="6"/>
    <s v="UL05"/>
    <s v="005/000"/>
    <d v="2014-01-29T00:00:00"/>
    <d v="2014-01-29T00:00:00"/>
    <s v=""/>
    <n v="1"/>
    <s v="NO"/>
    <s v="53OPCOMN"/>
    <x v="0"/>
    <s v=""/>
    <s v="200018"/>
    <m/>
    <s v=""/>
    <s v="AV SYS-TOUCH PANEL,MM:TPMC 4XG,CRESTRON-QTY-1="/>
    <n v="46481.22"/>
    <n v="0"/>
    <n v="0"/>
    <n v="0"/>
    <n v="46481.22"/>
    <n v="-44157.16"/>
    <n v="0"/>
    <n v="0"/>
    <n v="0"/>
    <n v="0"/>
    <n v="-44157.16"/>
    <n v="2324.06"/>
    <n v="2324.06"/>
    <s v="INR"/>
  </r>
  <r>
    <s v="5307000295"/>
    <s v="0"/>
    <s v="5307000295-0"/>
    <n v="5"/>
    <s v="5300"/>
    <x v="5"/>
    <x v="6"/>
    <s v="UL05"/>
    <s v="005/000"/>
    <d v="2014-01-29T00:00:00"/>
    <d v="2014-01-29T00:00:00"/>
    <s v=""/>
    <n v="3"/>
    <s v="NO"/>
    <s v="53OPCOMN"/>
    <x v="0"/>
    <s v=""/>
    <s v="200018"/>
    <m/>
    <s v=""/>
    <s v="AV SYS-Relay-8 port-Make-Milestone-QTY-3="/>
    <n v="56611.26"/>
    <n v="0"/>
    <n v="0"/>
    <n v="0"/>
    <n v="56611.26"/>
    <n v="-53780.7"/>
    <n v="0"/>
    <n v="0"/>
    <n v="0"/>
    <n v="0"/>
    <n v="-53780.7"/>
    <n v="2830.56"/>
    <n v="2830.56"/>
    <s v="INR"/>
  </r>
  <r>
    <s v="5307000296"/>
    <s v="0"/>
    <s v="5307000296-0"/>
    <n v="5"/>
    <s v="5300"/>
    <x v="5"/>
    <x v="6"/>
    <s v="UL05"/>
    <s v="005/000"/>
    <d v="2014-01-29T00:00:00"/>
    <d v="2014-01-29T00:00:00"/>
    <s v=""/>
    <n v="1"/>
    <s v="NO"/>
    <s v="53OPCOMN"/>
    <x v="0"/>
    <s v=""/>
    <s v="200018"/>
    <m/>
    <s v=""/>
    <s v="AV SYS-WALL FLUSH SPEAKER,MM:CONTROL126WT,JBL-QTY-"/>
    <n v="18893.22"/>
    <n v="0"/>
    <n v="0"/>
    <n v="0"/>
    <n v="18893.22"/>
    <n v="-17948.560000000001"/>
    <n v="0"/>
    <n v="0"/>
    <n v="0"/>
    <n v="0"/>
    <n v="-17948.560000000001"/>
    <n v="944.66"/>
    <n v="944.66"/>
    <s v="INR"/>
  </r>
  <r>
    <s v="5307000297"/>
    <s v="0"/>
    <s v="5307000297-0"/>
    <n v="5"/>
    <s v="5300"/>
    <x v="5"/>
    <x v="6"/>
    <s v="UL05"/>
    <s v="005/000"/>
    <d v="2014-01-29T00:00:00"/>
    <d v="2014-01-29T00:00:00"/>
    <s v=""/>
    <n v="1"/>
    <s v="NO"/>
    <s v="53OPCOMN"/>
    <x v="0"/>
    <s v=""/>
    <s v="200018"/>
    <m/>
    <s v=""/>
    <s v="AV SYS-IPAD WITH WIFI+CELLULAR,16GB-QTY-1="/>
    <n v="45499.65"/>
    <n v="0"/>
    <n v="0"/>
    <n v="0"/>
    <n v="45499.65"/>
    <n v="-43224.67"/>
    <n v="0"/>
    <n v="0"/>
    <n v="0"/>
    <n v="0"/>
    <n v="-43224.67"/>
    <n v="2274.98"/>
    <n v="2274.98"/>
    <s v="INR"/>
  </r>
  <r>
    <s v="5307000298"/>
    <s v="0"/>
    <s v="5307000298-0"/>
    <n v="5"/>
    <s v="5300"/>
    <x v="5"/>
    <x v="6"/>
    <s v="UL05"/>
    <s v="005/000"/>
    <d v="2014-01-29T00:00:00"/>
    <d v="2014-01-29T00:00:00"/>
    <s v=""/>
    <n v="1"/>
    <s v="NO"/>
    <s v="53OPCOMN"/>
    <x v="0"/>
    <s v=""/>
    <s v="200018"/>
    <m/>
    <s v=""/>
    <s v="AV SYS-PROJECTOR,MM:PT-LB 78V(WIRED),PANASONIC-QTY"/>
    <n v="406193.4"/>
    <n v="0"/>
    <n v="0"/>
    <n v="0"/>
    <n v="406193.4"/>
    <n v="-385883.73"/>
    <n v="0"/>
    <n v="0"/>
    <n v="0"/>
    <n v="0"/>
    <n v="-385883.73"/>
    <n v="20309.669999999998"/>
    <n v="20309.669999999998"/>
    <s v="INR"/>
  </r>
  <r>
    <s v="5307000299"/>
    <s v="0"/>
    <s v="5307000299-0"/>
    <n v="5"/>
    <s v="5300"/>
    <x v="5"/>
    <x v="6"/>
    <s v="UL05"/>
    <s v="005/000"/>
    <d v="2014-01-29T00:00:00"/>
    <d v="2014-01-29T00:00:00"/>
    <s v=""/>
    <n v="1"/>
    <s v="NO"/>
    <s v="53OPCOMN"/>
    <x v="0"/>
    <s v=""/>
    <s v="200018"/>
    <m/>
    <s v=""/>
    <s v="AV SYS-Blue Ray Player-Sony Make-QTY-1="/>
    <n v="9880.3799999999992"/>
    <n v="0"/>
    <n v="0"/>
    <n v="0"/>
    <n v="9880.3799999999992"/>
    <n v="-9386.36"/>
    <n v="0"/>
    <n v="0"/>
    <n v="0"/>
    <n v="0"/>
    <n v="-9386.36"/>
    <n v="494.02"/>
    <n v="494.02"/>
    <s v="INR"/>
  </r>
  <r>
    <s v="5307000300"/>
    <s v="0"/>
    <s v="5307000300-0"/>
    <n v="5"/>
    <s v="5300"/>
    <x v="5"/>
    <x v="6"/>
    <s v="UL05"/>
    <s v="005/000"/>
    <d v="2014-01-29T00:00:00"/>
    <d v="2014-01-29T00:00:00"/>
    <s v=""/>
    <n v="1"/>
    <s v="NO"/>
    <s v="53OPCOMN"/>
    <x v="0"/>
    <s v=""/>
    <s v="200018"/>
    <m/>
    <s v=""/>
    <s v="AV SYS-TWISTED PAIR RECEIVER,MM:MTP RL 15HDASEQ-QT"/>
    <n v="22089.78"/>
    <n v="0"/>
    <n v="0"/>
    <n v="0"/>
    <n v="22089.78"/>
    <n v="-20985.29"/>
    <n v="0"/>
    <n v="0"/>
    <n v="0"/>
    <n v="0"/>
    <n v="-20985.29"/>
    <n v="1104.49"/>
    <n v="1104.49"/>
    <s v="INR"/>
  </r>
  <r>
    <s v="5307000301"/>
    <s v="0"/>
    <s v="5307000301-0"/>
    <n v="5"/>
    <s v="5300"/>
    <x v="5"/>
    <x v="6"/>
    <s v="UL05"/>
    <s v="005/000"/>
    <d v="2014-01-29T00:00:00"/>
    <d v="2014-01-29T00:00:00"/>
    <s v=""/>
    <n v="1"/>
    <s v="NO"/>
    <s v="53OPCOMN"/>
    <x v="0"/>
    <s v=""/>
    <s v="200018"/>
    <m/>
    <s v=""/>
    <s v="AV SYS-TWISTED PAIR RECEIVER,MM:MTP RL 15HDASEQ-QT"/>
    <n v="25995.42"/>
    <n v="0"/>
    <n v="0"/>
    <n v="0"/>
    <n v="25995.42"/>
    <n v="-24695.65"/>
    <n v="0"/>
    <n v="0"/>
    <n v="0"/>
    <n v="0"/>
    <n v="-24695.65"/>
    <n v="1299.77"/>
    <n v="1299.77"/>
    <s v="INR"/>
  </r>
  <r>
    <s v="5307000302"/>
    <s v="0"/>
    <s v="5307000302-0"/>
    <n v="5"/>
    <s v="5300"/>
    <x v="5"/>
    <x v="6"/>
    <s v="UL05"/>
    <s v="005/000"/>
    <d v="2014-01-29T00:00:00"/>
    <d v="2014-01-29T00:00:00"/>
    <s v=""/>
    <n v="1"/>
    <s v="NO"/>
    <s v="53OPCOMN"/>
    <x v="0"/>
    <s v=""/>
    <s v="200018"/>
    <m/>
    <s v=""/>
    <s v="AV SYS-VGA SWITCHER,MM:MVX 84 VGA A,EXTRON-QTY-1="/>
    <n v="119036.52"/>
    <n v="0"/>
    <n v="0"/>
    <n v="0"/>
    <n v="119036.52"/>
    <n v="-113084.69"/>
    <n v="0"/>
    <n v="0"/>
    <n v="0"/>
    <n v="0"/>
    <n v="-113084.69"/>
    <n v="5951.83"/>
    <n v="5951.83"/>
    <s v="INR"/>
  </r>
  <r>
    <s v="5307000303"/>
    <s v="0"/>
    <s v="5307000303-0"/>
    <n v="5"/>
    <s v="5300"/>
    <x v="5"/>
    <x v="6"/>
    <s v="UL05"/>
    <s v="005/000"/>
    <d v="2014-01-29T00:00:00"/>
    <d v="2014-01-29T00:00:00"/>
    <s v=""/>
    <n v="1"/>
    <s v="NO"/>
    <s v="53OPCOMN"/>
    <x v="0"/>
    <s v=""/>
    <s v="200018"/>
    <m/>
    <s v=""/>
    <s v="AV SYS-PRESENTATION SWITCHER,MM:IN1502,EXTRON-QTY-"/>
    <n v="67515.360000000001"/>
    <n v="0"/>
    <n v="0"/>
    <n v="0"/>
    <n v="67515.360000000001"/>
    <n v="-64139.59"/>
    <n v="0"/>
    <n v="0"/>
    <n v="0"/>
    <n v="0"/>
    <n v="-64139.59"/>
    <n v="3375.77"/>
    <n v="3375.77"/>
    <s v="INR"/>
  </r>
  <r>
    <s v="5307000304"/>
    <s v="0"/>
    <s v="5307000304-0"/>
    <n v="5"/>
    <s v="5300"/>
    <x v="5"/>
    <x v="6"/>
    <s v="UL05"/>
    <s v="005/000"/>
    <d v="2014-01-29T00:00:00"/>
    <d v="2014-01-29T00:00:00"/>
    <s v=""/>
    <n v="2"/>
    <s v="NO"/>
    <s v="53OPCOMN"/>
    <x v="0"/>
    <s v=""/>
    <s v="200018"/>
    <m/>
    <s v=""/>
    <s v="AV SYS-GOOSENECK MIC,MM:GN 30 ESP+H500+CK31,AKG-QT"/>
    <n v="47205.120000000003"/>
    <n v="0"/>
    <n v="0"/>
    <n v="0"/>
    <n v="47205.120000000003"/>
    <n v="-44844.86"/>
    <n v="0"/>
    <n v="0"/>
    <n v="0"/>
    <n v="0"/>
    <n v="-44844.86"/>
    <n v="2360.2600000000002"/>
    <n v="2360.2600000000002"/>
    <s v="INR"/>
  </r>
  <r>
    <s v="5307000305"/>
    <s v="0"/>
    <s v="5307000305-0"/>
    <n v="5"/>
    <s v="5300"/>
    <x v="5"/>
    <x v="6"/>
    <s v="UL05"/>
    <s v="005/000"/>
    <d v="2014-01-29T00:00:00"/>
    <d v="2014-01-29T00:00:00"/>
    <s v=""/>
    <n v="4"/>
    <s v="NO"/>
    <s v="53OPCOMN"/>
    <x v="0"/>
    <s v=""/>
    <s v="200018"/>
    <m/>
    <s v=""/>
    <s v="AV SYS-WIRELESS HANDHELD MIC,MM:VOCAL SET FLEXX-QT"/>
    <n v="186627.12"/>
    <n v="0"/>
    <n v="0"/>
    <n v="0"/>
    <n v="186627.12"/>
    <n v="-177295.76"/>
    <n v="0"/>
    <n v="0"/>
    <n v="0"/>
    <n v="0"/>
    <n v="-177295.76"/>
    <n v="9331.36"/>
    <n v="9331.36"/>
    <s v="INR"/>
  </r>
  <r>
    <s v="5307000306"/>
    <s v="0"/>
    <s v="5307000306-0"/>
    <n v="5"/>
    <s v="5300"/>
    <x v="5"/>
    <x v="6"/>
    <s v="UL05"/>
    <s v="005/000"/>
    <d v="2014-01-29T00:00:00"/>
    <d v="2014-01-29T00:00:00"/>
    <s v=""/>
    <n v="2"/>
    <s v="NO"/>
    <s v="53OPCOMN"/>
    <x v="0"/>
    <s v=""/>
    <s v="200018"/>
    <m/>
    <s v=""/>
    <s v="AV SYS-WIRELESS LAPEL MIC,PRESENTER FLEXX,AKG-QTY-"/>
    <n v="111471.48"/>
    <n v="0"/>
    <n v="0"/>
    <n v="0"/>
    <n v="111471.48"/>
    <n v="-105897.91"/>
    <n v="0"/>
    <n v="0"/>
    <n v="0"/>
    <n v="0"/>
    <n v="-105897.91"/>
    <n v="5573.57"/>
    <n v="5573.57"/>
    <s v="INR"/>
  </r>
  <r>
    <s v="5307000307"/>
    <s v="0"/>
    <s v="5307000307-0"/>
    <n v="5"/>
    <s v="5300"/>
    <x v="5"/>
    <x v="6"/>
    <s v="UL05"/>
    <s v="005/000"/>
    <d v="2014-01-29T00:00:00"/>
    <d v="2014-01-29T00:00:00"/>
    <s v=""/>
    <n v="2"/>
    <s v="NO"/>
    <s v="53OPCOMN"/>
    <x v="0"/>
    <s v=""/>
    <s v="200018"/>
    <m/>
    <s v=""/>
    <s v="AV SYS-DSP,MM:BLU 101,BSS-QTY-2="/>
    <n v="434581.68"/>
    <n v="0"/>
    <n v="0"/>
    <n v="0"/>
    <n v="434581.68"/>
    <n v="-412852.6"/>
    <n v="0"/>
    <n v="0"/>
    <n v="0"/>
    <n v="0"/>
    <n v="-412852.6"/>
    <n v="21729.08"/>
    <n v="21729.08"/>
    <s v="INR"/>
  </r>
  <r>
    <s v="5307000308"/>
    <s v="0"/>
    <s v="5307000308-0"/>
    <n v="5"/>
    <s v="5300"/>
    <x v="5"/>
    <x v="6"/>
    <s v="UL05"/>
    <s v="005/000"/>
    <d v="2014-01-29T00:00:00"/>
    <d v="2014-01-29T00:00:00"/>
    <s v=""/>
    <n v="1"/>
    <s v="NO"/>
    <s v="53OPCOMN"/>
    <x v="0"/>
    <s v=""/>
    <s v="200018"/>
    <m/>
    <s v=""/>
    <s v="AV SYS-Multi-Effects Processor-MAKE-Lexicon-QTY-1="/>
    <n v="17565.12"/>
    <n v="0"/>
    <n v="0"/>
    <n v="0"/>
    <n v="17565.12"/>
    <n v="-16686.86"/>
    <n v="0"/>
    <n v="0"/>
    <n v="0"/>
    <n v="0"/>
    <n v="-16686.86"/>
    <n v="878.26"/>
    <n v="878.26"/>
    <s v="INR"/>
  </r>
  <r>
    <s v="5307000309"/>
    <s v="0"/>
    <s v="5307000309-0"/>
    <n v="5"/>
    <s v="5300"/>
    <x v="5"/>
    <x v="6"/>
    <s v="UL05"/>
    <s v="005/000"/>
    <d v="2014-01-29T00:00:00"/>
    <d v="2014-01-29T00:00:00"/>
    <s v=""/>
    <n v="2"/>
    <s v="NO"/>
    <s v="53OPCOMN"/>
    <x v="0"/>
    <s v=""/>
    <s v="200018"/>
    <m/>
    <s v=""/>
    <s v="AV SYS-Array System-8-Two-Way Line-Make-JBL"/>
    <n v="297660.84000000003"/>
    <n v="0"/>
    <n v="0"/>
    <n v="0"/>
    <n v="297660.84000000003"/>
    <n v="-282777.8"/>
    <n v="0"/>
    <n v="0"/>
    <n v="0"/>
    <n v="0"/>
    <n v="-282777.8"/>
    <n v="14883.04"/>
    <n v="14883.04"/>
    <s v="INR"/>
  </r>
  <r>
    <s v="5307000310"/>
    <s v="0"/>
    <s v="5307000310-0"/>
    <n v="5"/>
    <s v="5300"/>
    <x v="5"/>
    <x v="6"/>
    <s v="UL05"/>
    <s v="005/000"/>
    <d v="2014-01-29T00:00:00"/>
    <d v="2014-01-29T00:00:00"/>
    <s v=""/>
    <n v="1"/>
    <s v="NO"/>
    <s v="53OPCOMN"/>
    <x v="0"/>
    <s v=""/>
    <s v="200018"/>
    <m/>
    <s v=""/>
    <s v="AV SYS-Flying Subwoofer-15 compact-Make-JBL"/>
    <n v="131013.36"/>
    <n v="0"/>
    <n v="0"/>
    <n v="0"/>
    <n v="131013.36"/>
    <n v="-124462.69"/>
    <n v="0"/>
    <n v="0"/>
    <n v="0"/>
    <n v="0"/>
    <n v="-124462.69"/>
    <n v="6550.67"/>
    <n v="6550.67"/>
    <s v="INR"/>
  </r>
  <r>
    <s v="5307000311"/>
    <s v="0"/>
    <s v="5307000311-0"/>
    <n v="5"/>
    <s v="5300"/>
    <x v="5"/>
    <x v="6"/>
    <s v="UL05"/>
    <s v="005/000"/>
    <d v="2014-01-29T00:00:00"/>
    <d v="2014-01-29T00:00:00"/>
    <s v=""/>
    <n v="4"/>
    <s v="NO"/>
    <s v="53OPCOMN"/>
    <x v="0"/>
    <s v=""/>
    <s v="200018"/>
    <m/>
    <s v=""/>
    <s v="AV SYS-SURROUND SPEAKER,MM:8340A,JBL-QTY-4="/>
    <n v="114173.28"/>
    <n v="0"/>
    <n v="0"/>
    <n v="0"/>
    <n v="114173.28"/>
    <n v="-108464.62"/>
    <n v="0"/>
    <n v="0"/>
    <n v="0"/>
    <n v="0"/>
    <n v="-108464.62"/>
    <n v="5708.66"/>
    <n v="5708.66"/>
    <s v="INR"/>
  </r>
  <r>
    <s v="5307000312"/>
    <s v="0"/>
    <s v="5307000312-0"/>
    <n v="5"/>
    <s v="5300"/>
    <x v="5"/>
    <x v="6"/>
    <s v="UL05"/>
    <s v="005/000"/>
    <d v="2014-01-29T00:00:00"/>
    <d v="2014-01-29T00:00:00"/>
    <s v=""/>
    <n v="1"/>
    <s v="NO"/>
    <s v="53OPCOMN"/>
    <x v="0"/>
    <s v=""/>
    <s v="200018"/>
    <m/>
    <s v=""/>
    <s v="AV SYS-MULTI CHANNEL AMPLIFIER,MM:660A,CROWN-QTY-1"/>
    <n v="122131.62"/>
    <n v="0"/>
    <n v="0"/>
    <n v="0"/>
    <n v="122131.62"/>
    <n v="-116025.04"/>
    <n v="0"/>
    <n v="0"/>
    <n v="0"/>
    <n v="0"/>
    <n v="-116025.04"/>
    <n v="6106.58"/>
    <n v="6106.58"/>
    <s v="INR"/>
  </r>
  <r>
    <s v="5307000313"/>
    <s v="0"/>
    <s v="5307000313-0"/>
    <n v="5"/>
    <s v="5300"/>
    <x v="5"/>
    <x v="6"/>
    <s v="UL05"/>
    <s v="005/000"/>
    <d v="2014-01-29T00:00:00"/>
    <d v="2014-01-29T00:00:00"/>
    <s v=""/>
    <n v="2"/>
    <s v="NO"/>
    <s v="53OPCOMN"/>
    <x v="0"/>
    <s v=""/>
    <s v="200018"/>
    <m/>
    <s v=""/>
    <s v="AV SYS-MULTI CHANNEL AMPLIFIER,MM:660A,CROWN-QTY-2"/>
    <n v="101304.96000000001"/>
    <n v="0"/>
    <n v="0"/>
    <n v="0"/>
    <n v="101304.96000000001"/>
    <n v="-96239.71"/>
    <n v="0"/>
    <n v="0"/>
    <n v="0"/>
    <n v="0"/>
    <n v="-96239.71"/>
    <n v="5065.25"/>
    <n v="5065.25"/>
    <s v="INR"/>
  </r>
  <r>
    <s v="5307000314"/>
    <s v="0"/>
    <s v="5307000314-0"/>
    <n v="5"/>
    <s v="5300"/>
    <x v="5"/>
    <x v="6"/>
    <s v="UL05"/>
    <s v="005/000"/>
    <d v="2014-01-29T00:00:00"/>
    <d v="2014-01-29T00:00:00"/>
    <s v=""/>
    <n v="1"/>
    <s v="NO"/>
    <s v="53OPCOMN"/>
    <x v="0"/>
    <s v=""/>
    <s v="200018"/>
    <m/>
    <s v=""/>
    <s v="AV SYS-MULTI CHANNEL AMPLIFIER,MM:660A,CROWN-QTY-1"/>
    <n v="123778.92"/>
    <n v="0"/>
    <n v="0"/>
    <n v="0"/>
    <n v="123778.92"/>
    <n v="-117589.97"/>
    <n v="0"/>
    <n v="0"/>
    <n v="0"/>
    <n v="0"/>
    <n v="-117589.97"/>
    <n v="6188.95"/>
    <n v="6188.95"/>
    <s v="INR"/>
  </r>
  <r>
    <s v="5307000315"/>
    <s v="0"/>
    <s v="5307000315-0"/>
    <n v="5"/>
    <s v="5300"/>
    <x v="5"/>
    <x v="6"/>
    <s v="UL05"/>
    <s v="005/000"/>
    <d v="2014-01-29T00:00:00"/>
    <d v="2014-01-29T00:00:00"/>
    <s v=""/>
    <n v="1"/>
    <s v="NO"/>
    <s v="53OPCOMN"/>
    <x v="0"/>
    <s v=""/>
    <s v="200018"/>
    <m/>
    <s v=""/>
    <s v="AV SYS-LIGHTING DIMMER,MM:DDRC 810-MOT,DYNALITE-QT"/>
    <n v="59534.22"/>
    <n v="0"/>
    <n v="0"/>
    <n v="0"/>
    <n v="59534.22"/>
    <n v="-56557.51"/>
    <n v="0"/>
    <n v="0"/>
    <n v="0"/>
    <n v="0"/>
    <n v="-56557.51"/>
    <n v="2976.71"/>
    <n v="2976.71"/>
    <s v="INR"/>
  </r>
  <r>
    <s v="5307000316"/>
    <s v="0"/>
    <s v="5307000316-0"/>
    <n v="5"/>
    <s v="5300"/>
    <x v="5"/>
    <x v="6"/>
    <s v="UL05"/>
    <s v="005/000"/>
    <d v="2014-01-29T00:00:00"/>
    <d v="2014-01-29T00:00:00"/>
    <s v=""/>
    <n v="1"/>
    <s v="NO"/>
    <s v="53OPCOMN"/>
    <x v="0"/>
    <s v=""/>
    <s v="200018"/>
    <m/>
    <s v=""/>
    <s v="AV SYS-POLYCOM,MM:HDX-7000-720,POLYCOM-QTY-1="/>
    <n v="508732.35"/>
    <n v="0"/>
    <n v="0"/>
    <n v="0"/>
    <n v="508732.35"/>
    <n v="-483295.73"/>
    <n v="0"/>
    <n v="0"/>
    <n v="0"/>
    <n v="0"/>
    <n v="-483295.73"/>
    <n v="25436.62"/>
    <n v="25436.62"/>
    <s v="INR"/>
  </r>
  <r>
    <s v="5307000317"/>
    <s v="0"/>
    <s v="5307000317-0"/>
    <n v="5"/>
    <s v="5300"/>
    <x v="5"/>
    <x v="6"/>
    <s v="UL05"/>
    <s v="005/000"/>
    <d v="2014-01-29T00:00:00"/>
    <d v="2014-01-29T00:00:00"/>
    <s v=""/>
    <n v="1"/>
    <s v="NO"/>
    <s v="53OPCOMN"/>
    <x v="0"/>
    <s v=""/>
    <s v="200018"/>
    <m/>
    <s v=""/>
    <s v="AV SYS-POLYCOM,MM:HDX-7000-720,POLYCOM-QTY-1="/>
    <n v="137460.06"/>
    <n v="0"/>
    <n v="0"/>
    <n v="0"/>
    <n v="137460.06"/>
    <n v="-130587.06"/>
    <n v="0"/>
    <n v="0"/>
    <n v="0"/>
    <n v="0"/>
    <n v="-130587.06"/>
    <n v="6873"/>
    <n v="6873"/>
    <s v="INR"/>
  </r>
  <r>
    <s v="5307000318"/>
    <s v="0"/>
    <s v="5307000318-0"/>
    <n v="5"/>
    <s v="5300"/>
    <x v="5"/>
    <x v="6"/>
    <s v="UL05"/>
    <s v="005/000"/>
    <d v="2014-01-29T00:00:00"/>
    <d v="2014-01-29T00:00:00"/>
    <s v=""/>
    <n v="1"/>
    <s v="NO"/>
    <s v="53OPCOMN"/>
    <x v="0"/>
    <s v=""/>
    <s v="200018"/>
    <m/>
    <s v=""/>
    <s v="AV SYS-CABLE,PN:2457-23180-010,POLYCOM-QTY-1="/>
    <n v="16530"/>
    <n v="0"/>
    <n v="0"/>
    <n v="0"/>
    <n v="16530"/>
    <n v="-15703.5"/>
    <n v="0"/>
    <n v="0"/>
    <n v="0"/>
    <n v="0"/>
    <n v="-15703.5"/>
    <n v="826.5"/>
    <n v="826.5"/>
    <s v="INR"/>
  </r>
  <r>
    <s v="5307000319"/>
    <s v="0"/>
    <s v="5307000319-0"/>
    <n v="5"/>
    <s v="5300"/>
    <x v="5"/>
    <x v="6"/>
    <s v="UL05"/>
    <s v="005/000"/>
    <d v="2014-01-29T00:00:00"/>
    <d v="2014-01-29T00:00:00"/>
    <s v=""/>
    <n v="1"/>
    <s v="NO"/>
    <s v="53OPCOMN"/>
    <x v="0"/>
    <s v=""/>
    <s v="200018"/>
    <m/>
    <s v=""/>
    <s v="AV SYS-POWER ADAPTER,MM:1465-52621-036,POLYCOM-QTY"/>
    <n v="13680"/>
    <n v="0"/>
    <n v="0"/>
    <n v="0"/>
    <n v="13680"/>
    <n v="-12996"/>
    <n v="0"/>
    <n v="0"/>
    <n v="0"/>
    <n v="0"/>
    <n v="-12996"/>
    <n v="684"/>
    <n v="684"/>
    <s v="INR"/>
  </r>
  <r>
    <s v="5307000320"/>
    <s v="0"/>
    <s v="5307000320-0"/>
    <n v="5"/>
    <s v="5300"/>
    <x v="5"/>
    <x v="6"/>
    <s v="UL05"/>
    <s v="005/000"/>
    <d v="2014-01-29T00:00:00"/>
    <d v="2014-01-29T00:00:00"/>
    <s v=""/>
    <n v="1"/>
    <s v="NO"/>
    <s v="53OPCOMN"/>
    <x v="0"/>
    <s v=""/>
    <s v="200018"/>
    <m/>
    <s v=""/>
    <s v="AV SYS-CONTROL SYSTEM,MM:AV2-TPMC PAK,CRESTRON-QTY"/>
    <n v="169546.5"/>
    <n v="0"/>
    <n v="0"/>
    <n v="0"/>
    <n v="169546.5"/>
    <n v="-161069.17000000001"/>
    <n v="0"/>
    <n v="0"/>
    <n v="0"/>
    <n v="0"/>
    <n v="-161069.17000000001"/>
    <n v="8477.33"/>
    <n v="8477.33"/>
    <s v="INR"/>
  </r>
  <r>
    <s v="5307000322"/>
    <s v="0"/>
    <s v="5307000322-0"/>
    <n v="5"/>
    <s v="5300"/>
    <x v="5"/>
    <x v="6"/>
    <s v="UL05"/>
    <s v="005/000"/>
    <d v="2014-01-29T00:00:00"/>
    <d v="2014-01-29T00:00:00"/>
    <s v=""/>
    <n v="1"/>
    <s v="NO"/>
    <s v="53OPCOMN"/>
    <x v="0"/>
    <s v=""/>
    <s v="200018"/>
    <m/>
    <s v=""/>
    <s v="AV SYS-Relay-8 port-Make-Milestone-QTY-1="/>
    <n v="84214.080000000002"/>
    <n v="0"/>
    <n v="0"/>
    <n v="0"/>
    <n v="84214.080000000002"/>
    <n v="-80003.38"/>
    <n v="0"/>
    <n v="0"/>
    <n v="0"/>
    <n v="0"/>
    <n v="-80003.38"/>
    <n v="4210.7"/>
    <n v="4210.7"/>
    <s v="INR"/>
  </r>
  <r>
    <s v="5307000323"/>
    <s v="0"/>
    <s v="5307000323-0"/>
    <n v="5"/>
    <s v="5300"/>
    <x v="5"/>
    <x v="6"/>
    <s v="UL05"/>
    <s v="005/000"/>
    <d v="2014-01-29T00:00:00"/>
    <d v="2014-01-29T00:00:00"/>
    <s v=""/>
    <n v="1"/>
    <s v="NO"/>
    <s v="53OPCOMN"/>
    <x v="0"/>
    <s v=""/>
    <s v="200018"/>
    <m/>
    <s v=""/>
    <s v="AV SYS-CLAMP&amp;CONNECTOR-QTY-1="/>
    <n v="233700"/>
    <n v="0"/>
    <n v="0"/>
    <n v="0"/>
    <n v="233700"/>
    <n v="-222015"/>
    <n v="0"/>
    <n v="0"/>
    <n v="0"/>
    <n v="0"/>
    <n v="-222015"/>
    <n v="11685"/>
    <n v="11685"/>
    <s v="INR"/>
  </r>
  <r>
    <s v="5307000324"/>
    <s v="0"/>
    <s v="5307000324-0"/>
    <n v="5"/>
    <s v="5300"/>
    <x v="5"/>
    <x v="6"/>
    <s v="UL05"/>
    <s v="005/000"/>
    <d v="2014-01-29T00:00:00"/>
    <d v="2014-01-29T00:00:00"/>
    <s v=""/>
    <n v="3"/>
    <s v="NO"/>
    <s v="53OPCOMN"/>
    <x v="0"/>
    <s v=""/>
    <s v="200018"/>
    <m/>
    <s v=""/>
    <s v="AV SYS-WALL FLUSH SPEAKER,MM:CONTROL126WT,JBL-QTY-"/>
    <n v="56679.66"/>
    <n v="0"/>
    <n v="0"/>
    <n v="0"/>
    <n v="56679.66"/>
    <n v="-53845.68"/>
    <n v="0"/>
    <n v="0"/>
    <n v="0"/>
    <n v="0"/>
    <n v="-53845.68"/>
    <n v="2833.98"/>
    <n v="2833.98"/>
    <s v="INR"/>
  </r>
  <r>
    <s v="5307000325"/>
    <s v="0"/>
    <s v="5307000325-0"/>
    <n v="5"/>
    <s v="5300"/>
    <x v="5"/>
    <x v="6"/>
    <s v="UL05"/>
    <s v="005/000"/>
    <d v="2014-01-29T00:00:00"/>
    <d v="2014-01-29T00:00:00"/>
    <s v=""/>
    <n v="1"/>
    <s v="NO"/>
    <s v="53OPCOMN"/>
    <x v="0"/>
    <s v=""/>
    <s v="200018"/>
    <m/>
    <s v=""/>
    <s v="AV SYS-MIXER AMPLIFIER,MM:280MA,MFR:CROWN-QTY-1="/>
    <n v="45010.62"/>
    <n v="0"/>
    <n v="0"/>
    <n v="0"/>
    <n v="45010.62"/>
    <n v="-42760.09"/>
    <n v="0"/>
    <n v="0"/>
    <n v="0"/>
    <n v="0"/>
    <n v="-42760.09"/>
    <n v="2250.5300000000002"/>
    <n v="2250.5300000000002"/>
    <s v="INR"/>
  </r>
  <r>
    <s v="5307000326"/>
    <s v="0"/>
    <s v="5307000326-0"/>
    <n v="5"/>
    <s v="5300"/>
    <x v="5"/>
    <x v="6"/>
    <s v="UL05"/>
    <s v="005/000"/>
    <d v="2014-01-29T00:00:00"/>
    <d v="2014-01-29T00:00:00"/>
    <s v=""/>
    <n v="2"/>
    <s v="NO"/>
    <s v="53OPCOMN"/>
    <x v="0"/>
    <s v=""/>
    <s v="200018"/>
    <m/>
    <s v=""/>
    <s v="AV SYS-VGA SWITCHER,MM:SW4 VGA ARS ,EXTRON-QTY-2="/>
    <n v="95509.2"/>
    <n v="0"/>
    <n v="0"/>
    <n v="0"/>
    <n v="95509.2"/>
    <n v="-90733.74"/>
    <n v="0"/>
    <n v="0"/>
    <n v="0"/>
    <n v="0"/>
    <n v="-90733.74"/>
    <n v="4775.46"/>
    <n v="4775.46"/>
    <s v="INR"/>
  </r>
  <r>
    <s v="5307000327"/>
    <s v="0"/>
    <s v="5307000327-0"/>
    <n v="5"/>
    <s v="5300"/>
    <x v="5"/>
    <x v="6"/>
    <s v="UL05"/>
    <s v="005/000"/>
    <d v="2014-01-29T00:00:00"/>
    <d v="2014-01-29T00:00:00"/>
    <s v=""/>
    <n v="1"/>
    <s v="NO"/>
    <s v="53OPCOMN"/>
    <x v="0"/>
    <s v=""/>
    <s v="200018"/>
    <m/>
    <s v=""/>
    <s v="AV SYS-BUTTON PANEL F/LIGHTING CONTROL,DLPE9100-QT"/>
    <n v="13645.8"/>
    <n v="0"/>
    <n v="0"/>
    <n v="0"/>
    <n v="13645.8"/>
    <n v="-12963.51"/>
    <n v="0"/>
    <n v="0"/>
    <n v="0"/>
    <n v="0"/>
    <n v="-12963.51"/>
    <n v="682.29"/>
    <n v="682.29"/>
    <s v="INR"/>
  </r>
  <r>
    <s v="5307000328"/>
    <s v="0"/>
    <s v="5307000328-0"/>
    <n v="5"/>
    <s v="5300"/>
    <x v="5"/>
    <x v="6"/>
    <s v="UL05"/>
    <s v="005/000"/>
    <d v="2014-01-29T00:00:00"/>
    <d v="2014-01-29T00:00:00"/>
    <s v=""/>
    <n v="2"/>
    <s v="NO"/>
    <s v="53OPCOMN"/>
    <x v="0"/>
    <s v=""/>
    <s v="200018"/>
    <m/>
    <s v=""/>
    <s v="AV SYS-EXTRON CABLE CUBBY F/LAPTOP,UNITRON-QTY-2="/>
    <n v="37873.08"/>
    <n v="0"/>
    <n v="0"/>
    <n v="0"/>
    <n v="37873.08"/>
    <n v="-35979.43"/>
    <n v="0"/>
    <n v="0"/>
    <n v="0"/>
    <n v="0"/>
    <n v="-35979.43"/>
    <n v="1893.65"/>
    <n v="1893.65"/>
    <s v="INR"/>
  </r>
  <r>
    <s v="5307000329"/>
    <s v="0"/>
    <s v="5307000329-0"/>
    <n v="5"/>
    <s v="5300"/>
    <x v="5"/>
    <x v="6"/>
    <s v="UL05"/>
    <s v="005/000"/>
    <d v="2014-01-29T00:00:00"/>
    <d v="2014-01-29T00:00:00"/>
    <s v=""/>
    <n v="2"/>
    <s v="NO"/>
    <s v="53OPCOMN"/>
    <x v="0"/>
    <s v=""/>
    <s v="200018"/>
    <m/>
    <s v=""/>
    <s v="AV SYS-CEILING MOUNT KIT,MM:PRC-4259,ACTIS-QTY-2="/>
    <n v="2745.12"/>
    <n v="0"/>
    <n v="0"/>
    <n v="0"/>
    <n v="2745.12"/>
    <n v="-2607.86"/>
    <n v="0"/>
    <n v="0"/>
    <n v="0"/>
    <n v="0"/>
    <n v="-2607.86"/>
    <n v="137.26"/>
    <n v="137.26"/>
    <s v="INR"/>
  </r>
  <r>
    <s v="5307000332"/>
    <s v="0"/>
    <s v="5307000332-0"/>
    <n v="5"/>
    <s v="5300"/>
    <x v="5"/>
    <x v="6"/>
    <s v="UL05"/>
    <s v="005/000"/>
    <d v="2013-09-25T00:00:00"/>
    <d v="2013-09-25T00:00:00"/>
    <s v=""/>
    <n v="44"/>
    <s v="NO"/>
    <s v="53OPCOMN"/>
    <x v="0"/>
    <s v=""/>
    <s v=""/>
    <m/>
    <s v=""/>
    <s v="OUTDOOR IP PTZ IR CAMERA,TY:CCD-QTY-22=SECURITY"/>
    <n v="2031613.57"/>
    <n v="0"/>
    <n v="0"/>
    <n v="0"/>
    <n v="2031613.57"/>
    <n v="-1930032.89"/>
    <n v="0"/>
    <n v="0"/>
    <n v="0"/>
    <n v="0"/>
    <n v="-1930032.89"/>
    <n v="101580.68"/>
    <n v="101580.68"/>
    <s v="INR"/>
  </r>
  <r>
    <s v="5307000333"/>
    <s v="0"/>
    <s v="5307000333-0"/>
    <n v="5"/>
    <s v="5300"/>
    <x v="5"/>
    <x v="6"/>
    <s v="UL05"/>
    <s v="005/000"/>
    <d v="2013-09-25T00:00:00"/>
    <d v="2013-09-25T00:00:00"/>
    <s v=""/>
    <n v="50"/>
    <s v="NO"/>
    <s v="53OPCOMN"/>
    <x v="0"/>
    <s v=""/>
    <s v=""/>
    <m/>
    <s v=""/>
    <s v="INDOOR IR FIXED DOME,1.3MP,TY:CMOS-QTY-50=SECURITY"/>
    <n v="377965.36"/>
    <n v="0"/>
    <n v="0"/>
    <n v="0"/>
    <n v="377965.36"/>
    <n v="-359067.09"/>
    <n v="0"/>
    <n v="0"/>
    <n v="0"/>
    <n v="0"/>
    <n v="-359067.09"/>
    <n v="18898.27"/>
    <n v="18898.27"/>
    <s v="INR"/>
  </r>
  <r>
    <s v="5307000334"/>
    <s v="0"/>
    <s v="5307000334-0"/>
    <n v="5"/>
    <s v="5300"/>
    <x v="5"/>
    <x v="6"/>
    <s v="UL05"/>
    <s v="005/000"/>
    <d v="2014-04-15T00:00:00"/>
    <d v="2014-04-15T00:00:00"/>
    <s v=""/>
    <n v="5"/>
    <s v="NO"/>
    <s v="53OPCOMN"/>
    <x v="0"/>
    <s v=""/>
    <s v="207683"/>
    <m/>
    <s v=""/>
    <s v="WATER COOLER,CAP:400LT-QTY-5=KAWAI"/>
    <n v="406002.19"/>
    <n v="0"/>
    <n v="0"/>
    <n v="0"/>
    <n v="406002.19"/>
    <n v="-385702.08"/>
    <n v="0"/>
    <n v="0"/>
    <n v="0"/>
    <n v="0"/>
    <n v="-385702.08"/>
    <n v="20300.11"/>
    <n v="20300.11"/>
    <s v="INR"/>
  </r>
  <r>
    <s v="5307000335"/>
    <s v="0"/>
    <s v="5307000335-0"/>
    <n v="5"/>
    <s v="5300"/>
    <x v="5"/>
    <x v="6"/>
    <s v="UL05"/>
    <s v="005/000"/>
    <d v="2014-04-15T00:00:00"/>
    <d v="2014-04-15T00:00:00"/>
    <s v=""/>
    <n v="5"/>
    <s v="NO"/>
    <s v="53OPCOMN"/>
    <x v="0"/>
    <s v=""/>
    <s v="207683"/>
    <m/>
    <s v=""/>
    <s v="WATER COOLER,CAP:120LPH-QTY-5=KAWAI"/>
    <n v="200143.13"/>
    <n v="0"/>
    <n v="0"/>
    <n v="0"/>
    <n v="200143.13"/>
    <n v="-190135.97"/>
    <n v="0"/>
    <n v="0"/>
    <n v="0"/>
    <n v="0"/>
    <n v="-190135.97"/>
    <n v="10007.16"/>
    <n v="10007.16"/>
    <s v="INR"/>
  </r>
  <r>
    <s v="5307000336"/>
    <s v="0"/>
    <s v="5307000336-0"/>
    <n v="5"/>
    <s v="5300"/>
    <x v="5"/>
    <x v="6"/>
    <s v="UL05"/>
    <s v="005/000"/>
    <d v="2014-04-14T00:00:00"/>
    <d v="2014-04-14T00:00:00"/>
    <s v=""/>
    <n v="2"/>
    <s v="NO"/>
    <s v="53OPCOMN"/>
    <x v="0"/>
    <s v=""/>
    <s v="113173"/>
    <m/>
    <s v=""/>
    <s v="WASHING MACHINE-QTY-2=VILLA TOWN SHIP"/>
    <n v="71200"/>
    <n v="0"/>
    <n v="0"/>
    <n v="0"/>
    <n v="71200"/>
    <n v="-67640"/>
    <n v="0"/>
    <n v="0"/>
    <n v="0"/>
    <n v="0"/>
    <n v="-67640"/>
    <n v="3560"/>
    <n v="3560"/>
    <s v="INR"/>
  </r>
  <r>
    <s v="5307000337"/>
    <s v="0"/>
    <s v="5307000337-0"/>
    <n v="5"/>
    <s v="5300"/>
    <x v="5"/>
    <x v="6"/>
    <s v="UL05"/>
    <s v="005/000"/>
    <d v="2014-04-14T00:00:00"/>
    <d v="2014-04-14T00:00:00"/>
    <s v=""/>
    <n v="1"/>
    <s v="NO"/>
    <s v="53OPCOMN"/>
    <x v="0"/>
    <s v=""/>
    <s v="113173"/>
    <m/>
    <s v=""/>
    <s v="REFRIGERATOR-QTY-1=VILLA TOWN SHIP"/>
    <n v="40750"/>
    <n v="0"/>
    <n v="0"/>
    <n v="0"/>
    <n v="40750"/>
    <n v="-38712.5"/>
    <n v="0"/>
    <n v="0"/>
    <n v="0"/>
    <n v="0"/>
    <n v="-38712.5"/>
    <n v="2037.5"/>
    <n v="2037.5"/>
    <s v="INR"/>
  </r>
  <r>
    <s v="5307000338"/>
    <s v="0"/>
    <s v="5307000338-0"/>
    <n v="5"/>
    <s v="5300"/>
    <x v="5"/>
    <x v="6"/>
    <s v="UL05"/>
    <s v="005/000"/>
    <d v="2014-04-14T00:00:00"/>
    <d v="2014-04-14T00:00:00"/>
    <s v=""/>
    <n v="2"/>
    <s v="NO"/>
    <s v="53OPCOMN"/>
    <x v="0"/>
    <s v=""/>
    <s v="113173"/>
    <m/>
    <s v=""/>
    <s v="TELEVISON/TV,LCD,47IN-QTY-2=VILLA TOWN SHIP"/>
    <n v="127000"/>
    <n v="0"/>
    <n v="0"/>
    <n v="0"/>
    <n v="127000"/>
    <n v="-120650"/>
    <n v="0"/>
    <n v="0"/>
    <n v="0"/>
    <n v="0"/>
    <n v="-120650"/>
    <n v="6350"/>
    <n v="6350"/>
    <s v="INR"/>
  </r>
  <r>
    <s v="5307000339"/>
    <s v="0"/>
    <s v="5307000339-0"/>
    <n v="5"/>
    <s v="5300"/>
    <x v="5"/>
    <x v="6"/>
    <s v="UL05"/>
    <s v="005/000"/>
    <d v="2014-04-14T00:00:00"/>
    <d v="2014-04-14T00:00:00"/>
    <s v=""/>
    <n v="2"/>
    <s v="NO"/>
    <s v="53OPCOMN"/>
    <x v="0"/>
    <s v=""/>
    <s v="113173"/>
    <m/>
    <s v=""/>
    <s v="TELEVISION/TV,LCD DISPLAY,55IN-QTY-2=VILLA TOWN SH"/>
    <n v="265000"/>
    <n v="0"/>
    <n v="0"/>
    <n v="0"/>
    <n v="265000"/>
    <n v="-251750"/>
    <n v="0"/>
    <n v="0"/>
    <n v="0"/>
    <n v="0"/>
    <n v="-251750"/>
    <n v="13250"/>
    <n v="13250"/>
    <s v="INR"/>
  </r>
  <r>
    <s v="5307000340"/>
    <s v="0"/>
    <s v="5307000340-0"/>
    <n v="5"/>
    <s v="5300"/>
    <x v="5"/>
    <x v="6"/>
    <s v="UL05"/>
    <s v="005/000"/>
    <d v="2014-04-23T00:00:00"/>
    <d v="2014-04-23T00:00:00"/>
    <s v=""/>
    <n v="1"/>
    <s v="NO"/>
    <s v="53OPCOMN"/>
    <x v="0"/>
    <s v=""/>
    <s v="200018"/>
    <m/>
    <s v=""/>
    <s v="MIXER AMPLIFIER,MM:280MA,MFR:CROWN-QTY-1=KAWAI"/>
    <n v="45010.62"/>
    <n v="0"/>
    <n v="0"/>
    <n v="0"/>
    <n v="45010.62"/>
    <n v="-42760.09"/>
    <n v="0"/>
    <n v="0"/>
    <n v="0"/>
    <n v="0"/>
    <n v="-42760.09"/>
    <n v="2250.5300000000002"/>
    <n v="2250.5300000000002"/>
    <s v="INR"/>
  </r>
  <r>
    <s v="5307000341"/>
    <s v="0"/>
    <s v="5307000341-0"/>
    <n v="5"/>
    <s v="5300"/>
    <x v="5"/>
    <x v="6"/>
    <s v="UL05"/>
    <s v="005/000"/>
    <d v="2014-04-23T00:00:00"/>
    <d v="2014-04-23T00:00:00"/>
    <s v=""/>
    <n v="1"/>
    <s v="NO"/>
    <s v="53OPCOMN"/>
    <x v="0"/>
    <s v=""/>
    <s v="200018"/>
    <m/>
    <s v=""/>
    <s v="COMPUTER PERIPHERALS &amp; ACCESSORIES-QTY-2=KAWAI"/>
    <n v="107540.76"/>
    <n v="0"/>
    <n v="0"/>
    <n v="0"/>
    <n v="107540.76"/>
    <n v="-102163.72"/>
    <n v="0"/>
    <n v="0"/>
    <n v="0"/>
    <n v="0"/>
    <n v="-102163.72"/>
    <n v="5377.04"/>
    <n v="5377.04"/>
    <s v="INR"/>
  </r>
  <r>
    <s v="5307000342"/>
    <s v="0"/>
    <s v="5307000342-0"/>
    <n v="5"/>
    <s v="5300"/>
    <x v="5"/>
    <x v="6"/>
    <s v="UL05"/>
    <s v="005/000"/>
    <d v="2014-04-23T00:00:00"/>
    <d v="2014-04-23T00:00:00"/>
    <s v=""/>
    <n v="2"/>
    <s v="NO"/>
    <s v="53OPCOMN"/>
    <x v="0"/>
    <s v=""/>
    <s v="200018"/>
    <m/>
    <s v=""/>
    <s v="PROJECTOR, MM LX26H, PANASONIC-QTY-2=KAWAI"/>
    <n v="84531"/>
    <n v="0"/>
    <n v="0"/>
    <n v="0"/>
    <n v="84531"/>
    <n v="-80304.45"/>
    <n v="0"/>
    <n v="0"/>
    <n v="0"/>
    <n v="0"/>
    <n v="-80304.45"/>
    <n v="4226.55"/>
    <n v="4226.55"/>
    <s v="INR"/>
  </r>
  <r>
    <s v="5307000343"/>
    <s v="0"/>
    <s v="5307000343-0"/>
    <n v="5"/>
    <s v="5300"/>
    <x v="5"/>
    <x v="6"/>
    <s v="UL05"/>
    <s v="005/000"/>
    <d v="2014-04-23T00:00:00"/>
    <d v="2014-04-23T00:00:00"/>
    <s v=""/>
    <n v="2"/>
    <s v="NO"/>
    <s v="53OPCOMN"/>
    <x v="0"/>
    <s v=""/>
    <s v="200018"/>
    <m/>
    <s v=""/>
    <s v="PROJECTOR SCREEN,MM:BARONET-120IN,DRAPER-QTY-2=KAW"/>
    <n v="24152.04"/>
    <n v="0"/>
    <n v="0"/>
    <n v="0"/>
    <n v="24152.04"/>
    <n v="-22944.44"/>
    <n v="0"/>
    <n v="0"/>
    <n v="0"/>
    <n v="0"/>
    <n v="-22944.44"/>
    <n v="1207.5999999999999"/>
    <n v="1207.5999999999999"/>
    <s v="INR"/>
  </r>
  <r>
    <s v="5307000344"/>
    <s v="0"/>
    <s v="5307000344-0"/>
    <n v="5"/>
    <s v="5300"/>
    <x v="5"/>
    <x v="6"/>
    <s v="UL05"/>
    <s v="005/000"/>
    <d v="2014-04-23T00:00:00"/>
    <d v="2014-04-23T00:00:00"/>
    <s v=""/>
    <n v="4"/>
    <s v="NO"/>
    <s v="53OPCOMN"/>
    <x v="0"/>
    <s v=""/>
    <s v="200018"/>
    <m/>
    <s v=""/>
    <s v="EXTRON CABLE CUBBY F/LAPTOP,UNITRON-QTY-6=KAWAI"/>
    <n v="51596.4"/>
    <n v="0"/>
    <n v="0"/>
    <n v="0"/>
    <n v="51596.4"/>
    <n v="-49016.58"/>
    <n v="0"/>
    <n v="0"/>
    <n v="0"/>
    <n v="0"/>
    <n v="-49016.58"/>
    <n v="2579.8200000000002"/>
    <n v="2579.8200000000002"/>
    <s v="INR"/>
  </r>
  <r>
    <s v="5307000345"/>
    <s v="0"/>
    <s v="5307000345-0"/>
    <n v="5"/>
    <s v="5300"/>
    <x v="5"/>
    <x v="6"/>
    <s v="UL05"/>
    <s v="005/000"/>
    <d v="2014-08-27T00:00:00"/>
    <d v="2014-08-27T00:00:00"/>
    <s v=""/>
    <n v="4"/>
    <s v="NO"/>
    <s v="53OPCOMN"/>
    <x v="0"/>
    <s v=""/>
    <s v="207683"/>
    <m/>
    <s v=""/>
    <s v="WATER COOLER,CAP:120LPH-QTY-4-H-0020-12-01"/>
    <n v="160114.5"/>
    <n v="0"/>
    <n v="0"/>
    <n v="0"/>
    <n v="160114.5"/>
    <n v="-152108.76999999999"/>
    <n v="0"/>
    <n v="0"/>
    <n v="0"/>
    <n v="0"/>
    <n v="-152108.76999999999"/>
    <n v="8005.73"/>
    <n v="8005.73"/>
    <s v="INR"/>
  </r>
  <r>
    <s v="5307000346"/>
    <s v="0"/>
    <s v="5307000346-0"/>
    <n v="5"/>
    <s v="5300"/>
    <x v="5"/>
    <x v="6"/>
    <s v="UL05"/>
    <s v="005/000"/>
    <d v="2014-04-24T00:00:00"/>
    <d v="2014-04-24T00:00:00"/>
    <s v=""/>
    <n v="2"/>
    <s v="NO"/>
    <s v="53OPCOMN"/>
    <x v="0"/>
    <s v=""/>
    <s v="121247"/>
    <m/>
    <s v=""/>
    <s v="GAS STOVE,SS,W/FOUR BURNER-QTY-2=Township 1 &amp; 2"/>
    <n v="9883.7999999999993"/>
    <n v="0"/>
    <n v="0"/>
    <n v="0"/>
    <n v="9883.7999999999993"/>
    <n v="-9389.61"/>
    <n v="0"/>
    <n v="0"/>
    <n v="0"/>
    <n v="0"/>
    <n v="-9389.61"/>
    <n v="494.19"/>
    <n v="494.19"/>
    <s v="INR"/>
  </r>
  <r>
    <s v="5307000347"/>
    <s v="1"/>
    <s v="5307000347-1"/>
    <n v="5"/>
    <s v="5300"/>
    <x v="5"/>
    <x v="6"/>
    <s v="UL05"/>
    <s v="005/000"/>
    <d v="2015-03-01T00:00:00"/>
    <d v="2015-03-01T00:00:00"/>
    <s v=""/>
    <n v="0"/>
    <s v=""/>
    <s v="53OPCOMN"/>
    <x v="0"/>
    <s v=""/>
    <s v="120377"/>
    <m/>
    <s v=""/>
    <s v="CCTV PROJECT-Security Kawai-"/>
    <n v="3809601.87"/>
    <n v="0"/>
    <n v="0"/>
    <n v="0"/>
    <n v="3809601.87"/>
    <n v="-3619121.78"/>
    <n v="0"/>
    <n v="0"/>
    <n v="0"/>
    <n v="0"/>
    <n v="-3619121.78"/>
    <n v="190480.09"/>
    <n v="190480.09"/>
    <s v="INR"/>
  </r>
  <r>
    <s v="5307000347"/>
    <s v="2"/>
    <s v="5307000347-2"/>
    <n v="5"/>
    <s v="5300"/>
    <x v="5"/>
    <x v="6"/>
    <s v="UL05"/>
    <s v="005/000"/>
    <d v="2015-03-01T00:00:00"/>
    <d v="2015-03-01T00:00:00"/>
    <s v=""/>
    <n v="0"/>
    <s v=""/>
    <s v="53OPCOMN"/>
    <x v="0"/>
    <s v=""/>
    <s v="120377"/>
    <m/>
    <s v=""/>
    <s v="CCTV PROJECT-Security Kawai-IO-10002701-5700110692"/>
    <n v="1127451.69"/>
    <n v="0"/>
    <n v="0"/>
    <n v="0"/>
    <n v="1127451.69"/>
    <n v="-1071079.1100000001"/>
    <n v="0"/>
    <n v="0"/>
    <n v="0"/>
    <n v="0"/>
    <n v="-1071079.1100000001"/>
    <n v="56372.58"/>
    <n v="56372.58"/>
    <s v="INR"/>
  </r>
  <r>
    <s v="5307000348"/>
    <s v="0"/>
    <s v="5307000348-0"/>
    <n v="5"/>
    <s v="5300"/>
    <x v="5"/>
    <x v="6"/>
    <s v="UL05"/>
    <s v="005/000"/>
    <d v="2014-12-18T00:00:00"/>
    <d v="2014-12-18T00:00:00"/>
    <s v=""/>
    <n v="1"/>
    <s v="SET"/>
    <s v="53OPCOMN"/>
    <x v="0"/>
    <s v=""/>
    <s v="113012"/>
    <m/>
    <s v=""/>
    <s v="Integrated Biometric Access Control Sys-4500130559"/>
    <n v="1800750"/>
    <n v="0"/>
    <n v="0"/>
    <n v="0"/>
    <n v="1800750"/>
    <n v="-1710712.5"/>
    <n v="0"/>
    <n v="0"/>
    <n v="0"/>
    <n v="0"/>
    <n v="-1710712.5"/>
    <n v="90037.5"/>
    <n v="90037.5"/>
    <s v="INR"/>
  </r>
  <r>
    <s v="5307000350"/>
    <s v="0"/>
    <s v="5307000350-0"/>
    <n v="5"/>
    <s v="5300"/>
    <x v="5"/>
    <x v="6"/>
    <s v="UL05"/>
    <s v="005/000"/>
    <d v="2015-01-19T00:00:00"/>
    <d v="2015-01-19T00:00:00"/>
    <s v=""/>
    <n v="1"/>
    <s v="NO"/>
    <s v="53OPCOMN"/>
    <x v="0"/>
    <s v=""/>
    <s v="208152"/>
    <m/>
    <s v=""/>
    <s v="DIGITAL CAMERA-QTY-1-H-0020-12-01"/>
    <n v="17565"/>
    <n v="0"/>
    <n v="0"/>
    <n v="0"/>
    <n v="17565"/>
    <n v="-16686.75"/>
    <n v="0"/>
    <n v="0"/>
    <n v="0"/>
    <n v="0"/>
    <n v="-16686.75"/>
    <n v="878.25"/>
    <n v="878.25"/>
    <s v="INR"/>
  </r>
  <r>
    <s v="5307000351"/>
    <s v="0"/>
    <s v="5307000351-0"/>
    <n v="5"/>
    <s v="5300"/>
    <x v="5"/>
    <x v="6"/>
    <s v="UL05"/>
    <s v="005/000"/>
    <d v="2015-01-19T00:00:00"/>
    <d v="2015-01-19T00:00:00"/>
    <s v=""/>
    <n v="1"/>
    <s v="NO"/>
    <s v="53OPCOMN"/>
    <x v="0"/>
    <s v=""/>
    <s v="118100"/>
    <m/>
    <s v=""/>
    <s v="DVD PLAYER,MM:3886,PHILIPS-H-0020-12-01"/>
    <n v="3297"/>
    <n v="0"/>
    <n v="0"/>
    <n v="0"/>
    <n v="3297"/>
    <n v="-3132.15"/>
    <n v="0"/>
    <n v="0"/>
    <n v="0"/>
    <n v="0"/>
    <n v="-3132.15"/>
    <n v="164.85"/>
    <n v="164.85"/>
    <s v="INR"/>
  </r>
  <r>
    <s v="5307000352"/>
    <s v="0"/>
    <s v="5307000352-0"/>
    <n v="5"/>
    <s v="5300"/>
    <x v="5"/>
    <x v="6"/>
    <s v="UL05"/>
    <s v="005/000"/>
    <d v="2015-01-19T00:00:00"/>
    <d v="2015-01-19T00:00:00"/>
    <s v=""/>
    <n v="1"/>
    <s v="NO"/>
    <s v="53OPCOMN"/>
    <x v="0"/>
    <s v=""/>
    <s v="118100"/>
    <m/>
    <s v=""/>
    <s v="SPEAKER SYSTEM-H-0020-12-01"/>
    <n v="2782.5"/>
    <n v="0"/>
    <n v="0"/>
    <n v="0"/>
    <n v="2782.5"/>
    <n v="-2643.37"/>
    <n v="0"/>
    <n v="0"/>
    <n v="0"/>
    <n v="0"/>
    <n v="-2643.37"/>
    <n v="139.13"/>
    <n v="139.13"/>
    <s v="INR"/>
  </r>
  <r>
    <s v="5307000353"/>
    <s v="0"/>
    <s v="5307000353-0"/>
    <n v="5"/>
    <s v="5300"/>
    <x v="5"/>
    <x v="6"/>
    <s v="UL05"/>
    <s v="005/000"/>
    <d v="2015-01-10T00:00:00"/>
    <d v="2015-01-10T00:00:00"/>
    <s v=""/>
    <n v="1"/>
    <s v="NO"/>
    <s v="53OPCOMN"/>
    <x v="0"/>
    <s v=""/>
    <s v=""/>
    <m/>
    <s v=""/>
    <s v="CONFINED SPACE ENTRY KIT-QTY-1-H-0020-09-01"/>
    <n v="79710.75"/>
    <n v="0"/>
    <n v="0"/>
    <n v="0"/>
    <n v="79710.75"/>
    <n v="-75725.210000000006"/>
    <n v="0"/>
    <n v="0"/>
    <n v="0"/>
    <n v="0"/>
    <n v="-75725.210000000006"/>
    <n v="3985.54"/>
    <n v="3985.54"/>
    <s v="INR"/>
  </r>
  <r>
    <s v="5307000354"/>
    <s v="0"/>
    <s v="5307000354-0"/>
    <n v="5"/>
    <s v="5300"/>
    <x v="5"/>
    <x v="6"/>
    <s v="UL05"/>
    <s v="005/000"/>
    <d v="2015-01-10T00:00:00"/>
    <d v="2015-01-10T00:00:00"/>
    <s v=""/>
    <n v="2"/>
    <s v="NO"/>
    <s v="53OPCOMN"/>
    <x v="0"/>
    <s v=""/>
    <s v=""/>
    <m/>
    <s v=""/>
    <s v="BLOWER&amp;EXHAUSTER-QTY-2-H-0020-09-01"/>
    <n v="220987.5"/>
    <n v="0"/>
    <n v="0"/>
    <n v="0"/>
    <n v="220987.5"/>
    <n v="-209938.12"/>
    <n v="0"/>
    <n v="0"/>
    <n v="0"/>
    <n v="0"/>
    <n v="-209938.12"/>
    <n v="11049.38"/>
    <n v="11049.38"/>
    <s v="INR"/>
  </r>
  <r>
    <s v="5307000355"/>
    <s v="0"/>
    <s v="5307000355-0"/>
    <n v="5"/>
    <s v="5300"/>
    <x v="5"/>
    <x v="6"/>
    <s v="UL05"/>
    <s v="005/000"/>
    <d v="2015-02-12T00:00:00"/>
    <d v="2015-02-12T00:00:00"/>
    <s v=""/>
    <n v="1"/>
    <s v="NO"/>
    <s v="53OPCOMN"/>
    <x v="0"/>
    <s v=""/>
    <s v=""/>
    <m/>
    <s v=""/>
    <s v="CHARGING COMPRESSOR,BREATHING -QTY-1-H-0020-09-01"/>
    <n v="276450"/>
    <n v="0"/>
    <n v="0"/>
    <n v="0"/>
    <n v="276450"/>
    <n v="-262627.5"/>
    <n v="0"/>
    <n v="0"/>
    <n v="0"/>
    <n v="0"/>
    <n v="-262627.5"/>
    <n v="13822.5"/>
    <n v="13822.5"/>
    <s v="INR"/>
  </r>
  <r>
    <s v="5307000357"/>
    <s v="0"/>
    <s v="5307000357-0"/>
    <n v="5"/>
    <s v="5300"/>
    <x v="5"/>
    <x v="6"/>
    <s v="UL05"/>
    <s v="005/000"/>
    <d v="2014-12-12T00:00:00"/>
    <d v="2014-12-12T00:00:00"/>
    <s v=""/>
    <n v="3"/>
    <s v="NO"/>
    <s v="53OPCOMN"/>
    <x v="0"/>
    <s v=""/>
    <s v=""/>
    <m/>
    <s v=""/>
    <s v="AC,4.0TR,CASSETTE-CEILING MOUNTED-H-0020-11-01"/>
    <n v="334312.42"/>
    <n v="0"/>
    <n v="0"/>
    <n v="0"/>
    <n v="334312.42"/>
    <n v="-317596.79999999999"/>
    <n v="0"/>
    <n v="0"/>
    <n v="0"/>
    <n v="0"/>
    <n v="-317596.79999999999"/>
    <n v="16715.62"/>
    <n v="16715.62"/>
    <s v="INR"/>
  </r>
  <r>
    <s v="5307000358"/>
    <s v="0"/>
    <s v="5307000358-0"/>
    <n v="5"/>
    <s v="5300"/>
    <x v="5"/>
    <x v="6"/>
    <s v="UL05"/>
    <s v="005/000"/>
    <d v="2014-12-12T00:00:00"/>
    <d v="2014-12-12T00:00:00"/>
    <s v=""/>
    <n v="1"/>
    <s v="SET"/>
    <s v="53OPCOMN"/>
    <x v="0"/>
    <s v=""/>
    <s v=""/>
    <m/>
    <s v=""/>
    <s v="CCTV CAMERA PROJECT -H-0020-11-01"/>
    <n v="38534875.549999997"/>
    <n v="0"/>
    <n v="0"/>
    <n v="0"/>
    <n v="38534875.549999997"/>
    <n v="-36608131.770000003"/>
    <n v="0"/>
    <n v="0"/>
    <n v="0"/>
    <n v="0"/>
    <n v="-36608131.770000003"/>
    <n v="1926743.78"/>
    <n v="1926743.78"/>
    <s v="INR"/>
  </r>
  <r>
    <s v="5307000358"/>
    <s v="1"/>
    <s v="5307000358-1"/>
    <n v="5"/>
    <s v="5300"/>
    <x v="5"/>
    <x v="6"/>
    <s v="UL05"/>
    <s v="005/000"/>
    <d v="2015-08-19T00:00:00"/>
    <d v="2015-08-19T00:00:00"/>
    <s v=""/>
    <n v="1"/>
    <s v="SET"/>
    <s v="53OPCOMN"/>
    <x v="0"/>
    <s v=""/>
    <s v=""/>
    <m/>
    <s v=""/>
    <s v="CCTV and IBACS Automation System-H-0020-11-01"/>
    <n v="18190157.960000001"/>
    <n v="0"/>
    <n v="0"/>
    <n v="0"/>
    <n v="18190157.960000001"/>
    <n v="-15963971.74"/>
    <n v="-1316678.32"/>
    <n v="0"/>
    <n v="0"/>
    <n v="0"/>
    <n v="-17280650.059999999"/>
    <n v="2226186.2200000002"/>
    <n v="909507.9"/>
    <s v="INR"/>
  </r>
  <r>
    <s v="5307000358"/>
    <s v="2"/>
    <s v="5307000358-2"/>
    <n v="5"/>
    <s v="5300"/>
    <x v="5"/>
    <x v="6"/>
    <s v="UL05"/>
    <s v="005/000"/>
    <d v="2015-11-24T00:00:00"/>
    <d v="2015-11-24T00:00:00"/>
    <s v=""/>
    <n v="1"/>
    <s v="SET"/>
    <s v="53OPCOMN"/>
    <x v="0"/>
    <s v=""/>
    <s v=""/>
    <m/>
    <s v=""/>
    <s v="CCTV and IBACS Automation System-H-0020-11-01"/>
    <n v="2907844.33"/>
    <n v="0"/>
    <n v="0"/>
    <n v="0"/>
    <n v="2907844.33"/>
    <n v="-2405151.19"/>
    <n v="-357300.92"/>
    <n v="0"/>
    <n v="0"/>
    <n v="0"/>
    <n v="-2762452.11"/>
    <n v="502693.14"/>
    <n v="145392.22"/>
    <s v="INR"/>
  </r>
  <r>
    <s v="5307000358"/>
    <s v="3"/>
    <s v="5307000358-3"/>
    <n v="5"/>
    <s v="5300"/>
    <x v="5"/>
    <x v="6"/>
    <s v="UL05"/>
    <s v="005/000"/>
    <d v="2016-03-22T00:00:00"/>
    <d v="2016-03-22T00:00:00"/>
    <s v=""/>
    <n v="1"/>
    <s v="SET"/>
    <s v="53OPCOMN"/>
    <x v="0"/>
    <s v=""/>
    <s v=""/>
    <m/>
    <s v=""/>
    <s v="CCTV CAMERA PROJECT -H-0020-11-01-MAR-15"/>
    <n v="2158847.12"/>
    <n v="0"/>
    <n v="0"/>
    <n v="0"/>
    <n v="2158847.12"/>
    <n v="-1651955.64"/>
    <n v="-398949.12"/>
    <n v="0"/>
    <n v="0"/>
    <n v="0"/>
    <n v="-2050904.7599999998"/>
    <n v="506891.48"/>
    <n v="107942.36"/>
    <s v="INR"/>
  </r>
  <r>
    <s v="5307000358"/>
    <s v="4"/>
    <s v="5307000358-4"/>
    <n v="5"/>
    <s v="5300"/>
    <x v="5"/>
    <x v="6"/>
    <s v="UL05"/>
    <s v="002/010"/>
    <d v="2017-02-20T00:00:00"/>
    <d v="2017-02-20T00:00:00"/>
    <s v=""/>
    <n v="1"/>
    <s v="SET"/>
    <s v="53OPCOMN"/>
    <x v="0"/>
    <s v="5302"/>
    <s v=""/>
    <m/>
    <s v=""/>
    <s v="CCTV CAMERA PROJECT -H-0020-11-01-FEB 17"/>
    <n v="10476.790000000001"/>
    <n v="0"/>
    <n v="0"/>
    <n v="0"/>
    <n v="10476.790000000001"/>
    <n v="-9952.9500000000007"/>
    <n v="0"/>
    <n v="0"/>
    <n v="0"/>
    <n v="0"/>
    <n v="-9952.9500000000007"/>
    <n v="523.84"/>
    <n v="523.84"/>
    <s v="INR"/>
  </r>
  <r>
    <s v="5307000358"/>
    <s v="5"/>
    <s v="5307000358-5"/>
    <n v="5"/>
    <s v="5300"/>
    <x v="5"/>
    <x v="6"/>
    <s v="UL05"/>
    <s v="003/002"/>
    <d v="2016-10-29T00:00:00"/>
    <d v="2016-10-29T00:00:00"/>
    <s v=""/>
    <n v="0"/>
    <s v="SET"/>
    <s v="53OPCOMN"/>
    <x v="0"/>
    <s v=""/>
    <s v=""/>
    <m/>
    <s v=""/>
    <s v="CCTV CAMERA PROJECT -H-0020-11-01-OCT-16"/>
    <n v="-49807.5"/>
    <n v="0"/>
    <n v="0"/>
    <n v="0"/>
    <n v="-49807.5"/>
    <n v="47317.120000000003"/>
    <n v="0"/>
    <n v="0"/>
    <n v="0"/>
    <n v="0"/>
    <n v="47317.120000000003"/>
    <n v="-2490.38"/>
    <n v="-2490.38"/>
    <s v="INR"/>
  </r>
  <r>
    <s v="5307000358"/>
    <s v="6"/>
    <s v="5307000358-6"/>
    <n v="5"/>
    <s v="5300"/>
    <x v="5"/>
    <x v="6"/>
    <s v="UL05"/>
    <s v="001/006"/>
    <d v="2018-07-06T00:00:00"/>
    <d v="2018-07-06T00:00:00"/>
    <s v=""/>
    <n v="0"/>
    <s v="SET"/>
    <s v="53OPCOMN"/>
    <x v="0"/>
    <s v=""/>
    <s v=""/>
    <m/>
    <s v=""/>
    <s v="CCTV CAMERA PROJECT-SWITCH,3560C SERIES,CISCO"/>
    <n v="567204.78"/>
    <n v="0"/>
    <n v="0"/>
    <n v="0"/>
    <n v="567204.78"/>
    <n v="-538844.54"/>
    <n v="0"/>
    <n v="0"/>
    <n v="0"/>
    <n v="0"/>
    <n v="-538844.54"/>
    <n v="28360.240000000002"/>
    <n v="28360.240000000002"/>
    <s v="INR"/>
  </r>
  <r>
    <s v="5307000359"/>
    <s v="0"/>
    <s v="5307000359-0"/>
    <n v="5"/>
    <s v="5300"/>
    <x v="5"/>
    <x v="6"/>
    <s v="UL05"/>
    <s v="005/000"/>
    <d v="2014-12-12T00:00:00"/>
    <d v="2014-12-12T00:00:00"/>
    <s v=""/>
    <n v="1"/>
    <s v="SET"/>
    <s v="53OPCOMN"/>
    <x v="0"/>
    <s v=""/>
    <s v=""/>
    <m/>
    <s v=""/>
    <s v="IBACS Project -H-0020-11-01"/>
    <n v="4563354.9800000004"/>
    <n v="0"/>
    <n v="0"/>
    <n v="0"/>
    <n v="4563354.9800000004"/>
    <n v="-4335187.2300000004"/>
    <n v="0"/>
    <n v="0"/>
    <n v="0"/>
    <n v="0"/>
    <n v="-4335187.2300000004"/>
    <n v="228167.75"/>
    <n v="228167.75"/>
    <s v="INR"/>
  </r>
  <r>
    <s v="5307000359"/>
    <s v="1"/>
    <s v="5307000359-1"/>
    <n v="5"/>
    <s v="5300"/>
    <x v="5"/>
    <x v="6"/>
    <s v="UL05"/>
    <s v="005/000"/>
    <d v="2014-12-12T00:00:00"/>
    <d v="2014-12-12T00:00:00"/>
    <s v=""/>
    <n v="1"/>
    <s v="SET"/>
    <s v="53OPCOMN"/>
    <x v="0"/>
    <s v=""/>
    <s v=""/>
    <m/>
    <s v=""/>
    <s v="IBACS Project -IO-10002701-PO-5700080190"/>
    <n v="219870.54"/>
    <n v="0"/>
    <n v="0"/>
    <n v="0"/>
    <n v="219870.54"/>
    <n v="-208877.01"/>
    <n v="0"/>
    <n v="0"/>
    <n v="0"/>
    <n v="0"/>
    <n v="-208877.01"/>
    <n v="10993.53"/>
    <n v="10993.53"/>
    <s v="INR"/>
  </r>
  <r>
    <s v="5307000360"/>
    <s v="0"/>
    <s v="5307000360-0"/>
    <n v="5"/>
    <s v="5300"/>
    <x v="5"/>
    <x v="6"/>
    <s v="UL05"/>
    <s v="005/000"/>
    <d v="2015-03-24T00:00:00"/>
    <d v="2015-03-24T00:00:00"/>
    <s v=""/>
    <n v="43"/>
    <s v="NO"/>
    <s v="53OPCOMN"/>
    <x v="0"/>
    <s v=""/>
    <s v="119215"/>
    <m/>
    <s v=""/>
    <s v="Kitchen Equipmnt-Admn Buld-4500172637-H-5000-02-17"/>
    <n v="933387.75"/>
    <n v="0"/>
    <n v="0"/>
    <n v="0"/>
    <n v="933387.75"/>
    <n v="-886718.36"/>
    <n v="0"/>
    <n v="0"/>
    <n v="0"/>
    <n v="0"/>
    <n v="-886718.36"/>
    <n v="46669.39"/>
    <n v="46669.39"/>
    <s v="INR"/>
  </r>
  <r>
    <s v="5307000361"/>
    <s v="0"/>
    <s v="5307000361-0"/>
    <n v="5"/>
    <s v="5300"/>
    <x v="5"/>
    <x v="6"/>
    <s v="UL05"/>
    <s v="005/000"/>
    <d v="2015-03-24T00:00:00"/>
    <d v="2015-03-24T00:00:00"/>
    <s v=""/>
    <n v="1"/>
    <s v="NO"/>
    <s v="53OPCOMN"/>
    <x v="0"/>
    <s v=""/>
    <s v="119215"/>
    <m/>
    <s v=""/>
    <s v="WATER DISTRIBUTOR,4X3-Admn Buld-H-5000-02-17"/>
    <n v="8970"/>
    <n v="0"/>
    <n v="0"/>
    <n v="0"/>
    <n v="8970"/>
    <n v="-8521.5"/>
    <n v="0"/>
    <n v="0"/>
    <n v="0"/>
    <n v="0"/>
    <n v="-8521.5"/>
    <n v="448.5"/>
    <n v="448.5"/>
    <s v="INR"/>
  </r>
  <r>
    <s v="5307000362"/>
    <s v="0"/>
    <s v="5307000362-0"/>
    <n v="5"/>
    <s v="5300"/>
    <x v="5"/>
    <x v="6"/>
    <s v="UL05"/>
    <s v="005/000"/>
    <d v="2015-03-24T00:00:00"/>
    <d v="2015-03-24T00:00:00"/>
    <s v=""/>
    <n v="24"/>
    <s v="NO"/>
    <s v="53OPCOMN"/>
    <x v="0"/>
    <s v=""/>
    <s v=""/>
    <m/>
    <s v=""/>
    <s v="AC HI-WALL SPLIT UNIT,1.5TR-Admn Build- H-50-3-1-1"/>
    <n v="693293.23"/>
    <n v="0"/>
    <n v="0"/>
    <n v="0"/>
    <n v="693293.23"/>
    <n v="-658628.56999999995"/>
    <n v="0"/>
    <n v="0"/>
    <n v="0"/>
    <n v="0"/>
    <n v="-658628.56999999995"/>
    <n v="34664.660000000003"/>
    <n v="34664.660000000003"/>
    <s v="INR"/>
  </r>
  <r>
    <s v="5307000363"/>
    <s v="0"/>
    <s v="5307000363-0"/>
    <n v="5"/>
    <s v="5300"/>
    <x v="5"/>
    <x v="6"/>
    <s v="UL05"/>
    <s v="005/000"/>
    <d v="2015-03-24T00:00:00"/>
    <d v="2015-03-24T00:00:00"/>
    <s v=""/>
    <n v="2"/>
    <s v="NO"/>
    <s v="53OPCOMN"/>
    <x v="0"/>
    <s v=""/>
    <s v=""/>
    <m/>
    <s v=""/>
    <s v="AC,4.0TR,CASSETTE TYPE,CEILING MOUNTED- Admn Build"/>
    <n v="176000.03"/>
    <n v="0"/>
    <n v="0"/>
    <n v="0"/>
    <n v="176000.03"/>
    <n v="-167200.03"/>
    <n v="0"/>
    <n v="0"/>
    <n v="0"/>
    <n v="0"/>
    <n v="-167200.03"/>
    <n v="8800"/>
    <n v="8800"/>
    <s v="INR"/>
  </r>
  <r>
    <s v="5307000364"/>
    <s v="0"/>
    <s v="5307000364-0"/>
    <n v="5"/>
    <s v="5300"/>
    <x v="5"/>
    <x v="6"/>
    <s v="UL05"/>
    <s v="005/000"/>
    <d v="2015-03-24T00:00:00"/>
    <d v="2015-03-24T00:00:00"/>
    <s v=""/>
    <n v="6"/>
    <s v="NO"/>
    <s v="53OPCOMN"/>
    <x v="0"/>
    <s v=""/>
    <s v=""/>
    <m/>
    <s v=""/>
    <s v="AC,CASSETTE TYPE,3.0TR-Admn Build- H-50-3-1-1"/>
    <n v="449999.74"/>
    <n v="0"/>
    <n v="0"/>
    <n v="0"/>
    <n v="449999.74"/>
    <n v="-427499.75"/>
    <n v="0"/>
    <n v="0"/>
    <n v="0"/>
    <n v="0"/>
    <n v="-427499.75"/>
    <n v="22499.99"/>
    <n v="22499.99"/>
    <s v="INR"/>
  </r>
  <r>
    <s v="5307000365"/>
    <s v="0"/>
    <s v="5307000365-0"/>
    <n v="5"/>
    <s v="5300"/>
    <x v="5"/>
    <x v="6"/>
    <s v="UL05"/>
    <s v="005/000"/>
    <d v="2015-03-15T00:00:00"/>
    <d v="2015-03-15T00:00:00"/>
    <s v=""/>
    <n v="81"/>
    <s v="NO"/>
    <s v="53OPCOMN"/>
    <x v="0"/>
    <s v=""/>
    <s v=""/>
    <m/>
    <s v=""/>
    <s v="AC HI-WALL SPLIT UNIT,1.5TR -Township-H-5000-08-01"/>
    <n v="2510295.4700000002"/>
    <n v="0"/>
    <n v="0"/>
    <n v="0"/>
    <n v="2510295.4700000002"/>
    <n v="-2384780.7000000002"/>
    <n v="0"/>
    <n v="0"/>
    <n v="0"/>
    <n v="0"/>
    <n v="-2384780.7000000002"/>
    <n v="125514.77"/>
    <n v="125514.77"/>
    <s v="INR"/>
  </r>
  <r>
    <s v="5307000365"/>
    <s v="1"/>
    <s v="5307000365-1"/>
    <n v="5"/>
    <s v="5300"/>
    <x v="5"/>
    <x v="6"/>
    <s v="UL05"/>
    <s v="005/000"/>
    <d v="2015-03-15T00:00:00"/>
    <d v="2015-03-15T00:00:00"/>
    <s v=""/>
    <n v="1"/>
    <s v="LOT"/>
    <s v="53OPCOMN"/>
    <x v="0"/>
    <s v=""/>
    <s v="118047"/>
    <m/>
    <s v=""/>
    <s v="AC INSTALLATION -Township-H-5000-03-15-5700132503"/>
    <n v="47474.91"/>
    <n v="0"/>
    <n v="0"/>
    <n v="0"/>
    <n v="47474.91"/>
    <n v="-45101.16"/>
    <n v="0"/>
    <n v="0"/>
    <n v="0"/>
    <n v="0"/>
    <n v="-45101.16"/>
    <n v="2373.75"/>
    <n v="2373.75"/>
    <s v="INR"/>
  </r>
  <r>
    <s v="5307000365"/>
    <s v="2"/>
    <s v="5307000365-2"/>
    <n v="5"/>
    <s v="5300"/>
    <x v="5"/>
    <x v="6"/>
    <s v="UL05"/>
    <s v="005/000"/>
    <d v="2015-04-01T00:00:00"/>
    <d v="2015-04-01T00:00:00"/>
    <s v=""/>
    <n v="162"/>
    <s v="NO"/>
    <s v="53OPCOMN"/>
    <x v="0"/>
    <s v=""/>
    <s v="118360"/>
    <m/>
    <s v=""/>
    <s v="AC HI-WALL SPLIT UNIT,1.5TR -Township-H-5000-08-01"/>
    <n v="4252590.96"/>
    <n v="0"/>
    <n v="0"/>
    <n v="0"/>
    <n v="4252590.96"/>
    <n v="-4039961.41"/>
    <n v="0"/>
    <n v="0"/>
    <n v="0"/>
    <n v="0"/>
    <n v="-4039961.41"/>
    <n v="212629.55"/>
    <n v="212629.55"/>
    <s v="INR"/>
  </r>
  <r>
    <s v="5307000365"/>
    <s v="3"/>
    <s v="5307000365-3"/>
    <n v="5"/>
    <s v="5300"/>
    <x v="5"/>
    <x v="6"/>
    <s v="UL05"/>
    <s v="005/000"/>
    <d v="2015-09-16T00:00:00"/>
    <d v="2015-09-16T00:00:00"/>
    <s v=""/>
    <n v="48"/>
    <s v="NO"/>
    <s v="53OPCOMN"/>
    <x v="0"/>
    <s v=""/>
    <s v=""/>
    <m/>
    <s v=""/>
    <s v="AC HI-WALL SPLIT UNIT,1.5TR -Township-H-5000-08-01"/>
    <n v="1260026.95"/>
    <n v="0"/>
    <n v="0"/>
    <n v="0"/>
    <n v="1260026.95"/>
    <n v="-1087453.1399999999"/>
    <n v="-109572.46"/>
    <n v="0"/>
    <n v="0"/>
    <n v="0"/>
    <n v="-1197025.5999999999"/>
    <n v="172573.81"/>
    <n v="63001.35"/>
    <s v="INR"/>
  </r>
  <r>
    <s v="5307000366"/>
    <s v="0"/>
    <s v="5307000366-0"/>
    <n v="5"/>
    <s v="5300"/>
    <x v="5"/>
    <x v="6"/>
    <s v="UL05"/>
    <s v="005/000"/>
    <d v="2015-03-15T00:00:00"/>
    <d v="2015-03-15T00:00:00"/>
    <s v=""/>
    <n v="4"/>
    <s v="NO"/>
    <s v="53OPCOMN"/>
    <x v="0"/>
    <s v=""/>
    <s v=""/>
    <m/>
    <s v=""/>
    <s v="AC,CASSETTE TYPE,3.0TR -Township-H-5000-08-01"/>
    <n v="299999.83"/>
    <n v="0"/>
    <n v="0"/>
    <n v="0"/>
    <n v="299999.83"/>
    <n v="-284999.84000000003"/>
    <n v="0"/>
    <n v="0"/>
    <n v="0"/>
    <n v="0"/>
    <n v="-284999.84000000003"/>
    <n v="14999.99"/>
    <n v="14999.99"/>
    <s v="INR"/>
  </r>
  <r>
    <s v="5307000367"/>
    <s v="0"/>
    <s v="5307000367-0"/>
    <n v="5"/>
    <s v="5300"/>
    <x v="5"/>
    <x v="6"/>
    <s v="UL05"/>
    <s v="005/000"/>
    <d v="2015-03-15T00:00:00"/>
    <d v="2015-03-15T00:00:00"/>
    <s v=""/>
    <n v="1"/>
    <s v="NO"/>
    <s v="53OPCOMN"/>
    <x v="0"/>
    <s v=""/>
    <s v=""/>
    <m/>
    <s v=""/>
    <s v="AC,SPLIT,DUCTABLE,8.5TR -Township-H-5000-08-01"/>
    <n v="150000"/>
    <n v="0"/>
    <n v="0"/>
    <n v="0"/>
    <n v="150000"/>
    <n v="-142500"/>
    <n v="0"/>
    <n v="0"/>
    <n v="0"/>
    <n v="0"/>
    <n v="-142500"/>
    <n v="7500"/>
    <n v="7500"/>
    <s v="INR"/>
  </r>
  <r>
    <s v="5307000368"/>
    <s v="0"/>
    <s v="5307000368-0"/>
    <n v="5"/>
    <s v="5300"/>
    <x v="5"/>
    <x v="6"/>
    <s v="UL05"/>
    <s v="005/000"/>
    <d v="2015-03-15T00:00:00"/>
    <d v="2015-03-15T00:00:00"/>
    <s v=""/>
    <n v="4"/>
    <s v="NO"/>
    <s v="53OPCOMN"/>
    <x v="0"/>
    <s v=""/>
    <s v=""/>
    <m/>
    <s v=""/>
    <s v="AC,SPLIT,HIWALL,2.0TR -Township-H-5000-08-01"/>
    <n v="140000.07"/>
    <n v="0"/>
    <n v="0"/>
    <n v="0"/>
    <n v="140000.07"/>
    <n v="-133000.07"/>
    <n v="0"/>
    <n v="0"/>
    <n v="0"/>
    <n v="0"/>
    <n v="-133000.07"/>
    <n v="7000"/>
    <n v="7000"/>
    <s v="INR"/>
  </r>
  <r>
    <s v="5307000368"/>
    <s v="1"/>
    <s v="5307000368-1"/>
    <n v="5"/>
    <s v="5300"/>
    <x v="5"/>
    <x v="6"/>
    <s v="UL05"/>
    <s v="005/000"/>
    <d v="2015-04-01T00:00:00"/>
    <d v="2015-04-01T00:00:00"/>
    <s v=""/>
    <n v="8"/>
    <s v="NO"/>
    <s v="53OPCOMN"/>
    <x v="0"/>
    <s v=""/>
    <s v=""/>
    <m/>
    <s v=""/>
    <s v="AC,SPLIT,HIWALL,2.0TR -Township-H-5000-08-01-QTY-8"/>
    <n v="280000.13"/>
    <n v="0"/>
    <n v="0"/>
    <n v="0"/>
    <n v="280000.13"/>
    <n v="-266000.12"/>
    <n v="0"/>
    <n v="0"/>
    <n v="0"/>
    <n v="0"/>
    <n v="-266000.12"/>
    <n v="14000.01"/>
    <n v="14000.01"/>
    <s v="INR"/>
  </r>
  <r>
    <s v="5307000369"/>
    <s v="0"/>
    <s v="5307000369-0"/>
    <n v="5"/>
    <s v="5300"/>
    <x v="5"/>
    <x v="6"/>
    <s v="UL05"/>
    <s v="005/000"/>
    <d v="2015-03-15T00:00:00"/>
    <d v="2015-03-15T00:00:00"/>
    <s v=""/>
    <n v="2"/>
    <s v="NO"/>
    <s v="53OPCOMN"/>
    <x v="0"/>
    <s v=""/>
    <s v=""/>
    <m/>
    <s v=""/>
    <s v="AC,4.0TR,CASSETTE TYPE,CEILING MOUNTD-H-5000-08-01"/>
    <n v="177700.01"/>
    <n v="0"/>
    <n v="0"/>
    <n v="0"/>
    <n v="177700.01"/>
    <n v="-168815.01"/>
    <n v="0"/>
    <n v="0"/>
    <n v="0"/>
    <n v="0"/>
    <n v="-168815.01"/>
    <n v="8885"/>
    <n v="8885"/>
    <s v="INR"/>
  </r>
  <r>
    <s v="5307000370"/>
    <s v="0"/>
    <s v="5307000370-0"/>
    <n v="5"/>
    <s v="5300"/>
    <x v="5"/>
    <x v="6"/>
    <s v="UL05"/>
    <s v="005/000"/>
    <d v="2015-03-15T00:00:00"/>
    <d v="2015-03-15T00:00:00"/>
    <s v=""/>
    <n v="1"/>
    <s v="NO"/>
    <s v="53OPCOMN"/>
    <x v="0"/>
    <s v=""/>
    <s v=""/>
    <m/>
    <s v=""/>
    <s v="DG SET,500KVA,50HZ,3PH -Township-H-5000-08-01"/>
    <n v="3026235"/>
    <n v="0"/>
    <n v="0"/>
    <n v="0"/>
    <n v="3026235"/>
    <n v="-2874923.25"/>
    <n v="0"/>
    <n v="0"/>
    <n v="0"/>
    <n v="0"/>
    <n v="-2874923.25"/>
    <n v="151311.75"/>
    <n v="151311.75"/>
    <s v="INR"/>
  </r>
  <r>
    <s v="5307000370"/>
    <s v="1"/>
    <s v="5307000370-1"/>
    <n v="5"/>
    <s v="5300"/>
    <x v="5"/>
    <x v="6"/>
    <s v="UL05"/>
    <s v="005/000"/>
    <d v="2015-03-15T00:00:00"/>
    <d v="2015-03-15T00:00:00"/>
    <s v=""/>
    <n v="1"/>
    <s v="NO"/>
    <s v="53OPCOMN"/>
    <x v="0"/>
    <s v=""/>
    <s v=""/>
    <m/>
    <s v=""/>
    <s v="DG CHANGE OVER PANEL -Township-H-5000-08-01"/>
    <n v="2786484.63"/>
    <n v="0"/>
    <n v="0"/>
    <n v="0"/>
    <n v="2786484.63"/>
    <n v="-2647160.4"/>
    <n v="0"/>
    <n v="0"/>
    <n v="0"/>
    <n v="0"/>
    <n v="-2647160.4"/>
    <n v="139324.23000000001"/>
    <n v="139324.23000000001"/>
    <s v="INR"/>
  </r>
  <r>
    <s v="5307000371"/>
    <s v="0"/>
    <s v="5307000371-0"/>
    <n v="5"/>
    <s v="5300"/>
    <x v="5"/>
    <x v="6"/>
    <s v="UL05"/>
    <s v="005/000"/>
    <d v="2015-03-15T00:00:00"/>
    <d v="2015-03-15T00:00:00"/>
    <s v=""/>
    <n v="34"/>
    <s v="NO"/>
    <s v="53OPCOMN"/>
    <x v="0"/>
    <s v=""/>
    <s v="118360"/>
    <m/>
    <s v=""/>
    <s v="ETC 1.5 MT Split AC--diff location-5700107127"/>
    <n v="76404.800000000003"/>
    <n v="0"/>
    <n v="0"/>
    <n v="0"/>
    <n v="76404.800000000003"/>
    <n v="-72584.56"/>
    <n v="0"/>
    <n v="0"/>
    <n v="0"/>
    <n v="0"/>
    <n v="-72584.56"/>
    <n v="3820.24"/>
    <n v="3820.24"/>
    <s v="INR"/>
  </r>
  <r>
    <s v="5307000372"/>
    <s v="0"/>
    <s v="5307000372-0"/>
    <n v="5"/>
    <s v="5300"/>
    <x v="5"/>
    <x v="6"/>
    <s v="UL05"/>
    <s v="005/000"/>
    <d v="2015-04-27T00:00:00"/>
    <d v="2015-04-27T00:00:00"/>
    <s v=""/>
    <n v="4"/>
    <s v="NO"/>
    <s v="53OPCOMN"/>
    <x v="0"/>
    <s v=""/>
    <s v="118656"/>
    <m/>
    <s v=""/>
    <s v="FIRE SUIT ALUMINISED FOR FIRE ENTRY-QTY-4-SECURITY"/>
    <n v="696072"/>
    <n v="0"/>
    <n v="0"/>
    <n v="0"/>
    <n v="696072"/>
    <n v="-652204.26"/>
    <n v="-9064.14"/>
    <n v="0"/>
    <n v="0"/>
    <n v="0"/>
    <n v="-661268.4"/>
    <n v="43867.74"/>
    <n v="34803.599999999999"/>
    <s v="INR"/>
  </r>
  <r>
    <s v="5307000373"/>
    <s v="0"/>
    <s v="5307000373-0"/>
    <n v="5"/>
    <s v="5300"/>
    <x v="5"/>
    <x v="6"/>
    <s v="UL05"/>
    <s v="005/000"/>
    <d v="2015-05-07T00:00:00"/>
    <d v="2015-05-07T00:00:00"/>
    <s v=""/>
    <n v="1"/>
    <s v="NO"/>
    <s v="53OPCOMN"/>
    <x v="0"/>
    <s v=""/>
    <s v="119195"/>
    <m/>
    <s v=""/>
    <s v="WATER COOLER 150L/150L-QTY-1-H-0020-01-08"/>
    <n v="52075.06"/>
    <n v="0"/>
    <n v="0"/>
    <n v="0"/>
    <n v="52075.06"/>
    <n v="-48521.97"/>
    <n v="-949.34"/>
    <n v="0"/>
    <n v="0"/>
    <n v="0"/>
    <n v="-49471.31"/>
    <n v="3553.09"/>
    <n v="2603.75"/>
    <s v="INR"/>
  </r>
  <r>
    <s v="5307000374"/>
    <s v="0"/>
    <s v="5307000374-0"/>
    <n v="5"/>
    <s v="5300"/>
    <x v="5"/>
    <x v="6"/>
    <s v="UL05"/>
    <s v="005/000"/>
    <d v="2015-09-17T00:00:00"/>
    <d v="2015-09-17T00:00:00"/>
    <s v=""/>
    <n v="1"/>
    <s v="SET"/>
    <s v="53OPCOMN"/>
    <x v="0"/>
    <s v=""/>
    <s v="110423"/>
    <m/>
    <s v=""/>
    <s v="COMPACTOR STORAGE SYSTEM,GODREJ-H-0020-02-01"/>
    <n v="2098211.48"/>
    <n v="0"/>
    <n v="0"/>
    <n v="0"/>
    <n v="2098211.48"/>
    <n v="-1809747.34"/>
    <n v="-183553.57"/>
    <n v="0"/>
    <n v="0"/>
    <n v="0"/>
    <n v="-1993300.9100000001"/>
    <n v="288464.14"/>
    <n v="104910.57"/>
    <s v="INR"/>
  </r>
  <r>
    <s v="5307000375"/>
    <s v="0"/>
    <s v="5307000375-0"/>
    <n v="5"/>
    <s v="5300"/>
    <x v="5"/>
    <x v="6"/>
    <s v="UL05"/>
    <s v="005/000"/>
    <d v="2015-12-15T00:00:00"/>
    <d v="2015-12-15T00:00:00"/>
    <s v=""/>
    <n v="76"/>
    <s v="NO"/>
    <s v="53OPCOMN"/>
    <x v="0"/>
    <s v="5302"/>
    <s v="116337"/>
    <m/>
    <s v="A116"/>
    <s v="FLEX BOARD - QTY-76 - H-0020-08-01"/>
    <n v="424795"/>
    <n v="0"/>
    <n v="0"/>
    <n v="0"/>
    <n v="424795"/>
    <n v="-352500.43"/>
    <n v="-51054.82"/>
    <n v="0"/>
    <n v="0"/>
    <n v="0"/>
    <n v="-403555.25"/>
    <n v="72294.570000000007"/>
    <n v="21239.75"/>
    <s v="INR"/>
  </r>
  <r>
    <s v="5307000376"/>
    <s v="0"/>
    <s v="5307000376-0"/>
    <n v="5"/>
    <s v="5300"/>
    <x v="5"/>
    <x v="6"/>
    <s v="UL05"/>
    <s v="005/000"/>
    <d v="2015-11-24T00:00:00"/>
    <d v="2015-11-24T00:00:00"/>
    <s v=""/>
    <n v="1"/>
    <s v="NO"/>
    <s v="53OPCOMN"/>
    <x v="0"/>
    <s v=""/>
    <s v="208152"/>
    <m/>
    <s v=""/>
    <s v="CAMERA,COLOUR ZOOM,CCD-QTY-1-H-0020-09-01"/>
    <n v="11995"/>
    <n v="0"/>
    <n v="0"/>
    <n v="0"/>
    <n v="11995"/>
    <n v="-9921.3700000000008"/>
    <n v="-1473.88"/>
    <n v="0"/>
    <n v="0"/>
    <n v="0"/>
    <n v="-11395.25"/>
    <n v="2073.63"/>
    <n v="599.75"/>
    <s v="INR"/>
  </r>
  <r>
    <s v="5307000377"/>
    <s v="0"/>
    <s v="5307000377-0"/>
    <n v="5"/>
    <s v="5300"/>
    <x v="5"/>
    <x v="6"/>
    <s v="UL05"/>
    <s v="005/000"/>
    <d v="2015-08-10T00:00:00"/>
    <d v="2015-08-10T00:00:00"/>
    <s v=""/>
    <n v="1"/>
    <s v="NO"/>
    <s v="53OPCOMN"/>
    <x v="0"/>
    <s v=""/>
    <s v="112284"/>
    <m/>
    <s v=""/>
    <s v="PUBLIC ADDRESS SYSTEM-QTY-1-H-0020-12-01"/>
    <n v="56225.23"/>
    <n v="0"/>
    <n v="0"/>
    <n v="0"/>
    <n v="56225.23"/>
    <n v="-49607.6"/>
    <n v="-3806.37"/>
    <n v="0"/>
    <n v="0"/>
    <n v="0"/>
    <n v="-53413.97"/>
    <n v="6617.63"/>
    <n v="2811.26"/>
    <s v="INR"/>
  </r>
  <r>
    <s v="5307000378"/>
    <s v="0"/>
    <s v="5307000378-0"/>
    <n v="5"/>
    <s v="5300"/>
    <x v="5"/>
    <x v="6"/>
    <s v="UL05"/>
    <s v="005/000"/>
    <d v="2015-10-24T00:00:00"/>
    <d v="2015-10-24T00:00:00"/>
    <s v=""/>
    <n v="1"/>
    <s v="SET"/>
    <s v="53OPCOMN"/>
    <x v="0"/>
    <s v=""/>
    <s v="212469"/>
    <m/>
    <s v=""/>
    <s v="FABRICATION OF STEEL RACK FOR STR-H-0020-15-01"/>
    <n v="296714.99"/>
    <n v="0"/>
    <n v="0"/>
    <n v="0"/>
    <n v="296714.99"/>
    <n v="-250207.78"/>
    <n v="-31671.46"/>
    <n v="0"/>
    <n v="0"/>
    <n v="0"/>
    <n v="-281879.24"/>
    <n v="46507.21"/>
    <n v="14835.75"/>
    <s v="INR"/>
  </r>
  <r>
    <s v="5307000379"/>
    <s v="0"/>
    <s v="5307000379-0"/>
    <n v="5"/>
    <s v="5300"/>
    <x v="5"/>
    <x v="6"/>
    <s v="UL05"/>
    <s v="005/000"/>
    <d v="2015-11-13T00:00:00"/>
    <d v="2015-11-13T00:00:00"/>
    <s v=""/>
    <n v="1"/>
    <s v="SET"/>
    <s v="53OPCOMN"/>
    <x v="0"/>
    <s v=""/>
    <s v=""/>
    <m/>
    <s v=""/>
    <s v="HEAVY RACKS-MS-STORE PREMISES-H-0020-15-01"/>
    <n v="662775.51"/>
    <n v="0"/>
    <n v="0"/>
    <n v="0"/>
    <n v="662775.51"/>
    <n v="-275966.59999999998"/>
    <n v="-353670.13"/>
    <n v="0"/>
    <n v="0"/>
    <n v="0"/>
    <n v="-629636.73"/>
    <n v="386808.91"/>
    <n v="33138.78"/>
    <s v="INR"/>
  </r>
  <r>
    <s v="5307000381"/>
    <s v="0"/>
    <s v="5307000381-0"/>
    <n v="5"/>
    <s v="5300"/>
    <x v="5"/>
    <x v="6"/>
    <s v="UL05"/>
    <s v="005/000"/>
    <d v="2015-12-30T00:00:00"/>
    <d v="2015-12-30T00:00:00"/>
    <s v=""/>
    <n v="20"/>
    <s v="NO"/>
    <s v="53OPCOMN"/>
    <x v="0"/>
    <s v=""/>
    <s v="127367"/>
    <m/>
    <s v=""/>
    <s v="HEATER-ROOM,400W,MFR:LAZER-H-0020-12-01-QTY-20"/>
    <n v="45245.36"/>
    <n v="0"/>
    <n v="0"/>
    <n v="0"/>
    <n v="45245.36"/>
    <n v="-36575.910000000003"/>
    <n v="-6407.18"/>
    <n v="0"/>
    <n v="0"/>
    <n v="0"/>
    <n v="-42983.090000000004"/>
    <n v="8669.4500000000007"/>
    <n v="2262.27"/>
    <s v="INR"/>
  </r>
  <r>
    <s v="5307000382"/>
    <s v="0"/>
    <s v="5307000382-0"/>
    <n v="5"/>
    <s v="5300"/>
    <x v="5"/>
    <x v="6"/>
    <s v="UL05"/>
    <s v="005/000"/>
    <d v="2016-03-02T00:00:00"/>
    <d v="2016-03-02T00:00:00"/>
    <s v=""/>
    <n v="1"/>
    <s v="NO"/>
    <s v="53OPCOMN"/>
    <x v="0"/>
    <s v=""/>
    <s v=""/>
    <m/>
    <s v=""/>
    <s v="Camera DLSR,Nikon make - H-0020-07-04"/>
    <n v="26499.88"/>
    <n v="0"/>
    <n v="0"/>
    <n v="0"/>
    <n v="26499.88"/>
    <n v="-20553.54"/>
    <n v="-4621.3500000000004"/>
    <n v="0"/>
    <n v="0"/>
    <n v="0"/>
    <n v="-25174.89"/>
    <n v="5946.34"/>
    <n v="1324.99"/>
    <s v="INR"/>
  </r>
  <r>
    <s v="5307000383"/>
    <s v="0"/>
    <s v="5307000383-0"/>
    <n v="5"/>
    <s v="5300"/>
    <x v="5"/>
    <x v="6"/>
    <s v="UL05"/>
    <s v="005/000"/>
    <d v="2016-01-15T00:00:00"/>
    <d v="2016-01-15T00:00:00"/>
    <s v=""/>
    <n v="2"/>
    <s v="NO"/>
    <s v="53OPCOMN"/>
    <x v="0"/>
    <s v=""/>
    <s v="114378"/>
    <m/>
    <s v=""/>
    <s v="TELEVISION/TV,LCD DISPLAY,55IN-qty-2-H-0020-12-01"/>
    <n v="241270"/>
    <n v="0"/>
    <n v="0"/>
    <n v="0"/>
    <n v="241270"/>
    <n v="-193031.48"/>
    <n v="-36175.019999999997"/>
    <n v="0"/>
    <n v="0"/>
    <n v="0"/>
    <n v="-229206.5"/>
    <n v="48238.52"/>
    <n v="12063.5"/>
    <s v="INR"/>
  </r>
  <r>
    <s v="5307000384"/>
    <s v="0"/>
    <s v="5307000384-0"/>
    <n v="5"/>
    <s v="5300"/>
    <x v="5"/>
    <x v="6"/>
    <s v="UL05"/>
    <s v="005/000"/>
    <d v="2016-01-01T00:00:00"/>
    <d v="2016-01-01T00:00:00"/>
    <s v=""/>
    <n v="15"/>
    <s v="NO"/>
    <s v="53OPCOMN"/>
    <x v="0"/>
    <s v=""/>
    <s v="100621"/>
    <m/>
    <s v=""/>
    <s v="AUTOMATIC HAND DRYER-qty-15-H-0020-12-01"/>
    <n v="136090"/>
    <n v="0"/>
    <n v="0"/>
    <n v="0"/>
    <n v="136090"/>
    <n v="-109872.18"/>
    <n v="-19413.32"/>
    <n v="0"/>
    <n v="0"/>
    <n v="0"/>
    <n v="-129285.5"/>
    <n v="26217.82"/>
    <n v="6804.5"/>
    <s v="INR"/>
  </r>
  <r>
    <s v="5307000385"/>
    <s v="0"/>
    <s v="5307000385-0"/>
    <n v="5"/>
    <s v="5300"/>
    <x v="5"/>
    <x v="6"/>
    <s v="UL05"/>
    <s v="005/000"/>
    <d v="2016-01-15T00:00:00"/>
    <d v="2016-01-15T00:00:00"/>
    <s v=""/>
    <n v="1"/>
    <s v="NO"/>
    <s v="53OPCOMN"/>
    <x v="0"/>
    <s v=""/>
    <s v="200018"/>
    <m/>
    <s v=""/>
    <s v="TROLLY W/PLAIN SURFACE &amp; ROLLER-qty-1-H-0020-12-01"/>
    <n v="37212.5"/>
    <n v="0"/>
    <n v="0"/>
    <n v="0"/>
    <n v="37212.5"/>
    <n v="-29772.38"/>
    <n v="-5579.49"/>
    <n v="0"/>
    <n v="0"/>
    <n v="0"/>
    <n v="-35351.870000000003"/>
    <n v="7440.12"/>
    <n v="1860.63"/>
    <s v="INR"/>
  </r>
  <r>
    <s v="5307000386"/>
    <s v="0"/>
    <s v="5307000386-0"/>
    <n v="5"/>
    <s v="5300"/>
    <x v="5"/>
    <x v="6"/>
    <s v="UL05"/>
    <s v="005/000"/>
    <d v="2016-02-12T00:00:00"/>
    <d v="2016-02-12T00:00:00"/>
    <s v=""/>
    <n v="2"/>
    <s v="NO"/>
    <s v="53OPCOMN"/>
    <x v="0"/>
    <s v=""/>
    <s v="111483"/>
    <m/>
    <s v=""/>
    <s v="MIXER/GRINDER-qty-2-H-0020-12-01"/>
    <n v="6868.02"/>
    <n v="0"/>
    <n v="0"/>
    <n v="0"/>
    <n v="6868.02"/>
    <n v="-5394.79"/>
    <n v="-1129.83"/>
    <n v="0"/>
    <n v="0"/>
    <n v="0"/>
    <n v="-6524.62"/>
    <n v="1473.23"/>
    <n v="343.4"/>
    <s v="INR"/>
  </r>
  <r>
    <s v="5307000387"/>
    <s v="0"/>
    <s v="5307000387-0"/>
    <n v="5"/>
    <s v="5300"/>
    <x v="5"/>
    <x v="6"/>
    <s v="UL05"/>
    <s v="005/000"/>
    <d v="2016-02-12T00:00:00"/>
    <d v="2016-02-12T00:00:00"/>
    <s v=""/>
    <n v="3"/>
    <s v="NO"/>
    <s v="53OPCOMN"/>
    <x v="0"/>
    <s v=""/>
    <s v="111483"/>
    <m/>
    <s v=""/>
    <s v="MORPHY RICHARDS SANDWICH TOASTER-H-0020-12-01"/>
    <n v="4545.01"/>
    <n v="0"/>
    <n v="0"/>
    <n v="0"/>
    <n v="4545.01"/>
    <n v="-3570.08"/>
    <n v="-747.68"/>
    <n v="0"/>
    <n v="0"/>
    <n v="0"/>
    <n v="-4317.76"/>
    <n v="974.93"/>
    <n v="227.25"/>
    <s v="INR"/>
  </r>
  <r>
    <s v="5307000388"/>
    <s v="0"/>
    <s v="5307000388-0"/>
    <n v="5"/>
    <s v="5300"/>
    <x v="5"/>
    <x v="6"/>
    <s v="UL05"/>
    <s v="005/000"/>
    <d v="2016-02-12T00:00:00"/>
    <d v="2016-02-12T00:00:00"/>
    <s v=""/>
    <n v="2"/>
    <s v="NO"/>
    <s v="53OPCOMN"/>
    <x v="0"/>
    <s v=""/>
    <s v="111483"/>
    <m/>
    <s v=""/>
    <s v="MICROWAVE OVEN qty-2-H-0020-12-01"/>
    <n v="14901.96"/>
    <n v="0"/>
    <n v="0"/>
    <n v="0"/>
    <n v="14901.96"/>
    <n v="-11705.41"/>
    <n v="-2451.4499999999998"/>
    <n v="0"/>
    <n v="0"/>
    <n v="0"/>
    <n v="-14156.86"/>
    <n v="3196.55"/>
    <n v="745.1"/>
    <s v="INR"/>
  </r>
  <r>
    <s v="5307000389"/>
    <s v="0"/>
    <s v="5307000389-0"/>
    <n v="5"/>
    <s v="5300"/>
    <x v="5"/>
    <x v="6"/>
    <s v="UL05"/>
    <s v="005/000"/>
    <d v="2016-02-12T00:00:00"/>
    <d v="2016-02-12T00:00:00"/>
    <s v=""/>
    <n v="9"/>
    <s v="NO"/>
    <s v="53OPCOMN"/>
    <x v="0"/>
    <s v=""/>
    <s v="205746"/>
    <m/>
    <s v=""/>
    <s v="MACHINE,SHOE POLISH-qty-9-H-0020-12-01"/>
    <n v="32316.48"/>
    <n v="0"/>
    <n v="0"/>
    <n v="0"/>
    <n v="32316.48"/>
    <n v="-25384.42"/>
    <n v="-5316.24"/>
    <n v="0"/>
    <n v="0"/>
    <n v="0"/>
    <n v="-30700.659999999996"/>
    <n v="6932.06"/>
    <n v="1615.82"/>
    <s v="INR"/>
  </r>
  <r>
    <s v="5307000390"/>
    <s v="0"/>
    <s v="5307000390-0"/>
    <n v="5"/>
    <s v="5300"/>
    <x v="5"/>
    <x v="6"/>
    <s v="UL05"/>
    <s v="005/000"/>
    <d v="2016-02-18T00:00:00"/>
    <d v="2016-02-18T00:00:00"/>
    <s v=""/>
    <n v="20"/>
    <s v="NO"/>
    <s v="53OPCOMN"/>
    <x v="0"/>
    <s v=""/>
    <s v="205746"/>
    <m/>
    <s v=""/>
    <s v="FLY CATCHER-qty-20-H-0020-12-01"/>
    <n v="49372.4"/>
    <n v="0"/>
    <n v="0"/>
    <n v="0"/>
    <n v="49372.4"/>
    <n v="-38627.61"/>
    <n v="-8276.17"/>
    <n v="0"/>
    <n v="0"/>
    <n v="0"/>
    <n v="-46903.78"/>
    <n v="10744.79"/>
    <n v="2468.62"/>
    <s v="INR"/>
  </r>
  <r>
    <s v="5307000392"/>
    <s v="0"/>
    <s v="5307000392-0"/>
    <n v="5"/>
    <s v="5300"/>
    <x v="5"/>
    <x v="6"/>
    <s v="UL05"/>
    <s v="005/000"/>
    <d v="2015-07-08T00:00:00"/>
    <d v="2015-07-08T00:00:00"/>
    <s v=""/>
    <n v="1"/>
    <s v="SET"/>
    <s v="53OPCOMN"/>
    <x v="0"/>
    <s v=""/>
    <s v="119215"/>
    <m/>
    <s v=""/>
    <s v="Various Kitchen Equipments-Club House-H-5000-08-01"/>
    <n v="970137.25"/>
    <n v="0"/>
    <n v="0"/>
    <n v="0"/>
    <n v="970137.25"/>
    <n v="-872622.07"/>
    <n v="-49008.32"/>
    <n v="0"/>
    <n v="0"/>
    <n v="0"/>
    <n v="-921630.3899999999"/>
    <n v="97515.18"/>
    <n v="48506.86"/>
    <s v="INR"/>
  </r>
  <r>
    <s v="5307000393"/>
    <s v="0"/>
    <s v="5307000393-0"/>
    <n v="5"/>
    <s v="5300"/>
    <x v="5"/>
    <x v="6"/>
    <s v="UL05"/>
    <s v="005/000"/>
    <d v="2016-01-21T00:00:00"/>
    <d v="2016-01-21T00:00:00"/>
    <s v=""/>
    <n v="1"/>
    <s v="SET"/>
    <s v="53OPCOMN"/>
    <x v="0"/>
    <s v=""/>
    <s v="120472"/>
    <m/>
    <s v=""/>
    <s v="Various Gym &amp; Sports Equip-Club House-H-5000-08-01"/>
    <n v="1346630.25"/>
    <n v="0"/>
    <n v="0"/>
    <n v="0"/>
    <n v="1346630.25"/>
    <n v="-1073186.18"/>
    <n v="-206112.56"/>
    <n v="0"/>
    <n v="0"/>
    <n v="0"/>
    <n v="-1279298.74"/>
    <n v="273444.07"/>
    <n v="67331.509999999995"/>
    <s v="INR"/>
  </r>
  <r>
    <s v="5307000394"/>
    <s v="0"/>
    <s v="5307000394-0"/>
    <n v="5"/>
    <s v="5300"/>
    <x v="5"/>
    <x v="6"/>
    <s v="UL05"/>
    <s v="005/000"/>
    <d v="2015-12-21T00:00:00"/>
    <d v="2015-12-21T00:00:00"/>
    <s v=""/>
    <n v="1"/>
    <s v="SET"/>
    <s v="53OPCOMN"/>
    <x v="0"/>
    <s v=""/>
    <s v="122263"/>
    <m/>
    <s v=""/>
    <s v="Steam &amp; Sauna bath Sys-Club House-H-5000-08-01"/>
    <n v="392700"/>
    <n v="0"/>
    <n v="0"/>
    <n v="0"/>
    <n v="392700"/>
    <n v="-319294.06"/>
    <n v="-53770.94"/>
    <n v="0"/>
    <n v="0"/>
    <n v="0"/>
    <n v="-373065"/>
    <n v="73405.94"/>
    <n v="19635"/>
    <s v="INR"/>
  </r>
  <r>
    <s v="5307000395"/>
    <s v="0"/>
    <s v="5307000395-0"/>
    <n v="5"/>
    <s v="5300"/>
    <x v="5"/>
    <x v="6"/>
    <s v="UL05"/>
    <s v="005/000"/>
    <d v="2016-03-31T00:00:00"/>
    <d v="2016-03-31T00:00:00"/>
    <s v=""/>
    <n v="1"/>
    <s v="SET"/>
    <s v="53OPCOMN"/>
    <x v="0"/>
    <s v=""/>
    <s v=""/>
    <m/>
    <s v=""/>
    <s v="Various Garden Playing Equipment-H-0020-12-01"/>
    <n v="539793.55000000005"/>
    <n v="0"/>
    <n v="0"/>
    <n v="0"/>
    <n v="539793.55000000005"/>
    <n v="-410523.93"/>
    <n v="-102279.94"/>
    <n v="0"/>
    <n v="0"/>
    <n v="0"/>
    <n v="-512803.87"/>
    <n v="129269.62"/>
    <n v="26989.68"/>
    <s v="INR"/>
  </r>
  <r>
    <s v="5307000396"/>
    <s v="0"/>
    <s v="5307000396-0"/>
    <n v="5"/>
    <s v="5300"/>
    <x v="5"/>
    <x v="6"/>
    <s v="UL05"/>
    <s v="005/000"/>
    <d v="2016-03-31T00:00:00"/>
    <d v="2016-03-31T00:00:00"/>
    <s v=""/>
    <n v="1"/>
    <s v="SET"/>
    <s v="53OPCOMN"/>
    <x v="0"/>
    <s v=""/>
    <s v=""/>
    <m/>
    <s v=""/>
    <s v="SHOE POLISH MACHINE -QTY-1-H-0020-12-01"/>
    <n v="3590.72"/>
    <n v="0"/>
    <n v="0"/>
    <n v="0"/>
    <n v="3590.72"/>
    <n v="-2730.81"/>
    <n v="-680.37"/>
    <n v="0"/>
    <n v="0"/>
    <n v="0"/>
    <n v="-3411.18"/>
    <n v="859.91"/>
    <n v="179.54"/>
    <s v="INR"/>
  </r>
  <r>
    <s v="5307000398"/>
    <s v="0"/>
    <s v="5307000398-0"/>
    <n v="5"/>
    <s v="5300"/>
    <x v="5"/>
    <x v="6"/>
    <s v="UL05"/>
    <s v="005/000"/>
    <d v="2016-04-01T00:00:00"/>
    <d v="2016-04-01T00:00:00"/>
    <s v=""/>
    <n v="2"/>
    <s v="NO"/>
    <s v="53OPCOMN"/>
    <x v="0"/>
    <s v=""/>
    <s v="111483"/>
    <m/>
    <s v=""/>
    <s v="INDUCTION COOKER PHILIPS-QTY-2-H-0020-12-01"/>
    <n v="6798.53"/>
    <n v="0"/>
    <n v="0"/>
    <n v="0"/>
    <n v="6798.53"/>
    <n v="-5166.88"/>
    <n v="-1291.72"/>
    <n v="0"/>
    <n v="0"/>
    <n v="0"/>
    <n v="-6458.6"/>
    <n v="1631.65"/>
    <n v="339.93"/>
    <s v="INR"/>
  </r>
  <r>
    <s v="5307000399"/>
    <s v="0"/>
    <s v="5307000399-0"/>
    <n v="5"/>
    <s v="5300"/>
    <x v="5"/>
    <x v="6"/>
    <s v="UL05"/>
    <s v="005/000"/>
    <d v="2016-04-01T00:00:00"/>
    <d v="2016-04-01T00:00:00"/>
    <s v=""/>
    <n v="1"/>
    <s v="NO"/>
    <s v="53OPCOMN"/>
    <x v="0"/>
    <s v=""/>
    <s v="111483"/>
    <m/>
    <s v=""/>
    <s v="JUICER-QTY-1-H-0020-12-01"/>
    <n v="4599.01"/>
    <n v="0"/>
    <n v="0"/>
    <n v="0"/>
    <n v="4599.01"/>
    <n v="-3495.25"/>
    <n v="-873.81"/>
    <n v="0"/>
    <n v="0"/>
    <n v="0"/>
    <n v="-4369.0599999999995"/>
    <n v="1103.76"/>
    <n v="229.95"/>
    <s v="INR"/>
  </r>
  <r>
    <s v="5307000400"/>
    <s v="0"/>
    <s v="5307000400-0"/>
    <n v="5"/>
    <s v="5300"/>
    <x v="5"/>
    <x v="6"/>
    <s v="UL05"/>
    <s v="005/000"/>
    <d v="2016-04-01T00:00:00"/>
    <d v="2016-04-01T00:00:00"/>
    <s v=""/>
    <n v="5"/>
    <s v="NO"/>
    <s v="53OPCOMN"/>
    <x v="0"/>
    <s v="5302"/>
    <s v="208596"/>
    <m/>
    <s v=""/>
    <s v="REFRIGERATOR,180LTR-H-0020-12-01-QTY-5"/>
    <n v="48499.5"/>
    <n v="0"/>
    <n v="0"/>
    <n v="0"/>
    <n v="48499.5"/>
    <n v="-36859.620000000003"/>
    <n v="-9214.9"/>
    <n v="0"/>
    <n v="0"/>
    <n v="0"/>
    <n v="-46074.520000000004"/>
    <n v="11639.88"/>
    <n v="2424.98"/>
    <s v="INR"/>
  </r>
  <r>
    <s v="5307000401"/>
    <s v="0"/>
    <s v="5307000401-0"/>
    <n v="5"/>
    <s v="5300"/>
    <x v="5"/>
    <x v="6"/>
    <s v="UL05"/>
    <s v="005/000"/>
    <d v="2016-05-07T00:00:00"/>
    <d v="2016-05-07T00:00:00"/>
    <s v=""/>
    <n v="20"/>
    <s v="NO"/>
    <s v="53OPCOMN"/>
    <x v="0"/>
    <s v="5302"/>
    <s v="205746"/>
    <m/>
    <s v=""/>
    <s v="CLOCK,WALL,PLASTIC W/GLASS-H-0020-12-01-QTY-20"/>
    <n v="6283.76"/>
    <n v="0"/>
    <n v="0"/>
    <n v="0"/>
    <n v="6283.76"/>
    <n v="-4657.8999999999996"/>
    <n v="-1193.9100000000001"/>
    <n v="0"/>
    <n v="0"/>
    <n v="0"/>
    <n v="-5851.8099999999995"/>
    <n v="1625.86"/>
    <n v="431.95"/>
    <s v="INR"/>
  </r>
  <r>
    <s v="5307000402"/>
    <s v="0"/>
    <s v="5307000402-0"/>
    <n v="5"/>
    <s v="5300"/>
    <x v="5"/>
    <x v="6"/>
    <s v="UL05"/>
    <s v="005/000"/>
    <d v="2016-04-08T00:00:00"/>
    <d v="2016-04-08T00:00:00"/>
    <s v=""/>
    <n v="4"/>
    <s v="NO"/>
    <s v="53OPCOMN"/>
    <x v="0"/>
    <s v="5302"/>
    <s v="118357"/>
    <m/>
    <s v=""/>
    <s v="WATER COOLER 150L/150L-H-0020-12-01-QTY-4"/>
    <n v="183560"/>
    <n v="0"/>
    <n v="0"/>
    <n v="0"/>
    <n v="183560"/>
    <n v="-138836.74"/>
    <n v="-34876.400000000001"/>
    <n v="0"/>
    <n v="0"/>
    <n v="0"/>
    <n v="-173713.13999999998"/>
    <n v="44723.26"/>
    <n v="9846.86"/>
    <s v="INR"/>
  </r>
  <r>
    <s v="5307000404"/>
    <s v="0"/>
    <s v="5307000404-0"/>
    <n v="5"/>
    <s v="5300"/>
    <x v="5"/>
    <x v="6"/>
    <s v="UL05"/>
    <s v="005/000"/>
    <d v="2016-05-24T00:00:00"/>
    <d v="2016-05-24T00:00:00"/>
    <s v=""/>
    <n v="13"/>
    <s v="NO"/>
    <s v="53OPCOMN"/>
    <x v="0"/>
    <s v="5302"/>
    <s v="109902"/>
    <m/>
    <s v=""/>
    <s v="DESERT COOLER,4FT HEIGH-H-0020-12-01-QTY-13"/>
    <n v="57668"/>
    <n v="0"/>
    <n v="0"/>
    <n v="0"/>
    <n v="57668"/>
    <n v="-42236.68"/>
    <n v="-10956.92"/>
    <n v="0"/>
    <n v="0"/>
    <n v="0"/>
    <n v="-53193.599999999999"/>
    <n v="15431.32"/>
    <n v="4474.3999999999996"/>
    <s v="INR"/>
  </r>
  <r>
    <s v="5307000405"/>
    <s v="0"/>
    <s v="5307000405-0"/>
    <n v="5"/>
    <s v="5300"/>
    <x v="5"/>
    <x v="6"/>
    <s v="UL05"/>
    <s v="005/000"/>
    <d v="2016-04-01T00:00:00"/>
    <d v="2016-04-01T00:00:00"/>
    <s v=""/>
    <n v="3"/>
    <s v="NO"/>
    <s v="53OPCOMN"/>
    <x v="0"/>
    <s v="5302"/>
    <s v="120377"/>
    <m/>
    <s v=""/>
    <s v="CAMERA HOUSING W/WEATHERPROOF-H-0020-14-01-QTY-3"/>
    <n v="51796.88"/>
    <n v="0"/>
    <n v="0"/>
    <n v="0"/>
    <n v="51796.88"/>
    <n v="-39365.64"/>
    <n v="-9841.4"/>
    <n v="0"/>
    <n v="0"/>
    <n v="0"/>
    <n v="-49207.040000000001"/>
    <n v="12431.24"/>
    <n v="2589.84"/>
    <s v="INR"/>
  </r>
  <r>
    <s v="5307000406"/>
    <s v="0"/>
    <s v="5307000406-0"/>
    <n v="5"/>
    <s v="5300"/>
    <x v="5"/>
    <x v="6"/>
    <s v="UL05"/>
    <s v="005/000"/>
    <d v="2016-05-17T00:00:00"/>
    <d v="2016-05-17T00:00:00"/>
    <s v=""/>
    <n v="2"/>
    <s v="NO"/>
    <s v="53OPCOMN"/>
    <x v="0"/>
    <s v="5302"/>
    <s v="111483"/>
    <m/>
    <s v=""/>
    <s v="PRESTIGE COOKER - H-0020-12-01-QTY - 2"/>
    <n v="10697.69"/>
    <n v="0"/>
    <n v="0"/>
    <n v="0"/>
    <n v="10697.69"/>
    <n v="-7874.09"/>
    <n v="-2032.56"/>
    <n v="0"/>
    <n v="0"/>
    <n v="0"/>
    <n v="-9906.65"/>
    <n v="2823.6"/>
    <n v="791.04"/>
    <s v="INR"/>
  </r>
  <r>
    <s v="5307000407"/>
    <s v="0"/>
    <s v="5307000407-0"/>
    <n v="5"/>
    <s v="5300"/>
    <x v="5"/>
    <x v="6"/>
    <s v="UL05"/>
    <s v="005/000"/>
    <d v="2016-06-01T00:00:00"/>
    <d v="2016-06-01T00:00:00"/>
    <s v=""/>
    <n v="1"/>
    <s v="SET"/>
    <s v="53OPCOMN"/>
    <x v="0"/>
    <s v="5302"/>
    <s v="125091"/>
    <m/>
    <s v=""/>
    <s v="FABRICATED HEAVY DUTY RACKS FOR STORES-H-020-15-01"/>
    <n v="48380.800000000003"/>
    <n v="0"/>
    <n v="0"/>
    <n v="0"/>
    <n v="48380.800000000003"/>
    <n v="-35233.15"/>
    <n v="-9192.35"/>
    <n v="0"/>
    <n v="0"/>
    <n v="0"/>
    <n v="-44425.5"/>
    <n v="13147.65"/>
    <n v="3955.3"/>
    <s v="INR"/>
  </r>
  <r>
    <s v="5307000408"/>
    <s v="0"/>
    <s v="5307000408-0"/>
    <n v="5"/>
    <s v="5300"/>
    <x v="5"/>
    <x v="6"/>
    <s v="0000"/>
    <s v="001/000"/>
    <d v="2016-04-01T00:00:00"/>
    <d v="2016-04-01T00:00:00"/>
    <s v=""/>
    <n v="0"/>
    <s v=""/>
    <s v="53OPCOMN"/>
    <x v="0"/>
    <s v=""/>
    <s v=""/>
    <m/>
    <s v=""/>
    <s v="IO-WBS Expense Out-Dummy Asset"/>
    <n v="0"/>
    <n v="0"/>
    <n v="0"/>
    <n v="0"/>
    <n v="0"/>
    <n v="0"/>
    <n v="0"/>
    <n v="0"/>
    <n v="0"/>
    <n v="0"/>
    <n v="0"/>
    <n v="0"/>
    <n v="0"/>
    <s v="INR"/>
  </r>
  <r>
    <s v="5307000409"/>
    <s v="0"/>
    <s v="5307000409-0"/>
    <n v="5"/>
    <s v="5300"/>
    <x v="5"/>
    <x v="6"/>
    <s v="UL05"/>
    <s v="005/000"/>
    <d v="2016-06-30T00:00:00"/>
    <d v="2016-06-30T00:00:00"/>
    <s v=""/>
    <n v="1"/>
    <s v="NO"/>
    <s v="53OPCOMN"/>
    <x v="0"/>
    <s v="5302"/>
    <s v="121171"/>
    <m/>
    <s v=""/>
    <s v="TELEVISION/TV,LCD DISPLAY,55IN-H-0020-12-01"/>
    <n v="120635"/>
    <n v="0"/>
    <n v="0"/>
    <n v="0"/>
    <n v="120635"/>
    <n v="-86030.93"/>
    <n v="-22920.65"/>
    <n v="0"/>
    <n v="0"/>
    <n v="0"/>
    <n v="-108951.57999999999"/>
    <n v="34604.07"/>
    <n v="11683.42"/>
    <s v="INR"/>
  </r>
  <r>
    <s v="5307000410"/>
    <s v="0"/>
    <s v="5307000410-0"/>
    <n v="5"/>
    <s v="5300"/>
    <x v="5"/>
    <x v="6"/>
    <s v="UL05"/>
    <s v="005/000"/>
    <d v="2016-05-31T00:00:00"/>
    <d v="2016-05-31T00:00:00"/>
    <s v=""/>
    <n v="8"/>
    <s v="NO"/>
    <s v="53OPCOMN"/>
    <x v="0"/>
    <s v="5302"/>
    <s v="205746"/>
    <m/>
    <s v=""/>
    <s v="FLY CATCHER-QTY-8-H-0020-12-01"/>
    <n v="21993.16"/>
    <n v="0"/>
    <n v="0"/>
    <n v="0"/>
    <n v="21993.16"/>
    <n v="-16027.89"/>
    <n v="-4178.7"/>
    <n v="0"/>
    <n v="0"/>
    <n v="0"/>
    <n v="-20206.59"/>
    <n v="5965.27"/>
    <n v="1786.57"/>
    <s v="INR"/>
  </r>
  <r>
    <s v="5307000411"/>
    <s v="0"/>
    <s v="5307000411-0"/>
    <n v="5"/>
    <s v="5300"/>
    <x v="5"/>
    <x v="6"/>
    <s v="UL05"/>
    <s v="005/000"/>
    <d v="2016-12-09T00:00:00"/>
    <d v="2016-12-09T00:00:00"/>
    <s v=""/>
    <n v="450"/>
    <s v="NO"/>
    <s v="53OPCOMN"/>
    <x v="0"/>
    <s v="5302"/>
    <s v="108079"/>
    <m/>
    <s v=""/>
    <s v="CHAIR,PLASTIC-QTY-450-H-0020-12-01"/>
    <n v="193496.99"/>
    <n v="0"/>
    <n v="0"/>
    <n v="0"/>
    <n v="193496.99"/>
    <n v="-121675.15"/>
    <n v="-36764.43"/>
    <n v="0"/>
    <n v="0"/>
    <n v="0"/>
    <n v="-158439.57999999999"/>
    <n v="71821.84"/>
    <n v="35057.410000000003"/>
    <s v="INR"/>
  </r>
  <r>
    <s v="5307000412"/>
    <s v="0"/>
    <s v="5307000412-0"/>
    <n v="5"/>
    <s v="5300"/>
    <x v="5"/>
    <x v="6"/>
    <s v="UL05"/>
    <s v="005/000"/>
    <d v="2016-10-29T00:00:00"/>
    <d v="2016-10-29T00:00:00"/>
    <s v="H-0020-11-01"/>
    <n v="3"/>
    <s v="NO"/>
    <s v="53OPCO02"/>
    <x v="0"/>
    <s v="5302"/>
    <s v="219146"/>
    <m/>
    <s v=""/>
    <s v="WIRELESS COMMUNICATION,EQUIPMENTS-QTY-3"/>
    <n v="208511.88"/>
    <n v="0"/>
    <n v="0"/>
    <n v="0"/>
    <n v="208511.88"/>
    <n v="-135567.01"/>
    <n v="-39617.25"/>
    <n v="0"/>
    <n v="0"/>
    <n v="0"/>
    <n v="-175184.26"/>
    <n v="72944.87"/>
    <n v="33327.620000000003"/>
    <s v="INR"/>
  </r>
  <r>
    <s v="5307000413"/>
    <s v="0"/>
    <s v="5307000413-0"/>
    <n v="5"/>
    <s v="5300"/>
    <x v="5"/>
    <x v="6"/>
    <s v="UL05"/>
    <s v="005/000"/>
    <d v="2016-12-30T00:00:00"/>
    <d v="2016-12-30T00:00:00"/>
    <s v=""/>
    <n v="1"/>
    <s v="SET"/>
    <s v="53OPCOMN"/>
    <x v="0"/>
    <s v="5302"/>
    <s v="131012"/>
    <m/>
    <s v=""/>
    <s v="WALKIE TALKIES SYSTEM-H-0020-04-06"/>
    <n v="4921505.7"/>
    <n v="0"/>
    <n v="0"/>
    <n v="0"/>
    <n v="4921505.7"/>
    <n v="-3040951.17"/>
    <n v="-935086.09"/>
    <n v="0"/>
    <n v="0"/>
    <n v="0"/>
    <n v="-3976037.26"/>
    <n v="1880554.53"/>
    <n v="945468.44"/>
    <s v="INR"/>
  </r>
  <r>
    <s v="5307000414"/>
    <s v="0"/>
    <s v="5307000414-0"/>
    <n v="5"/>
    <s v="5300"/>
    <x v="5"/>
    <x v="6"/>
    <s v="UL05"/>
    <s v="005/000"/>
    <d v="2016-04-01T00:00:00"/>
    <d v="2016-04-01T00:00:00"/>
    <s v=""/>
    <n v="1"/>
    <s v="NO"/>
    <s v="53OPCOMN"/>
    <x v="0"/>
    <s v="5302"/>
    <s v="121505"/>
    <m/>
    <s v=""/>
    <s v="PUBLIC ADDRESS SYSTEM-H-0020-11-01-QTY-1"/>
    <n v="85431.86"/>
    <n v="0"/>
    <n v="0"/>
    <n v="0"/>
    <n v="85431.86"/>
    <n v="-64928.22"/>
    <n v="-16232.05"/>
    <n v="0"/>
    <n v="0"/>
    <n v="0"/>
    <n v="-81160.27"/>
    <n v="20503.64"/>
    <n v="4271.59"/>
    <s v="INR"/>
  </r>
  <r>
    <s v="5307000415"/>
    <s v="0"/>
    <s v="5307000415-0"/>
    <n v="5"/>
    <s v="5300"/>
    <x v="5"/>
    <x v="6"/>
    <s v="UL05"/>
    <s v="005/000"/>
    <d v="2017-03-25T00:00:00"/>
    <d v="2017-03-25T00:00:00"/>
    <s v=""/>
    <n v="1"/>
    <s v="NO"/>
    <s v="53OPCOMN"/>
    <x v="0"/>
    <s v="5302"/>
    <s v="118361"/>
    <m/>
    <s v=""/>
    <s v="DRY VACUUM CLEANER,MM:NT27/1,MFR:KARCHER-QTY-1"/>
    <n v="20292.259999999998"/>
    <n v="0"/>
    <n v="0"/>
    <n v="0"/>
    <n v="20292.259999999998"/>
    <n v="-11640.53"/>
    <n v="-3855.53"/>
    <n v="0"/>
    <n v="0"/>
    <n v="0"/>
    <n v="-15496.060000000001"/>
    <n v="8651.73"/>
    <n v="4796.2"/>
    <s v="INR"/>
  </r>
  <r>
    <s v="5307000416"/>
    <s v="0"/>
    <s v="5307000416-0"/>
    <n v="5"/>
    <s v="5300"/>
    <x v="5"/>
    <x v="6"/>
    <s v="UL05"/>
    <s v="005/000"/>
    <d v="2017-03-29T00:00:00"/>
    <d v="2017-03-29T00:00:00"/>
    <s v=""/>
    <n v="1"/>
    <s v="SET"/>
    <s v="53OPCOMN"/>
    <x v="0"/>
    <s v="5302"/>
    <s v="106744"/>
    <m/>
    <s v=""/>
    <s v="FIRE DETECTION SYSTEM - H-0020-15-01"/>
    <n v="2438349.2400000002"/>
    <n v="0"/>
    <n v="0"/>
    <n v="0"/>
    <n v="2438349.2400000002"/>
    <n v="-1393666.9"/>
    <n v="-463286.36"/>
    <n v="0"/>
    <n v="0"/>
    <n v="0"/>
    <n v="-1856953.2599999998"/>
    <n v="1044682.34"/>
    <n v="581395.98"/>
    <s v="INR"/>
  </r>
  <r>
    <s v="5307000416"/>
    <s v="1"/>
    <s v="5307000416-1"/>
    <n v="5"/>
    <s v="5300"/>
    <x v="5"/>
    <x v="6"/>
    <s v="UL05"/>
    <s v="004/011"/>
    <d v="2017-04-01T00:00:00"/>
    <d v="2017-04-01T00:00:00"/>
    <s v=""/>
    <n v="0"/>
    <s v="SET"/>
    <s v="53OPCOMN"/>
    <x v="0"/>
    <s v="5302"/>
    <s v="106744"/>
    <m/>
    <s v=""/>
    <s v="FIRE DETECTION SYSTEM - H-0020-15-01-JUN 17"/>
    <n v="-27500"/>
    <n v="0"/>
    <n v="0"/>
    <n v="0"/>
    <n v="-27500"/>
    <n v="15936.98"/>
    <n v="5312.32"/>
    <n v="0"/>
    <n v="0"/>
    <n v="0"/>
    <n v="21249.3"/>
    <n v="-11563.02"/>
    <n v="-6250.7"/>
    <s v="INR"/>
  </r>
  <r>
    <s v="5307000417"/>
    <s v="0"/>
    <s v="5307000417-0"/>
    <n v="5"/>
    <s v="5300"/>
    <x v="5"/>
    <x v="6"/>
    <s v="UL05"/>
    <s v="005/000"/>
    <d v="2017-03-30T00:00:00"/>
    <d v="2017-03-30T00:00:00"/>
    <s v=""/>
    <n v="2"/>
    <s v="NO"/>
    <s v="53OPCOMN"/>
    <x v="0"/>
    <s v="5302"/>
    <s v="126038"/>
    <m/>
    <s v=""/>
    <s v="KIT,AIR LINE W/RAPID TROLLEY-H-0020-09-01-QTY-2"/>
    <n v="573449.64"/>
    <n v="0"/>
    <n v="0"/>
    <n v="0"/>
    <n v="573449.64"/>
    <n v="-327463.31"/>
    <n v="-108955.43"/>
    <n v="0"/>
    <n v="0"/>
    <n v="0"/>
    <n v="-436418.74"/>
    <n v="245986.33"/>
    <n v="137030.9"/>
    <s v="INR"/>
  </r>
  <r>
    <s v="5307000418"/>
    <s v="0"/>
    <s v="5307000418-0"/>
    <n v="5"/>
    <s v="5300"/>
    <x v="5"/>
    <x v="6"/>
    <s v="UL05"/>
    <s v="005/000"/>
    <d v="2017-03-30T00:00:00"/>
    <d v="2017-03-30T00:00:00"/>
    <s v=""/>
    <n v="1"/>
    <s v="NO"/>
    <s v="53OPCOMN"/>
    <x v="0"/>
    <s v="5302"/>
    <s v="126038"/>
    <m/>
    <s v=""/>
    <s v="AIR LINE TROLLEY FOR TWO PERSONS-QTY-1-H-0020-9-1"/>
    <n v="340874.82"/>
    <n v="0"/>
    <n v="0"/>
    <n v="0"/>
    <n v="340874.82"/>
    <n v="-194653.53"/>
    <n v="-64766.22"/>
    <n v="0"/>
    <n v="0"/>
    <n v="0"/>
    <n v="-259419.75"/>
    <n v="146221.29"/>
    <n v="81455.070000000007"/>
    <s v="INR"/>
  </r>
  <r>
    <s v="5307000420"/>
    <s v="0"/>
    <s v="5307000420-0"/>
    <n v="5"/>
    <s v="5300"/>
    <x v="5"/>
    <x v="6"/>
    <s v="UL05"/>
    <s v="005/000"/>
    <d v="2017-08-30T00:00:00"/>
    <d v="2017-08-30T00:00:00"/>
    <s v=""/>
    <n v="70"/>
    <s v="NO"/>
    <s v="53OPCOMN"/>
    <x v="0"/>
    <s v="5302"/>
    <s v="109902"/>
    <m/>
    <s v=""/>
    <s v="FAN ELEC,CEILNG-QTY-70-H-0020-03-06"/>
    <n v="80150"/>
    <n v="0"/>
    <n v="0"/>
    <n v="0"/>
    <n v="80150"/>
    <n v="-39385.49"/>
    <n v="-15228.5"/>
    <n v="0"/>
    <n v="0"/>
    <n v="0"/>
    <n v="-54613.99"/>
    <n v="40764.51"/>
    <n v="25536.01"/>
    <s v="INR"/>
  </r>
  <r>
    <s v="5307000421"/>
    <s v="0"/>
    <s v="5307000421-0"/>
    <n v="5"/>
    <s v="5300"/>
    <x v="5"/>
    <x v="6"/>
    <s v="0000"/>
    <s v="001/000"/>
    <d v="2017-04-01T00:00:00"/>
    <d v="2017-04-01T00:00:00"/>
    <s v=""/>
    <n v="0"/>
    <s v=""/>
    <s v="53OPCOMN"/>
    <x v="0"/>
    <s v=""/>
    <s v=""/>
    <m/>
    <s v=""/>
    <s v="IO-WBS Expense Out-Dummy Asset"/>
    <n v="0"/>
    <n v="0"/>
    <n v="0"/>
    <n v="0"/>
    <n v="0"/>
    <n v="0"/>
    <n v="0"/>
    <n v="0"/>
    <n v="0"/>
    <n v="0"/>
    <n v="0"/>
    <n v="0"/>
    <n v="0"/>
    <s v="INR"/>
  </r>
  <r>
    <s v="5307000422"/>
    <s v="0"/>
    <s v="5307000422-0"/>
    <n v="5"/>
    <s v="5300"/>
    <x v="5"/>
    <x v="6"/>
    <s v="UL05"/>
    <s v="005/000"/>
    <d v="2018-02-28T00:00:00"/>
    <d v="2018-02-28T00:00:00"/>
    <s v=""/>
    <n v="2"/>
    <s v="NO"/>
    <s v="53OPCOMN"/>
    <x v="0"/>
    <s v="5302"/>
    <s v="131774"/>
    <m/>
    <s v=""/>
    <s v="NATURAL WATER COOLER,NWC2016120L2T-QTY-2-H-20-3-9"/>
    <n v="156397.5"/>
    <n v="0"/>
    <n v="0"/>
    <n v="0"/>
    <n v="156397.5"/>
    <n v="-62036.24"/>
    <n v="-29715.53"/>
    <n v="0"/>
    <n v="0"/>
    <n v="0"/>
    <n v="-91751.76999999999"/>
    <n v="94361.26"/>
    <n v="64645.73"/>
    <s v="INR"/>
  </r>
  <r>
    <s v="5307000423"/>
    <s v="0"/>
    <s v="5307000423-0"/>
    <n v="5"/>
    <s v="5300"/>
    <x v="5"/>
    <x v="6"/>
    <s v="UL05"/>
    <s v="005/000"/>
    <d v="2018-03-16T00:00:00"/>
    <d v="2018-03-16T00:00:00"/>
    <s v=""/>
    <n v="1"/>
    <s v="NO"/>
    <s v="53OPCOMN"/>
    <x v="0"/>
    <s v="5302"/>
    <s v="119748"/>
    <m/>
    <s v=""/>
    <s v="AC CASSETTE SPLIT UNIT,3.0TR-QTY-1-H-0020-03-11"/>
    <n v="89351.679999999993"/>
    <n v="0"/>
    <n v="0"/>
    <n v="0"/>
    <n v="89351.679999999993"/>
    <n v="-34697.83"/>
    <n v="-16976.82"/>
    <n v="0"/>
    <n v="0"/>
    <n v="0"/>
    <n v="-51674.65"/>
    <n v="54653.85"/>
    <n v="37677.03"/>
    <s v="INR"/>
  </r>
  <r>
    <s v="5307000424"/>
    <s v="0"/>
    <s v="5307000424-0"/>
    <n v="5"/>
    <s v="5300"/>
    <x v="5"/>
    <x v="6"/>
    <s v="UL05"/>
    <s v="005/000"/>
    <d v="2018-03-16T00:00:00"/>
    <d v="2018-03-16T00:00:00"/>
    <s v=""/>
    <n v="8"/>
    <s v="NO"/>
    <s v="53OPCOMN"/>
    <x v="0"/>
    <s v="5302"/>
    <s v="119748"/>
    <m/>
    <s v=""/>
    <s v="AIR CONDITIONERTYPE:SPLIT,CAP:2TON-QTY-8-H-20-3-11"/>
    <n v="408012.79999999999"/>
    <n v="0"/>
    <n v="0"/>
    <n v="0"/>
    <n v="408012.79999999999"/>
    <n v="-158443.1"/>
    <n v="-77522.429999999993"/>
    <n v="0"/>
    <n v="0"/>
    <n v="0"/>
    <n v="-235965.53"/>
    <n v="249569.7"/>
    <n v="172047.27"/>
    <s v="INR"/>
  </r>
  <r>
    <s v="5307000425"/>
    <s v="0"/>
    <s v="5307000425-0"/>
    <n v="5"/>
    <s v="5300"/>
    <x v="5"/>
    <x v="6"/>
    <s v="UL05"/>
    <s v="005/000"/>
    <d v="2017-11-16T00:00:00"/>
    <d v="2017-11-16T00:00:00"/>
    <s v=""/>
    <n v="2"/>
    <s v="NO"/>
    <s v="53OPCOMN"/>
    <x v="0"/>
    <s v="5302"/>
    <s v="137171"/>
    <m/>
    <s v=""/>
    <s v="GPS DEVICE FOR VEHICAL TRACKING SYSTEM-H-20-12-01"/>
    <n v="17408"/>
    <n v="0"/>
    <n v="0"/>
    <n v="0"/>
    <n v="17408"/>
    <n v="-7847.43"/>
    <n v="-3307.52"/>
    <n v="0"/>
    <n v="0"/>
    <n v="0"/>
    <n v="-11154.95"/>
    <n v="9560.57"/>
    <n v="6253.05"/>
    <s v="INR"/>
  </r>
  <r>
    <s v="5307000426"/>
    <s v="0"/>
    <s v="5307000426-0"/>
    <n v="5"/>
    <s v="5300"/>
    <x v="5"/>
    <x v="6"/>
    <s v="UL05"/>
    <s v="005/000"/>
    <d v="2018-03-31T00:00:00"/>
    <d v="2018-03-31T00:00:00"/>
    <s v=""/>
    <n v="1"/>
    <s v="NO"/>
    <s v="53OPCOMN"/>
    <x v="0"/>
    <s v="5302"/>
    <s v="119737"/>
    <m/>
    <s v=""/>
    <s v="VENTILATOR,TRANSPORT,MFR;MEDISYS-QTY-1-H-20-12-03"/>
    <n v="448000"/>
    <n v="0"/>
    <n v="0"/>
    <n v="0"/>
    <n v="448000"/>
    <n v="-170473.21"/>
    <n v="-85120"/>
    <n v="0"/>
    <n v="0"/>
    <n v="0"/>
    <n v="-255593.21"/>
    <n v="277526.78999999998"/>
    <n v="192406.79"/>
    <s v="INR"/>
  </r>
  <r>
    <s v="5307000427"/>
    <s v="0"/>
    <s v="5307000427-0"/>
    <n v="5"/>
    <s v="5300"/>
    <x v="5"/>
    <x v="6"/>
    <s v="0000"/>
    <s v="001/000"/>
    <d v="2018-04-01T00:00:00"/>
    <d v="2018-04-01T00:00:00"/>
    <s v=""/>
    <n v="0"/>
    <s v=""/>
    <s v="53OPCOMN"/>
    <x v="0"/>
    <s v=""/>
    <s v=""/>
    <m/>
    <s v=""/>
    <s v="IO-WBS Expense Out-Dummy Asset"/>
    <n v="0"/>
    <n v="0"/>
    <n v="0"/>
    <n v="0"/>
    <n v="0"/>
    <n v="0"/>
    <n v="0"/>
    <n v="0"/>
    <n v="0"/>
    <n v="0"/>
    <n v="0"/>
    <n v="0"/>
    <n v="0"/>
    <s v="INR"/>
  </r>
  <r>
    <s v="5307000428"/>
    <s v="0"/>
    <s v="5307000428-0"/>
    <n v="5"/>
    <s v="5300"/>
    <x v="5"/>
    <x v="6"/>
    <s v="UL05"/>
    <s v="005/000"/>
    <d v="2018-08-09T00:00:00"/>
    <d v="2018-08-09T00:00:00"/>
    <s v=""/>
    <n v="1"/>
    <s v="NO"/>
    <s v="53OPCOMN"/>
    <x v="0"/>
    <s v="5302"/>
    <s v="113674"/>
    <m/>
    <s v=""/>
    <s v="CCTV upgradation system-H-0020-04-12-QTY-1"/>
    <n v="1032500"/>
    <n v="0"/>
    <n v="0"/>
    <n v="0"/>
    <n v="1032500"/>
    <n v="-322479.45"/>
    <n v="-196175"/>
    <n v="0"/>
    <n v="0"/>
    <n v="0"/>
    <n v="-518654.45"/>
    <n v="710020.55"/>
    <n v="513845.55"/>
    <s v="INR"/>
  </r>
  <r>
    <s v="5307000429"/>
    <s v="0"/>
    <s v="5307000429-0"/>
    <n v="5"/>
    <s v="5300"/>
    <x v="5"/>
    <x v="6"/>
    <s v="UL05"/>
    <s v="005/000"/>
    <d v="2018-09-05T00:00:00"/>
    <d v="2018-09-05T00:00:00"/>
    <s v=""/>
    <n v="1"/>
    <s v="NO"/>
    <s v="53OPCOMN"/>
    <x v="0"/>
    <s v="5302"/>
    <s v="139784"/>
    <m/>
    <s v=""/>
    <s v="RO PLANT F/DRINKING WATER-QTY-1-Singrauli Office"/>
    <n v="15500.48"/>
    <n v="0"/>
    <n v="0"/>
    <n v="0"/>
    <n v="15500.48"/>
    <n v="-4623.3900000000003"/>
    <n v="-2945.09"/>
    <n v="0"/>
    <n v="0"/>
    <n v="0"/>
    <n v="-7568.4800000000005"/>
    <n v="10877.09"/>
    <n v="7932"/>
    <s v="INR"/>
  </r>
  <r>
    <s v="5307000430"/>
    <s v="0"/>
    <s v="5307000430-0"/>
    <n v="5"/>
    <s v="5300"/>
    <x v="5"/>
    <x v="6"/>
    <s v="UL05"/>
    <s v="005/000"/>
    <d v="2018-09-05T00:00:00"/>
    <d v="2018-09-05T00:00:00"/>
    <s v=""/>
    <n v="1"/>
    <s v="NO"/>
    <s v="53OPCOMN"/>
    <x v="0"/>
    <s v="5302"/>
    <s v="140803"/>
    <m/>
    <s v=""/>
    <s v="CLOCK,ANALOG,WALL MOUNT-H-0020-21-01-Singrauli off"/>
    <n v="526.91999999999996"/>
    <n v="0"/>
    <n v="0"/>
    <n v="0"/>
    <n v="526.91999999999996"/>
    <n v="-261.94"/>
    <n v="-69.569999999999993"/>
    <n v="0"/>
    <n v="0"/>
    <n v="0"/>
    <n v="-331.51"/>
    <n v="264.98"/>
    <n v="195.41"/>
    <s v="INR"/>
  </r>
  <r>
    <s v="5307000431"/>
    <s v="0"/>
    <s v="5307000431-0"/>
    <n v="5"/>
    <s v="5300"/>
    <x v="5"/>
    <x v="6"/>
    <s v="UL05"/>
    <s v="005/000"/>
    <d v="2018-09-05T00:00:00"/>
    <d v="2018-09-05T00:00:00"/>
    <s v=""/>
    <n v="2"/>
    <s v="NO"/>
    <s v="53OPCOMN"/>
    <x v="0"/>
    <s v="5302"/>
    <s v="140580"/>
    <m/>
    <s v=""/>
    <s v="INVERTER BATTERY-QTY-2-Singrauli Office"/>
    <n v="49999.360000000001"/>
    <n v="0"/>
    <n v="0"/>
    <n v="0"/>
    <n v="49999.360000000001"/>
    <n v="-14913.51"/>
    <n v="-9499.8799999999992"/>
    <n v="0"/>
    <n v="0"/>
    <n v="0"/>
    <n v="-24413.39"/>
    <n v="35085.85"/>
    <n v="25585.97"/>
    <s v="INR"/>
  </r>
  <r>
    <s v="5307000432"/>
    <s v="0"/>
    <s v="5307000432-0"/>
    <n v="5"/>
    <s v="5300"/>
    <x v="5"/>
    <x v="6"/>
    <s v="UL05"/>
    <s v="005/000"/>
    <d v="2018-09-05T00:00:00"/>
    <d v="2018-09-05T00:00:00"/>
    <s v=""/>
    <n v="1"/>
    <s v="NO"/>
    <s v="53OPCOMN"/>
    <x v="0"/>
    <s v="5302"/>
    <s v="140580"/>
    <m/>
    <s v=""/>
    <s v="INVERTER BATTERY-QTY-1-Singrauli Office"/>
    <n v="5999.12"/>
    <n v="0"/>
    <n v="0"/>
    <n v="0"/>
    <n v="5999.12"/>
    <n v="-1789.38"/>
    <n v="-1139.83"/>
    <n v="0"/>
    <n v="0"/>
    <n v="0"/>
    <n v="-2929.21"/>
    <n v="4209.74"/>
    <n v="3069.91"/>
    <s v="INR"/>
  </r>
  <r>
    <s v="5307000433"/>
    <s v="0"/>
    <s v="5307000433-0"/>
    <n v="5"/>
    <s v="5300"/>
    <x v="5"/>
    <x v="6"/>
    <s v="UL05"/>
    <s v="005/000"/>
    <d v="2018-09-05T00:00:00"/>
    <d v="2018-09-05T00:00:00"/>
    <s v=""/>
    <n v="1"/>
    <s v="NO"/>
    <s v="53OPCOMN"/>
    <x v="0"/>
    <s v="5302"/>
    <s v="140803"/>
    <m/>
    <s v=""/>
    <s v="AIR COOLER, DESERT,SYMPHONY-Singrauli office-Qty-1"/>
    <n v="11611.07"/>
    <n v="0"/>
    <n v="0"/>
    <n v="0"/>
    <n v="11611.07"/>
    <n v="-3463.28"/>
    <n v="-2206.1"/>
    <n v="0"/>
    <n v="0"/>
    <n v="0"/>
    <n v="-5669.38"/>
    <n v="8147.79"/>
    <n v="5941.69"/>
    <s v="INR"/>
  </r>
  <r>
    <s v="5307000434"/>
    <s v="0"/>
    <s v="5307000434-0"/>
    <n v="5"/>
    <s v="5300"/>
    <x v="5"/>
    <x v="6"/>
    <s v="UL05"/>
    <s v="005/000"/>
    <d v="2018-09-05T00:00:00"/>
    <d v="2018-09-05T00:00:00"/>
    <s v=""/>
    <n v="1"/>
    <s v="NO"/>
    <s v="53OPCOMN"/>
    <x v="0"/>
    <s v="5302"/>
    <s v="140803"/>
    <m/>
    <s v=""/>
    <s v="REFRIGERATOR,190 LTR-Singrauli office-Qty-1"/>
    <n v="16361.12"/>
    <n v="0"/>
    <n v="0"/>
    <n v="0"/>
    <n v="16361.12"/>
    <n v="-4880.09"/>
    <n v="-3108.61"/>
    <n v="0"/>
    <n v="0"/>
    <n v="0"/>
    <n v="-7988.7000000000007"/>
    <n v="11481.03"/>
    <n v="8372.42"/>
    <s v="INR"/>
  </r>
  <r>
    <s v="5307000435"/>
    <s v="0"/>
    <s v="5307000435-0"/>
    <n v="5"/>
    <s v="5300"/>
    <x v="5"/>
    <x v="6"/>
    <s v="UL05"/>
    <s v="005/000"/>
    <d v="2019-01-04T00:00:00"/>
    <d v="2019-01-04T00:00:00"/>
    <s v=""/>
    <n v="1"/>
    <s v="NO"/>
    <s v="53OPCOMN"/>
    <x v="0"/>
    <s v="5302"/>
    <s v="108851"/>
    <m/>
    <s v="STN-COM"/>
    <s v="LED TV 65INCH MAKE SONY-QTY-1- H-0020-12-10"/>
    <n v="135000.01"/>
    <n v="0"/>
    <n v="0"/>
    <n v="0"/>
    <n v="135000.01"/>
    <n v="-31763.84"/>
    <n v="-25650"/>
    <n v="0"/>
    <n v="0"/>
    <n v="0"/>
    <n v="-57413.84"/>
    <n v="103236.17"/>
    <n v="77586.17"/>
    <s v="INR"/>
  </r>
  <r>
    <s v="5307000436"/>
    <s v="0"/>
    <s v="5307000436-0"/>
    <n v="5"/>
    <s v="5300"/>
    <x v="5"/>
    <x v="6"/>
    <s v="UL05"/>
    <s v="005/000"/>
    <d v="2019-03-25T00:00:00"/>
    <d v="2019-03-25T00:00:00"/>
    <s v=""/>
    <n v="5"/>
    <s v="NO"/>
    <s v="53OPCOMN"/>
    <x v="0"/>
    <s v="5302"/>
    <s v="118357"/>
    <m/>
    <s v="STN-COM"/>
    <s v="WATER COOLER-H-0020-12-06"/>
    <n v="232450.03"/>
    <n v="0"/>
    <n v="0"/>
    <n v="0"/>
    <n v="232450.03"/>
    <n v="-45012.52"/>
    <n v="-44165.5"/>
    <n v="0"/>
    <n v="0"/>
    <n v="0"/>
    <n v="-89178.01999999999"/>
    <n v="187437.51"/>
    <n v="143272.01"/>
    <s v="INR"/>
  </r>
  <r>
    <s v="5307000437"/>
    <s v="0"/>
    <s v="5307000437-0"/>
    <n v="5"/>
    <s v="5300"/>
    <x v="5"/>
    <x v="6"/>
    <s v="UL05"/>
    <s v="005/000"/>
    <d v="2019-03-25T00:00:00"/>
    <d v="2019-03-25T00:00:00"/>
    <s v=""/>
    <n v="5"/>
    <s v="NO"/>
    <s v="53OPCOMN"/>
    <x v="0"/>
    <s v="5302"/>
    <s v="118357"/>
    <m/>
    <s v="STN-COM"/>
    <s v="WATER DISPENSER-H-0020-12-07"/>
    <n v="34449.980000000003"/>
    <n v="0"/>
    <n v="0"/>
    <n v="0"/>
    <n v="34449.980000000003"/>
    <n v="-6671.03"/>
    <n v="-6545.5"/>
    <n v="0"/>
    <n v="0"/>
    <n v="0"/>
    <n v="-13216.529999999999"/>
    <n v="27778.95"/>
    <n v="21233.45"/>
    <s v="INR"/>
  </r>
  <r>
    <s v="5307000438"/>
    <s v="0"/>
    <s v="5307000438-0"/>
    <n v="5"/>
    <s v="5300"/>
    <x v="5"/>
    <x v="6"/>
    <s v="UL05"/>
    <s v="005/000"/>
    <d v="2019-01-08T00:00:00"/>
    <d v="2019-01-08T00:00:00"/>
    <s v=""/>
    <n v="7"/>
    <s v="NO"/>
    <s v="53OPCOMN"/>
    <x v="0"/>
    <s v="5302"/>
    <s v="125061"/>
    <m/>
    <s v="STN-COM"/>
    <s v="Fixed Bullet Camera - Hikvision-H-0020-11-03"/>
    <n v="114524.9"/>
    <n v="0"/>
    <n v="0"/>
    <n v="0"/>
    <n v="114524.9"/>
    <n v="-26707.83"/>
    <n v="-21759.73"/>
    <n v="0"/>
    <n v="0"/>
    <n v="0"/>
    <n v="-48467.56"/>
    <n v="87817.07"/>
    <n v="66057.34"/>
    <s v="INR"/>
  </r>
  <r>
    <s v="5307000439"/>
    <s v="0"/>
    <s v="5307000439-0"/>
    <n v="5"/>
    <s v="5300"/>
    <x v="5"/>
    <x v="6"/>
    <s v="UL05"/>
    <s v="005/000"/>
    <d v="2019-01-08T00:00:00"/>
    <d v="2019-01-08T00:00:00"/>
    <s v=""/>
    <n v="3"/>
    <s v="NO"/>
    <s v="53OPCOMN"/>
    <x v="0"/>
    <s v="5302"/>
    <s v="125061"/>
    <m/>
    <s v="STN-COM"/>
    <s v="Hikvision PTZ Camera-H-0020-11-03"/>
    <n v="870303.1"/>
    <n v="0"/>
    <n v="0"/>
    <n v="0"/>
    <n v="870303.1"/>
    <n v="-202959.45"/>
    <n v="-165357.59"/>
    <n v="0"/>
    <n v="0"/>
    <n v="0"/>
    <n v="-368317.04000000004"/>
    <n v="667343.65"/>
    <n v="501986.06"/>
    <s v="INR"/>
  </r>
  <r>
    <s v="5307000440"/>
    <s v="0"/>
    <s v="5307000440-0"/>
    <n v="5"/>
    <s v="5300"/>
    <x v="5"/>
    <x v="6"/>
    <s v="UL05"/>
    <s v="005/000"/>
    <d v="2019-01-08T00:00:00"/>
    <d v="2019-01-08T00:00:00"/>
    <s v=""/>
    <n v="1"/>
    <s v="NO"/>
    <s v="53OPCOMN"/>
    <x v="0"/>
    <s v="5302"/>
    <s v="125061"/>
    <m/>
    <s v="STN-COM"/>
    <s v="Hikvision Indoor Camera-  H-0020-11-03"/>
    <n v="13645.52"/>
    <n v="0"/>
    <n v="0"/>
    <n v="0"/>
    <n v="13645.52"/>
    <n v="-3182.21"/>
    <n v="-2592.65"/>
    <n v="0"/>
    <n v="0"/>
    <n v="0"/>
    <n v="-5774.8600000000006"/>
    <n v="10463.31"/>
    <n v="7870.66"/>
    <s v="INR"/>
  </r>
  <r>
    <s v="5307000441"/>
    <s v="0"/>
    <s v="5307000441-0"/>
    <n v="5"/>
    <s v="5300"/>
    <x v="5"/>
    <x v="6"/>
    <s v="UL05"/>
    <s v="005/000"/>
    <d v="2019-01-08T00:00:00"/>
    <d v="2019-01-08T00:00:00"/>
    <s v=""/>
    <n v="2"/>
    <s v="NO"/>
    <s v="53OPCOMN"/>
    <x v="0"/>
    <s v="5302"/>
    <s v="167750"/>
    <m/>
    <s v="STN-COM"/>
    <s v="WIRELESS COMMUNICATION,EQUIPMENTS- H-0020-11-03"/>
    <n v="33984"/>
    <n v="0"/>
    <n v="0"/>
    <n v="0"/>
    <n v="33984"/>
    <n v="-7925.26"/>
    <n v="-6456.96"/>
    <n v="0"/>
    <n v="0"/>
    <n v="0"/>
    <n v="-14382.220000000001"/>
    <n v="26058.74"/>
    <n v="19601.78"/>
    <s v="INR"/>
  </r>
  <r>
    <s v="5307000442"/>
    <s v="0"/>
    <s v="5307000442-0"/>
    <n v="5"/>
    <s v="5300"/>
    <x v="5"/>
    <x v="6"/>
    <s v="UL05"/>
    <s v="005/000"/>
    <d v="2019-03-01T00:00:00"/>
    <d v="2019-03-01T00:00:00"/>
    <s v=""/>
    <n v="1"/>
    <s v="EA"/>
    <s v="53OPCOMN"/>
    <x v="0"/>
    <s v="5302"/>
    <s v="170634"/>
    <m/>
    <s v="STN-COM"/>
    <s v="MALE PLMANNEQUINS,HT:184CM,WAIST:75CM-H-0020-12-04"/>
    <n v="19824"/>
    <n v="0"/>
    <n v="0"/>
    <n v="0"/>
    <n v="19824"/>
    <n v="-4086.46"/>
    <n v="-3766.56"/>
    <n v="0"/>
    <n v="0"/>
    <n v="0"/>
    <n v="-7853.02"/>
    <n v="15737.54"/>
    <n v="11970.98"/>
    <s v="INR"/>
  </r>
  <r>
    <s v="5307000443"/>
    <s v="0"/>
    <s v="5307000443-0"/>
    <n v="5"/>
    <s v="5300"/>
    <x v="5"/>
    <x v="6"/>
    <s v="UL05"/>
    <s v="005/000"/>
    <d v="2019-03-26T00:00:00"/>
    <d v="2019-03-26T00:00:00"/>
    <s v=""/>
    <n v="4"/>
    <s v="EA"/>
    <s v="53OPCOMN"/>
    <x v="0"/>
    <s v="5302"/>
    <s v="153431"/>
    <m/>
    <s v="STN-COM"/>
    <s v="UPS,6KVA,1 PHASE IN,1 PHASE OUT,60MIN-H-0020-14-04"/>
    <n v="500720.02"/>
    <n v="0"/>
    <n v="0"/>
    <n v="0"/>
    <n v="500720.02"/>
    <n v="-96700.69"/>
    <n v="-95136.81"/>
    <n v="0"/>
    <n v="0"/>
    <n v="0"/>
    <n v="-191837.5"/>
    <n v="404019.33"/>
    <n v="308882.52"/>
    <s v="INR"/>
  </r>
  <r>
    <s v="5307000444"/>
    <s v="0"/>
    <s v="5307000444-0"/>
    <n v="5"/>
    <s v="5300"/>
    <x v="5"/>
    <x v="6"/>
    <s v="UL05"/>
    <s v="005/000"/>
    <d v="2019-03-30T00:00:00"/>
    <d v="2019-03-30T00:00:00"/>
    <s v=""/>
    <n v="1"/>
    <s v="EA"/>
    <s v="53OPCOMN"/>
    <x v="0"/>
    <s v="5302"/>
    <s v="166022"/>
    <m/>
    <s v="STN-COM"/>
    <s v="CAMERA,DSLR,MM:D3200,NIKON-ADMIN-H-0020-12-11"/>
    <n v="51500.01"/>
    <n v="0"/>
    <n v="0"/>
    <n v="0"/>
    <n v="51500.01"/>
    <n v="-9838.6200000000008"/>
    <n v="-9785"/>
    <n v="0"/>
    <n v="0"/>
    <n v="0"/>
    <n v="-19623.620000000003"/>
    <n v="41661.39"/>
    <n v="31876.39"/>
    <s v="INR"/>
  </r>
  <r>
    <s v="5307000445"/>
    <s v="0"/>
    <s v="5307000445-0"/>
    <n v="5"/>
    <s v="5300"/>
    <x v="5"/>
    <x v="6"/>
    <s v="UL05"/>
    <s v="005/000"/>
    <d v="2019-03-31T00:00:00"/>
    <d v="2019-03-31T00:00:00"/>
    <s v=""/>
    <n v="0"/>
    <s v="EA"/>
    <s v="53OPCOMN"/>
    <x v="0"/>
    <s v="5302"/>
    <s v="140580"/>
    <s v="Sold"/>
    <s v="STN-COM"/>
    <s v="DIGITAL INVERTOR,1500VA,MICROTEK-SINGRAULI OFFICE"/>
    <n v="5900"/>
    <n v="0"/>
    <n v="0"/>
    <n v="-5900"/>
    <n v="0"/>
    <n v="-1124.07"/>
    <n v="-792.38"/>
    <n v="1916.45"/>
    <n v="0"/>
    <n v="0"/>
    <n v="2.2737367544323206E-13"/>
    <n v="4775.93"/>
    <n v="0"/>
    <s v="INR"/>
  </r>
  <r>
    <s v="5307000446"/>
    <s v="0"/>
    <s v="5307000446-0"/>
    <n v="5"/>
    <s v="5300"/>
    <x v="5"/>
    <x v="6"/>
    <s v="UL05"/>
    <s v="005/000"/>
    <d v="2019-03-31T00:00:00"/>
    <d v="2019-03-31T00:00:00"/>
    <s v=""/>
    <n v="1"/>
    <s v="EA"/>
    <s v="53OPCOMN"/>
    <x v="0"/>
    <s v="5302"/>
    <s v="127303"/>
    <m/>
    <s v="STN-COM"/>
    <s v="LED TV, HD SZ: 49IN-SINGRAULI OFFICE"/>
    <n v="57500.160000000003"/>
    <n v="0"/>
    <n v="0"/>
    <n v="0"/>
    <n v="57500.160000000003"/>
    <n v="-10954.96"/>
    <n v="-10925.03"/>
    <n v="0"/>
    <n v="0"/>
    <n v="0"/>
    <n v="-21879.989999999998"/>
    <n v="46545.2"/>
    <n v="35620.17"/>
    <s v="INR"/>
  </r>
  <r>
    <s v="5307000447"/>
    <s v="0"/>
    <s v="5307000447-0"/>
    <n v="5"/>
    <s v="5300"/>
    <x v="5"/>
    <x v="6"/>
    <s v="UL05"/>
    <s v="005/000"/>
    <d v="2019-03-31T00:00:00"/>
    <d v="2019-03-31T00:00:00"/>
    <s v=""/>
    <n v="0"/>
    <s v="EA"/>
    <s v="53OPCOMN"/>
    <x v="0"/>
    <s v="5302"/>
    <s v="140580"/>
    <s v="Sold"/>
    <s v="STN-COM"/>
    <s v="EXIDE BATTERY,17 PLATE,12V-SINGRAULI OFFICE"/>
    <n v="49900.02"/>
    <n v="0"/>
    <n v="0"/>
    <n v="-49900.02"/>
    <n v="0"/>
    <n v="-9506.98"/>
    <n v="-6701.64"/>
    <n v="16208.62"/>
    <n v="0"/>
    <n v="0"/>
    <n v="1.8189894035458565E-12"/>
    <n v="40393.040000000001"/>
    <n v="0"/>
    <s v="INR"/>
  </r>
  <r>
    <s v="5307000448"/>
    <s v="0"/>
    <s v="5307000448-0"/>
    <n v="5"/>
    <s v="5300"/>
    <x v="5"/>
    <x v="6"/>
    <s v="0000"/>
    <s v="001/000"/>
    <d v="2019-04-01T00:00:00"/>
    <d v="2019-04-01T00:00:00"/>
    <s v=""/>
    <n v="0"/>
    <s v=""/>
    <s v="53OPCOMN"/>
    <x v="0"/>
    <s v=""/>
    <s v=""/>
    <m/>
    <s v=""/>
    <s v="IO-WBS Expense Out-Dummy Asset"/>
    <n v="0"/>
    <n v="0"/>
    <n v="0"/>
    <n v="0"/>
    <n v="0"/>
    <n v="0"/>
    <n v="0"/>
    <n v="0"/>
    <n v="0"/>
    <n v="0"/>
    <n v="0"/>
    <n v="0"/>
    <n v="0"/>
    <s v="INR"/>
  </r>
  <r>
    <s v="5307000449"/>
    <s v="0"/>
    <s v="5307000449-0"/>
    <n v="5"/>
    <s v="5300"/>
    <x v="5"/>
    <x v="6"/>
    <s v="UL05"/>
    <s v="005/000"/>
    <d v="2019-05-07T00:00:00"/>
    <d v="2019-05-07T00:00:00"/>
    <s v=""/>
    <n v="6"/>
    <s v="EA"/>
    <s v="53OPCOMN"/>
    <x v="0"/>
    <s v="5302"/>
    <s v="119195"/>
    <m/>
    <s v="STN-COM"/>
    <s v="AIR COOLER, DESERT, SYMPHONY-  H-0020-12-08"/>
    <n v="57171"/>
    <n v="0"/>
    <n v="0"/>
    <n v="0"/>
    <n v="57171"/>
    <n v="-9794.0499999999993"/>
    <n v="-10869.04"/>
    <n v="0"/>
    <n v="0"/>
    <n v="0"/>
    <n v="-20663.09"/>
    <n v="47376.95"/>
    <n v="36507.910000000003"/>
    <s v="INR"/>
  </r>
  <r>
    <s v="5307000450"/>
    <s v="0"/>
    <s v="5307000450-0"/>
    <n v="5"/>
    <s v="5300"/>
    <x v="5"/>
    <x v="6"/>
    <s v="UL05"/>
    <s v="005/000"/>
    <d v="2019-08-17T00:00:00"/>
    <d v="2019-08-17T00:00:00"/>
    <s v=""/>
    <n v="34"/>
    <s v="EA"/>
    <s v="53OPCOMN"/>
    <x v="0"/>
    <s v="5302"/>
    <s v="119195"/>
    <m/>
    <s v="STN-COM"/>
    <s v="WATER COOLER-H-0020-12-17"/>
    <n v="714177.3"/>
    <n v="0"/>
    <n v="0"/>
    <n v="0"/>
    <n v="714177.3"/>
    <n v="-84530.49"/>
    <n v="-135746.62"/>
    <n v="0"/>
    <n v="0"/>
    <n v="0"/>
    <n v="-220277.11"/>
    <n v="629646.81000000006"/>
    <n v="493900.19"/>
    <s v="INR"/>
  </r>
  <r>
    <s v="5307000451"/>
    <s v="0"/>
    <s v="5307000451-0"/>
    <n v="5"/>
    <s v="5300"/>
    <x v="5"/>
    <x v="6"/>
    <s v="UL05"/>
    <s v="005/000"/>
    <d v="2019-12-02T00:00:00"/>
    <d v="2019-12-02T00:00:00"/>
    <s v=""/>
    <n v="1"/>
    <s v="EA"/>
    <s v="53OPCOMN"/>
    <x v="0"/>
    <s v="5302"/>
    <s v="128266"/>
    <m/>
    <s v="STN-COM"/>
    <s v="BOARD,LED DISPLAY,IP55,10X8.25FTX6IN"/>
    <n v="842820"/>
    <n v="0"/>
    <n v="0"/>
    <n v="0"/>
    <n v="842820"/>
    <n v="-52941.07"/>
    <n v="-160166.87"/>
    <n v="0"/>
    <n v="0"/>
    <n v="0"/>
    <n v="-213107.94"/>
    <n v="789878.93"/>
    <n v="629712.06000000006"/>
    <s v="INR"/>
  </r>
  <r>
    <s v="5307000451"/>
    <s v="1"/>
    <s v="5307000451-1"/>
    <n v="5"/>
    <s v="5300"/>
    <x v="5"/>
    <x v="6"/>
    <s v="UL05"/>
    <s v="004/009"/>
    <d v="2020-03-09T00:00:00"/>
    <d v="2020-03-09T00:00:00"/>
    <s v=""/>
    <n v="0"/>
    <s v="EA"/>
    <s v="53OPCOMN"/>
    <x v="0"/>
    <s v="5302"/>
    <s v="125091"/>
    <m/>
    <s v=""/>
    <s v="BOARD,LED DISPLAY,IP55,10X8.25FTX6IN-INSTALLTION"/>
    <n v="100000"/>
    <n v="0"/>
    <n v="0"/>
    <n v="0"/>
    <n v="100000"/>
    <n v="-1256.6500000000001"/>
    <n v="-19997.849999999999"/>
    <n v="0"/>
    <n v="0"/>
    <n v="0"/>
    <n v="-21254.5"/>
    <n v="98743.35"/>
    <n v="78745.5"/>
    <s v="INR"/>
  </r>
  <r>
    <s v="5307000452"/>
    <s v="0"/>
    <s v="5307000452-0"/>
    <n v="5"/>
    <s v="5300"/>
    <x v="5"/>
    <x v="6"/>
    <s v="UL05"/>
    <s v="005/000"/>
    <d v="2019-10-22T00:00:00"/>
    <d v="2019-10-22T00:00:00"/>
    <s v=""/>
    <n v="1"/>
    <s v="EA"/>
    <s v="53OPCOMN"/>
    <x v="0"/>
    <s v="5302"/>
    <s v="118361"/>
    <m/>
    <s v="STN-COM"/>
    <s v="SCRUBBING MACHINE,MM:E-600,ROOTS"/>
    <n v="127440"/>
    <n v="0"/>
    <n v="0"/>
    <n v="0"/>
    <n v="127440"/>
    <n v="-10717.5"/>
    <n v="-24220.04"/>
    <n v="0"/>
    <n v="0"/>
    <n v="0"/>
    <n v="-34937.54"/>
    <n v="116722.5"/>
    <n v="92502.46"/>
    <s v="INR"/>
  </r>
  <r>
    <s v="5307000453"/>
    <s v="0"/>
    <s v="5307000453-0"/>
    <n v="5"/>
    <s v="5300"/>
    <x v="5"/>
    <x v="6"/>
    <s v="UL05"/>
    <s v="005/000"/>
    <d v="2019-12-18T00:00:00"/>
    <d v="2019-12-18T00:00:00"/>
    <s v=""/>
    <n v="1"/>
    <s v="EA"/>
    <s v="53OPCOMN"/>
    <x v="0"/>
    <s v="5302"/>
    <s v="205746"/>
    <m/>
    <s v="STN-COM"/>
    <s v="VENDING M/C F/TEA,COFFEE-QTY-1- H-0020-12-12"/>
    <n v="13580.69"/>
    <n v="0"/>
    <n v="0"/>
    <n v="0"/>
    <n v="13580.69"/>
    <n v="-740.26"/>
    <n v="-2580.7600000000002"/>
    <n v="0"/>
    <n v="0"/>
    <n v="0"/>
    <n v="-3321.0200000000004"/>
    <n v="12840.43"/>
    <n v="10259.67"/>
    <s v="INR"/>
  </r>
  <r>
    <s v="5307000454"/>
    <s v="0"/>
    <s v="5307000454-0"/>
    <n v="5"/>
    <s v="5300"/>
    <x v="5"/>
    <x v="6"/>
    <s v="UL05"/>
    <s v="005/000"/>
    <d v="2019-12-18T00:00:00"/>
    <d v="2019-12-18T00:00:00"/>
    <s v=""/>
    <n v="4"/>
    <s v="EA"/>
    <s v="53OPCOMN"/>
    <x v="0"/>
    <s v="5302"/>
    <s v="205746"/>
    <m/>
    <s v="STN-COM"/>
    <s v="BURNER GAS STOVE,HSN:73211110-QTY-4"/>
    <n v="30217.439999999999"/>
    <n v="0"/>
    <n v="0"/>
    <n v="0"/>
    <n v="30217.439999999999"/>
    <n v="-1647.1"/>
    <n v="-5742.27"/>
    <n v="0"/>
    <n v="0"/>
    <n v="0"/>
    <n v="-7389.3700000000008"/>
    <n v="28570.34"/>
    <n v="22828.07"/>
    <s v="INR"/>
  </r>
  <r>
    <s v="5307000455"/>
    <s v="0"/>
    <s v="5307000455-0"/>
    <n v="5"/>
    <s v="5300"/>
    <x v="5"/>
    <x v="6"/>
    <s v="UL05"/>
    <s v="005/000"/>
    <d v="2019-12-18T00:00:00"/>
    <d v="2019-12-18T00:00:00"/>
    <s v=""/>
    <n v="1"/>
    <s v="EA"/>
    <s v="53OPCOMN"/>
    <x v="0"/>
    <s v="5302"/>
    <s v="108851"/>
    <m/>
    <s v="STN-COM"/>
    <s v="REFRIGERATOR,345L-QTY-1"/>
    <n v="35300.01"/>
    <n v="0"/>
    <n v="0"/>
    <n v="0"/>
    <n v="35300.01"/>
    <n v="-1924.14"/>
    <n v="-6708.12"/>
    <n v="0"/>
    <n v="0"/>
    <n v="0"/>
    <n v="-8632.26"/>
    <n v="33375.870000000003"/>
    <n v="26667.75"/>
    <s v="INR"/>
  </r>
  <r>
    <s v="5307000456"/>
    <s v="0"/>
    <s v="5307000456-0"/>
    <n v="5"/>
    <s v="5300"/>
    <x v="5"/>
    <x v="6"/>
    <s v="UL05"/>
    <s v="005/000"/>
    <d v="2019-12-18T00:00:00"/>
    <d v="2019-12-18T00:00:00"/>
    <s v=""/>
    <n v="2"/>
    <s v="EA"/>
    <s v="53OPCOMN"/>
    <x v="0"/>
    <s v="5302"/>
    <s v="205746"/>
    <m/>
    <s v="STN-COM"/>
    <s v="VEGETABLE PROCESSOR W/4 BLADE-QTY-2"/>
    <n v="44840"/>
    <n v="0"/>
    <n v="0"/>
    <n v="0"/>
    <n v="44840"/>
    <n v="-2444.15"/>
    <n v="-8521.02"/>
    <n v="0"/>
    <n v="0"/>
    <n v="0"/>
    <n v="-10965.17"/>
    <n v="42395.85"/>
    <n v="33874.83"/>
    <s v="INR"/>
  </r>
  <r>
    <s v="5307000457"/>
    <s v="0"/>
    <s v="5307000457-0"/>
    <n v="5"/>
    <s v="5300"/>
    <x v="5"/>
    <x v="6"/>
    <s v="UL05"/>
    <s v="005/000"/>
    <d v="2019-10-18T00:00:00"/>
    <d v="2019-10-18T00:00:00"/>
    <s v=""/>
    <n v="4"/>
    <s v="SET"/>
    <s v="53OPCOMN"/>
    <x v="0"/>
    <s v="5302"/>
    <s v="173428"/>
    <m/>
    <s v="STN-COM"/>
    <s v="SELF CONTAINED BREATHING APPARATUS(SCBA)"/>
    <n v="165760"/>
    <n v="0"/>
    <n v="0"/>
    <n v="0"/>
    <n v="165760"/>
    <n v="-14284.35"/>
    <n v="-31503.01"/>
    <n v="0"/>
    <n v="0"/>
    <n v="0"/>
    <n v="-45787.360000000001"/>
    <n v="151475.65"/>
    <n v="119972.64"/>
    <s v="INR"/>
  </r>
  <r>
    <s v="5307000458"/>
    <s v="0"/>
    <s v="5307000458-0"/>
    <n v="5"/>
    <s v="5300"/>
    <x v="5"/>
    <x v="6"/>
    <s v="UL05"/>
    <s v="005/000"/>
    <d v="2019-11-25T00:00:00"/>
    <d v="2019-11-25T00:00:00"/>
    <s v=""/>
    <n v="30"/>
    <s v="EA"/>
    <s v="53OPCOMN"/>
    <x v="0"/>
    <s v="5302"/>
    <s v="117061"/>
    <m/>
    <s v="STN-COM"/>
    <s v="CO2 TYPE 4.5 KG FIRE EXTINGUISHERS-QTY-30"/>
    <n v="135302.34"/>
    <n v="0"/>
    <n v="0"/>
    <n v="0"/>
    <n v="135302.34"/>
    <n v="-8990.58"/>
    <n v="-25712.74"/>
    <n v="0"/>
    <n v="0"/>
    <n v="0"/>
    <n v="-34703.32"/>
    <n v="126311.76"/>
    <n v="100599.02"/>
    <s v="INR"/>
  </r>
  <r>
    <s v="5307000459"/>
    <s v="0"/>
    <s v="5307000459-0"/>
    <n v="5"/>
    <s v="5300"/>
    <x v="5"/>
    <x v="6"/>
    <s v="UL05"/>
    <s v="005/000"/>
    <d v="2020-02-08T00:00:00"/>
    <d v="2020-02-08T00:00:00"/>
    <s v=""/>
    <n v="25"/>
    <s v="EA"/>
    <s v="53OPCOMN"/>
    <x v="0"/>
    <s v="5302"/>
    <s v="133435"/>
    <m/>
    <s v=""/>
    <s v="TRIPLEX TYPE FIRE DETECTOR IN TURBINE AREA"/>
    <n v="2906098.1"/>
    <n v="0"/>
    <n v="0"/>
    <n v="0"/>
    <n v="2906098.1"/>
    <n v="-79957.399999999994"/>
    <n v="-552203.76"/>
    <n v="0"/>
    <n v="0"/>
    <n v="0"/>
    <n v="-632161.16"/>
    <n v="2826140.7"/>
    <n v="2273936.94"/>
    <s v="INR"/>
  </r>
  <r>
    <s v="5307000459"/>
    <s v="1"/>
    <s v="5307000459-1"/>
    <n v="5"/>
    <s v="5300"/>
    <x v="5"/>
    <x v="6"/>
    <s v="UL05"/>
    <s v="004/011"/>
    <d v="2020-03-25T00:00:00"/>
    <d v="2020-03-25T00:00:00"/>
    <s v=""/>
    <n v="5"/>
    <s v="EA"/>
    <s v="53OPCOMN"/>
    <x v="0"/>
    <s v="5302"/>
    <s v="121514"/>
    <m/>
    <s v=""/>
    <s v="PWR SPLY,TRIO-PS/1AC/24DC/5,PHOENIX"/>
    <n v="28988.59"/>
    <n v="0"/>
    <n v="0"/>
    <n v="0"/>
    <n v="28988.59"/>
    <n v="-107.1"/>
    <n v="-5599.95"/>
    <n v="0"/>
    <n v="0"/>
    <n v="0"/>
    <n v="-5707.05"/>
    <n v="28881.49"/>
    <n v="23281.54"/>
    <s v="INR"/>
  </r>
  <r>
    <s v="5307000460"/>
    <s v="0"/>
    <s v="5307000460-0"/>
    <n v="5"/>
    <s v="5300"/>
    <x v="5"/>
    <x v="6"/>
    <s v="UL05"/>
    <s v="005/000"/>
    <d v="2020-01-15T00:00:00"/>
    <d v="2020-01-15T00:00:00"/>
    <s v=""/>
    <n v="1"/>
    <s v="SET"/>
    <s v="53OPCOMN"/>
    <x v="0"/>
    <s v="5302"/>
    <s v="118458"/>
    <m/>
    <s v=""/>
    <s v="Hybrid hygrometer with air velocity &amp; humidity mea"/>
    <n v="180946.42"/>
    <n v="0"/>
    <n v="0"/>
    <n v="0"/>
    <n v="180946.42"/>
    <n v="-7232.91"/>
    <n v="-34383.96"/>
    <n v="0"/>
    <n v="0"/>
    <n v="0"/>
    <n v="-41616.869999999995"/>
    <n v="173713.51"/>
    <n v="139329.54999999999"/>
    <s v="INR"/>
  </r>
  <r>
    <s v="5307000461"/>
    <s v="0"/>
    <s v="5307000461-0"/>
    <n v="5"/>
    <s v="5300"/>
    <x v="5"/>
    <x v="6"/>
    <s v="UL05"/>
    <s v="005/000"/>
    <d v="2020-03-14T00:00:00"/>
    <d v="2020-03-14T00:00:00"/>
    <s v=""/>
    <n v="4"/>
    <s v="EA"/>
    <s v="53OPCOMN"/>
    <x v="0"/>
    <s v="5302"/>
    <s v="111617"/>
    <m/>
    <s v=""/>
    <s v="WEIGHING MACHINE/SCALE UPTO 100KG- H-0020-12-24"/>
    <n v="29736"/>
    <n v="0"/>
    <n v="0"/>
    <n v="0"/>
    <n v="29736"/>
    <n v="-277.86"/>
    <n v="-5649.99"/>
    <n v="0"/>
    <n v="0"/>
    <n v="0"/>
    <n v="-5927.8499999999995"/>
    <n v="29458.14"/>
    <n v="23808.15"/>
    <s v="INR"/>
  </r>
  <r>
    <s v="5307000462"/>
    <s v="0"/>
    <s v="5307000462-0"/>
    <n v="5"/>
    <s v="5300"/>
    <x v="5"/>
    <x v="6"/>
    <s v="UL05"/>
    <s v="005/000"/>
    <d v="2020-02-01T00:00:00"/>
    <d v="2020-02-01T00:00:00"/>
    <s v=""/>
    <n v="1"/>
    <s v="EA"/>
    <s v="53OPCOMN"/>
    <x v="0"/>
    <s v="5302"/>
    <s v="180013"/>
    <m/>
    <s v=""/>
    <s v="Lord Ganesh - SCULPTURE,HSN:68022120 -H-0020-12-27"/>
    <n v="200000"/>
    <n v="0"/>
    <n v="0"/>
    <n v="0"/>
    <n v="200000"/>
    <n v="-6229.51"/>
    <n v="-38003.53"/>
    <n v="0"/>
    <n v="0"/>
    <n v="0"/>
    <n v="-44233.04"/>
    <n v="193770.49"/>
    <n v="155766.96"/>
    <s v="INR"/>
  </r>
  <r>
    <s v="5307000464"/>
    <s v="0"/>
    <s v="5307000464-0"/>
    <n v="5"/>
    <s v="5300"/>
    <x v="5"/>
    <x v="6"/>
    <s v="UL05"/>
    <s v="005/000"/>
    <d v="2020-09-01T00:00:00"/>
    <d v="2020-09-01T00:00:00"/>
    <s v=""/>
    <n v="16"/>
    <s v="EA"/>
    <s v="53OPCOMN"/>
    <x v="0"/>
    <s v="5302"/>
    <s v="101523"/>
    <s v="Addition-Other"/>
    <s v=""/>
    <s v="AC,SPLIT,WALL,1.8TR,INVERTER,5 STAR-H-0020-03-17"/>
    <n v="0"/>
    <n v="716800"/>
    <n v="0"/>
    <n v="0"/>
    <n v="716800"/>
    <n v="0"/>
    <n v="-79103.3"/>
    <n v="0"/>
    <n v="0"/>
    <n v="0"/>
    <n v="-79103.3"/>
    <n v="0"/>
    <n v="637696.69999999995"/>
    <s v="INR"/>
  </r>
  <r>
    <s v="5307000465"/>
    <s v="0"/>
    <s v="5307000465-0"/>
    <n v="5"/>
    <s v="5300"/>
    <x v="5"/>
    <x v="6"/>
    <s v="UL05"/>
    <s v="005/000"/>
    <d v="2020-09-17T00:00:00"/>
    <d v="2020-09-17T00:00:00"/>
    <s v=""/>
    <n v="1"/>
    <s v="EA"/>
    <s v="53OPCOMN"/>
    <x v="0"/>
    <s v="5302"/>
    <s v="118933"/>
    <s v="Addition-Other"/>
    <s v=""/>
    <s v="Eye testing machine-H-0020-12-29"/>
    <n v="0"/>
    <n v="476000"/>
    <n v="0"/>
    <n v="0"/>
    <n v="476000"/>
    <n v="0"/>
    <n v="-48565.04"/>
    <n v="0"/>
    <n v="0"/>
    <n v="0"/>
    <n v="-48565.04"/>
    <n v="0"/>
    <n v="427434.96"/>
    <s v="INR"/>
  </r>
  <r>
    <s v="5307000466"/>
    <s v="0"/>
    <s v="5307000466-0"/>
    <n v="5"/>
    <s v="5300"/>
    <x v="5"/>
    <x v="6"/>
    <s v="UL05"/>
    <s v="005/000"/>
    <d v="2020-09-11T00:00:00"/>
    <d v="2020-09-11T00:00:00"/>
    <s v=""/>
    <n v="1"/>
    <s v="EA"/>
    <s v="53OPCOMN"/>
    <x v="0"/>
    <s v="5302"/>
    <s v="118933"/>
    <s v="Addition-Other"/>
    <s v=""/>
    <s v="Medical equipments - Audiometry - H-0020-12-30"/>
    <n v="0"/>
    <n v="63000"/>
    <n v="0"/>
    <n v="0"/>
    <n v="63000"/>
    <n v="0"/>
    <n v="-6624.49"/>
    <n v="0"/>
    <n v="0"/>
    <n v="0"/>
    <n v="-6624.49"/>
    <n v="0"/>
    <n v="56375.51"/>
    <s v="INR"/>
  </r>
  <r>
    <s v="5307000467"/>
    <s v="0"/>
    <s v="5307000467-0"/>
    <n v="5"/>
    <s v="5300"/>
    <x v="5"/>
    <x v="6"/>
    <s v="UL05"/>
    <s v="005/000"/>
    <d v="2020-10-17T00:00:00"/>
    <d v="2020-10-17T00:00:00"/>
    <s v=""/>
    <n v="4"/>
    <s v="EA"/>
    <s v="53OPCOMN"/>
    <x v="0"/>
    <s v="5302"/>
    <s v="112284"/>
    <s v="Addition-Other"/>
    <s v=""/>
    <s v="DIGITAL SOUND SYSTEM FOR TEMPLE,CLUB HOUSE"/>
    <n v="0"/>
    <n v="650048.48"/>
    <n v="0"/>
    <n v="0"/>
    <n v="650048.48"/>
    <n v="0"/>
    <n v="-56171.31"/>
    <n v="0"/>
    <n v="0"/>
    <n v="0"/>
    <n v="-56171.31"/>
    <n v="0"/>
    <n v="593877.17000000004"/>
    <s v="INR"/>
  </r>
  <r>
    <s v="5307000468"/>
    <s v="0"/>
    <s v="5307000468-0"/>
    <n v="5"/>
    <s v="5300"/>
    <x v="5"/>
    <x v="6"/>
    <s v="UL05"/>
    <s v="005/000"/>
    <d v="2020-12-16T00:00:00"/>
    <d v="2020-12-16T00:00:00"/>
    <s v=""/>
    <n v="1"/>
    <s v="EA"/>
    <s v="53OPCOMN"/>
    <x v="0"/>
    <s v="5302"/>
    <s v="119784"/>
    <s v="Addition-Other"/>
    <s v=""/>
    <s v="WATER LEVEL INDICATOR,MM:WLI 93,GEO-HYDR-H-20-10-9"/>
    <n v="0"/>
    <n v="16992"/>
    <n v="0"/>
    <n v="0"/>
    <n v="16992"/>
    <n v="0"/>
    <n v="-937.59"/>
    <n v="0"/>
    <n v="0"/>
    <n v="0"/>
    <n v="-937.59"/>
    <n v="0"/>
    <n v="16054.41"/>
    <s v="INR"/>
  </r>
  <r>
    <s v="5307000469"/>
    <s v="0"/>
    <s v="5307000469-0"/>
    <n v="5"/>
    <s v="5300"/>
    <x v="5"/>
    <x v="6"/>
    <s v="UL05"/>
    <s v="005/000"/>
    <d v="2020-12-16T00:00:00"/>
    <d v="2020-12-16T00:00:00"/>
    <s v=""/>
    <n v="1"/>
    <s v="EA"/>
    <s v="53OPCOMN"/>
    <x v="0"/>
    <s v="5302"/>
    <s v="213163"/>
    <s v="Addition-Other"/>
    <s v=""/>
    <s v="Five star Multi Meter-H-0020-10-09"/>
    <n v="0"/>
    <n v="116230"/>
    <n v="0"/>
    <n v="0"/>
    <n v="116230"/>
    <n v="0"/>
    <n v="-6413.35"/>
    <n v="0"/>
    <n v="0"/>
    <n v="0"/>
    <n v="-6413.35"/>
    <n v="0"/>
    <n v="109816.65"/>
    <s v="INR"/>
  </r>
  <r>
    <s v="5307000470"/>
    <s v="0"/>
    <s v="5307000470-0"/>
    <n v="5"/>
    <s v="5300"/>
    <x v="5"/>
    <x v="6"/>
    <s v="UL05"/>
    <s v="005/000"/>
    <d v="2020-12-16T00:00:00"/>
    <d v="2020-12-16T00:00:00"/>
    <s v=""/>
    <n v="1"/>
    <s v="EA"/>
    <s v="53OPCOMN"/>
    <x v="0"/>
    <s v="5302"/>
    <s v="213163"/>
    <s v="Addition-Other"/>
    <s v=""/>
    <s v="ASSY,FLTRTN,VACUUM,TSS,MM:CLE45,CORAL-H-0020-10-09"/>
    <n v="0"/>
    <n v="17268.12"/>
    <n v="0"/>
    <n v="0"/>
    <n v="17268.12"/>
    <n v="0"/>
    <n v="-952.82"/>
    <n v="0"/>
    <n v="0"/>
    <n v="0"/>
    <n v="-952.82"/>
    <n v="0"/>
    <n v="16315.3"/>
    <s v="INR"/>
  </r>
  <r>
    <s v="5307000471"/>
    <s v="0"/>
    <s v="5307000471-0"/>
    <n v="5"/>
    <s v="5300"/>
    <x v="5"/>
    <x v="6"/>
    <s v="UL05"/>
    <s v="005/000"/>
    <d v="2020-12-16T00:00:00"/>
    <d v="2020-12-16T00:00:00"/>
    <s v=""/>
    <n v="1"/>
    <s v="EA"/>
    <s v="53OPCOMN"/>
    <x v="0"/>
    <s v="5302"/>
    <s v="183252"/>
    <s v="Addition-Other"/>
    <s v=""/>
    <s v="BOD ANALYSER,MM:LOVIBOND BD 600 6,HITECH-H-20-10-9"/>
    <n v="0"/>
    <n v="238360"/>
    <n v="0"/>
    <n v="0"/>
    <n v="238360"/>
    <n v="0"/>
    <n v="-13152.25"/>
    <n v="0"/>
    <n v="0"/>
    <n v="0"/>
    <n v="-13152.25"/>
    <n v="0"/>
    <n v="225207.75"/>
    <s v="INR"/>
  </r>
  <r>
    <s v="5307000472"/>
    <s v="0"/>
    <s v="5307000472-0"/>
    <n v="5"/>
    <s v="5300"/>
    <x v="5"/>
    <x v="6"/>
    <s v="UL05"/>
    <s v="005/000"/>
    <d v="2020-12-15T00:00:00"/>
    <d v="2020-12-15T00:00:00"/>
    <s v=""/>
    <n v="5"/>
    <s v="EA"/>
    <s v="53OPCOMN"/>
    <x v="0"/>
    <s v="5302"/>
    <s v="181348"/>
    <s v="Addition-Other"/>
    <s v=""/>
    <s v="CAMERA,BULLET,2MP,MM:QNO-6082R,HANWHA"/>
    <n v="0"/>
    <n v="77884.41"/>
    <n v="0"/>
    <n v="0"/>
    <n v="77884.41"/>
    <n v="0"/>
    <n v="-4338.05"/>
    <n v="0"/>
    <n v="0"/>
    <n v="0"/>
    <n v="-4338.05"/>
    <n v="0"/>
    <n v="73546.36"/>
    <s v="INR"/>
  </r>
  <r>
    <s v="5307000473"/>
    <s v="0"/>
    <s v="5307000473-0"/>
    <n v="5"/>
    <s v="5300"/>
    <x v="5"/>
    <x v="6"/>
    <s v="UL05"/>
    <s v="005/000"/>
    <d v="2020-12-15T00:00:00"/>
    <d v="2020-12-15T00:00:00"/>
    <s v=""/>
    <n v="10"/>
    <s v="EA"/>
    <s v="53OPCOMN"/>
    <x v="0"/>
    <s v="5302"/>
    <s v="181348"/>
    <s v="Addition-Other"/>
    <s v=""/>
    <s v="CAMERA,PTZ,55X IR,MM:XNP-6550RH,HANWHA"/>
    <n v="0"/>
    <n v="1761212.32"/>
    <n v="0"/>
    <n v="0"/>
    <n v="1761212.32"/>
    <n v="0"/>
    <n v="-98097.11"/>
    <n v="0"/>
    <n v="0"/>
    <n v="0"/>
    <n v="-98097.11"/>
    <n v="0"/>
    <n v="1663115.21"/>
    <s v="INR"/>
  </r>
  <r>
    <s v="5307000474"/>
    <s v="0"/>
    <s v="5307000474-0"/>
    <n v="5"/>
    <s v="5300"/>
    <x v="5"/>
    <x v="6"/>
    <s v="UL05"/>
    <s v="005/000"/>
    <d v="2020-12-15T00:00:00"/>
    <d v="2020-12-15T00:00:00"/>
    <s v=""/>
    <n v="9"/>
    <s v="EA"/>
    <s v="53OPCOMN"/>
    <x v="0"/>
    <s v="5302"/>
    <s v="181348"/>
    <s v="Addition-Other"/>
    <s v=""/>
    <s v="CAMERA,MULTI-DIRECTNL,20M,MM:PNM-9000VQ"/>
    <n v="0"/>
    <n v="663487.47"/>
    <n v="0"/>
    <n v="0"/>
    <n v="663487.47"/>
    <n v="0"/>
    <n v="-36955.339999999997"/>
    <n v="0"/>
    <n v="0"/>
    <n v="0"/>
    <n v="-36955.339999999997"/>
    <n v="0"/>
    <n v="626532.13"/>
    <s v="INR"/>
  </r>
  <r>
    <s v="5307000475"/>
    <s v="0"/>
    <s v="5307000475-0"/>
    <n v="5"/>
    <s v="5300"/>
    <x v="5"/>
    <x v="6"/>
    <s v="UL05"/>
    <s v="005/000"/>
    <d v="2021-03-18T00:00:00"/>
    <d v="2021-03-18T00:00:00"/>
    <s v=""/>
    <n v="1"/>
    <s v="EA"/>
    <s v="53OPCOMN"/>
    <x v="0"/>
    <s v="5302"/>
    <s v="118933"/>
    <s v="Addition-Other"/>
    <s v=""/>
    <s v="AUDIOMETRY BOOTH SOUNDPROOF"/>
    <n v="0"/>
    <n v="247800"/>
    <n v="0"/>
    <n v="0"/>
    <n v="247800"/>
    <n v="0"/>
    <n v="-1805.88"/>
    <n v="0"/>
    <n v="0"/>
    <n v="0"/>
    <n v="-1805.88"/>
    <n v="0"/>
    <n v="245994.12"/>
    <s v="INR"/>
  </r>
  <r>
    <s v="5307000476"/>
    <s v="0"/>
    <s v="5307000476-0"/>
    <n v="5"/>
    <s v="5300"/>
    <x v="5"/>
    <x v="6"/>
    <s v="UL05"/>
    <s v="005/000"/>
    <d v="2021-03-20T00:00:00"/>
    <d v="2021-03-20T00:00:00"/>
    <s v=""/>
    <n v="1"/>
    <s v="EA"/>
    <s v="53OPCOMN"/>
    <x v="0"/>
    <s v="5302"/>
    <s v="208596"/>
    <s v="Addition-Other"/>
    <s v=""/>
    <s v="STUDIO,MM:7200-85830-036,POLYCOM"/>
    <n v="0"/>
    <n v="158192.88"/>
    <n v="0"/>
    <n v="0"/>
    <n v="158192.88"/>
    <n v="0"/>
    <n v="-988.16"/>
    <n v="0"/>
    <n v="0"/>
    <n v="0"/>
    <n v="-988.16"/>
    <n v="0"/>
    <n v="157204.72"/>
    <s v="INR"/>
  </r>
  <r>
    <s v="5307000477"/>
    <s v="0"/>
    <s v="5307000477-0"/>
    <n v="5"/>
    <s v="5300"/>
    <x v="5"/>
    <x v="6"/>
    <s v="UL05"/>
    <s v="005/000"/>
    <d v="2021-03-20T00:00:00"/>
    <d v="2021-03-20T00:00:00"/>
    <s v=""/>
    <n v="1"/>
    <s v="EA"/>
    <s v="53OPCOMN"/>
    <x v="0"/>
    <s v="5302"/>
    <s v="208596"/>
    <s v="Addition-Other"/>
    <s v=""/>
    <s v="TELEVISION,HSN:85285200"/>
    <n v="0"/>
    <n v="72803.12"/>
    <n v="0"/>
    <n v="0"/>
    <n v="72803.12"/>
    <n v="0"/>
    <n v="-454.77"/>
    <n v="0"/>
    <n v="0"/>
    <n v="0"/>
    <n v="-454.77"/>
    <n v="0"/>
    <n v="72348.350000000006"/>
    <s v="INR"/>
  </r>
  <r>
    <s v="5307000478"/>
    <s v="0"/>
    <s v="5307000478-0"/>
    <n v="5"/>
    <s v="5300"/>
    <x v="5"/>
    <x v="6"/>
    <s v="UL05"/>
    <s v="005/000"/>
    <d v="2021-03-23T00:00:00"/>
    <d v="2021-03-23T00:00:00"/>
    <s v=""/>
    <n v="1"/>
    <s v="EA"/>
    <s v="53OPCOMN"/>
    <x v="0"/>
    <s v="5302"/>
    <s v="190550"/>
    <s v="Addition-Other"/>
    <s v=""/>
    <s v="SHREDDER F/CUTTING GREEN WASTE"/>
    <n v="0"/>
    <n v="89916"/>
    <n v="0"/>
    <n v="0"/>
    <n v="89916"/>
    <n v="0"/>
    <n v="-421.25"/>
    <n v="0"/>
    <n v="0"/>
    <n v="0"/>
    <n v="-421.25"/>
    <n v="0"/>
    <n v="89494.75"/>
    <s v="INR"/>
  </r>
  <r>
    <s v="5307000479"/>
    <s v="0"/>
    <s v="5307000479-0"/>
    <n v="5"/>
    <s v="5300"/>
    <x v="5"/>
    <x v="6"/>
    <s v="UL05"/>
    <s v="005/000"/>
    <d v="2021-03-25T00:00:00"/>
    <d v="2021-03-25T00:00:00"/>
    <s v=""/>
    <n v="1"/>
    <s v="LSM"/>
    <s v="53OPCOMN"/>
    <x v="0"/>
    <s v="5302"/>
    <s v="170055"/>
    <s v="Addition-Other"/>
    <s v=""/>
    <s v="FIRE DETECTION SYSTEM"/>
    <n v="0"/>
    <n v="1065610.8"/>
    <n v="0"/>
    <n v="0"/>
    <n v="1065610.8"/>
    <n v="0"/>
    <n v="-3882.91"/>
    <n v="0"/>
    <n v="0"/>
    <n v="0"/>
    <n v="-3882.91"/>
    <n v="0"/>
    <n v="1061727.8899999999"/>
    <s v="INR"/>
  </r>
  <r>
    <s v="5307000480"/>
    <s v="0"/>
    <s v="5307000480-0"/>
    <n v="5"/>
    <s v="5300"/>
    <x v="5"/>
    <x v="6"/>
    <s v="UL05"/>
    <s v="005/000"/>
    <d v="2021-03-30T00:00:00"/>
    <d v="2021-03-30T00:00:00"/>
    <s v=""/>
    <n v="2"/>
    <s v="EA"/>
    <s v="53OPCOMN"/>
    <x v="0"/>
    <s v="5302"/>
    <s v="167711"/>
    <s v="Addition-Other"/>
    <s v=""/>
    <s v="UPS,3KVA,ONLINE W/30MIN BATTERY BACKUP"/>
    <n v="0"/>
    <n v="148896.79999999999"/>
    <n v="0"/>
    <n v="0"/>
    <n v="148896.79999999999"/>
    <n v="0"/>
    <n v="-155.02000000000001"/>
    <n v="0"/>
    <n v="0"/>
    <n v="0"/>
    <n v="-155.02000000000001"/>
    <n v="0"/>
    <n v="148741.78"/>
    <s v="INR"/>
  </r>
  <r>
    <s v="5307000481"/>
    <s v="0"/>
    <s v="5307000481-0"/>
    <n v="5"/>
    <s v="5300"/>
    <x v="5"/>
    <x v="6"/>
    <s v="UL05"/>
    <s v="005/000"/>
    <d v="2021-03-30T00:00:00"/>
    <d v="2021-03-30T00:00:00"/>
    <s v=""/>
    <n v="6"/>
    <s v="EA"/>
    <s v="53OPCOMN"/>
    <x v="0"/>
    <s v="5302"/>
    <s v="103950"/>
    <s v="Addition-Other"/>
    <s v=""/>
    <s v="INDUSTRIAL SWITCH,PN:IE-3000-8TC,CISCO"/>
    <n v="0"/>
    <n v="661624.16"/>
    <n v="0"/>
    <n v="0"/>
    <n v="661624.16"/>
    <n v="0"/>
    <n v="-688.81"/>
    <n v="0"/>
    <n v="0"/>
    <n v="0"/>
    <n v="-688.81"/>
    <n v="0"/>
    <n v="660935.35"/>
    <s v="INR"/>
  </r>
  <r>
    <s v="5307000482"/>
    <s v="0"/>
    <s v="5307000482-0"/>
    <n v="5"/>
    <s v="5300"/>
    <x v="5"/>
    <x v="6"/>
    <s v="UL05"/>
    <s v="005/000"/>
    <d v="2021-03-30T00:00:00"/>
    <d v="2021-03-30T00:00:00"/>
    <s v=""/>
    <n v="6"/>
    <s v="EA"/>
    <s v="53OPCOMN"/>
    <x v="0"/>
    <s v="5302"/>
    <s v="103950"/>
    <s v="Addition-Other"/>
    <s v=""/>
    <s v="SECURITY  CCTV NETWORK SWITCH SMPS CISCO"/>
    <n v="0"/>
    <n v="88323.36"/>
    <n v="0"/>
    <n v="0"/>
    <n v="88323.36"/>
    <n v="0"/>
    <n v="-91.95"/>
    <n v="0"/>
    <n v="0"/>
    <n v="0"/>
    <n v="-91.95"/>
    <n v="0"/>
    <n v="88231.41"/>
    <s v="INR"/>
  </r>
  <r>
    <s v="5307000483"/>
    <s v="0"/>
    <s v="5307000483-0"/>
    <n v="5"/>
    <s v="5300"/>
    <x v="5"/>
    <x v="6"/>
    <s v="UL05"/>
    <s v="005/000"/>
    <d v="2021-03-30T00:00:00"/>
    <d v="2021-03-30T00:00:00"/>
    <s v=""/>
    <n v="1"/>
    <s v="EA"/>
    <s v="53OPCOMN"/>
    <x v="0"/>
    <s v="5302"/>
    <s v="103634"/>
    <s v="Addition-Other"/>
    <s v=""/>
    <s v="DISPLAY,LED,75 IN"/>
    <n v="0"/>
    <n v="355932.94"/>
    <n v="0"/>
    <n v="0"/>
    <n v="355932.94"/>
    <n v="0"/>
    <n v="-370.56"/>
    <n v="0"/>
    <n v="0"/>
    <n v="0"/>
    <n v="-370.56"/>
    <n v="0"/>
    <n v="355562.38"/>
    <s v="INR"/>
  </r>
  <r>
    <s v="5307000484"/>
    <s v="0"/>
    <s v="5307000484-0"/>
    <n v="5"/>
    <s v="5300"/>
    <x v="5"/>
    <x v="6"/>
    <s v="UL05"/>
    <s v="005/000"/>
    <d v="2021-03-30T00:00:00"/>
    <d v="2021-03-30T00:00:00"/>
    <s v=""/>
    <n v="2"/>
    <s v="EA"/>
    <s v="53OPCOMN"/>
    <x v="0"/>
    <s v="5302"/>
    <s v="181348"/>
    <s v="Addition-Other"/>
    <s v=""/>
    <s v="CAMERA,PTZ,55X IR,MM:XNP-6550RH,HANWHA"/>
    <n v="0"/>
    <n v="499074.31"/>
    <n v="0"/>
    <n v="0"/>
    <n v="499074.31"/>
    <n v="0"/>
    <n v="-519.58000000000004"/>
    <n v="0"/>
    <n v="0"/>
    <n v="0"/>
    <n v="-519.58000000000004"/>
    <n v="0"/>
    <n v="498554.73"/>
    <s v="INR"/>
  </r>
  <r>
    <s v="5307000485"/>
    <s v="0"/>
    <s v="5307000485-0"/>
    <n v="5"/>
    <s v="5300"/>
    <x v="5"/>
    <x v="6"/>
    <s v="UL05"/>
    <s v="005/000"/>
    <d v="2021-03-30T00:00:00"/>
    <d v="2021-03-30T00:00:00"/>
    <s v=""/>
    <n v="8"/>
    <s v="EA"/>
    <s v="53OPCOMN"/>
    <x v="0"/>
    <s v="5302"/>
    <s v="181348"/>
    <s v="Addition-Other"/>
    <s v=""/>
    <s v="CAMERA,VANDAL,DOME,MM:QNV-6082R,HANWHA"/>
    <n v="0"/>
    <n v="176637.28"/>
    <n v="0"/>
    <n v="0"/>
    <n v="176637.28"/>
    <n v="0"/>
    <n v="-183.9"/>
    <n v="0"/>
    <n v="0"/>
    <n v="0"/>
    <n v="-183.9"/>
    <n v="0"/>
    <n v="176453.38"/>
    <s v="INR"/>
  </r>
  <r>
    <s v="5307000486"/>
    <s v="0"/>
    <s v="5307000486-0"/>
    <n v="5"/>
    <s v="5300"/>
    <x v="5"/>
    <x v="6"/>
    <s v="UL05"/>
    <s v="005/000"/>
    <d v="2021-03-30T00:00:00"/>
    <d v="2021-03-30T00:00:00"/>
    <s v=""/>
    <n v="4"/>
    <s v="EA"/>
    <s v="53OPCOMN"/>
    <x v="0"/>
    <s v="5302"/>
    <s v="137396"/>
    <s v="Addition-Other"/>
    <s v=""/>
    <s v="GATE,LEAF,AUTOMATED SWING"/>
    <n v="0"/>
    <n v="606299.76"/>
    <n v="0"/>
    <n v="0"/>
    <n v="606299.76"/>
    <n v="0"/>
    <n v="-631.22"/>
    <n v="0"/>
    <n v="0"/>
    <n v="0"/>
    <n v="-631.22"/>
    <n v="0"/>
    <n v="605668.54"/>
    <s v="INR"/>
  </r>
  <r>
    <s v="5308000000"/>
    <s v="0"/>
    <s v="5308000000-0"/>
    <n v="5"/>
    <s v="5300"/>
    <x v="6"/>
    <x v="7"/>
    <s v="UL25"/>
    <s v="025/000"/>
    <d v="2010-09-30T00:00:00"/>
    <d v="2010-09-30T00:00:00"/>
    <s v=""/>
    <n v="1"/>
    <s v="NO"/>
    <s v="53OPCOMN"/>
    <x v="1"/>
    <s v=""/>
    <s v="203505"/>
    <m/>
    <s v=""/>
    <s v="TOWER,TRANS,MOC:GI,LG:18M,TYPE:BEAM B4-QTY-1"/>
    <n v="194083.69"/>
    <n v="0"/>
    <n v="0"/>
    <n v="0"/>
    <n v="194083.69"/>
    <n v="-77324.87"/>
    <n v="-6907.36"/>
    <n v="0"/>
    <n v="0"/>
    <n v="0"/>
    <n v="-84232.23"/>
    <n v="116758.82"/>
    <n v="109851.46"/>
    <s v="INR"/>
  </r>
  <r>
    <s v="5308000001"/>
    <s v="0"/>
    <s v="5308000001-0"/>
    <n v="5"/>
    <s v="5300"/>
    <x v="6"/>
    <x v="7"/>
    <s v="UL25"/>
    <s v="025/000"/>
    <d v="2010-09-30T00:00:00"/>
    <d v="2010-09-30T00:00:00"/>
    <s v=""/>
    <n v="1"/>
    <s v="NO"/>
    <s v="53OPCOMN"/>
    <x v="1"/>
    <s v=""/>
    <s v="203505"/>
    <m/>
    <s v=""/>
    <s v="TOWER,SZ:30M,TY:LM,GI-QTY-1=GEN YARD"/>
    <n v="59906.31"/>
    <n v="0"/>
    <n v="0"/>
    <n v="0"/>
    <n v="59906.31"/>
    <n v="-23867.25"/>
    <n v="-2132.04"/>
    <n v="0"/>
    <n v="0"/>
    <n v="0"/>
    <n v="-25999.29"/>
    <n v="36039.06"/>
    <n v="33907.019999999997"/>
    <s v="INR"/>
  </r>
  <r>
    <s v="5308000002"/>
    <s v="0"/>
    <s v="5308000002-0"/>
    <n v="5"/>
    <s v="5300"/>
    <x v="6"/>
    <x v="7"/>
    <s v="UL15"/>
    <s v="015/000"/>
    <d v="2010-11-17T00:00:00"/>
    <d v="2010-11-17T00:00:00"/>
    <s v=""/>
    <n v="1"/>
    <s v="NO"/>
    <s v="53OPCOMN"/>
    <x v="1"/>
    <s v=""/>
    <s v="206008"/>
    <m/>
    <s v=""/>
    <s v="BULL DOZER,MM:D6GII,CAT-QTY-1"/>
    <n v="6725717"/>
    <n v="0"/>
    <n v="0"/>
    <n v="0"/>
    <n v="6725717"/>
    <n v="-3875634.81"/>
    <n v="-446489.37"/>
    <n v="0"/>
    <n v="0"/>
    <n v="0"/>
    <n v="-4322124.18"/>
    <n v="2850082.19"/>
    <n v="2403592.8199999998"/>
    <s v="INR"/>
  </r>
  <r>
    <s v="5308000002"/>
    <s v="1"/>
    <s v="5308000002-1"/>
    <n v="5"/>
    <s v="5300"/>
    <x v="6"/>
    <x v="7"/>
    <s v="UL15"/>
    <s v="015/000"/>
    <d v="2011-04-01T00:00:00"/>
    <d v="2011-04-01T00:00:00"/>
    <s v=""/>
    <n v="1"/>
    <s v="NO"/>
    <s v="53OPCOMN"/>
    <x v="1"/>
    <s v=""/>
    <s v="206008"/>
    <m/>
    <s v=""/>
    <s v="BULL DOZER,MM:D6GII,CAT-QTY-1"/>
    <n v="2396"/>
    <n v="0"/>
    <n v="0"/>
    <n v="0"/>
    <n v="2396"/>
    <n v="-1011.75"/>
    <n v="-210.74"/>
    <n v="0"/>
    <n v="0"/>
    <n v="0"/>
    <n v="-1222.49"/>
    <n v="1384.25"/>
    <n v="1173.51"/>
    <s v="INR"/>
  </r>
  <r>
    <s v="5308000003"/>
    <s v="0"/>
    <s v="5308000003-0"/>
    <n v="5"/>
    <s v="5300"/>
    <x v="6"/>
    <x v="7"/>
    <s v="UL05"/>
    <s v="005/000"/>
    <d v="2011-02-03T00:00:00"/>
    <d v="2010-05-04T00:00:00"/>
    <s v=""/>
    <n v="1"/>
    <s v="EA"/>
    <s v="53OPCOMN"/>
    <x v="1"/>
    <s v="5302"/>
    <s v="404529"/>
    <m/>
    <s v="A116"/>
    <s v="Tubewell"/>
    <n v="344030"/>
    <n v="0"/>
    <n v="0"/>
    <n v="0"/>
    <n v="344030"/>
    <n v="-326828.5"/>
    <n v="0"/>
    <n v="0"/>
    <n v="0"/>
    <n v="0"/>
    <n v="-326828.5"/>
    <n v="17201.5"/>
    <n v="17201.5"/>
    <s v="INR"/>
  </r>
  <r>
    <s v="5308000003"/>
    <s v="1"/>
    <s v="5308000003-1"/>
    <n v="5"/>
    <s v="5300"/>
    <x v="6"/>
    <x v="7"/>
    <s v="UL05"/>
    <s v="005/000"/>
    <d v="2011-02-03T00:00:00"/>
    <d v="2010-05-04T00:00:00"/>
    <s v=""/>
    <n v="1"/>
    <s v="EA"/>
    <s v="53OPCOMN"/>
    <x v="1"/>
    <s v="5302"/>
    <s v="404529"/>
    <m/>
    <s v="A116"/>
    <s v="Borewell"/>
    <n v="750000"/>
    <n v="0"/>
    <n v="0"/>
    <n v="0"/>
    <n v="750000"/>
    <n v="-712500"/>
    <n v="0"/>
    <n v="0"/>
    <n v="0"/>
    <n v="0"/>
    <n v="-712500"/>
    <n v="37500"/>
    <n v="37500"/>
    <s v="INR"/>
  </r>
  <r>
    <s v="5308000003"/>
    <s v="2"/>
    <s v="5308000003-2"/>
    <n v="5"/>
    <s v="5300"/>
    <x v="6"/>
    <x v="7"/>
    <s v="UL05"/>
    <s v="005/000"/>
    <d v="2011-07-14T00:00:00"/>
    <d v="2010-07-14T00:00:00"/>
    <s v=""/>
    <n v="2"/>
    <s v="EA"/>
    <s v="53OPCOMN"/>
    <x v="1"/>
    <s v="5302"/>
    <s v="405241"/>
    <m/>
    <s v="A116"/>
    <s v="Tubewell"/>
    <n v="92500"/>
    <n v="0"/>
    <n v="0"/>
    <n v="0"/>
    <n v="92500"/>
    <n v="-87875"/>
    <n v="0"/>
    <n v="0"/>
    <n v="0"/>
    <n v="0"/>
    <n v="-87875"/>
    <n v="4625"/>
    <n v="4625"/>
    <s v="INR"/>
  </r>
  <r>
    <s v="5308000004"/>
    <s v="0"/>
    <s v="5308000004-0"/>
    <n v="5"/>
    <s v="5300"/>
    <x v="6"/>
    <x v="7"/>
    <s v="UL25"/>
    <s v="015/000"/>
    <d v="2010-09-16T00:00:00"/>
    <d v="2010-09-16T00:00:00"/>
    <s v=""/>
    <n v="0"/>
    <s v="NO"/>
    <s v="53OPCOMN"/>
    <x v="1"/>
    <s v=""/>
    <s v="200443"/>
    <s v="Sold"/>
    <s v=""/>
    <s v="CONCRETE BATCHING PLANT, 20CUM/HR,MACONS-QTY-2"/>
    <n v="4456556.22"/>
    <n v="0"/>
    <n v="0"/>
    <n v="-4456556.22"/>
    <n v="0"/>
    <n v="-2613405.09"/>
    <n v="-126829.12"/>
    <n v="2740234.21"/>
    <n v="0"/>
    <n v="0"/>
    <n v="0"/>
    <n v="1843151.13"/>
    <n v="0"/>
    <s v="INR"/>
  </r>
  <r>
    <s v="5308000006"/>
    <s v="0"/>
    <s v="5308000006-0"/>
    <n v="5"/>
    <s v="5300"/>
    <x v="6"/>
    <x v="7"/>
    <s v="UL15"/>
    <s v="015/000"/>
    <d v="2010-09-16T00:00:00"/>
    <d v="2010-09-16T00:00:00"/>
    <s v=""/>
    <n v="0"/>
    <s v="NO"/>
    <s v="53OPCOMN"/>
    <x v="1"/>
    <s v=""/>
    <s v="200443"/>
    <s v="Sold"/>
    <s v=""/>
    <s v="CONCRETE PUMP,MM:BP350D,GREAVES-QTY-2"/>
    <n v="2622592.5"/>
    <n v="0"/>
    <n v="0"/>
    <n v="-2622592.5"/>
    <n v="0"/>
    <n v="-1194047.71"/>
    <n v="-101553.82"/>
    <n v="1295601.53"/>
    <n v="0"/>
    <n v="0"/>
    <n v="0"/>
    <n v="1428544.79"/>
    <n v="0"/>
    <s v="INR"/>
  </r>
  <r>
    <s v="5308000007"/>
    <s v="1"/>
    <s v="5308000007-1"/>
    <n v="5"/>
    <s v="5300"/>
    <x v="6"/>
    <x v="7"/>
    <s v="UL25"/>
    <s v="025/000"/>
    <d v="2012-04-01T00:00:00"/>
    <d v="2012-04-01T00:00:00"/>
    <s v=""/>
    <n v="0"/>
    <s v="NO"/>
    <s v="53OPCOMN"/>
    <x v="1"/>
    <s v=""/>
    <s v="108262"/>
    <m/>
    <s v=""/>
    <s v="TELESCOPIC HANDLER,MM:540-140,MFR:JCB-RTO ETC"/>
    <n v="301684"/>
    <n v="0"/>
    <n v="0"/>
    <n v="0"/>
    <n v="301684"/>
    <n v="-98312.28"/>
    <n v="-11075.74"/>
    <n v="0"/>
    <n v="0"/>
    <n v="0"/>
    <n v="-109388.02"/>
    <n v="203371.72"/>
    <n v="192295.98"/>
    <s v="INR"/>
  </r>
  <r>
    <s v="5308000008"/>
    <s v="0"/>
    <s v="5308000008-0"/>
    <n v="5"/>
    <s v="5300"/>
    <x v="6"/>
    <x v="7"/>
    <s v="UL25"/>
    <s v="025/000"/>
    <d v="2011-03-09T00:00:00"/>
    <d v="2011-03-09T00:00:00"/>
    <s v=""/>
    <n v="0"/>
    <s v="NO"/>
    <s v="53OPCOMN"/>
    <x v="1"/>
    <s v=""/>
    <s v="200443"/>
    <s v="Sold"/>
    <s v=""/>
    <s v="DIESEL GENERATOR,125KVA W/ENGINE-QTY-1"/>
    <n v="707014.02"/>
    <n v="0"/>
    <n v="0"/>
    <n v="-707014.02"/>
    <n v="0"/>
    <n v="-266776.28999999998"/>
    <n v="-10858.24"/>
    <n v="277634.53000000003"/>
    <n v="0"/>
    <n v="0"/>
    <n v="5.8207660913467407E-11"/>
    <n v="440237.73"/>
    <n v="0"/>
    <s v="INR"/>
  </r>
  <r>
    <s v="5308000008"/>
    <s v="1"/>
    <s v="5308000008-1"/>
    <n v="5"/>
    <s v="5300"/>
    <x v="6"/>
    <x v="7"/>
    <s v="UL25"/>
    <s v="025/000"/>
    <d v="2012-04-01T00:00:00"/>
    <d v="2012-04-01T00:00:00"/>
    <s v=""/>
    <n v="0"/>
    <s v="NO"/>
    <s v="53OPCOMN"/>
    <x v="1"/>
    <s v=""/>
    <s v="200443"/>
    <m/>
    <s v=""/>
    <s v="FREIGHT FOR 125KVA DG SET SALE-45-37190"/>
    <n v="24618"/>
    <n v="0"/>
    <n v="0"/>
    <n v="0"/>
    <n v="24618"/>
    <n v="-8022.46"/>
    <n v="-903.8"/>
    <n v="0"/>
    <n v="0"/>
    <n v="0"/>
    <n v="-8926.26"/>
    <n v="16595.54"/>
    <n v="15691.74"/>
    <s v="INR"/>
  </r>
  <r>
    <s v="5308000009"/>
    <s v="0"/>
    <s v="5308000009-0"/>
    <n v="5"/>
    <s v="5300"/>
    <x v="6"/>
    <x v="7"/>
    <s v="UL25"/>
    <s v="015/000"/>
    <d v="2010-09-27T00:00:00"/>
    <d v="2010-09-27T00:00:00"/>
    <s v=""/>
    <n v="1"/>
    <s v="NO"/>
    <s v="53OPCOMN"/>
    <x v="1"/>
    <s v=""/>
    <s v=""/>
    <m/>
    <s v=""/>
    <s v="WEIGH BRIDGE,PITLESS ELECTRONICS-QTY-1"/>
    <n v="1786560.55"/>
    <n v="0"/>
    <n v="0"/>
    <n v="0"/>
    <n v="1786560.55"/>
    <n v="-1044440.95"/>
    <n v="-118896.67"/>
    <n v="0"/>
    <n v="0"/>
    <n v="0"/>
    <n v="-1163337.6199999999"/>
    <n v="742119.6"/>
    <n v="623222.93000000005"/>
    <s v="INR"/>
  </r>
  <r>
    <s v="5308000009"/>
    <s v="1"/>
    <s v="5308000009-1"/>
    <n v="5"/>
    <s v="5300"/>
    <x v="6"/>
    <x v="7"/>
    <s v="UL25"/>
    <s v="015/000"/>
    <d v="2010-09-27T00:00:00"/>
    <d v="2010-09-27T00:00:00"/>
    <s v=""/>
    <n v="1"/>
    <s v="NO"/>
    <s v="53OPCOMN"/>
    <x v="1"/>
    <s v=""/>
    <s v=""/>
    <m/>
    <s v=""/>
    <s v="WEIGHT INDIACTOR,SMART 460 CONTROL PCB-QTY-1"/>
    <n v="115070.67"/>
    <n v="0"/>
    <n v="0"/>
    <n v="0"/>
    <n v="115070.67"/>
    <n v="-67271.44"/>
    <n v="-7658.02"/>
    <n v="0"/>
    <n v="0"/>
    <n v="0"/>
    <n v="-74929.460000000006"/>
    <n v="47799.23"/>
    <n v="40141.21"/>
    <s v="INR"/>
  </r>
  <r>
    <s v="5308000010"/>
    <s v="0"/>
    <s v="5308000010-0"/>
    <n v="5"/>
    <s v="5300"/>
    <x v="6"/>
    <x v="7"/>
    <s v="UL15"/>
    <s v="015/000"/>
    <d v="2010-09-27T00:00:00"/>
    <d v="2010-09-27T00:00:00"/>
    <s v=""/>
    <n v="1"/>
    <s v="NO"/>
    <s v="53OPCOMN"/>
    <x v="1"/>
    <s v=""/>
    <s v=""/>
    <m/>
    <s v=""/>
    <s v="CRANE,MM:ACE12XW,MFR:ACE,CAP:12TON-QTY-1"/>
    <n v="1013381.25"/>
    <n v="0"/>
    <n v="0"/>
    <n v="0"/>
    <n v="1013381.25"/>
    <n v="-592432.69999999995"/>
    <n v="-67441.119999999995"/>
    <n v="0"/>
    <n v="0"/>
    <n v="0"/>
    <n v="-659873.81999999995"/>
    <n v="420948.55"/>
    <n v="353507.43"/>
    <s v="INR"/>
  </r>
  <r>
    <s v="5308000013"/>
    <s v="0"/>
    <s v="5308000013-0"/>
    <n v="5"/>
    <s v="5300"/>
    <x v="6"/>
    <x v="7"/>
    <s v="UL25"/>
    <s v="015/000"/>
    <d v="2011-03-26T00:00:00"/>
    <d v="2011-03-26T00:00:00"/>
    <s v=""/>
    <n v="1"/>
    <s v="NO"/>
    <s v="53OPCOMN"/>
    <x v="1"/>
    <s v=""/>
    <s v=""/>
    <m/>
    <s v=""/>
    <s v="FORKLIFT,BATTERY OPERATED,CAP:3MT-QTY-1"/>
    <n v="837648"/>
    <n v="0"/>
    <n v="0"/>
    <n v="0"/>
    <n v="837648"/>
    <n v="-465042.33"/>
    <n v="-55271.98"/>
    <n v="0"/>
    <n v="0"/>
    <n v="0"/>
    <n v="-520314.31"/>
    <n v="372605.67"/>
    <n v="317333.69"/>
    <s v="INR"/>
  </r>
  <r>
    <s v="5308000013"/>
    <s v="1"/>
    <s v="5308000013-1"/>
    <n v="5"/>
    <s v="5300"/>
    <x v="6"/>
    <x v="7"/>
    <s v="UL25"/>
    <s v="015/000"/>
    <d v="2011-04-01T00:00:00"/>
    <d v="2011-04-01T00:00:00"/>
    <s v=""/>
    <n v="1"/>
    <s v="NO"/>
    <s v="53OPCOMN"/>
    <x v="1"/>
    <s v=""/>
    <s v=""/>
    <m/>
    <s v=""/>
    <s v="FORKLIFT,BATTERY OPERATED,CAP:3MT-QTY-1"/>
    <n v="19240.740000000002"/>
    <n v="0"/>
    <n v="0"/>
    <n v="0"/>
    <n v="19240.740000000002"/>
    <n v="-10663.23"/>
    <n v="-1269.25"/>
    <n v="0"/>
    <n v="0"/>
    <n v="0"/>
    <n v="-11932.48"/>
    <n v="8577.51"/>
    <n v="7308.26"/>
    <s v="INR"/>
  </r>
  <r>
    <s v="5308000013"/>
    <s v="2"/>
    <s v="5308000013-2"/>
    <n v="5"/>
    <s v="5300"/>
    <x v="6"/>
    <x v="7"/>
    <s v="UL25"/>
    <s v="015/000"/>
    <d v="2012-04-01T00:00:00"/>
    <d v="2012-04-01T00:00:00"/>
    <s v=""/>
    <n v="0"/>
    <s v="NO"/>
    <s v="53OPCOMN"/>
    <x v="1"/>
    <s v=""/>
    <s v=""/>
    <m/>
    <s v=""/>
    <s v="FORKLIFT,BATTERY OPERATED,CAP:3MT-RTO ETC"/>
    <n v="119309"/>
    <n v="0"/>
    <n v="0"/>
    <n v="0"/>
    <n v="119309"/>
    <n v="-59096.52"/>
    <n v="-7749.58"/>
    <n v="0"/>
    <n v="0"/>
    <n v="0"/>
    <n v="-66846.099999999991"/>
    <n v="60212.480000000003"/>
    <n v="52462.9"/>
    <s v="INR"/>
  </r>
  <r>
    <s v="5308000014"/>
    <s v="0"/>
    <s v="5308000014-0"/>
    <n v="5"/>
    <s v="5300"/>
    <x v="6"/>
    <x v="7"/>
    <s v="UL25"/>
    <s v="025/000"/>
    <d v="2011-03-26T00:00:00"/>
    <d v="2011-03-26T00:00:00"/>
    <s v=""/>
    <n v="4"/>
    <s v="NO"/>
    <s v="53OPCOMN"/>
    <x v="1"/>
    <s v=""/>
    <s v=""/>
    <m/>
    <s v=""/>
    <s v="TRUCK,PALLET,HYD,HAND,3MT,MFR:GODREJ-QTY-4"/>
    <n v="60767.43"/>
    <n v="0"/>
    <n v="0"/>
    <n v="0"/>
    <n v="60767.43"/>
    <n v="-22731.21"/>
    <n v="-2189.62"/>
    <n v="0"/>
    <n v="0"/>
    <n v="0"/>
    <n v="-24920.829999999998"/>
    <n v="38036.22"/>
    <n v="35846.6"/>
    <s v="INR"/>
  </r>
  <r>
    <s v="5308000015"/>
    <s v="0"/>
    <s v="5308000015-0"/>
    <n v="5"/>
    <s v="5300"/>
    <x v="6"/>
    <x v="7"/>
    <s v="UL15"/>
    <s v="015/000"/>
    <d v="2011-03-26T00:00:00"/>
    <d v="2011-03-26T00:00:00"/>
    <s v=""/>
    <n v="1"/>
    <s v="NO"/>
    <s v="53OPCOMN"/>
    <x v="1"/>
    <s v=""/>
    <s v=""/>
    <m/>
    <s v=""/>
    <s v="FORKLIFT,DIESEL,5MT,MFR:VOLTAS-QTY-1"/>
    <n v="1231030.8"/>
    <n v="0"/>
    <n v="0"/>
    <n v="0"/>
    <n v="1231030.8"/>
    <n v="-461739.22"/>
    <n v="-118280.73"/>
    <n v="0"/>
    <n v="0"/>
    <n v="0"/>
    <n v="-580019.94999999995"/>
    <n v="769291.58"/>
    <n v="651010.85"/>
    <s v="INR"/>
  </r>
  <r>
    <s v="5308000015"/>
    <s v="1"/>
    <s v="5308000015-1"/>
    <n v="5"/>
    <s v="5300"/>
    <x v="6"/>
    <x v="7"/>
    <s v="UL15"/>
    <s v="015/000"/>
    <d v="2011-04-01T00:00:00"/>
    <d v="2011-04-01T00:00:00"/>
    <s v=""/>
    <n v="1"/>
    <s v="NO"/>
    <s v="53OPCOMN"/>
    <x v="1"/>
    <s v=""/>
    <s v=""/>
    <m/>
    <s v=""/>
    <s v="FORKLIFT,DIESEL,5MT,MFR:VOLTAS-QTY-1"/>
    <n v="183932.63"/>
    <n v="0"/>
    <n v="0"/>
    <n v="0"/>
    <n v="183932.63"/>
    <n v="-68844.3"/>
    <n v="-17648.62"/>
    <n v="0"/>
    <n v="0"/>
    <n v="0"/>
    <n v="-86492.92"/>
    <n v="115088.33"/>
    <n v="97439.71"/>
    <s v="INR"/>
  </r>
  <r>
    <s v="5308000015"/>
    <s v="2"/>
    <s v="5308000015-2"/>
    <n v="5"/>
    <s v="5300"/>
    <x v="6"/>
    <x v="7"/>
    <s v="UL15"/>
    <s v="015/000"/>
    <d v="2012-04-01T00:00:00"/>
    <d v="2012-04-01T00:00:00"/>
    <s v=""/>
    <n v="0"/>
    <s v="NO"/>
    <s v="53OPCOMN"/>
    <x v="1"/>
    <s v=""/>
    <s v=""/>
    <m/>
    <s v=""/>
    <s v="FORKLIFT,DIESEL,5MT,MFR:VOLTAS-RTO ETC"/>
    <n v="78655"/>
    <n v="0"/>
    <n v="0"/>
    <n v="0"/>
    <n v="78655"/>
    <n v="-25631.95"/>
    <n v="-7012.9"/>
    <n v="0"/>
    <n v="0"/>
    <n v="0"/>
    <n v="-32644.85"/>
    <n v="53023.05"/>
    <n v="46010.15"/>
    <s v="INR"/>
  </r>
  <r>
    <s v="5308000017"/>
    <s v="0"/>
    <s v="5308000017-0"/>
    <n v="0"/>
    <s v="5300"/>
    <x v="6"/>
    <x v="7"/>
    <s v="GWG"/>
    <s v="001/001"/>
    <d v="2011-06-18T00:00:00"/>
    <d v="2011-06-18T00:00:00"/>
    <s v=""/>
    <n v="4"/>
    <s v="NO"/>
    <s v="53OPCOMN"/>
    <x v="1"/>
    <s v=""/>
    <s v="108642"/>
    <m/>
    <s v=""/>
    <s v="WELDING GAUGE,DIGITAL-QTY-4-STORE"/>
    <n v="7140"/>
    <n v="0"/>
    <n v="0"/>
    <n v="0"/>
    <n v="7140"/>
    <n v="-7140"/>
    <n v="0"/>
    <n v="0"/>
    <n v="0"/>
    <n v="0"/>
    <n v="-7140"/>
    <n v="0"/>
    <n v="0"/>
    <s v="INR"/>
  </r>
  <r>
    <s v="5308000018"/>
    <s v="0"/>
    <s v="5308000018-0"/>
    <n v="5"/>
    <s v="5300"/>
    <x v="6"/>
    <x v="7"/>
    <s v="UL25"/>
    <s v="025/000"/>
    <d v="2011-06-27T00:00:00"/>
    <d v="2011-06-27T00:00:00"/>
    <s v=""/>
    <n v="1"/>
    <s v="NO"/>
    <s v="53OPCOMN"/>
    <x v="1"/>
    <s v=""/>
    <s v="112637"/>
    <m/>
    <s v=""/>
    <s v="RADIOGRAPH FILM VIEWER-QTY-1"/>
    <n v="16810"/>
    <n v="0"/>
    <n v="0"/>
    <n v="0"/>
    <n v="16810"/>
    <n v="-6099.31"/>
    <n v="-607.92999999999995"/>
    <n v="0"/>
    <n v="0"/>
    <n v="0"/>
    <n v="-6707.2400000000007"/>
    <n v="10710.69"/>
    <n v="10102.76"/>
    <s v="INR"/>
  </r>
  <r>
    <s v="5308000019"/>
    <s v="0"/>
    <s v="5308000019-0"/>
    <n v="5"/>
    <s v="5300"/>
    <x v="6"/>
    <x v="7"/>
    <s v="UL15"/>
    <s v="015/000"/>
    <d v="2011-08-20T00:00:00"/>
    <d v="2011-08-20T00:00:00"/>
    <s v=""/>
    <n v="1"/>
    <s v="NO"/>
    <s v="53OPCOMN"/>
    <x v="1"/>
    <s v=""/>
    <s v="104900"/>
    <m/>
    <s v=""/>
    <s v="BULL DOZER,MM:BD355,BEML-QTY-1"/>
    <n v="19179236.030000001"/>
    <n v="0"/>
    <n v="0"/>
    <n v="0"/>
    <n v="19179236.030000001"/>
    <n v="-10192904.75"/>
    <n v="-1257506.3799999999"/>
    <n v="0"/>
    <n v="0"/>
    <n v="0"/>
    <n v="-11450411.129999999"/>
    <n v="8986331.2799999993"/>
    <n v="7728824.9000000004"/>
    <s v="INR"/>
  </r>
  <r>
    <s v="5308000019"/>
    <s v="1"/>
    <s v="5308000019-1"/>
    <n v="5"/>
    <s v="5300"/>
    <x v="6"/>
    <x v="7"/>
    <s v="UL15"/>
    <s v="015/000"/>
    <d v="2011-08-20T00:00:00"/>
    <d v="2011-08-20T00:00:00"/>
    <s v=""/>
    <n v="1"/>
    <s v="NO"/>
    <s v="53OPCOMN"/>
    <x v="1"/>
    <s v=""/>
    <s v="104900"/>
    <m/>
    <s v=""/>
    <s v="BULL DOZER=SPARES ,MM:BD355,BEML-QTY-1"/>
    <n v="730429.47"/>
    <n v="0"/>
    <n v="0"/>
    <n v="0"/>
    <n v="730429.47"/>
    <n v="-388190.54"/>
    <n v="-47891.360000000001"/>
    <n v="0"/>
    <n v="0"/>
    <n v="0"/>
    <n v="-436081.89999999997"/>
    <n v="342238.93"/>
    <n v="294347.57"/>
    <s v="INR"/>
  </r>
  <r>
    <s v="5308000021"/>
    <s v="0"/>
    <s v="5308000021-0"/>
    <n v="5"/>
    <s v="5300"/>
    <x v="6"/>
    <x v="7"/>
    <s v="UL25"/>
    <s v="025/000"/>
    <d v="2011-07-31T00:00:00"/>
    <d v="2011-07-31T00:00:00"/>
    <s v=""/>
    <n v="2"/>
    <s v="NO"/>
    <s v="53OPCOMN"/>
    <x v="1"/>
    <s v=""/>
    <s v="110421"/>
    <m/>
    <s v=""/>
    <s v="PUMP,SUBMERSIBLE,10HP,MM:OSQH-10.2,CGL-QTY-2=CIVIL"/>
    <n v="46200"/>
    <n v="0"/>
    <n v="0"/>
    <n v="0"/>
    <n v="46200"/>
    <n v="-16555.62"/>
    <n v="-1674"/>
    <n v="0"/>
    <n v="0"/>
    <n v="0"/>
    <n v="-18229.62"/>
    <n v="29644.38"/>
    <n v="27970.38"/>
    <s v="INR"/>
  </r>
  <r>
    <s v="5308000022"/>
    <s v="0"/>
    <s v="5308000022-0"/>
    <n v="5"/>
    <s v="5300"/>
    <x v="6"/>
    <x v="7"/>
    <s v="UL25"/>
    <s v="025/000"/>
    <d v="2011-09-07T00:00:00"/>
    <d v="2011-09-07T00:00:00"/>
    <s v=""/>
    <n v="1"/>
    <s v="NO"/>
    <s v="53OPCOMN"/>
    <x v="1"/>
    <s v=""/>
    <s v="109568"/>
    <m/>
    <s v=""/>
    <s v="PORT BEND TABLE M/C / W/ACCESS F/TEST COUPON-QTY-1"/>
    <n v="299250"/>
    <n v="0"/>
    <n v="0"/>
    <n v="0"/>
    <n v="299250"/>
    <n v="-105731.71"/>
    <n v="-10865.77"/>
    <n v="0"/>
    <n v="0"/>
    <n v="0"/>
    <n v="-116597.48000000001"/>
    <n v="193518.29"/>
    <n v="182652.52"/>
    <s v="INR"/>
  </r>
  <r>
    <s v="5308000023"/>
    <s v="0"/>
    <s v="5308000023-0"/>
    <n v="5"/>
    <s v="5300"/>
    <x v="6"/>
    <x v="7"/>
    <s v="UL25"/>
    <s v="025/000"/>
    <d v="2011-09-03T00:00:00"/>
    <d v="2011-09-03T00:00:00"/>
    <s v=""/>
    <n v="4"/>
    <s v="NO"/>
    <s v="53OPCOMN"/>
    <x v="1"/>
    <s v=""/>
    <s v="200443"/>
    <m/>
    <s v=""/>
    <s v="WINCH MACHINE,MM:JM-8-QTY-4=Petron"/>
    <n v="251667.73"/>
    <n v="0"/>
    <n v="0"/>
    <n v="0"/>
    <n v="251667.73"/>
    <n v="-89052.96"/>
    <n v="-9136.0400000000009"/>
    <n v="0"/>
    <n v="0"/>
    <n v="0"/>
    <n v="-98189"/>
    <n v="162614.76999999999"/>
    <n v="153478.73000000001"/>
    <s v="INR"/>
  </r>
  <r>
    <s v="5308000024"/>
    <s v="0"/>
    <s v="5308000024-0"/>
    <n v="5"/>
    <s v="5300"/>
    <x v="6"/>
    <x v="7"/>
    <s v="UL25"/>
    <s v="025/000"/>
    <d v="2011-10-05T00:00:00"/>
    <d v="2011-10-05T00:00:00"/>
    <s v=""/>
    <n v="1"/>
    <s v="NO"/>
    <s v="53OPCOMN"/>
    <x v="1"/>
    <s v=""/>
    <s v="113577"/>
    <m/>
    <s v=""/>
    <s v="COMPACTOR,VIBRATORY,1107D,L&amp;T-QTY-1"/>
    <n v="1942500"/>
    <n v="0"/>
    <n v="0"/>
    <n v="0"/>
    <n v="1942500"/>
    <n v="-679131.36"/>
    <n v="-70640.38"/>
    <n v="0"/>
    <n v="0"/>
    <n v="0"/>
    <n v="-749771.74"/>
    <n v="1263368.6399999999"/>
    <n v="1192728.26"/>
    <s v="INR"/>
  </r>
  <r>
    <s v="5308000024"/>
    <s v="1"/>
    <s v="5308000024-1"/>
    <n v="5"/>
    <s v="5300"/>
    <x v="6"/>
    <x v="7"/>
    <s v="UL25"/>
    <s v="025/000"/>
    <d v="2012-04-01T00:00:00"/>
    <d v="2012-04-01T00:00:00"/>
    <s v=""/>
    <n v="0"/>
    <s v="NO"/>
    <s v="53OPCOMN"/>
    <x v="1"/>
    <s v=""/>
    <s v="113577"/>
    <m/>
    <s v=""/>
    <s v="COMPACTOR,VIBRATORY,1107D,L&amp;T-RTO ETC"/>
    <n v="197869"/>
    <n v="0"/>
    <n v="0"/>
    <n v="0"/>
    <n v="197869"/>
    <n v="-64481.18"/>
    <n v="-7264.37"/>
    <n v="0"/>
    <n v="0"/>
    <n v="0"/>
    <n v="-71745.55"/>
    <n v="133387.82"/>
    <n v="126123.45"/>
    <s v="INR"/>
  </r>
  <r>
    <s v="5308000025"/>
    <s v="0"/>
    <s v="5308000025-0"/>
    <n v="5"/>
    <s v="5300"/>
    <x v="6"/>
    <x v="7"/>
    <s v="UL15"/>
    <s v="015/000"/>
    <d v="2011-10-04T00:00:00"/>
    <d v="2011-10-04T00:00:00"/>
    <s v=""/>
    <n v="1"/>
    <s v="NO"/>
    <s v="53OPCOMN"/>
    <x v="1"/>
    <s v=""/>
    <s v="113577"/>
    <m/>
    <s v=""/>
    <s v="LOADER,BACKHOE,MM:3DX-HDT,JCB-QTY-1="/>
    <n v="1658999.99"/>
    <n v="0"/>
    <n v="0"/>
    <n v="0"/>
    <n v="1658999.99"/>
    <n v="-999335.61"/>
    <n v="-88631.89"/>
    <n v="0"/>
    <n v="0"/>
    <n v="0"/>
    <n v="-1087967.5"/>
    <n v="659664.38"/>
    <n v="571032.49"/>
    <s v="INR"/>
  </r>
  <r>
    <s v="5308000025"/>
    <s v="1"/>
    <s v="5308000025-1"/>
    <n v="5"/>
    <s v="5300"/>
    <x v="6"/>
    <x v="7"/>
    <s v="UL15"/>
    <s v="015/000"/>
    <d v="2012-04-01T00:00:00"/>
    <d v="2012-04-01T00:00:00"/>
    <s v=""/>
    <n v="0"/>
    <s v="NO"/>
    <s v="53OPCOMN"/>
    <x v="1"/>
    <s v=""/>
    <s v="113577"/>
    <m/>
    <s v=""/>
    <s v="LOADER,BACKHOE,MM:3DX-HDT,JCB-RTO ETC"/>
    <n v="170409"/>
    <n v="0"/>
    <n v="0"/>
    <n v="0"/>
    <n v="170409"/>
    <n v="-95473.62"/>
    <n v="-9487.85"/>
    <n v="0"/>
    <n v="0"/>
    <n v="0"/>
    <n v="-104961.47"/>
    <n v="74935.38"/>
    <n v="65447.53"/>
    <s v="INR"/>
  </r>
  <r>
    <s v="5308000026"/>
    <s v="0"/>
    <s v="5308000026-0"/>
    <n v="5"/>
    <s v="5300"/>
    <x v="6"/>
    <x v="7"/>
    <s v="UL25"/>
    <s v="025/000"/>
    <d v="2011-10-20T00:00:00"/>
    <d v="2011-10-20T00:00:00"/>
    <s v=""/>
    <n v="1"/>
    <s v="NO"/>
    <s v="53OPCOMN"/>
    <x v="1"/>
    <s v=""/>
    <s v="208791"/>
    <m/>
    <s v=""/>
    <s v="CONTAINER=1 x 40' Open Top-QTY-1="/>
    <n v="221625"/>
    <n v="0"/>
    <n v="0"/>
    <n v="0"/>
    <n v="221625"/>
    <n v="-77043.81"/>
    <n v="-8066.13"/>
    <n v="0"/>
    <n v="0"/>
    <n v="0"/>
    <n v="-85109.94"/>
    <n v="144581.19"/>
    <n v="136515.06"/>
    <s v="INR"/>
  </r>
  <r>
    <s v="5308000027"/>
    <s v="0"/>
    <s v="5308000027-0"/>
    <n v="5"/>
    <s v="5300"/>
    <x v="6"/>
    <x v="7"/>
    <s v="UL25"/>
    <s v="025/000"/>
    <d v="2011-10-01T00:00:00"/>
    <d v="2011-10-01T00:00:00"/>
    <s v=""/>
    <n v="50"/>
    <s v="NO"/>
    <s v="53OPCOMN"/>
    <x v="1"/>
    <s v=""/>
    <s v="113565"/>
    <m/>
    <s v=""/>
    <s v="CHAIN PULLEY BLOCK,3T-QTY-50=PETRON SITE"/>
    <n v="864022.97"/>
    <n v="0"/>
    <n v="0"/>
    <n v="0"/>
    <n v="864022.97"/>
    <n v="-302534.73"/>
    <n v="-31413.95"/>
    <n v="0"/>
    <n v="0"/>
    <n v="0"/>
    <n v="-333948.68"/>
    <n v="561488.24"/>
    <n v="530074.29"/>
    <s v="INR"/>
  </r>
  <r>
    <s v="5308000028"/>
    <s v="0"/>
    <s v="5308000028-0"/>
    <n v="5"/>
    <s v="5300"/>
    <x v="6"/>
    <x v="7"/>
    <s v="UL25"/>
    <s v="025/000"/>
    <d v="2011-10-01T00:00:00"/>
    <d v="2011-10-01T00:00:00"/>
    <s v=""/>
    <n v="50"/>
    <s v="NO"/>
    <s v="53OPCOMN"/>
    <x v="1"/>
    <s v=""/>
    <s v="113565"/>
    <m/>
    <s v=""/>
    <s v="CHAIN PULLEY BLOCK,5MT,12M,MFR:INDEF-QTY-50=PETRON"/>
    <n v="1119916.49"/>
    <n v="0"/>
    <n v="0"/>
    <n v="0"/>
    <n v="1119916.49"/>
    <n v="-392134.98"/>
    <n v="-40717.660000000003"/>
    <n v="0"/>
    <n v="0"/>
    <n v="0"/>
    <n v="-432852.64"/>
    <n v="727781.51"/>
    <n v="687063.85"/>
    <s v="INR"/>
  </r>
  <r>
    <s v="5308000029"/>
    <s v="0"/>
    <s v="5308000029-0"/>
    <n v="5"/>
    <s v="5300"/>
    <x v="6"/>
    <x v="7"/>
    <s v="UL25"/>
    <s v="025/000"/>
    <d v="2011-10-01T00:00:00"/>
    <d v="2011-10-01T00:00:00"/>
    <s v=""/>
    <n v="50"/>
    <s v="NO"/>
    <s v="53OPCOMN"/>
    <x v="1"/>
    <s v=""/>
    <s v="113565"/>
    <m/>
    <s v=""/>
    <s v="CHAIN PULLEY BLOCK,10T-QTY-25=PETRON SITE"/>
    <n v="1140051.54"/>
    <n v="0"/>
    <n v="0"/>
    <n v="0"/>
    <n v="1140051.54"/>
    <n v="-399185.18"/>
    <n v="-41449.730000000003"/>
    <n v="0"/>
    <n v="0"/>
    <n v="0"/>
    <n v="-440634.91"/>
    <n v="740866.36"/>
    <n v="699416.63"/>
    <s v="INR"/>
  </r>
  <r>
    <s v="5308000030"/>
    <s v="0"/>
    <s v="5308000030-0"/>
    <n v="5"/>
    <s v="5300"/>
    <x v="6"/>
    <x v="7"/>
    <s v="UL25"/>
    <s v="025/000"/>
    <d v="2011-11-22T00:00:00"/>
    <d v="2011-11-22T00:00:00"/>
    <s v=""/>
    <n v="1"/>
    <s v="NO"/>
    <s v="53OPCOMN"/>
    <x v="1"/>
    <s v=""/>
    <s v="208791"/>
    <m/>
    <s v=""/>
    <s v="CONTAINER=1 x 40' Open Top-QTY-1=BTG YARD"/>
    <n v="221625"/>
    <n v="0"/>
    <n v="0"/>
    <n v="0"/>
    <n v="221625"/>
    <n v="-76075.070000000007"/>
    <n v="-8080.52"/>
    <n v="0"/>
    <n v="0"/>
    <n v="0"/>
    <n v="-84155.590000000011"/>
    <n v="145549.93"/>
    <n v="137469.41"/>
    <s v="INR"/>
  </r>
  <r>
    <s v="5308000030"/>
    <s v="1"/>
    <s v="5308000030-1"/>
    <n v="5"/>
    <s v="5300"/>
    <x v="6"/>
    <x v="7"/>
    <s v="UL25"/>
    <s v="025/000"/>
    <d v="2011-12-07T00:00:00"/>
    <d v="2011-12-07T00:00:00"/>
    <s v=""/>
    <n v="1"/>
    <s v="NO"/>
    <s v="53OPCOMN"/>
    <x v="1"/>
    <s v=""/>
    <s v="208791"/>
    <m/>
    <s v=""/>
    <s v="CONTAINER=1 x 40' Open Top-QTY-1=BTG YARD"/>
    <n v="221625"/>
    <n v="0"/>
    <n v="0"/>
    <n v="0"/>
    <n v="221625"/>
    <n v="-75634.490000000005"/>
    <n v="-8087.02"/>
    <n v="0"/>
    <n v="0"/>
    <n v="0"/>
    <n v="-83721.510000000009"/>
    <n v="145990.51"/>
    <n v="137903.49"/>
    <s v="INR"/>
  </r>
  <r>
    <s v="5308000030"/>
    <s v="2"/>
    <s v="5308000030-2"/>
    <n v="5"/>
    <s v="5300"/>
    <x v="6"/>
    <x v="7"/>
    <s v="UL25"/>
    <s v="025/000"/>
    <d v="2012-01-24T00:00:00"/>
    <d v="2012-01-24T00:00:00"/>
    <s v=""/>
    <n v="1"/>
    <s v="NO"/>
    <s v="53OPCOMN"/>
    <x v="1"/>
    <s v=""/>
    <s v="208791"/>
    <m/>
    <s v=""/>
    <s v="CONTAINER=1 x 40' Open Top-QTY-1=BTG YARD"/>
    <n v="232875"/>
    <n v="0"/>
    <n v="0"/>
    <n v="0"/>
    <n v="232875"/>
    <n v="-77991.45"/>
    <n v="-8519.23"/>
    <n v="0"/>
    <n v="0"/>
    <n v="0"/>
    <n v="-86510.68"/>
    <n v="154883.54999999999"/>
    <n v="146364.32"/>
    <s v="INR"/>
  </r>
  <r>
    <s v="5308000031"/>
    <s v="0"/>
    <s v="5308000031-0"/>
    <n v="5"/>
    <s v="5300"/>
    <x v="6"/>
    <x v="7"/>
    <s v="UL15"/>
    <s v="015/000"/>
    <d v="2011-10-28T00:00:00"/>
    <d v="2011-10-28T00:00:00"/>
    <s v=""/>
    <n v="1"/>
    <s v="NO"/>
    <s v="53OPCOMN"/>
    <x v="1"/>
    <s v=""/>
    <s v="104900"/>
    <m/>
    <s v=""/>
    <s v="WHEEL LOADER,MM:656-1,BEML-QTY-1=KAWAI"/>
    <n v="3748499.99"/>
    <n v="0"/>
    <n v="0"/>
    <n v="0"/>
    <n v="3748499.99"/>
    <n v="-1701764.08"/>
    <n v="-282888.07"/>
    <n v="0"/>
    <n v="0"/>
    <n v="0"/>
    <n v="-1984652.1500000001"/>
    <n v="2046735.91"/>
    <n v="1763847.84"/>
    <s v="INR"/>
  </r>
  <r>
    <s v="5308000031"/>
    <s v="1"/>
    <s v="5308000031-1"/>
    <n v="5"/>
    <s v="5300"/>
    <x v="6"/>
    <x v="7"/>
    <s v="UL15"/>
    <s v="015/000"/>
    <d v="2012-04-01T00:00:00"/>
    <d v="2012-04-01T00:00:00"/>
    <s v=""/>
    <n v="0"/>
    <s v="NO"/>
    <s v="53OPCOMN"/>
    <x v="1"/>
    <s v=""/>
    <s v="104900"/>
    <m/>
    <s v=""/>
    <s v="WHEEL LOADER,MM:656-1,BEML-RTO ETC"/>
    <n v="309537"/>
    <n v="0"/>
    <n v="0"/>
    <n v="0"/>
    <n v="309537"/>
    <n v="-128463.24"/>
    <n v="-23656.7"/>
    <n v="0"/>
    <n v="0"/>
    <n v="0"/>
    <n v="-152119.94"/>
    <n v="181073.76"/>
    <n v="157417.06"/>
    <s v="INR"/>
  </r>
  <r>
    <s v="5308000034"/>
    <s v="0"/>
    <s v="5308000034-0"/>
    <n v="5"/>
    <s v="5300"/>
    <x v="6"/>
    <x v="7"/>
    <s v="UL25"/>
    <s v="025/000"/>
    <d v="2011-11-08T00:00:00"/>
    <d v="2011-11-08T00:00:00"/>
    <s v=""/>
    <n v="1"/>
    <s v="NO"/>
    <s v="53OPCOMN"/>
    <x v="1"/>
    <s v=""/>
    <s v="102065"/>
    <m/>
    <s v=""/>
    <s v="Dump Trucks (Tippers), Model-2518-MFR-AMW-QTY-1=ST"/>
    <n v="2277993"/>
    <n v="0"/>
    <n v="0"/>
    <n v="0"/>
    <n v="2277993"/>
    <n v="-1027942.21"/>
    <n v="-68431.55"/>
    <n v="0"/>
    <n v="0"/>
    <n v="0"/>
    <n v="-1096373.76"/>
    <n v="1250050.79"/>
    <n v="1181619.24"/>
    <s v="INR"/>
  </r>
  <r>
    <s v="5308000035"/>
    <s v="0"/>
    <s v="5308000035-0"/>
    <n v="5"/>
    <s v="5300"/>
    <x v="6"/>
    <x v="7"/>
    <s v="UL25"/>
    <s v="025/000"/>
    <d v="2011-11-08T00:00:00"/>
    <d v="2011-11-08T00:00:00"/>
    <s v=""/>
    <n v="1"/>
    <s v="NO"/>
    <s v="53OPCOMN"/>
    <x v="1"/>
    <s v=""/>
    <s v="102065"/>
    <m/>
    <s v=""/>
    <s v="Dump Trucks (Tippers), Model-2518-MFR-AMW-QTY-1=ST"/>
    <n v="2277993"/>
    <n v="0"/>
    <n v="0"/>
    <n v="0"/>
    <n v="2277993"/>
    <n v="-1027942.21"/>
    <n v="-68431.55"/>
    <n v="0"/>
    <n v="0"/>
    <n v="0"/>
    <n v="-1096373.76"/>
    <n v="1250050.79"/>
    <n v="1181619.24"/>
    <s v="INR"/>
  </r>
  <r>
    <s v="5308000036"/>
    <s v="0"/>
    <s v="5308000036-0"/>
    <n v="5"/>
    <s v="5300"/>
    <x v="6"/>
    <x v="7"/>
    <s v="UL25"/>
    <s v="025/000"/>
    <d v="2011-12-09T00:00:00"/>
    <d v="2011-12-09T00:00:00"/>
    <s v=""/>
    <n v="4"/>
    <s v="NO"/>
    <s v="53OPCOMN"/>
    <x v="1"/>
    <s v=""/>
    <s v="109998"/>
    <m/>
    <s v=""/>
    <s v="INFRARED THERMOMETER-QTY-4=FOR FQA"/>
    <n v="29938.47"/>
    <n v="0"/>
    <n v="0"/>
    <n v="0"/>
    <n v="29938.47"/>
    <n v="-10209.23"/>
    <n v="-1092.56"/>
    <n v="0"/>
    <n v="0"/>
    <n v="0"/>
    <n v="-11301.789999999999"/>
    <n v="19729.240000000002"/>
    <n v="18636.68"/>
    <s v="INR"/>
  </r>
  <r>
    <s v="5308000037"/>
    <s v="0"/>
    <s v="5308000037-0"/>
    <n v="0"/>
    <s v="5300"/>
    <x v="6"/>
    <x v="7"/>
    <s v="GWG"/>
    <s v="001/001"/>
    <d v="2011-12-09T00:00:00"/>
    <d v="2011-12-09T00:00:00"/>
    <s v=""/>
    <n v="1"/>
    <s v="NO"/>
    <s v="53OPCOMN"/>
    <x v="1"/>
    <s v=""/>
    <s v="109998"/>
    <m/>
    <s v=""/>
    <s v="WET FILM THICKNESS GAUGE-QTY-1=FQA"/>
    <n v="980.74"/>
    <n v="0"/>
    <n v="0"/>
    <n v="0"/>
    <n v="980.74"/>
    <n v="-980.74"/>
    <n v="0"/>
    <n v="0"/>
    <n v="0"/>
    <n v="0"/>
    <n v="-980.74"/>
    <n v="0"/>
    <n v="0"/>
    <s v="INR"/>
  </r>
  <r>
    <s v="5308000038"/>
    <s v="0"/>
    <s v="5308000038-0"/>
    <n v="5"/>
    <s v="5300"/>
    <x v="6"/>
    <x v="7"/>
    <s v="UL25"/>
    <s v="025/000"/>
    <d v="2011-12-09T00:00:00"/>
    <d v="2011-12-09T00:00:00"/>
    <s v=""/>
    <n v="1"/>
    <s v="NO"/>
    <s v="53OPCOMN"/>
    <x v="1"/>
    <s v=""/>
    <s v="109998"/>
    <m/>
    <s v=""/>
    <s v="THERMO CHALK,TEMP MEASUREMENT STICK-QTY-1=FQA"/>
    <n v="10839.79"/>
    <n v="0"/>
    <n v="0"/>
    <n v="0"/>
    <n v="10839.79"/>
    <n v="-3696.43"/>
    <n v="-395.58"/>
    <n v="0"/>
    <n v="0"/>
    <n v="0"/>
    <n v="-4092.0099999999998"/>
    <n v="7143.36"/>
    <n v="6747.78"/>
    <s v="INR"/>
  </r>
  <r>
    <s v="5308000039"/>
    <s v="0"/>
    <s v="5308000039-0"/>
    <n v="5"/>
    <s v="5300"/>
    <x v="6"/>
    <x v="7"/>
    <s v="UL25"/>
    <s v="025/000"/>
    <d v="2011-12-24T00:00:00"/>
    <d v="2011-12-24T00:00:00"/>
    <s v=""/>
    <n v="1"/>
    <s v="NO"/>
    <s v="53OPCOMN"/>
    <x v="1"/>
    <s v=""/>
    <s v="108642"/>
    <m/>
    <s v=""/>
    <s v="DENSITY METER,1-8T/M3,VOSTA LMG-QTY-1=MECH"/>
    <n v="20800"/>
    <n v="0"/>
    <n v="0"/>
    <n v="0"/>
    <n v="20800"/>
    <n v="-7051.57"/>
    <n v="-759.68"/>
    <n v="0"/>
    <n v="0"/>
    <n v="0"/>
    <n v="-7811.25"/>
    <n v="13748.43"/>
    <n v="12988.75"/>
    <s v="INR"/>
  </r>
  <r>
    <s v="5308000040"/>
    <s v="1"/>
    <s v="5308000040-1"/>
    <n v="5"/>
    <s v="5300"/>
    <x v="6"/>
    <x v="7"/>
    <s v="UL25"/>
    <s v="025/000"/>
    <d v="2013-04-01T00:00:00"/>
    <d v="2013-04-01T00:00:00"/>
    <s v=""/>
    <n v="0"/>
    <s v="NO"/>
    <s v="53OPCOMN"/>
    <x v="1"/>
    <s v=""/>
    <s v="402843"/>
    <m/>
    <s v=""/>
    <s v="ELECTRIC SHEAR WRENCH-5300001700,Custom duty Miro"/>
    <n v="19584.21"/>
    <n v="0"/>
    <n v="0"/>
    <n v="0"/>
    <n v="19584.21"/>
    <n v="-5426.77"/>
    <n v="-732.12"/>
    <n v="0"/>
    <n v="0"/>
    <n v="0"/>
    <n v="-6158.89"/>
    <n v="14157.44"/>
    <n v="13425.32"/>
    <s v="INR"/>
  </r>
  <r>
    <s v="5308000041"/>
    <s v="0"/>
    <s v="5308000041-0"/>
    <n v="5"/>
    <s v="5300"/>
    <x v="6"/>
    <x v="7"/>
    <s v="UL25"/>
    <s v="025/000"/>
    <d v="2011-12-15T00:00:00"/>
    <d v="2011-12-15T00:00:00"/>
    <s v=""/>
    <n v="1"/>
    <s v="NO"/>
    <s v="53OPCOMN"/>
    <x v="1"/>
    <s v=""/>
    <s v="108642"/>
    <m/>
    <s v=""/>
    <s v="DIGITAL HARDNESS TESTER-QTY-1=KAWAI"/>
    <n v="34680"/>
    <n v="0"/>
    <n v="0"/>
    <n v="0"/>
    <n v="34680"/>
    <n v="-11798.53"/>
    <n v="-1266"/>
    <n v="0"/>
    <n v="0"/>
    <n v="0"/>
    <n v="-13064.53"/>
    <n v="22881.47"/>
    <n v="21615.47"/>
    <s v="INR"/>
  </r>
  <r>
    <s v="5308000042"/>
    <s v="0"/>
    <s v="5308000042-0"/>
    <n v="5"/>
    <s v="5300"/>
    <x v="6"/>
    <x v="7"/>
    <s v="UL25"/>
    <s v="025/000"/>
    <d v="2012-01-31T00:00:00"/>
    <d v="2012-01-31T00:00:00"/>
    <s v=""/>
    <n v="1"/>
    <s v="NO"/>
    <s v="53OPCOMN"/>
    <x v="1"/>
    <s v=""/>
    <s v="105481"/>
    <m/>
    <s v=""/>
    <s v="TOTAL STATION,MM:TS11-1 R400,MFR:VIVA-QTY-1=KAWAI"/>
    <n v="932250"/>
    <n v="0"/>
    <n v="0"/>
    <n v="0"/>
    <n v="932250"/>
    <n v="-311351.09999999998"/>
    <n v="-34116.949999999997"/>
    <n v="0"/>
    <n v="0"/>
    <n v="0"/>
    <n v="-345468.05"/>
    <n v="620898.9"/>
    <n v="586781.94999999995"/>
    <s v="INR"/>
  </r>
  <r>
    <s v="5308000043"/>
    <s v="0"/>
    <s v="5308000043-0"/>
    <n v="5"/>
    <s v="5300"/>
    <x v="6"/>
    <x v="7"/>
    <s v="UL25"/>
    <s v="025/000"/>
    <d v="2012-01-24T00:00:00"/>
    <d v="2012-01-24T00:00:00"/>
    <s v=""/>
    <n v="1"/>
    <s v="NO"/>
    <s v="53OPCOMN"/>
    <x v="1"/>
    <s v=""/>
    <s v="113348"/>
    <m/>
    <s v=""/>
    <s v="AUTO LEVEL,MM:B-40,SOKKIA-QTY-1=CIVIL DEPT"/>
    <n v="19425"/>
    <n v="0"/>
    <n v="0"/>
    <n v="0"/>
    <n v="19425"/>
    <n v="-6505.56"/>
    <n v="-710.62"/>
    <n v="0"/>
    <n v="0"/>
    <n v="0"/>
    <n v="-7216.18"/>
    <n v="12919.44"/>
    <n v="12208.82"/>
    <s v="INR"/>
  </r>
  <r>
    <s v="5308000044"/>
    <s v="0"/>
    <s v="5308000044-0"/>
    <n v="5"/>
    <s v="5300"/>
    <x v="6"/>
    <x v="7"/>
    <s v="UL25"/>
    <s v="025/000"/>
    <d v="2012-01-24T00:00:00"/>
    <d v="2012-01-24T00:00:00"/>
    <s v=""/>
    <n v="6"/>
    <s v="NO"/>
    <s v="53OPCOMN"/>
    <x v="1"/>
    <s v=""/>
    <s v="402843"/>
    <m/>
    <s v=""/>
    <s v="WELDING MACHINE,SELF-ADJUSTING ARGON-ARC-QTY-6=KAW"/>
    <n v="67300.95"/>
    <n v="0"/>
    <n v="0"/>
    <n v="0"/>
    <n v="67300.95"/>
    <n v="-22539.55"/>
    <n v="-2462.06"/>
    <n v="0"/>
    <n v="0"/>
    <n v="0"/>
    <n v="-25001.61"/>
    <n v="44761.4"/>
    <n v="42299.34"/>
    <s v="INR"/>
  </r>
  <r>
    <s v="5308000044"/>
    <s v="1"/>
    <s v="5308000044-1"/>
    <n v="5"/>
    <s v="5300"/>
    <x v="6"/>
    <x v="7"/>
    <s v="UL25"/>
    <s v="025/000"/>
    <d v="2013-04-01T00:00:00"/>
    <d v="2013-04-01T00:00:00"/>
    <s v=""/>
    <n v="0"/>
    <s v="NO"/>
    <s v="53OPCOMN"/>
    <x v="1"/>
    <s v=""/>
    <s v="402843"/>
    <m/>
    <s v=""/>
    <s v="WELDING MACHINE,SELF-ADJUSTING ARGON-ARC-QTY-6=KAW"/>
    <n v="2568.0100000000002"/>
    <n v="0"/>
    <n v="0"/>
    <n v="0"/>
    <n v="2568.0100000000002"/>
    <n v="-610.17999999999995"/>
    <n v="-101.64"/>
    <n v="0"/>
    <n v="0"/>
    <n v="0"/>
    <n v="-711.81999999999994"/>
    <n v="1957.83"/>
    <n v="1856.19"/>
    <s v="INR"/>
  </r>
  <r>
    <s v="5308000045"/>
    <s v="0"/>
    <s v="5308000045-0"/>
    <n v="5"/>
    <s v="5300"/>
    <x v="6"/>
    <x v="7"/>
    <s v="UL25"/>
    <s v="025/000"/>
    <d v="2012-02-07T00:00:00"/>
    <d v="2012-02-07T00:00:00"/>
    <s v=""/>
    <n v="1"/>
    <s v="LOT"/>
    <s v="53OPCOMN"/>
    <x v="1"/>
    <s v=""/>
    <s v="402843"/>
    <m/>
    <s v=""/>
    <s v="Scaffolding Materials-Qty-1 Lot - Kawai Project"/>
    <n v="5249994.63"/>
    <n v="0"/>
    <n v="0"/>
    <n v="0"/>
    <n v="5249994.63"/>
    <n v="-1748506.22"/>
    <n v="-192201.41"/>
    <n v="0"/>
    <n v="0"/>
    <n v="0"/>
    <n v="-1940707.63"/>
    <n v="3501488.41"/>
    <n v="3309287"/>
    <s v="INR"/>
  </r>
  <r>
    <s v="5308000045"/>
    <s v="1"/>
    <s v="5308000045-1"/>
    <n v="5"/>
    <s v="5300"/>
    <x v="6"/>
    <x v="7"/>
    <s v="UL25"/>
    <s v="025/000"/>
    <d v="2013-04-01T00:00:00"/>
    <d v="2013-04-01T00:00:00"/>
    <s v=""/>
    <n v="0"/>
    <s v="LOT"/>
    <s v="53OPCOMN"/>
    <x v="1"/>
    <s v=""/>
    <s v="402843"/>
    <m/>
    <s v=""/>
    <s v="Scaffolding Materials-Qty-1 Lot - Kawai Project"/>
    <n v="210298.37"/>
    <n v="0"/>
    <n v="0"/>
    <n v="0"/>
    <n v="210298.37"/>
    <n v="-49968.66"/>
    <n v="-8323.0400000000009"/>
    <n v="0"/>
    <n v="0"/>
    <n v="0"/>
    <n v="-58291.700000000004"/>
    <n v="160329.71"/>
    <n v="152006.67000000001"/>
    <s v="INR"/>
  </r>
  <r>
    <s v="5308000047"/>
    <s v="0"/>
    <s v="5308000047-0"/>
    <n v="5"/>
    <s v="5300"/>
    <x v="6"/>
    <x v="7"/>
    <s v="UL25"/>
    <s v="025/000"/>
    <d v="2012-02-21T00:00:00"/>
    <d v="2012-02-21T00:00:00"/>
    <s v=""/>
    <n v="3"/>
    <s v="NO"/>
    <s v="53OPCOMN"/>
    <x v="1"/>
    <s v=""/>
    <s v="113348"/>
    <m/>
    <s v=""/>
    <s v="AUTO LEVEL,MM:B-40,SOKKIA-QTY-3=PROJ-MECH."/>
    <n v="56700"/>
    <n v="0"/>
    <n v="0"/>
    <n v="0"/>
    <n v="56700"/>
    <n v="-18778.509999999998"/>
    <n v="-2077.3000000000002"/>
    <n v="0"/>
    <n v="0"/>
    <n v="0"/>
    <n v="-20855.809999999998"/>
    <n v="37921.49"/>
    <n v="35844.19"/>
    <s v="INR"/>
  </r>
  <r>
    <s v="5308000048"/>
    <s v="0"/>
    <s v="5308000048-0"/>
    <n v="5"/>
    <s v="5300"/>
    <x v="6"/>
    <x v="7"/>
    <s v="UL25"/>
    <s v="025/000"/>
    <d v="2012-03-24T00:00:00"/>
    <d v="2012-03-24T00:00:00"/>
    <s v=""/>
    <n v="1"/>
    <s v="NO"/>
    <s v="53OPCOMN"/>
    <x v="1"/>
    <s v=""/>
    <s v="115299"/>
    <m/>
    <s v=""/>
    <s v="DEMOLITION HAMMER,MM:H60 MRV,HITACHI-QTY-2=kawai"/>
    <n v="52657.5"/>
    <n v="0"/>
    <n v="0"/>
    <n v="0"/>
    <n v="52657.5"/>
    <n v="-17215.88"/>
    <n v="-1932.42"/>
    <n v="0"/>
    <n v="0"/>
    <n v="0"/>
    <n v="-19148.300000000003"/>
    <n v="35441.620000000003"/>
    <n v="33509.199999999997"/>
    <s v="INR"/>
  </r>
  <r>
    <s v="5308000049"/>
    <s v="0"/>
    <s v="5308000049-0"/>
    <n v="5"/>
    <s v="5300"/>
    <x v="6"/>
    <x v="7"/>
    <s v="UL25"/>
    <s v="025/000"/>
    <d v="2012-04-01T00:00:00"/>
    <d v="2012-04-01T00:00:00"/>
    <s v=""/>
    <n v="1"/>
    <s v="NO"/>
    <s v="53OPCOMN"/>
    <x v="1"/>
    <s v=""/>
    <s v="115254"/>
    <m/>
    <s v=""/>
    <s v="EXCAVATOR,HYD,MM:EX350LCH-V,TATA HITACHI-QTY-1="/>
    <n v="6630000"/>
    <n v="0"/>
    <n v="0"/>
    <n v="0"/>
    <n v="6630000"/>
    <n v="-2751565.32"/>
    <n v="-208643.22"/>
    <n v="0"/>
    <n v="0"/>
    <n v="0"/>
    <n v="-2960208.54"/>
    <n v="3878434.68"/>
    <n v="3669791.46"/>
    <s v="INR"/>
  </r>
  <r>
    <s v="5308000050"/>
    <s v="0"/>
    <s v="5308000050-0"/>
    <n v="5"/>
    <s v="5300"/>
    <x v="6"/>
    <x v="7"/>
    <s v="UL25"/>
    <s v="025/000"/>
    <d v="2012-04-01T00:00:00"/>
    <d v="2012-04-01T00:00:00"/>
    <s v=""/>
    <n v="1"/>
    <s v="NO"/>
    <s v="53OPCOMN"/>
    <x v="1"/>
    <s v=""/>
    <s v="115254"/>
    <m/>
    <s v=""/>
    <s v="EXCAVATOR,HYD,MM:EX350LCH-V,TATA HITACHI-QTY-1="/>
    <n v="6630000"/>
    <n v="0"/>
    <n v="0"/>
    <n v="0"/>
    <n v="6630000"/>
    <n v="-2751565.32"/>
    <n v="-208643.22"/>
    <n v="0"/>
    <n v="0"/>
    <n v="0"/>
    <n v="-2960208.54"/>
    <n v="3878434.68"/>
    <n v="3669791.46"/>
    <s v="INR"/>
  </r>
  <r>
    <s v="5308000051"/>
    <s v="0"/>
    <s v="5308000051-0"/>
    <n v="5"/>
    <s v="5300"/>
    <x v="6"/>
    <x v="7"/>
    <s v="UL25"/>
    <s v="025/000"/>
    <d v="2012-04-01T00:00:00"/>
    <d v="2012-04-01T00:00:00"/>
    <s v=""/>
    <n v="1"/>
    <s v="NO"/>
    <s v="53OPCOMN"/>
    <x v="1"/>
    <s v=""/>
    <s v="115254"/>
    <m/>
    <s v=""/>
    <s v="ROCK BREAKER,MM:DMB360,MFR:DEAMO-QTY-1="/>
    <n v="2152500"/>
    <n v="0"/>
    <n v="0"/>
    <n v="0"/>
    <n v="2152500"/>
    <n v="-893324.94"/>
    <n v="-67738.240000000005"/>
    <n v="0"/>
    <n v="0"/>
    <n v="0"/>
    <n v="-961063.17999999993"/>
    <n v="1259175.06"/>
    <n v="1191436.82"/>
    <s v="INR"/>
  </r>
  <r>
    <s v="5308000052"/>
    <s v="0"/>
    <s v="5308000052-0"/>
    <n v="5"/>
    <s v="5300"/>
    <x v="6"/>
    <x v="7"/>
    <s v="UL25"/>
    <s v="025/000"/>
    <d v="2012-04-01T00:00:00"/>
    <d v="2012-04-01T00:00:00"/>
    <s v=""/>
    <n v="1"/>
    <s v="NO"/>
    <s v="53OPCOMN"/>
    <x v="1"/>
    <s v=""/>
    <s v="105481"/>
    <m/>
    <s v=""/>
    <s v="MINIPRISM &amp; MINI REFLECTOR POLE-QTY-1=kawai"/>
    <n v="20790"/>
    <n v="0"/>
    <n v="0"/>
    <n v="0"/>
    <n v="20790"/>
    <n v="-6775"/>
    <n v="-763.26"/>
    <n v="0"/>
    <n v="0"/>
    <n v="0"/>
    <n v="-7538.26"/>
    <n v="14015"/>
    <n v="13251.74"/>
    <s v="INR"/>
  </r>
  <r>
    <s v="5308000053"/>
    <s v="0"/>
    <s v="5308000053-0"/>
    <n v="5"/>
    <s v="5300"/>
    <x v="6"/>
    <x v="7"/>
    <s v="UL25"/>
    <s v="025/000"/>
    <d v="2012-04-30T00:00:00"/>
    <d v="2012-04-30T00:00:00"/>
    <s v=""/>
    <n v="1"/>
    <s v="NO"/>
    <s v="53OPCOMN"/>
    <x v="1"/>
    <s v=""/>
    <s v="401890"/>
    <m/>
    <s v=""/>
    <s v="Test Equp-GAUGE,DIGITAL,COATING THICK 0-1500MIC-QT"/>
    <n v="52385.16"/>
    <n v="0"/>
    <n v="0"/>
    <n v="0"/>
    <n v="52385.16"/>
    <n v="-16868.84"/>
    <n v="-1926.12"/>
    <n v="0"/>
    <n v="0"/>
    <n v="0"/>
    <n v="-18794.96"/>
    <n v="35516.32"/>
    <n v="33590.199999999997"/>
    <s v="INR"/>
  </r>
  <r>
    <s v="5308000054"/>
    <s v="0"/>
    <s v="5308000054-0"/>
    <n v="5"/>
    <s v="5300"/>
    <x v="6"/>
    <x v="7"/>
    <s v="UL25"/>
    <s v="025/000"/>
    <d v="2012-04-30T00:00:00"/>
    <d v="2012-04-30T00:00:00"/>
    <s v=""/>
    <n v="1"/>
    <s v="NO"/>
    <s v="53OPCOMN"/>
    <x v="1"/>
    <s v=""/>
    <s v="401890"/>
    <m/>
    <s v=""/>
    <s v="Test Equp-HYGROMETER-QTY-1=FQA"/>
    <n v="32130"/>
    <n v="0"/>
    <n v="0"/>
    <n v="0"/>
    <n v="32130"/>
    <n v="-10346.36"/>
    <n v="-1181.3699999999999"/>
    <n v="0"/>
    <n v="0"/>
    <n v="0"/>
    <n v="-11527.73"/>
    <n v="21783.64"/>
    <n v="20602.27"/>
    <s v="INR"/>
  </r>
  <r>
    <s v="5308000055"/>
    <s v="0"/>
    <s v="5308000055-0"/>
    <n v="5"/>
    <s v="5300"/>
    <x v="6"/>
    <x v="7"/>
    <s v="UL25"/>
    <s v="025/000"/>
    <d v="2012-04-30T00:00:00"/>
    <d v="2012-04-30T00:00:00"/>
    <s v=""/>
    <n v="1"/>
    <s v="NO"/>
    <s v="53OPCOMN"/>
    <x v="1"/>
    <s v=""/>
    <s v="401890"/>
    <m/>
    <s v=""/>
    <s v="Test Equp-THICKNESS GAUGE,MM:128/1BSEN,ELCOMETER-Q"/>
    <n v="44462.25"/>
    <n v="0"/>
    <n v="0"/>
    <n v="0"/>
    <n v="44462.25"/>
    <n v="-14317.55"/>
    <n v="-1634.81"/>
    <n v="0"/>
    <n v="0"/>
    <n v="0"/>
    <n v="-15952.359999999999"/>
    <n v="30144.7"/>
    <n v="28509.89"/>
    <s v="INR"/>
  </r>
  <r>
    <s v="5308000056"/>
    <s v="0"/>
    <s v="5308000056-0"/>
    <n v="5"/>
    <s v="5300"/>
    <x v="6"/>
    <x v="7"/>
    <s v="UL25"/>
    <s v="025/000"/>
    <d v="2012-04-30T00:00:00"/>
    <d v="2012-04-30T00:00:00"/>
    <s v=""/>
    <n v="1"/>
    <s v="NO"/>
    <s v="53OPCOMN"/>
    <x v="1"/>
    <s v=""/>
    <s v="401890"/>
    <m/>
    <s v=""/>
    <s v="Test Equp-ADHESION TESTER-QTY-1=FQA"/>
    <n v="56120.4"/>
    <n v="0"/>
    <n v="0"/>
    <n v="0"/>
    <n v="56120.4"/>
    <n v="-18071.650000000001"/>
    <n v="-2063.46"/>
    <n v="0"/>
    <n v="0"/>
    <n v="0"/>
    <n v="-20135.11"/>
    <n v="38048.75"/>
    <n v="35985.29"/>
    <s v="INR"/>
  </r>
  <r>
    <s v="5308000057"/>
    <s v="0"/>
    <s v="5308000057-0"/>
    <n v="5"/>
    <s v="5300"/>
    <x v="6"/>
    <x v="7"/>
    <s v="UL25"/>
    <s v="025/000"/>
    <d v="2012-04-19T00:00:00"/>
    <d v="2012-04-19T00:00:00"/>
    <s v=""/>
    <n v="1"/>
    <s v="NO"/>
    <s v="53OPCOMN"/>
    <x v="1"/>
    <s v=""/>
    <s v="104731"/>
    <m/>
    <s v=""/>
    <s v="CORE CUTTING MACHIN,MM:DD-200,HILTI-QTY-1=kawai"/>
    <n v="432850"/>
    <n v="0"/>
    <n v="0"/>
    <n v="0"/>
    <n v="432850"/>
    <n v="-140018.73000000001"/>
    <n v="-15906.14"/>
    <n v="0"/>
    <n v="0"/>
    <n v="0"/>
    <n v="-155924.87"/>
    <n v="292831.27"/>
    <n v="276925.13"/>
    <s v="INR"/>
  </r>
  <r>
    <s v="5308000058"/>
    <s v="0"/>
    <s v="5308000058-0"/>
    <n v="5"/>
    <s v="5300"/>
    <x v="6"/>
    <x v="7"/>
    <s v="UL15"/>
    <s v="015/000"/>
    <d v="2012-05-18T00:00:00"/>
    <d v="2012-05-18T00:00:00"/>
    <s v=""/>
    <n v="1"/>
    <s v="NO"/>
    <s v="53OPCOMN"/>
    <x v="1"/>
    <s v=""/>
    <s v="113577"/>
    <m/>
    <s v=""/>
    <s v="BACKHOE LOADER,76HP,MM:770,MFR:L&amp;T CASE-QTY-1=kawa"/>
    <n v="1611600"/>
    <n v="0"/>
    <n v="0"/>
    <n v="0"/>
    <n v="1611600"/>
    <n v="-649765.91"/>
    <n v="-123619.42"/>
    <n v="0"/>
    <n v="0"/>
    <n v="0"/>
    <n v="-773385.33000000007"/>
    <n v="961834.09"/>
    <n v="838214.67"/>
    <s v="INR"/>
  </r>
  <r>
    <s v="5308000058"/>
    <s v="1"/>
    <s v="5308000058-1"/>
    <n v="5"/>
    <s v="5300"/>
    <x v="6"/>
    <x v="7"/>
    <s v="UL15"/>
    <s v="015/000"/>
    <d v="2012-05-18T00:00:00"/>
    <d v="2012-05-18T00:00:00"/>
    <s v=""/>
    <n v="0"/>
    <s v="NO"/>
    <s v="53OPCOMN"/>
    <x v="1"/>
    <s v=""/>
    <s v="113577"/>
    <m/>
    <s v=""/>
    <s v="BACKHOE LOADER,76HP,MM:770,MFR:L&amp;T CASE-RTO ETC"/>
    <n v="167607"/>
    <n v="0"/>
    <n v="0"/>
    <n v="0"/>
    <n v="167607"/>
    <n v="-67575.89"/>
    <n v="-12856.47"/>
    <n v="0"/>
    <n v="0"/>
    <n v="0"/>
    <n v="-80432.36"/>
    <n v="100031.11"/>
    <n v="87174.64"/>
    <s v="INR"/>
  </r>
  <r>
    <s v="5308000059"/>
    <s v="0"/>
    <s v="5308000059-0"/>
    <n v="5"/>
    <s v="5300"/>
    <x v="6"/>
    <x v="7"/>
    <s v="UL15"/>
    <s v="015/000"/>
    <d v="2012-04-01T00:00:00"/>
    <d v="2012-04-01T00:00:00"/>
    <s v=""/>
    <n v="0"/>
    <s v="NO"/>
    <s v="53OPCOMN"/>
    <x v="1"/>
    <s v=""/>
    <s v="300824"/>
    <s v="Sold"/>
    <s v=""/>
    <s v="CRAWLER CRANE,CAP:250TX5M,MM:QUY250-1-QTY-2=kawai"/>
    <n v="121484000"/>
    <n v="0"/>
    <n v="0"/>
    <n v="-121484000"/>
    <n v="0"/>
    <n v="-68062812.730000004"/>
    <n v="-6189390.9000000004"/>
    <n v="74252203.629999995"/>
    <n v="0"/>
    <n v="0"/>
    <n v="-1.4901161193847656E-8"/>
    <n v="53421187.270000003"/>
    <n v="0"/>
    <s v="INR"/>
  </r>
  <r>
    <s v="5308000059"/>
    <s v="1"/>
    <s v="5308000059-1"/>
    <n v="5"/>
    <s v="5300"/>
    <x v="6"/>
    <x v="7"/>
    <s v="UL15"/>
    <s v="015/000"/>
    <d v="2012-04-01T00:00:00"/>
    <d v="2012-04-01T00:00:00"/>
    <s v=""/>
    <n v="0"/>
    <s v="NO"/>
    <s v="53OPCOMN"/>
    <x v="1"/>
    <s v=""/>
    <s v="300824"/>
    <s v="Sold"/>
    <s v=""/>
    <s v="Forex-Realis Gain -CRAWLER CRANE,CAP:250TN-1-QTY-2"/>
    <n v="-431970"/>
    <n v="0"/>
    <n v="0"/>
    <n v="431970"/>
    <n v="0"/>
    <n v="242016.18"/>
    <n v="22008.09"/>
    <n v="-264024.27"/>
    <n v="0"/>
    <n v="0"/>
    <n v="0"/>
    <n v="-189953.82"/>
    <n v="0"/>
    <s v="INR"/>
  </r>
  <r>
    <s v="5308000060"/>
    <s v="0"/>
    <s v="5308000060-0"/>
    <n v="5"/>
    <s v="5300"/>
    <x v="6"/>
    <x v="7"/>
    <s v="UL25"/>
    <s v="025/000"/>
    <d v="2012-04-11T00:00:00"/>
    <d v="2012-04-11T00:00:00"/>
    <s v=""/>
    <n v="2"/>
    <s v="NO"/>
    <s v="53OPCOMN"/>
    <x v="1"/>
    <s v=""/>
    <s v="300877"/>
    <m/>
    <s v=""/>
    <s v="Tube to Tube Sheet-ORBIT WELDING MACHINE-QTY-2="/>
    <n v="4233493.01"/>
    <n v="0"/>
    <n v="0"/>
    <n v="0"/>
    <n v="4233493.01"/>
    <n v="-1746322.19"/>
    <n v="-133637.35"/>
    <n v="0"/>
    <n v="0"/>
    <n v="0"/>
    <n v="-1879959.54"/>
    <n v="2487170.8199999998"/>
    <n v="2353533.4700000002"/>
    <s v="INR"/>
  </r>
  <r>
    <s v="5308000060"/>
    <s v="1"/>
    <s v="5308000060-1"/>
    <n v="5"/>
    <s v="5300"/>
    <x v="6"/>
    <x v="7"/>
    <s v="UL25"/>
    <s v="025/000"/>
    <d v="2012-04-11T00:00:00"/>
    <d v="2012-04-11T00:00:00"/>
    <s v=""/>
    <n v="2"/>
    <s v="NO"/>
    <s v="53OPCOMN"/>
    <x v="1"/>
    <s v=""/>
    <s v="300877"/>
    <m/>
    <s v=""/>
    <s v="Forex-Realized Gain - Tube Sheet-ORBIT WELD M/c"/>
    <n v="-88075.02"/>
    <n v="0"/>
    <n v="0"/>
    <n v="0"/>
    <n v="-88075.02"/>
    <n v="36331.089999999997"/>
    <n v="2780.24"/>
    <n v="0"/>
    <n v="0"/>
    <n v="0"/>
    <n v="39111.329999999994"/>
    <n v="-51743.93"/>
    <n v="-48963.69"/>
    <s v="INR"/>
  </r>
  <r>
    <s v="5308000060"/>
    <s v="2"/>
    <s v="5308000060-2"/>
    <n v="5"/>
    <s v="5300"/>
    <x v="6"/>
    <x v="7"/>
    <s v="UL25"/>
    <s v="025/000"/>
    <d v="2013-04-01T00:00:00"/>
    <d v="2013-04-01T00:00:00"/>
    <s v=""/>
    <n v="0"/>
    <s v="NO"/>
    <s v="53OPCOMN"/>
    <x v="1"/>
    <s v=""/>
    <s v="300877"/>
    <m/>
    <s v=""/>
    <s v="Tube to Tube Sheet-ORBIT WELDING MACHINE-other exp"/>
    <n v="-14349.01"/>
    <n v="0"/>
    <n v="0"/>
    <n v="0"/>
    <n v="-14349.01"/>
    <n v="4625.03"/>
    <n v="500.36"/>
    <n v="0"/>
    <n v="0"/>
    <n v="0"/>
    <n v="5125.3899999999994"/>
    <n v="-9723.98"/>
    <n v="-9223.6200000000008"/>
    <s v="INR"/>
  </r>
  <r>
    <s v="5308000061"/>
    <s v="0"/>
    <s v="5308000061-0"/>
    <n v="5"/>
    <s v="5300"/>
    <x v="6"/>
    <x v="7"/>
    <s v="UL25"/>
    <s v="025/000"/>
    <d v="2012-07-17T00:00:00"/>
    <d v="2012-07-17T00:00:00"/>
    <s v=""/>
    <n v="2"/>
    <s v="NO"/>
    <s v="53OPCOMN"/>
    <x v="1"/>
    <s v=""/>
    <s v="113624"/>
    <m/>
    <s v=""/>
    <s v="Oil Filtration Machines for TG Area-OIL PAPER FILT"/>
    <n v="591600"/>
    <n v="0"/>
    <n v="0"/>
    <n v="0"/>
    <n v="591600"/>
    <n v="-192222.75"/>
    <n v="-21384.03"/>
    <n v="0"/>
    <n v="0"/>
    <n v="0"/>
    <n v="-213606.78"/>
    <n v="399377.25"/>
    <n v="377993.22"/>
    <s v="INR"/>
  </r>
  <r>
    <s v="5308000061"/>
    <s v="1"/>
    <s v="5308000061-1"/>
    <n v="5"/>
    <s v="5300"/>
    <x v="6"/>
    <x v="7"/>
    <s v="UL25"/>
    <s v="025/000"/>
    <d v="2012-07-17T00:00:00"/>
    <d v="2012-07-17T00:00:00"/>
    <s v=""/>
    <n v="1"/>
    <s v="NO"/>
    <s v="53OPCOMN"/>
    <x v="1"/>
    <s v=""/>
    <s v="113624"/>
    <m/>
    <s v=""/>
    <s v="Oil Filtration Machines for TG Area-QTY-1"/>
    <n v="219300"/>
    <n v="0"/>
    <n v="0"/>
    <n v="0"/>
    <n v="219300"/>
    <n v="-71254.990000000005"/>
    <n v="-7926.84"/>
    <n v="0"/>
    <n v="0"/>
    <n v="0"/>
    <n v="-79181.83"/>
    <n v="148045.01"/>
    <n v="140118.17000000001"/>
    <s v="INR"/>
  </r>
  <r>
    <s v="5308000062"/>
    <s v="0"/>
    <s v="5308000062-0"/>
    <n v="5"/>
    <s v="5300"/>
    <x v="6"/>
    <x v="7"/>
    <s v="UL25"/>
    <s v="025/000"/>
    <d v="2012-07-14T00:00:00"/>
    <d v="2012-07-14T00:00:00"/>
    <s v=""/>
    <n v="1"/>
    <s v="NO"/>
    <s v="53OPCOMN"/>
    <x v="1"/>
    <s v=""/>
    <s v="116636"/>
    <m/>
    <s v=""/>
    <s v="MOVABLE PLATFORM,AL,36FT-QTY-1=KAWAI"/>
    <n v="173763"/>
    <n v="0"/>
    <n v="0"/>
    <n v="0"/>
    <n v="173763"/>
    <n v="-56539.519999999997"/>
    <n v="-6279.19"/>
    <n v="0"/>
    <n v="0"/>
    <n v="0"/>
    <n v="-62818.71"/>
    <n v="117223.48"/>
    <n v="110944.29"/>
    <s v="INR"/>
  </r>
  <r>
    <s v="5308000063"/>
    <s v="0"/>
    <s v="5308000063-0"/>
    <n v="5"/>
    <s v="5300"/>
    <x v="6"/>
    <x v="7"/>
    <s v="UL25"/>
    <s v="025/000"/>
    <d v="2012-07-14T00:00:00"/>
    <d v="2012-07-14T00:00:00"/>
    <s v=""/>
    <n v="1"/>
    <s v="NO"/>
    <s v="53OPCOMN"/>
    <x v="1"/>
    <s v=""/>
    <s v="116636"/>
    <m/>
    <s v=""/>
    <s v="MOVABLE PLATFORM,AL,36FT-QTY-1=KAWAI"/>
    <n v="173763"/>
    <n v="0"/>
    <n v="0"/>
    <n v="0"/>
    <n v="173763"/>
    <n v="-56539.519999999997"/>
    <n v="-6279.19"/>
    <n v="0"/>
    <n v="0"/>
    <n v="0"/>
    <n v="-62818.71"/>
    <n v="117223.48"/>
    <n v="110944.29"/>
    <s v="INR"/>
  </r>
  <r>
    <s v="5308000066"/>
    <s v="0"/>
    <s v="5308000066-0"/>
    <n v="5"/>
    <s v="5300"/>
    <x v="6"/>
    <x v="7"/>
    <s v="UL15"/>
    <s v="015/000"/>
    <d v="2012-08-09T00:00:00"/>
    <d v="2012-08-09T00:00:00"/>
    <s v=""/>
    <n v="1"/>
    <s v="NO"/>
    <s v="53OPCOMN"/>
    <x v="1"/>
    <s v=""/>
    <s v="110629"/>
    <m/>
    <s v=""/>
    <s v="FORKLIFT,BATTERY OPERATED,CAP:3MT-Godrej-QTY-1=KAW"/>
    <n v="987127"/>
    <n v="0"/>
    <n v="0"/>
    <n v="0"/>
    <n v="987127"/>
    <n v="-304572.76"/>
    <n v="-86077.18"/>
    <n v="0"/>
    <n v="0"/>
    <n v="0"/>
    <n v="-390649.94"/>
    <n v="682554.24"/>
    <n v="596477.06000000006"/>
    <s v="INR"/>
  </r>
  <r>
    <s v="5308000067"/>
    <s v="0"/>
    <s v="5308000067-0"/>
    <n v="5"/>
    <s v="5300"/>
    <x v="6"/>
    <x v="7"/>
    <s v="UL25"/>
    <s v="025/000"/>
    <d v="2012-07-26T00:00:00"/>
    <d v="2012-07-26T00:00:00"/>
    <s v=""/>
    <n v="4"/>
    <s v="NO"/>
    <s v="53OPCOMN"/>
    <x v="1"/>
    <s v=""/>
    <s v="114787"/>
    <m/>
    <s v=""/>
    <s v="TONG TESTER,400AMP,600V AC/DC-QTY-4=FOR FQA LAB"/>
    <n v="57126"/>
    <n v="0"/>
    <n v="0"/>
    <n v="0"/>
    <n v="57126"/>
    <n v="-17732.669999999998"/>
    <n v="-2109.8000000000002"/>
    <n v="0"/>
    <n v="0"/>
    <n v="0"/>
    <n v="-19842.469999999998"/>
    <n v="39393.33"/>
    <n v="37283.53"/>
    <s v="INR"/>
  </r>
  <r>
    <s v="5308000068"/>
    <s v="0"/>
    <s v="5308000068-0"/>
    <n v="5"/>
    <s v="5300"/>
    <x v="6"/>
    <x v="7"/>
    <s v="UL25"/>
    <s v="025/000"/>
    <d v="2012-08-13T00:00:00"/>
    <d v="2012-08-13T00:00:00"/>
    <s v=""/>
    <n v="1"/>
    <s v="NO"/>
    <s v="53OPCOMN"/>
    <x v="1"/>
    <s v=""/>
    <s v="108642"/>
    <m/>
    <s v=""/>
    <s v="RADIATION DETECTOR,MM:MINIRAD,PULSECHO-QTY-1=KAWAI"/>
    <n v="31410"/>
    <n v="0"/>
    <n v="0"/>
    <n v="0"/>
    <n v="31410"/>
    <n v="-9674.6200000000008"/>
    <n v="-1161.0899999999999"/>
    <n v="0"/>
    <n v="0"/>
    <n v="0"/>
    <n v="-10835.710000000001"/>
    <n v="21735.38"/>
    <n v="20574.29"/>
    <s v="INR"/>
  </r>
  <r>
    <s v="5308000069"/>
    <s v="0"/>
    <s v="5308000069-0"/>
    <n v="5"/>
    <s v="5300"/>
    <x v="6"/>
    <x v="7"/>
    <s v="UL25"/>
    <s v="025/000"/>
    <d v="2012-07-31T00:00:00"/>
    <d v="2012-07-31T00:00:00"/>
    <s v=""/>
    <n v="1"/>
    <s v="NO"/>
    <s v="53OPCOMN"/>
    <x v="1"/>
    <s v=""/>
    <s v="300336"/>
    <m/>
    <s v=""/>
    <s v="TELESCOPIC HANDLER,MM:G10-55A,MFR:JLG-QTY-1=KAWAI"/>
    <n v="6615014.6399999997"/>
    <n v="0"/>
    <n v="0"/>
    <n v="0"/>
    <n v="6615014.6399999997"/>
    <n v="-2048975.21"/>
    <n v="-244369.33"/>
    <n v="0"/>
    <n v="0"/>
    <n v="0"/>
    <n v="-2293344.54"/>
    <n v="4566039.43"/>
    <n v="4321670.0999999996"/>
    <s v="INR"/>
  </r>
  <r>
    <s v="5308000069"/>
    <s v="1"/>
    <s v="5308000069-1"/>
    <n v="5"/>
    <s v="5300"/>
    <x v="6"/>
    <x v="7"/>
    <s v="UL25"/>
    <s v="025/000"/>
    <d v="2012-07-31T00:00:00"/>
    <d v="2012-07-31T00:00:00"/>
    <s v=""/>
    <n v="0"/>
    <s v="NO"/>
    <s v="53OPCOMN"/>
    <x v="1"/>
    <s v=""/>
    <s v="300336"/>
    <m/>
    <s v=""/>
    <s v="FOREX- REALIZED GAIN - TELESCOPIC HANDLER-FR:JLG"/>
    <n v="-3515.73"/>
    <n v="0"/>
    <n v="0"/>
    <n v="0"/>
    <n v="-3515.73"/>
    <n v="1089"/>
    <n v="129.88"/>
    <n v="0"/>
    <n v="0"/>
    <n v="0"/>
    <n v="1218.8800000000001"/>
    <n v="-2426.73"/>
    <n v="-2296.85"/>
    <s v="INR"/>
  </r>
  <r>
    <s v="5308000069"/>
    <s v="2"/>
    <s v="5308000069-2"/>
    <n v="5"/>
    <s v="5300"/>
    <x v="6"/>
    <x v="7"/>
    <s v="UL25"/>
    <s v="025/000"/>
    <d v="2012-07-31T00:00:00"/>
    <d v="2012-07-31T00:00:00"/>
    <s v=""/>
    <n v="0"/>
    <s v="NO"/>
    <s v="53OPCOMN"/>
    <x v="1"/>
    <s v=""/>
    <s v="300336"/>
    <m/>
    <s v=""/>
    <s v="FOREX- REALIZED GAIN - TELESCOPIC HANDLER-FR:JLG"/>
    <n v="-98788.51"/>
    <n v="0"/>
    <n v="0"/>
    <n v="0"/>
    <n v="-98788.51"/>
    <n v="30599.37"/>
    <n v="3649.41"/>
    <n v="0"/>
    <n v="0"/>
    <n v="0"/>
    <n v="34248.78"/>
    <n v="-68189.14"/>
    <n v="-64539.73"/>
    <s v="INR"/>
  </r>
  <r>
    <s v="5308000069"/>
    <s v="3"/>
    <s v="5308000069-3"/>
    <n v="5"/>
    <s v="5300"/>
    <x v="6"/>
    <x v="7"/>
    <s v="UL25"/>
    <s v="025/000"/>
    <d v="2012-07-31T00:00:00"/>
    <d v="2012-07-31T00:00:00"/>
    <s v=""/>
    <n v="1"/>
    <s v="NO"/>
    <s v="53OPCOMN"/>
    <x v="1"/>
    <s v=""/>
    <s v="300336"/>
    <m/>
    <s v=""/>
    <s v="Forex Realized Loss - TELESCOPIC HANDLER-MFR:JLG"/>
    <n v="505663.12"/>
    <n v="0"/>
    <n v="0"/>
    <n v="0"/>
    <n v="505663.12"/>
    <n v="-156627.18"/>
    <n v="-18680.009999999998"/>
    <n v="0"/>
    <n v="0"/>
    <n v="0"/>
    <n v="-175307.19"/>
    <n v="349035.94"/>
    <n v="330355.93"/>
    <s v="INR"/>
  </r>
  <r>
    <s v="5308000070"/>
    <s v="0"/>
    <s v="5308000070-0"/>
    <n v="5"/>
    <s v="5300"/>
    <x v="6"/>
    <x v="7"/>
    <s v="UL25"/>
    <s v="025/000"/>
    <d v="2012-07-31T00:00:00"/>
    <d v="2012-07-31T00:00:00"/>
    <s v=""/>
    <n v="2"/>
    <s v="NO"/>
    <s v="53OPCOMN"/>
    <x v="1"/>
    <s v=""/>
    <s v="300336"/>
    <m/>
    <s v=""/>
    <s v="MANLIFT W/TELESCOPE BOOM,MM:1200SJP,JLG-QTY-2=KAWA"/>
    <n v="18970390.390000001"/>
    <n v="0"/>
    <n v="0"/>
    <n v="0"/>
    <n v="18970390.390000001"/>
    <n v="-5876005.0499999998"/>
    <n v="-700796.87"/>
    <n v="0"/>
    <n v="0"/>
    <n v="0"/>
    <n v="-6576801.9199999999"/>
    <n v="13094385.34"/>
    <n v="12393588.470000001"/>
    <s v="INR"/>
  </r>
  <r>
    <s v="5308000070"/>
    <s v="1"/>
    <s v="5308000070-1"/>
    <n v="5"/>
    <s v="5300"/>
    <x v="6"/>
    <x v="7"/>
    <s v="UL25"/>
    <s v="025/000"/>
    <d v="2012-07-31T00:00:00"/>
    <d v="2012-07-31T00:00:00"/>
    <s v=""/>
    <n v="2"/>
    <s v="NO"/>
    <s v="53OPCOMN"/>
    <x v="1"/>
    <s v=""/>
    <s v="300336"/>
    <m/>
    <s v=""/>
    <s v="FOREX-Realized Loss - BOOM,MM:1200SJP,JLG-QTY-2"/>
    <n v="2078486.61"/>
    <n v="0"/>
    <n v="0"/>
    <n v="0"/>
    <n v="2078486.61"/>
    <n v="-643803.17000000004"/>
    <n v="-76782.649999999994"/>
    <n v="0"/>
    <n v="0"/>
    <n v="0"/>
    <n v="-720585.82000000007"/>
    <n v="1434683.44"/>
    <n v="1357900.79"/>
    <s v="INR"/>
  </r>
  <r>
    <s v="5308000070"/>
    <s v="2"/>
    <s v="5308000070-2"/>
    <n v="5"/>
    <s v="5300"/>
    <x v="6"/>
    <x v="7"/>
    <s v="UL25"/>
    <s v="025/000"/>
    <d v="2012-08-16T00:00:00"/>
    <d v="2012-08-16T00:00:00"/>
    <s v=""/>
    <n v="1"/>
    <s v="SET"/>
    <s v="53OPCOMN"/>
    <x v="1"/>
    <s v=""/>
    <s v="117065"/>
    <m/>
    <s v=""/>
    <s v="SPARES FOR - TELESCOPE BOOM,MM:1200SJP,JLG"/>
    <n v="182235"/>
    <n v="0"/>
    <n v="0"/>
    <n v="0"/>
    <n v="182235"/>
    <n v="-56057.31"/>
    <n v="-6737.48"/>
    <n v="0"/>
    <n v="0"/>
    <n v="0"/>
    <n v="-62794.789999999994"/>
    <n v="126177.69"/>
    <n v="119440.21"/>
    <s v="INR"/>
  </r>
  <r>
    <s v="5308000071"/>
    <s v="1"/>
    <s v="5308000071-1"/>
    <n v="5"/>
    <s v="5300"/>
    <x v="6"/>
    <x v="7"/>
    <s v="UL25"/>
    <s v="025/000"/>
    <d v="2013-04-01T00:00:00"/>
    <d v="2013-04-01T00:00:00"/>
    <s v=""/>
    <n v="0"/>
    <s v="NO"/>
    <s v="53OPCOMN"/>
    <x v="1"/>
    <s v=""/>
    <s v="402843"/>
    <m/>
    <s v=""/>
    <s v="WELDING MACHINE,SELF-MIRO DIFF"/>
    <n v="2072.77"/>
    <n v="0"/>
    <n v="0"/>
    <n v="0"/>
    <n v="2072.77"/>
    <n v="-574.38"/>
    <n v="-77.489999999999995"/>
    <n v="0"/>
    <n v="0"/>
    <n v="0"/>
    <n v="-651.87"/>
    <n v="1498.39"/>
    <n v="1420.9"/>
    <s v="INR"/>
  </r>
  <r>
    <s v="5308000072"/>
    <s v="0"/>
    <s v="5308000072-0"/>
    <n v="5"/>
    <s v="5300"/>
    <x v="6"/>
    <x v="7"/>
    <s v="UL25"/>
    <s v="025/000"/>
    <d v="2012-10-26T00:00:00"/>
    <d v="2012-10-26T00:00:00"/>
    <s v=""/>
    <n v="3"/>
    <s v="NO"/>
    <s v="53OPCOMN"/>
    <x v="1"/>
    <s v=""/>
    <s v="114043"/>
    <m/>
    <s v=""/>
    <s v="Temperature Scanner-Masibus-QTY-3-O&amp;M"/>
    <n v="54720"/>
    <n v="0"/>
    <n v="0"/>
    <n v="0"/>
    <n v="54720"/>
    <n v="-16313.3"/>
    <n v="-2030.22"/>
    <n v="0"/>
    <n v="0"/>
    <n v="0"/>
    <n v="-18343.52"/>
    <n v="38406.699999999997"/>
    <n v="36376.480000000003"/>
    <s v="INR"/>
  </r>
  <r>
    <s v="5308000073"/>
    <s v="0"/>
    <s v="5308000073-0"/>
    <n v="5"/>
    <s v="5300"/>
    <x v="6"/>
    <x v="7"/>
    <s v="UL25"/>
    <s v="025/000"/>
    <d v="2012-11-20T00:00:00"/>
    <d v="2012-11-20T00:00:00"/>
    <s v=""/>
    <n v="1"/>
    <s v="NO"/>
    <s v="53OPCOMN"/>
    <x v="1"/>
    <s v=""/>
    <s v="112080"/>
    <m/>
    <s v=""/>
    <s v="Video Boroscope-XL VU AC POWER-QTY-1=FOR INSPECTIO"/>
    <n v="1741124"/>
    <n v="0"/>
    <n v="0"/>
    <n v="0"/>
    <n v="1741124"/>
    <n v="-513247.92"/>
    <n v="-64678.36"/>
    <n v="0"/>
    <n v="0"/>
    <n v="0"/>
    <n v="-577926.28"/>
    <n v="1227876.08"/>
    <n v="1163197.72"/>
    <s v="INR"/>
  </r>
  <r>
    <s v="5308000074"/>
    <s v="0"/>
    <s v="5308000074-0"/>
    <n v="5"/>
    <s v="5300"/>
    <x v="6"/>
    <x v="7"/>
    <s v="UL25"/>
    <s v="025/000"/>
    <d v="2012-12-10T00:00:00"/>
    <d v="2012-12-10T00:00:00"/>
    <s v=""/>
    <n v="1"/>
    <s v="NO"/>
    <s v="53OPCOMN"/>
    <x v="1"/>
    <s v=""/>
    <s v="101154"/>
    <m/>
    <s v=""/>
    <s v="LOCO,DIESEL,MM:WDG 3A,3100HP,W/16CYL,DLW-QTY-1=CHP"/>
    <n v="95951158.090000004"/>
    <n v="0"/>
    <n v="0"/>
    <n v="0"/>
    <n v="95951158.090000004"/>
    <n v="-28027686.280000001"/>
    <n v="-3567816.44"/>
    <n v="0"/>
    <n v="0"/>
    <n v="0"/>
    <n v="-31595502.720000003"/>
    <n v="67923471.810000002"/>
    <n v="64355655.369999997"/>
    <s v="INR"/>
  </r>
  <r>
    <s v="5308000076"/>
    <s v="0"/>
    <s v="5308000076-0"/>
    <n v="5"/>
    <s v="5300"/>
    <x v="6"/>
    <x v="7"/>
    <s v="UL25"/>
    <s v="025/000"/>
    <d v="2011-11-23T00:00:00"/>
    <d v="2011-11-23T00:00:00"/>
    <s v=""/>
    <n v="1"/>
    <s v="NO"/>
    <s v="53OPCOMN"/>
    <x v="1"/>
    <s v=""/>
    <s v="203505"/>
    <m/>
    <s v=""/>
    <s v="TOWER,SZ:30M,TY:LM,GI-QTY-1=KAWAI SITE"/>
    <n v="128440"/>
    <n v="0"/>
    <n v="0"/>
    <n v="0"/>
    <n v="128440"/>
    <n v="-37329.769999999997"/>
    <n v="-5088.26"/>
    <n v="0"/>
    <n v="0"/>
    <n v="0"/>
    <n v="-42418.03"/>
    <n v="91110.23"/>
    <n v="86021.97"/>
    <s v="INR"/>
  </r>
  <r>
    <s v="5308000077"/>
    <s v="0"/>
    <s v="5308000077-0"/>
    <n v="5"/>
    <s v="5300"/>
    <x v="6"/>
    <x v="7"/>
    <s v="UL25"/>
    <s v="025/000"/>
    <d v="2012-04-16T00:00:00"/>
    <d v="2012-04-16T00:00:00"/>
    <s v=""/>
    <n v="1"/>
    <s v="SET"/>
    <s v="53OPCOMN"/>
    <x v="1"/>
    <s v=""/>
    <s v="114452"/>
    <m/>
    <s v=""/>
    <s v="Hydraulic Jacks &amp; Accessori-make-Enerpac-QTY-1 SET"/>
    <n v="267041"/>
    <n v="0"/>
    <n v="0"/>
    <n v="0"/>
    <n v="267041"/>
    <n v="-86489.38"/>
    <n v="-9811.5499999999993"/>
    <n v="0"/>
    <n v="0"/>
    <n v="0"/>
    <n v="-96300.930000000008"/>
    <n v="180551.62"/>
    <n v="170740.07"/>
    <s v="INR"/>
  </r>
  <r>
    <s v="5308000078"/>
    <s v="0"/>
    <s v="5308000078-0"/>
    <n v="5"/>
    <s v="5300"/>
    <x v="6"/>
    <x v="7"/>
    <s v="UL25"/>
    <s v="025/000"/>
    <d v="2013-05-31T00:00:00"/>
    <d v="2013-05-31T00:00:00"/>
    <s v="H-5000-02-02"/>
    <n v="0"/>
    <s v=""/>
    <s v="53OPCO01"/>
    <x v="2"/>
    <s v="5302"/>
    <s v=""/>
    <m/>
    <s v="A114"/>
    <s v="Unit-1-Ash Dyke-H-5000-02-02"/>
    <n v="231858065.87"/>
    <n v="0"/>
    <n v="0"/>
    <n v="0"/>
    <n v="231858065.87"/>
    <n v="-62381366.149999999"/>
    <n v="-8691943.5399999991"/>
    <n v="0"/>
    <n v="0"/>
    <n v="0"/>
    <n v="-71073309.689999998"/>
    <n v="169476699.72"/>
    <n v="160784756.18000001"/>
    <s v="INR"/>
  </r>
  <r>
    <s v="5308000078"/>
    <s v="2"/>
    <s v="5308000078-2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-1-EDC - PLANT &amp; M/C"/>
    <n v="0"/>
    <n v="0"/>
    <n v="0"/>
    <n v="0"/>
    <n v="0"/>
    <n v="0"/>
    <n v="0"/>
    <n v="0"/>
    <n v="0"/>
    <n v="0"/>
    <n v="0"/>
    <n v="0"/>
    <n v="0"/>
    <s v="INR"/>
  </r>
  <r>
    <s v="5308000078"/>
    <s v="3"/>
    <s v="5308000078-3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.1.EDC . PLANT &amp; M/C"/>
    <n v="4092111.5"/>
    <n v="0"/>
    <n v="0"/>
    <n v="0"/>
    <n v="4092111.5"/>
    <n v="-1100981.78"/>
    <n v="-153405.93"/>
    <n v="0"/>
    <n v="0"/>
    <n v="0"/>
    <n v="-1254387.71"/>
    <n v="2991129.72"/>
    <n v="2837723.79"/>
    <s v="INR"/>
  </r>
  <r>
    <s v="5308000078"/>
    <s v="4"/>
    <s v="5308000078-4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-1-IDC - PLANT &amp; M/C"/>
    <n v="21720493.48"/>
    <n v="0"/>
    <n v="0"/>
    <n v="0"/>
    <n v="21720493.48"/>
    <n v="-5843894.4199999999"/>
    <n v="-814262.39"/>
    <n v="0"/>
    <n v="0"/>
    <n v="0"/>
    <n v="-6658156.8099999996"/>
    <n v="15876599.060000001"/>
    <n v="15062336.67"/>
    <s v="INR"/>
  </r>
  <r>
    <s v="5308000078"/>
    <s v="5"/>
    <s v="5308000078-5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 -Unit-1&amp;2-H-5000-12-01 (COD)"/>
    <n v="585293.98"/>
    <n v="0"/>
    <n v="0"/>
    <n v="0"/>
    <n v="585293.98"/>
    <n v="-157473.22"/>
    <n v="-21941.62"/>
    <n v="0"/>
    <n v="0"/>
    <n v="0"/>
    <n v="-179414.84"/>
    <n v="427820.76"/>
    <n v="405879.14"/>
    <s v="INR"/>
  </r>
  <r>
    <s v="5308000078"/>
    <s v="6"/>
    <s v="5308000078-6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Unit-1&amp;2-H-5000-12-02-(COD)"/>
    <n v="17663444.780000001"/>
    <n v="0"/>
    <n v="0"/>
    <n v="0"/>
    <n v="17663444.780000001"/>
    <n v="-4752346.2699999996"/>
    <n v="-662170.9"/>
    <n v="0"/>
    <n v="0"/>
    <n v="0"/>
    <n v="-5414517.1699999999"/>
    <n v="12911098.51"/>
    <n v="12248927.609999999"/>
    <s v="INR"/>
  </r>
  <r>
    <s v="5308000078"/>
    <s v="7"/>
    <s v="5308000078-7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-Unit-H-5000-12-01-2013-14"/>
    <n v="8653332.5"/>
    <n v="0"/>
    <n v="0"/>
    <n v="0"/>
    <n v="8653332.5"/>
    <n v="-2328177.36"/>
    <n v="-324397.93"/>
    <n v="0"/>
    <n v="0"/>
    <n v="0"/>
    <n v="-2652575.29"/>
    <n v="6325155.1399999997"/>
    <n v="6000757.21"/>
    <s v="INR"/>
  </r>
  <r>
    <s v="5308000078"/>
    <s v="8"/>
    <s v="5308000078-8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H-5000-12-02-2013-14"/>
    <n v="227331.16"/>
    <n v="0"/>
    <n v="0"/>
    <n v="0"/>
    <n v="227331.16"/>
    <n v="-61163.41"/>
    <n v="-8522.24"/>
    <n v="0"/>
    <n v="0"/>
    <n v="0"/>
    <n v="-69685.650000000009"/>
    <n v="166167.75"/>
    <n v="157645.51"/>
    <s v="INR"/>
  </r>
  <r>
    <s v="5308000078"/>
    <s v="9"/>
    <s v="5308000078-9"/>
    <n v="5"/>
    <s v="5300"/>
    <x v="6"/>
    <x v="7"/>
    <s v="UL25"/>
    <s v="024/002"/>
    <d v="2014-04-01T00:00:00"/>
    <d v="2014-04-01T00:00:00"/>
    <s v="H-5000-12-01"/>
    <n v="0"/>
    <s v=""/>
    <s v="53OPCO01"/>
    <x v="3"/>
    <s v="5302"/>
    <s v=""/>
    <m/>
    <s v="A114"/>
    <s v="Forex-Unit-1-Realised-Unit-H-5000-12-01-2014-15"/>
    <n v="17059280.280000001"/>
    <n v="0"/>
    <n v="0"/>
    <n v="0"/>
    <n v="17059280.280000001"/>
    <n v="-4023561.12"/>
    <n v="-670593.52"/>
    <n v="0"/>
    <n v="0"/>
    <n v="0"/>
    <n v="-4694154.6400000006"/>
    <n v="13035719.16"/>
    <n v="12365125.640000001"/>
    <s v="INR"/>
  </r>
  <r>
    <s v="5308000078"/>
    <s v="10"/>
    <s v="5308000078-10"/>
    <n v="5"/>
    <s v="5300"/>
    <x v="6"/>
    <x v="7"/>
    <s v="UL25"/>
    <s v="023/002"/>
    <d v="2015-04-01T00:00:00"/>
    <d v="2015-04-01T00:00:00"/>
    <s v="H-5000-12-01"/>
    <n v="0"/>
    <s v=""/>
    <s v="53OPCO01"/>
    <x v="3"/>
    <s v="5302"/>
    <s v=""/>
    <m/>
    <s v="A114"/>
    <s v="Forex-Unit-1-Realised-Unit-H-5000-12-01-2015-16"/>
    <n v="978664.93"/>
    <n v="0"/>
    <n v="0"/>
    <n v="0"/>
    <n v="978664.93"/>
    <n v="-200657.55"/>
    <n v="-40131.51"/>
    <n v="0"/>
    <n v="0"/>
    <n v="0"/>
    <n v="-240789.06"/>
    <n v="778007.38"/>
    <n v="737875.87"/>
    <s v="INR"/>
  </r>
  <r>
    <s v="5308000078"/>
    <s v="11"/>
    <s v="5308000078-11"/>
    <n v="5"/>
    <s v="5300"/>
    <x v="6"/>
    <x v="7"/>
    <s v="UL25"/>
    <s v="022/002"/>
    <d v="2016-04-01T00:00:00"/>
    <d v="2016-04-01T00:00:00"/>
    <s v="H-5000-12-01"/>
    <n v="0"/>
    <s v=""/>
    <s v="53OPCO01"/>
    <x v="3"/>
    <s v="5302"/>
    <s v=""/>
    <m/>
    <s v="A114"/>
    <s v="Forex-Unit-1-Realised-Unit-H-5000-12-01-2016-17"/>
    <n v="443285.87"/>
    <n v="0"/>
    <n v="0"/>
    <n v="0"/>
    <n v="443285.87"/>
    <n v="-75990.289999999994"/>
    <n v="-18997.580000000002"/>
    <n v="0"/>
    <n v="0"/>
    <n v="0"/>
    <n v="-94987.87"/>
    <n v="367295.58"/>
    <n v="348298"/>
    <s v="INR"/>
  </r>
  <r>
    <s v="5308000078"/>
    <s v="12"/>
    <s v="5308000078-12"/>
    <n v="5"/>
    <s v="5300"/>
    <x v="6"/>
    <x v="7"/>
    <s v="UL25"/>
    <s v="024/002"/>
    <d v="2014-04-01T00:00:00"/>
    <d v="2014-04-01T00:00:00"/>
    <s v="H-5000-12-02"/>
    <n v="0"/>
    <s v=""/>
    <s v="53OPCO01"/>
    <x v="3"/>
    <s v="5302"/>
    <s v=""/>
    <m/>
    <s v="A114"/>
    <s v="Forex-Unit-1-Unrealise-H-5000-12-02-2014-15"/>
    <n v="-12963157.92"/>
    <n v="0"/>
    <n v="0"/>
    <n v="0"/>
    <n v="-12963157.92"/>
    <n v="3057459.48"/>
    <n v="509576.58"/>
    <n v="0"/>
    <n v="0"/>
    <n v="0"/>
    <n v="3567036.06"/>
    <n v="-9905698.4399999995"/>
    <n v="-9396121.8599999994"/>
    <s v="INR"/>
  </r>
  <r>
    <s v="5308000078"/>
    <s v="13"/>
    <s v="5308000078-13"/>
    <n v="5"/>
    <s v="5300"/>
    <x v="6"/>
    <x v="7"/>
    <s v="UL25"/>
    <s v="023/002"/>
    <d v="2015-04-01T00:00:00"/>
    <d v="2015-04-01T00:00:00"/>
    <s v="H-5000-12-02"/>
    <n v="0"/>
    <s v=""/>
    <s v="53OPCO01"/>
    <x v="3"/>
    <s v="5302"/>
    <s v=""/>
    <m/>
    <s v="A114"/>
    <s v="Forex-Unit-1-Unrealise-H-5000-12-02- 2015-16"/>
    <n v="2481924.5"/>
    <n v="0"/>
    <n v="0"/>
    <n v="0"/>
    <n v="2481924.5"/>
    <n v="-508873.75"/>
    <n v="-101774.75"/>
    <n v="0"/>
    <n v="0"/>
    <n v="0"/>
    <n v="-610648.5"/>
    <n v="1973050.75"/>
    <n v="1871276"/>
    <s v="INR"/>
  </r>
  <r>
    <s v="5308000078"/>
    <s v="14"/>
    <s v="5308000078-14"/>
    <n v="5"/>
    <s v="5300"/>
    <x v="6"/>
    <x v="7"/>
    <s v="UL25"/>
    <s v="022/002"/>
    <d v="2016-04-01T00:00:00"/>
    <d v="2016-04-01T00:00:00"/>
    <s v="H-5000-12-02"/>
    <n v="0"/>
    <s v=""/>
    <s v="53OPCO01"/>
    <x v="3"/>
    <s v="5302"/>
    <s v=""/>
    <m/>
    <s v="A114"/>
    <s v="Forex-Unit-1-Unrealise-H-5000-12-02-2016-17"/>
    <n v="-1207390.43"/>
    <n v="0"/>
    <n v="0"/>
    <n v="0"/>
    <n v="-1207390.43"/>
    <n v="206976.95"/>
    <n v="51744.24"/>
    <n v="0"/>
    <n v="0"/>
    <n v="0"/>
    <n v="258721.19"/>
    <n v="-1000413.48"/>
    <n v="-948669.24"/>
    <s v="INR"/>
  </r>
  <r>
    <s v="5308000078"/>
    <s v="15"/>
    <s v="5308000078-15"/>
    <n v="5"/>
    <s v="5300"/>
    <x v="6"/>
    <x v="7"/>
    <s v="UL25"/>
    <s v="021/002"/>
    <d v="2017-04-01T00:00:00"/>
    <d v="2017-04-01T00:00:00"/>
    <s v="H-5000-12-01"/>
    <n v="0"/>
    <s v=""/>
    <s v="53OPCO01"/>
    <x v="3"/>
    <s v="5302"/>
    <s v=""/>
    <m/>
    <s v="A114"/>
    <s v="Forex-Unit-1-Realised-Unit-H-5000-12-01-2017-18"/>
    <n v="294174.37"/>
    <n v="0"/>
    <n v="0"/>
    <n v="0"/>
    <n v="294174.37"/>
    <n v="-39608.46"/>
    <n v="-13202.82"/>
    <n v="0"/>
    <n v="0"/>
    <n v="0"/>
    <n v="-52811.28"/>
    <n v="254565.91"/>
    <n v="241363.09"/>
    <s v="INR"/>
  </r>
  <r>
    <s v="5308000078"/>
    <s v="16"/>
    <s v="5308000078-16"/>
    <n v="5"/>
    <s v="5300"/>
    <x v="6"/>
    <x v="7"/>
    <s v="UL25"/>
    <s v="021/002"/>
    <d v="2017-04-01T00:00:00"/>
    <d v="2017-04-01T00:00:00"/>
    <s v="H-5000-12-02"/>
    <n v="0"/>
    <s v=""/>
    <s v="53OPCO01"/>
    <x v="3"/>
    <s v="5302"/>
    <s v=""/>
    <m/>
    <s v="A114"/>
    <s v="Forex-Unit-1-Unrealise-H-5000-12-02-2017-18"/>
    <n v="-21518.48"/>
    <n v="0"/>
    <n v="0"/>
    <n v="0"/>
    <n v="-21518.48"/>
    <n v="2897.31"/>
    <n v="965.77"/>
    <n v="0"/>
    <n v="0"/>
    <n v="0"/>
    <n v="3863.08"/>
    <n v="-18621.169999999998"/>
    <n v="-17655.400000000001"/>
    <s v="INR"/>
  </r>
  <r>
    <s v="5308000078"/>
    <s v="17"/>
    <s v="5308000078-17"/>
    <n v="5"/>
    <s v="5300"/>
    <x v="6"/>
    <x v="7"/>
    <s v="UL25"/>
    <s v="020/002"/>
    <d v="2018-04-01T00:00:00"/>
    <d v="2018-04-01T00:00:00"/>
    <s v="H-5000-12-01"/>
    <n v="0"/>
    <s v=""/>
    <s v="53OPCO01"/>
    <x v="3"/>
    <s v="5302"/>
    <s v=""/>
    <m/>
    <s v="A114"/>
    <s v="Forex-Unit-1-Realised-Unit-H-5000-12-01-2018-19"/>
    <n v="792284.86"/>
    <n v="0"/>
    <n v="0"/>
    <n v="0"/>
    <n v="792284.86"/>
    <n v="-74643.33"/>
    <n v="-37321.67"/>
    <n v="0"/>
    <n v="0"/>
    <n v="0"/>
    <n v="-111965"/>
    <n v="717641.53"/>
    <n v="680319.86"/>
    <s v="INR"/>
  </r>
  <r>
    <s v="5308000078"/>
    <s v="18"/>
    <s v="5308000078-18"/>
    <n v="5"/>
    <s v="5300"/>
    <x v="6"/>
    <x v="7"/>
    <s v="UL25"/>
    <s v="020/002"/>
    <d v="2018-04-01T00:00:00"/>
    <d v="2018-04-01T00:00:00"/>
    <s v="H-5000-02-02"/>
    <n v="0"/>
    <s v=""/>
    <s v="53OPCO01"/>
    <x v="3"/>
    <s v="5302"/>
    <s v=""/>
    <m/>
    <s v="A114"/>
    <s v="Forex-Unit-1-Unrealise-H-5000-12-02-2018-19"/>
    <n v="2619389.34"/>
    <n v="0"/>
    <n v="0"/>
    <n v="0"/>
    <n v="2619389.34"/>
    <n v="-246779.86"/>
    <n v="-123389.93"/>
    <n v="0"/>
    <n v="0"/>
    <n v="0"/>
    <n v="-370169.79"/>
    <n v="2372609.48"/>
    <n v="2249219.5499999998"/>
    <s v="INR"/>
  </r>
  <r>
    <s v="5308000078"/>
    <s v="19"/>
    <s v="5308000078-19"/>
    <n v="5"/>
    <s v="5300"/>
    <x v="6"/>
    <x v="7"/>
    <s v="UL25"/>
    <s v="019/002"/>
    <d v="2019-04-01T00:00:00"/>
    <d v="2019-04-01T00:00:00"/>
    <s v="H-5000-02-02"/>
    <n v="0"/>
    <s v=""/>
    <s v="53OPCO01"/>
    <x v="3"/>
    <s v="5302"/>
    <s v=""/>
    <m/>
    <s v="A114"/>
    <s v="Forex-Unit-1-Realised-Unit-H-5000-12-01-2019-20"/>
    <n v="936515.01"/>
    <n v="0"/>
    <n v="0"/>
    <n v="0"/>
    <n v="936515.01"/>
    <n v="-46417.46"/>
    <n v="-46417.46"/>
    <n v="0"/>
    <n v="0"/>
    <n v="0"/>
    <n v="-92834.92"/>
    <n v="890097.55"/>
    <n v="843680.09"/>
    <s v="INR"/>
  </r>
  <r>
    <s v="5308000078"/>
    <s v="20"/>
    <s v="5308000078-20"/>
    <n v="5"/>
    <s v="5300"/>
    <x v="6"/>
    <x v="7"/>
    <s v="UL25"/>
    <s v="019/002"/>
    <d v="2019-04-01T00:00:00"/>
    <d v="2019-04-01T00:00:00"/>
    <s v="H-5000-02-02"/>
    <n v="0"/>
    <s v=""/>
    <s v="53OPCO01"/>
    <x v="3"/>
    <s v="5302"/>
    <s v=""/>
    <m/>
    <s v="A114"/>
    <s v="Forex-Unit-1-Unrealised-Unit-H-5000-12-02-2019-20"/>
    <n v="3273392.69"/>
    <n v="0"/>
    <n v="0"/>
    <n v="0"/>
    <n v="3273392.69"/>
    <n v="-162242.56"/>
    <n v="-162242.56"/>
    <n v="0"/>
    <n v="0"/>
    <n v="0"/>
    <n v="-324485.12"/>
    <n v="3111150.13"/>
    <n v="2948907.57"/>
    <s v="INR"/>
  </r>
  <r>
    <s v="5308000078"/>
    <s v="21"/>
    <s v="5308000078-21"/>
    <n v="5"/>
    <s v="5300"/>
    <x v="6"/>
    <x v="7"/>
    <s v="UL25"/>
    <s v="018/002"/>
    <d v="2020-04-01T00:00:00"/>
    <d v="2020-04-01T00:00:00"/>
    <s v="H-5000-02-02"/>
    <n v="0"/>
    <s v=""/>
    <s v="53OPCO01"/>
    <x v="3"/>
    <s v="5302"/>
    <s v=""/>
    <s v="Addition-Realise Forex"/>
    <s v="A114"/>
    <s v="Forex - Unit-1 - Realised-H-5000-12-01-2020-21"/>
    <n v="0"/>
    <n v="1620086.62"/>
    <n v="0"/>
    <n v="0"/>
    <n v="1620086.62"/>
    <n v="0"/>
    <n v="-84718"/>
    <n v="0"/>
    <n v="0"/>
    <n v="0"/>
    <n v="-84718"/>
    <n v="0"/>
    <n v="1535368.62"/>
    <s v="INR"/>
  </r>
  <r>
    <s v="5308000078"/>
    <s v="22"/>
    <s v="5308000078-22"/>
    <n v="5"/>
    <s v="5300"/>
    <x v="6"/>
    <x v="7"/>
    <s v="UL25"/>
    <s v="018/002"/>
    <d v="2020-04-01T00:00:00"/>
    <d v="2020-04-01T00:00:00"/>
    <s v="H-5000-02-02"/>
    <n v="0"/>
    <s v=""/>
    <s v="53OPCO01"/>
    <x v="3"/>
    <s v="5302"/>
    <s v=""/>
    <s v="Addition-Unrealise Forex"/>
    <s v="A114"/>
    <s v="Forex - Unit-1 - Unrealised-H-5000-12-02-2020-21"/>
    <n v="0"/>
    <n v="-3184770.25"/>
    <n v="0"/>
    <n v="0"/>
    <n v="-3184770.25"/>
    <n v="0"/>
    <n v="166538.85"/>
    <n v="0"/>
    <n v="0"/>
    <n v="0"/>
    <n v="166538.85"/>
    <n v="0"/>
    <n v="-3018231.4"/>
    <s v="INR"/>
  </r>
  <r>
    <s v="5308000079"/>
    <s v="0"/>
    <s v="5308000079-0"/>
    <n v="5"/>
    <s v="5300"/>
    <x v="6"/>
    <x v="7"/>
    <s v="UL25"/>
    <s v="025/000"/>
    <d v="2013-05-31T00:00:00"/>
    <d v="2013-05-31T00:00:00"/>
    <s v="H-5000-02-03"/>
    <n v="0"/>
    <s v=""/>
    <s v="53OPCO01"/>
    <x v="3"/>
    <s v="5302"/>
    <s v=""/>
    <m/>
    <s v="A114"/>
    <s v="Unit-1-Chimney &amp; Chimney Elevators-H-5000-02-03"/>
    <n v="435435323.39999998"/>
    <n v="0"/>
    <n v="0"/>
    <n v="0"/>
    <n v="435435323.39999998"/>
    <n v="-117153786.5"/>
    <n v="-16323690.24"/>
    <n v="0"/>
    <n v="0"/>
    <n v="0"/>
    <n v="-133477476.73999999"/>
    <n v="318281536.89999998"/>
    <n v="301957846.66000003"/>
    <s v="INR"/>
  </r>
  <r>
    <s v="5308000079"/>
    <s v="1"/>
    <s v="5308000079-1"/>
    <n v="5"/>
    <s v="5300"/>
    <x v="6"/>
    <x v="7"/>
    <s v="UL25"/>
    <s v="025/000"/>
    <d v="2013-05-31T00:00:00"/>
    <d v="2013-05-31T00:00:00"/>
    <s v="H-5000-02-03"/>
    <n v="0"/>
    <s v=""/>
    <s v="53OPCO01"/>
    <x v="3"/>
    <s v="5302"/>
    <s v=""/>
    <m/>
    <s v="A114"/>
    <s v="Unit-1-Chimney &amp; Elevators-H-5000-02-03-MARCH-14"/>
    <n v="-150748128.5"/>
    <n v="0"/>
    <n v="0"/>
    <n v="0"/>
    <n v="-150748128.5"/>
    <n v="40558753.770000003"/>
    <n v="5651277.29"/>
    <n v="0"/>
    <n v="0"/>
    <n v="0"/>
    <n v="46210031.060000002"/>
    <n v="-110189374.73"/>
    <n v="-104538097.44"/>
    <s v="INR"/>
  </r>
  <r>
    <s v="5308000079"/>
    <s v="2"/>
    <s v="5308000079-2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.1.EDC . PLANT &amp; M/C"/>
    <n v="7685089.0899999999"/>
    <n v="0"/>
    <n v="0"/>
    <n v="0"/>
    <n v="7685089.0899999999"/>
    <n v="-2067671.67"/>
    <n v="-288100.21999999997"/>
    <n v="0"/>
    <n v="0"/>
    <n v="0"/>
    <n v="-2355771.8899999997"/>
    <n v="5617417.4199999999"/>
    <n v="5329317.2"/>
    <s v="INR"/>
  </r>
  <r>
    <s v="5308000079"/>
    <s v="3"/>
    <s v="5308000079-3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-1-IDC - PLANT &amp; M/C"/>
    <n v="40791637.189999998"/>
    <n v="0"/>
    <n v="0"/>
    <n v="0"/>
    <n v="40791637.189999998"/>
    <n v="-10974981.810000001"/>
    <n v="-1529205.4"/>
    <n v="0"/>
    <n v="0"/>
    <n v="0"/>
    <n v="-12504187.210000001"/>
    <n v="29816655.379999999"/>
    <n v="28287449.98"/>
    <s v="INR"/>
  </r>
  <r>
    <s v="5308000079"/>
    <s v="4"/>
    <s v="5308000079-4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 -Unit-1&amp;2-H-5000-12-01 (COD)"/>
    <n v="1099196.93"/>
    <n v="0"/>
    <n v="0"/>
    <n v="0"/>
    <n v="1099196.93"/>
    <n v="-295738.7"/>
    <n v="-41206.92"/>
    <n v="0"/>
    <n v="0"/>
    <n v="0"/>
    <n v="-336945.62"/>
    <n v="803458.23"/>
    <n v="762251.31"/>
    <s v="INR"/>
  </r>
  <r>
    <s v="5308000079"/>
    <s v="5"/>
    <s v="5308000079-5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Unit-1&amp;2-H-5000-12-02-(COD)"/>
    <n v="33172396.920000002"/>
    <n v="0"/>
    <n v="0"/>
    <n v="0"/>
    <n v="33172396.920000002"/>
    <n v="-8925026.7599999998"/>
    <n v="-1243573.74"/>
    <n v="0"/>
    <n v="0"/>
    <n v="0"/>
    <n v="-10168600.5"/>
    <n v="24247370.16"/>
    <n v="23003796.420000002"/>
    <s v="INR"/>
  </r>
  <r>
    <s v="5308000079"/>
    <s v="6"/>
    <s v="5308000079-6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-Unit-H-5000-12-01-2013-14"/>
    <n v="16251177.720000001"/>
    <n v="0"/>
    <n v="0"/>
    <n v="0"/>
    <n v="16251177.720000001"/>
    <n v="-4372376.12"/>
    <n v="-609227.54"/>
    <n v="0"/>
    <n v="0"/>
    <n v="0"/>
    <n v="-4981603.66"/>
    <n v="11878801.6"/>
    <n v="11269574.060000001"/>
    <s v="INR"/>
  </r>
  <r>
    <s v="5308000079"/>
    <s v="7"/>
    <s v="5308000079-7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H-5000-12-02-2013-14"/>
    <n v="426933.67"/>
    <n v="0"/>
    <n v="0"/>
    <n v="0"/>
    <n v="426933.67"/>
    <n v="-114866.43"/>
    <n v="-16004.98"/>
    <n v="0"/>
    <n v="0"/>
    <n v="0"/>
    <n v="-130871.40999999999"/>
    <n v="312067.24"/>
    <n v="296062.26"/>
    <s v="INR"/>
  </r>
  <r>
    <s v="5308000079"/>
    <s v="8"/>
    <s v="5308000079-8"/>
    <n v="5"/>
    <s v="5300"/>
    <x v="6"/>
    <x v="7"/>
    <s v="UL25"/>
    <s v="024/002"/>
    <d v="2014-04-01T00:00:00"/>
    <d v="2014-04-01T00:00:00"/>
    <s v="H-5000-12-01"/>
    <n v="0"/>
    <s v=""/>
    <s v="53OPCO01"/>
    <x v="3"/>
    <s v="5302"/>
    <s v=""/>
    <m/>
    <s v="A114"/>
    <s v="Forex-Unit-1-Realised-Unit-H-5000-12-01-2014-15"/>
    <n v="32037760.690000001"/>
    <n v="0"/>
    <n v="0"/>
    <n v="0"/>
    <n v="32037760.690000001"/>
    <n v="-7556349.7400000002"/>
    <n v="-1259391.6299999999"/>
    <n v="0"/>
    <n v="0"/>
    <n v="0"/>
    <n v="-8815741.370000001"/>
    <n v="24481410.949999999"/>
    <n v="23222019.32"/>
    <s v="INR"/>
  </r>
  <r>
    <s v="5308000079"/>
    <s v="9"/>
    <s v="5308000079-9"/>
    <n v="5"/>
    <s v="5300"/>
    <x v="6"/>
    <x v="7"/>
    <s v="UL25"/>
    <s v="023/002"/>
    <d v="2015-04-01T00:00:00"/>
    <d v="2015-04-01T00:00:00"/>
    <s v="H-5000-12-01"/>
    <n v="0"/>
    <s v=""/>
    <s v="53OPCO01"/>
    <x v="3"/>
    <s v="5302"/>
    <s v=""/>
    <m/>
    <s v="A114"/>
    <s v="Forex-Unit-1-Realised-Unit-H-5000-12-01-2015-16"/>
    <n v="1837957.52"/>
    <n v="0"/>
    <n v="0"/>
    <n v="0"/>
    <n v="1837957.52"/>
    <n v="-376839.98"/>
    <n v="-75368"/>
    <n v="0"/>
    <n v="0"/>
    <n v="0"/>
    <n v="-452207.98"/>
    <n v="1461117.54"/>
    <n v="1385749.54"/>
    <s v="INR"/>
  </r>
  <r>
    <s v="5308000079"/>
    <s v="10"/>
    <s v="5308000079-10"/>
    <n v="5"/>
    <s v="5300"/>
    <x v="6"/>
    <x v="7"/>
    <s v="UL25"/>
    <s v="022/002"/>
    <d v="2016-04-01T00:00:00"/>
    <d v="2016-04-01T00:00:00"/>
    <s v="H-5000-12-01"/>
    <n v="0"/>
    <s v=""/>
    <s v="53OPCO01"/>
    <x v="3"/>
    <s v="5302"/>
    <s v=""/>
    <m/>
    <s v="A114"/>
    <s v="Forex-Unit-1-Realised-Unit-H-5000-12-01-2016-17"/>
    <n v="832502.13"/>
    <n v="0"/>
    <n v="0"/>
    <n v="0"/>
    <n v="832502.13"/>
    <n v="-142711.71"/>
    <n v="-35677.93"/>
    <n v="0"/>
    <n v="0"/>
    <n v="0"/>
    <n v="-178389.63999999998"/>
    <n v="689790.42"/>
    <n v="654112.49"/>
    <s v="INR"/>
  </r>
  <r>
    <s v="5308000079"/>
    <s v="11"/>
    <s v="5308000079-11"/>
    <n v="5"/>
    <s v="5300"/>
    <x v="6"/>
    <x v="7"/>
    <s v="UL25"/>
    <s v="024/002"/>
    <d v="2014-04-01T00:00:00"/>
    <d v="2014-04-01T00:00:00"/>
    <s v="H-5000-12-02"/>
    <n v="0"/>
    <s v=""/>
    <s v="53OPCO01"/>
    <x v="3"/>
    <s v="5302"/>
    <s v=""/>
    <m/>
    <s v="A114"/>
    <s v="Forex-Unit-1-Unrealise-H-5000-12-02-2014-15"/>
    <n v="-24345139.09"/>
    <n v="0"/>
    <n v="0"/>
    <n v="0"/>
    <n v="-24345139.09"/>
    <n v="5741986.3799999999"/>
    <n v="956997.73"/>
    <n v="0"/>
    <n v="0"/>
    <n v="0"/>
    <n v="6698984.1099999994"/>
    <n v="-18603152.710000001"/>
    <n v="-17646154.98"/>
    <s v="INR"/>
  </r>
  <r>
    <s v="5308000079"/>
    <s v="12"/>
    <s v="5308000079-12"/>
    <n v="5"/>
    <s v="5300"/>
    <x v="6"/>
    <x v="7"/>
    <s v="UL25"/>
    <s v="023/002"/>
    <d v="2015-04-01T00:00:00"/>
    <d v="2015-04-01T00:00:00"/>
    <s v="H-5000-12-02"/>
    <n v="0"/>
    <s v=""/>
    <s v="53OPCO01"/>
    <x v="3"/>
    <s v="5302"/>
    <s v=""/>
    <m/>
    <s v="A114"/>
    <s v="Forex-Unit-1-Unrealise-H-5000-12-02- 2015-16"/>
    <n v="4661117.0999999996"/>
    <n v="0"/>
    <n v="0"/>
    <n v="0"/>
    <n v="4661117.0999999996"/>
    <n v="-955677.85"/>
    <n v="-191135.57"/>
    <n v="0"/>
    <n v="0"/>
    <n v="0"/>
    <n v="-1146813.42"/>
    <n v="3705439.25"/>
    <n v="3514303.68"/>
    <s v="INR"/>
  </r>
  <r>
    <s v="5308000079"/>
    <s v="13"/>
    <s v="5308000079-13"/>
    <n v="5"/>
    <s v="5300"/>
    <x v="6"/>
    <x v="7"/>
    <s v="UL25"/>
    <s v="022/002"/>
    <d v="2016-04-01T00:00:00"/>
    <d v="2016-04-01T00:00:00"/>
    <s v="H-5000-12-02"/>
    <n v="0"/>
    <s v=""/>
    <s v="53OPCO01"/>
    <x v="3"/>
    <s v="5302"/>
    <s v=""/>
    <m/>
    <s v="A114"/>
    <s v="Forex-Unit-1-Unrealise-H-5000-12-02-2016-17"/>
    <n v="-2267509.89"/>
    <n v="0"/>
    <n v="0"/>
    <n v="0"/>
    <n v="-2267509.89"/>
    <n v="388707.97"/>
    <n v="97176.99"/>
    <n v="0"/>
    <n v="0"/>
    <n v="0"/>
    <n v="485884.95999999996"/>
    <n v="-1878801.92"/>
    <n v="-1781624.93"/>
    <s v="INR"/>
  </r>
  <r>
    <s v="5308000079"/>
    <s v="14"/>
    <s v="5308000079-14"/>
    <n v="5"/>
    <s v="5300"/>
    <x v="6"/>
    <x v="7"/>
    <s v="UL25"/>
    <s v="021/002"/>
    <d v="2017-04-01T00:00:00"/>
    <d v="2017-04-01T00:00:00"/>
    <s v="H-5000-12-01"/>
    <n v="0"/>
    <s v=""/>
    <s v="53OPCO01"/>
    <x v="3"/>
    <s v="5302"/>
    <s v=""/>
    <m/>
    <s v="A114"/>
    <s v="Forex-Unit-1-Realised-Unit-H-5000-12-01-2017-18"/>
    <n v="544222.59"/>
    <n v="0"/>
    <n v="0"/>
    <n v="0"/>
    <n v="544222.59"/>
    <n v="-73275.63"/>
    <n v="-24425.21"/>
    <n v="0"/>
    <n v="0"/>
    <n v="0"/>
    <n v="-97700.84"/>
    <n v="470946.96"/>
    <n v="446521.75"/>
    <s v="INR"/>
  </r>
  <r>
    <s v="5308000079"/>
    <s v="15"/>
    <s v="5308000079-15"/>
    <n v="5"/>
    <s v="5300"/>
    <x v="6"/>
    <x v="7"/>
    <s v="UL25"/>
    <s v="021/002"/>
    <d v="2017-04-01T00:00:00"/>
    <d v="2017-04-01T00:00:00"/>
    <s v="H-5000-12-02"/>
    <n v="0"/>
    <s v=""/>
    <s v="53OPCO01"/>
    <x v="3"/>
    <s v="5302"/>
    <s v=""/>
    <m/>
    <s v="A114"/>
    <s v="Forex-Unit-1-Unrealise-H-5000-12-02-2017-18"/>
    <n v="-47968.91"/>
    <n v="0"/>
    <n v="0"/>
    <n v="0"/>
    <n v="-47968.91"/>
    <n v="6458.67"/>
    <n v="2152.89"/>
    <n v="0"/>
    <n v="0"/>
    <n v="0"/>
    <n v="8611.56"/>
    <n v="-41510.239999999998"/>
    <n v="-39357.35"/>
    <s v="INR"/>
  </r>
  <r>
    <s v="5308000079"/>
    <s v="16"/>
    <s v="5308000079-16"/>
    <n v="5"/>
    <s v="5300"/>
    <x v="6"/>
    <x v="7"/>
    <s v="UL25"/>
    <s v="020/002"/>
    <d v="2018-04-01T00:00:00"/>
    <d v="2018-04-01T00:00:00"/>
    <s v="H-5000-12-01"/>
    <n v="0"/>
    <s v=""/>
    <s v="53OPCO01"/>
    <x v="3"/>
    <s v="5302"/>
    <s v=""/>
    <m/>
    <s v="A114"/>
    <s v="Forex-Unit-1-Realised-Unit-H-5000-12-01-2018-19"/>
    <n v="1503309.73"/>
    <n v="0"/>
    <n v="0"/>
    <n v="0"/>
    <n v="1503309.73"/>
    <n v="-141630.94"/>
    <n v="-70815.47"/>
    <n v="0"/>
    <n v="0"/>
    <n v="0"/>
    <n v="-212446.41"/>
    <n v="1361678.79"/>
    <n v="1290863.32"/>
    <s v="INR"/>
  </r>
  <r>
    <s v="5308000079"/>
    <s v="17"/>
    <s v="5308000079-17"/>
    <n v="5"/>
    <s v="5300"/>
    <x v="6"/>
    <x v="7"/>
    <s v="UL25"/>
    <s v="020/002"/>
    <d v="2018-04-01T00:00:00"/>
    <d v="2018-04-01T00:00:00"/>
    <s v="H-5000-02-03"/>
    <n v="0"/>
    <s v=""/>
    <s v="53OPCO01"/>
    <x v="3"/>
    <s v="5302"/>
    <s v=""/>
    <m/>
    <s v="A114"/>
    <s v="Forex-Unit-1-Unrealise-H-5000-12-02-2018-19"/>
    <n v="4970123.38"/>
    <n v="0"/>
    <n v="0"/>
    <n v="0"/>
    <n v="4970123.38"/>
    <n v="-468248.96"/>
    <n v="-234124.48"/>
    <n v="0"/>
    <n v="0"/>
    <n v="0"/>
    <n v="-702373.44000000006"/>
    <n v="4501874.42"/>
    <n v="4267749.9400000004"/>
    <s v="INR"/>
  </r>
  <r>
    <s v="5308000079"/>
    <s v="18"/>
    <s v="5308000079-18"/>
    <n v="5"/>
    <s v="5300"/>
    <x v="6"/>
    <x v="7"/>
    <s v="UL25"/>
    <s v="019/002"/>
    <d v="2019-04-01T00:00:00"/>
    <d v="2019-04-01T00:00:00"/>
    <s v="H-5000-02-03"/>
    <n v="0"/>
    <s v=""/>
    <s v="53OPCO01"/>
    <x v="3"/>
    <s v="5302"/>
    <s v=""/>
    <m/>
    <s v="A114"/>
    <s v="Forex-Unit-1-Realised-Unit-H-5000-12-01-2019-20"/>
    <n v="1776977.16"/>
    <n v="0"/>
    <n v="0"/>
    <n v="0"/>
    <n v="1776977.16"/>
    <n v="-88074.16"/>
    <n v="-88074.16"/>
    <n v="0"/>
    <n v="0"/>
    <n v="0"/>
    <n v="-176148.32"/>
    <n v="1688903"/>
    <n v="1600828.84"/>
    <s v="INR"/>
  </r>
  <r>
    <s v="5308000079"/>
    <s v="19"/>
    <s v="5308000079-19"/>
    <n v="5"/>
    <s v="5300"/>
    <x v="6"/>
    <x v="7"/>
    <s v="UL25"/>
    <s v="019/002"/>
    <d v="2019-04-01T00:00:00"/>
    <d v="2019-04-01T00:00:00"/>
    <s v="H-5000-02-03"/>
    <n v="0"/>
    <s v=""/>
    <s v="53OPCO01"/>
    <x v="3"/>
    <s v="5302"/>
    <s v=""/>
    <m/>
    <s v="A114"/>
    <s v="Forex-Unit-1-Unrealised-Unit-H-5000-12-02-2019-20"/>
    <n v="6211052.8300000001"/>
    <n v="0"/>
    <n v="0"/>
    <n v="0"/>
    <n v="6211052.8300000001"/>
    <n v="-307844.84999999998"/>
    <n v="-307844.84999999998"/>
    <n v="0"/>
    <n v="0"/>
    <n v="0"/>
    <n v="-615689.69999999995"/>
    <n v="5903207.9800000004"/>
    <n v="5595363.1299999999"/>
    <s v="INR"/>
  </r>
  <r>
    <s v="5308000079"/>
    <s v="20"/>
    <s v="5308000079-20"/>
    <n v="5"/>
    <s v="5300"/>
    <x v="6"/>
    <x v="7"/>
    <s v="UL25"/>
    <s v="018/002"/>
    <d v="2020-04-01T00:00:00"/>
    <d v="2020-04-01T00:00:00"/>
    <s v="H-5000-02-03"/>
    <n v="0"/>
    <s v=""/>
    <s v="53OPCO01"/>
    <x v="3"/>
    <s v="5302"/>
    <s v=""/>
    <s v="Addition-Realise Forex"/>
    <s v="A114"/>
    <s v="Forex - Unit-1 - Realised-H-5000-12-01-2020-21"/>
    <n v="0"/>
    <n v="3074010.5"/>
    <n v="0"/>
    <n v="0"/>
    <n v="3074010.5"/>
    <n v="0"/>
    <n v="-160746.97"/>
    <n v="0"/>
    <n v="0"/>
    <n v="0"/>
    <n v="-160746.97"/>
    <n v="0"/>
    <n v="2913263.53"/>
    <s v="INR"/>
  </r>
  <r>
    <s v="5308000079"/>
    <s v="21"/>
    <s v="5308000079-21"/>
    <n v="5"/>
    <s v="5300"/>
    <x v="6"/>
    <x v="7"/>
    <s v="UL25"/>
    <s v="018/002"/>
    <d v="2020-04-01T00:00:00"/>
    <d v="2020-04-01T00:00:00"/>
    <s v="H-5000-02-03"/>
    <n v="0"/>
    <s v=""/>
    <s v="53OPCO01"/>
    <x v="3"/>
    <s v="5302"/>
    <s v=""/>
    <s v="Addition-Unrealise Forex"/>
    <s v="A114"/>
    <s v="Forex - Unit-1 - Unrealised-H-5000-12-02-2020-21"/>
    <n v="0"/>
    <n v="-6042897.3799999999"/>
    <n v="0"/>
    <n v="0"/>
    <n v="-6042897.3799999999"/>
    <n v="0"/>
    <n v="315996.78000000003"/>
    <n v="0"/>
    <n v="0"/>
    <n v="0"/>
    <n v="315996.78000000003"/>
    <n v="0"/>
    <n v="-5726900.5999999996"/>
    <s v="INR"/>
  </r>
  <r>
    <s v="5308000080"/>
    <s v="0"/>
    <s v="5308000080-0"/>
    <n v="5"/>
    <s v="5300"/>
    <x v="6"/>
    <x v="7"/>
    <s v="UL25"/>
    <s v="025/000"/>
    <d v="2013-05-31T00:00:00"/>
    <d v="2013-05-31T00:00:00"/>
    <s v="H-5000-02-04"/>
    <n v="0"/>
    <s v=""/>
    <s v="53OPCO01"/>
    <x v="4"/>
    <s v="5302"/>
    <s v=""/>
    <m/>
    <s v="A114"/>
    <s v="Unit-1-Make up water sys upto Plant Reservoir-H-50"/>
    <n v="282770217.06"/>
    <n v="0"/>
    <n v="0"/>
    <n v="0"/>
    <n v="282770217.06"/>
    <n v="-76079270.260000005"/>
    <n v="-10600548.890000001"/>
    <n v="0"/>
    <n v="0"/>
    <n v="0"/>
    <n v="-86679819.150000006"/>
    <n v="206690946.80000001"/>
    <n v="196090397.91"/>
    <s v="INR"/>
  </r>
  <r>
    <s v="5308000080"/>
    <s v="2"/>
    <s v="5308000080-2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.1.EDC . PLANT &amp; M/C"/>
    <n v="4990670.7"/>
    <n v="0"/>
    <n v="0"/>
    <n v="0"/>
    <n v="4990670.7"/>
    <n v="-1342738.93"/>
    <n v="-187091.31"/>
    <n v="0"/>
    <n v="0"/>
    <n v="0"/>
    <n v="-1529830.24"/>
    <n v="3647931.77"/>
    <n v="3460840.46"/>
    <s v="INR"/>
  </r>
  <r>
    <s v="5308000080"/>
    <s v="3"/>
    <s v="5308000080-3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-1-IDC - PLANT &amp; M/C"/>
    <n v="26489950.359999999"/>
    <n v="0"/>
    <n v="0"/>
    <n v="0"/>
    <n v="26489950.359999999"/>
    <n v="-7127115.8399999999"/>
    <n v="-993060.79"/>
    <n v="0"/>
    <n v="0"/>
    <n v="0"/>
    <n v="-8120176.6299999999"/>
    <n v="19362834.52"/>
    <n v="18369773.73"/>
    <s v="INR"/>
  </r>
  <r>
    <s v="5308000080"/>
    <s v="4"/>
    <s v="5308000080-4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 -Unit-1&amp;2-H-5000-12-01 (COD)"/>
    <n v="713814.74"/>
    <n v="0"/>
    <n v="0"/>
    <n v="0"/>
    <n v="713814.74"/>
    <n v="-192051.73"/>
    <n v="-26759.63"/>
    <n v="0"/>
    <n v="0"/>
    <n v="0"/>
    <n v="-218811.36000000002"/>
    <n v="521763.01"/>
    <n v="495003.38"/>
    <s v="INR"/>
  </r>
  <r>
    <s v="5308000080"/>
    <s v="5"/>
    <s v="5308000080-5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Unit-1&amp;2-H-5000-12-02-(COD)"/>
    <n v="21542041.66"/>
    <n v="0"/>
    <n v="0"/>
    <n v="0"/>
    <n v="21542041.66"/>
    <n v="-5795881.9900000002"/>
    <n v="-807572.55"/>
    <n v="0"/>
    <n v="0"/>
    <n v="0"/>
    <n v="-6603454.54"/>
    <n v="15746159.67"/>
    <n v="14938587.119999999"/>
    <s v="INR"/>
  </r>
  <r>
    <s v="5308000080"/>
    <s v="6"/>
    <s v="5308000080-6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-Unit-H-5000-12-01-2013-14"/>
    <n v="10553459.51"/>
    <n v="0"/>
    <n v="0"/>
    <n v="0"/>
    <n v="10553459.51"/>
    <n v="-2839406.16"/>
    <n v="-395630.29"/>
    <n v="0"/>
    <n v="0"/>
    <n v="0"/>
    <n v="-3235036.45"/>
    <n v="7714053.3499999996"/>
    <n v="7318423.0599999996"/>
    <s v="INR"/>
  </r>
  <r>
    <s v="5308000080"/>
    <s v="7"/>
    <s v="5308000080-7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H-5000-12-02-2013-14"/>
    <n v="277249.27"/>
    <n v="0"/>
    <n v="0"/>
    <n v="0"/>
    <n v="277249.27"/>
    <n v="-74593.87"/>
    <n v="-10393.58"/>
    <n v="0"/>
    <n v="0"/>
    <n v="0"/>
    <n v="-84987.45"/>
    <n v="202655.4"/>
    <n v="192261.82"/>
    <s v="INR"/>
  </r>
  <r>
    <s v="5308000080"/>
    <s v="8"/>
    <s v="5308000080-8"/>
    <n v="5"/>
    <s v="5300"/>
    <x v="6"/>
    <x v="7"/>
    <s v="UL25"/>
    <s v="024/002"/>
    <d v="2014-04-01T00:00:00"/>
    <d v="2014-04-01T00:00:00"/>
    <s v="H-5000-12-01"/>
    <n v="0"/>
    <s v=""/>
    <s v="53OPCO01"/>
    <x v="3"/>
    <s v="5302"/>
    <s v=""/>
    <m/>
    <s v="A114"/>
    <s v="Forex-Unit-1-Realised-Unit-H-5000-12-01-2014-15"/>
    <n v="20805212.75"/>
    <n v="0"/>
    <n v="0"/>
    <n v="0"/>
    <n v="20805212.75"/>
    <n v="-4907067.8"/>
    <n v="-817844.63"/>
    <n v="0"/>
    <n v="0"/>
    <n v="0"/>
    <n v="-5724912.4299999997"/>
    <n v="15898144.949999999"/>
    <n v="15080300.32"/>
    <s v="INR"/>
  </r>
  <r>
    <s v="5308000080"/>
    <s v="9"/>
    <s v="5308000080-9"/>
    <n v="5"/>
    <s v="5300"/>
    <x v="6"/>
    <x v="7"/>
    <s v="UL25"/>
    <s v="023/002"/>
    <d v="2015-04-01T00:00:00"/>
    <d v="2015-04-01T00:00:00"/>
    <s v="H-5000-12-01"/>
    <n v="0"/>
    <s v=""/>
    <s v="53OPCO01"/>
    <x v="3"/>
    <s v="5302"/>
    <s v=""/>
    <m/>
    <s v="A114"/>
    <s v="Forex-Unit-1-Realised-Unit-H-5000-12-01-2015-16"/>
    <n v="1193563.3600000001"/>
    <n v="0"/>
    <n v="0"/>
    <n v="0"/>
    <n v="1193563.3600000001"/>
    <n v="-244718.61"/>
    <n v="-48943.72"/>
    <n v="0"/>
    <n v="0"/>
    <n v="0"/>
    <n v="-293662.32999999996"/>
    <n v="948844.75"/>
    <n v="899901.03"/>
    <s v="INR"/>
  </r>
  <r>
    <s v="5308000080"/>
    <s v="10"/>
    <s v="5308000080-10"/>
    <n v="5"/>
    <s v="5300"/>
    <x v="6"/>
    <x v="7"/>
    <s v="UL25"/>
    <s v="022/002"/>
    <d v="2016-04-01T00:00:00"/>
    <d v="2016-04-01T00:00:00"/>
    <s v="H-5000-12-01"/>
    <n v="0"/>
    <s v=""/>
    <s v="53OPCO01"/>
    <x v="3"/>
    <s v="5302"/>
    <s v=""/>
    <m/>
    <s v="A114"/>
    <s v="Forex-Unit-1-Realised-Unit-H-5000-12-01-2016-17"/>
    <n v="540624.06999999995"/>
    <n v="0"/>
    <n v="0"/>
    <n v="0"/>
    <n v="540624.06999999995"/>
    <n v="-92676.52"/>
    <n v="-23169.119999999999"/>
    <n v="0"/>
    <n v="0"/>
    <n v="0"/>
    <n v="-115845.64"/>
    <n v="447947.55"/>
    <n v="424778.43"/>
    <s v="INR"/>
  </r>
  <r>
    <s v="5308000080"/>
    <s v="11"/>
    <s v="5308000080-11"/>
    <n v="5"/>
    <s v="5300"/>
    <x v="6"/>
    <x v="7"/>
    <s v="UL25"/>
    <s v="024/002"/>
    <d v="2014-04-01T00:00:00"/>
    <d v="2014-04-01T00:00:00"/>
    <s v="H-5000-12-02"/>
    <n v="0"/>
    <s v=""/>
    <s v="53OPCO01"/>
    <x v="3"/>
    <s v="5302"/>
    <s v=""/>
    <m/>
    <s v="A114"/>
    <s v="Forex-Unit-1-Unrealise-H-5000-12-02-2014-15"/>
    <n v="-15809650.470000001"/>
    <n v="0"/>
    <n v="0"/>
    <n v="0"/>
    <n v="-15809650.470000001"/>
    <n v="3728826.43"/>
    <n v="621471.06999999995"/>
    <n v="0"/>
    <n v="0"/>
    <n v="0"/>
    <n v="4350297.5"/>
    <n v="-12080824.039999999"/>
    <n v="-11459352.970000001"/>
    <s v="INR"/>
  </r>
  <r>
    <s v="5308000080"/>
    <s v="12"/>
    <s v="5308000080-12"/>
    <n v="5"/>
    <s v="5300"/>
    <x v="6"/>
    <x v="7"/>
    <s v="UL25"/>
    <s v="023/002"/>
    <d v="2015-04-01T00:00:00"/>
    <d v="2015-04-01T00:00:00"/>
    <s v="H-5000-12-02"/>
    <n v="0"/>
    <s v=""/>
    <s v="53OPCO01"/>
    <x v="3"/>
    <s v="5302"/>
    <s v=""/>
    <m/>
    <s v="A114"/>
    <s v="Forex-Unit-1-Unrealise-H-5000-12-02- 2015-16"/>
    <n v="3026913.59"/>
    <n v="0"/>
    <n v="0"/>
    <n v="0"/>
    <n v="3026913.59"/>
    <n v="-620613.96"/>
    <n v="-124122.79"/>
    <n v="0"/>
    <n v="0"/>
    <n v="0"/>
    <n v="-744736.75"/>
    <n v="2406299.63"/>
    <n v="2282176.84"/>
    <s v="INR"/>
  </r>
  <r>
    <s v="5308000080"/>
    <s v="13"/>
    <s v="5308000080-13"/>
    <n v="5"/>
    <s v="5300"/>
    <x v="6"/>
    <x v="7"/>
    <s v="UL25"/>
    <s v="022/002"/>
    <d v="2016-04-01T00:00:00"/>
    <d v="2016-04-01T00:00:00"/>
    <s v="H-5000-12-02"/>
    <n v="0"/>
    <s v=""/>
    <s v="53OPCO01"/>
    <x v="3"/>
    <s v="5302"/>
    <s v=""/>
    <m/>
    <s v="A114"/>
    <s v="Forex-Unit-1-Unrealise-H-5000-12-02-2016-17"/>
    <n v="-1472513.19"/>
    <n v="0"/>
    <n v="0"/>
    <n v="0"/>
    <n v="-1472513.19"/>
    <n v="252425.63"/>
    <n v="63106.41"/>
    <n v="0"/>
    <n v="0"/>
    <n v="0"/>
    <n v="315532.04000000004"/>
    <n v="-1220087.56"/>
    <n v="-1156981.1499999999"/>
    <s v="INR"/>
  </r>
  <r>
    <s v="5308000080"/>
    <s v="14"/>
    <s v="5308000080-14"/>
    <n v="5"/>
    <s v="5300"/>
    <x v="6"/>
    <x v="7"/>
    <s v="UL25"/>
    <s v="021/002"/>
    <d v="2017-04-01T00:00:00"/>
    <d v="2017-04-01T00:00:00"/>
    <s v="H-5000-12-01"/>
    <n v="0"/>
    <s v=""/>
    <s v="53OPCO01"/>
    <x v="3"/>
    <s v="5302"/>
    <s v=""/>
    <m/>
    <s v="A114"/>
    <s v="Forex-Unit-1-Realised-Unit-H-5000-12-01-2017-18"/>
    <n v="353009.24"/>
    <n v="0"/>
    <n v="0"/>
    <n v="0"/>
    <n v="353009.24"/>
    <n v="-47530.14"/>
    <n v="-15843.38"/>
    <n v="0"/>
    <n v="0"/>
    <n v="0"/>
    <n v="-63373.52"/>
    <n v="305479.09999999998"/>
    <n v="289635.71999999997"/>
    <s v="INR"/>
  </r>
  <r>
    <s v="5308000080"/>
    <s v="15"/>
    <s v="5308000080-15"/>
    <n v="5"/>
    <s v="5300"/>
    <x v="6"/>
    <x v="7"/>
    <s v="UL25"/>
    <s v="021/002"/>
    <d v="2017-04-01T00:00:00"/>
    <d v="2017-04-01T00:00:00"/>
    <s v="H-5000-12-02"/>
    <n v="0"/>
    <s v=""/>
    <s v="53OPCO01"/>
    <x v="3"/>
    <s v="5302"/>
    <s v=""/>
    <m/>
    <s v="A114"/>
    <s v="Forex-Unit-1-Unrealise-H-5000-12-02-2017-18"/>
    <n v="-31523.93"/>
    <n v="0"/>
    <n v="0"/>
    <n v="0"/>
    <n v="-31523.93"/>
    <n v="4244.46"/>
    <n v="1414.82"/>
    <n v="0"/>
    <n v="0"/>
    <n v="0"/>
    <n v="5659.28"/>
    <n v="-27279.47"/>
    <n v="-25864.65"/>
    <s v="INR"/>
  </r>
  <r>
    <s v="5308000080"/>
    <s v="16"/>
    <s v="5308000080-16"/>
    <n v="5"/>
    <s v="5300"/>
    <x v="6"/>
    <x v="7"/>
    <s v="UL25"/>
    <s v="020/002"/>
    <d v="2018-04-01T00:00:00"/>
    <d v="2018-04-01T00:00:00"/>
    <s v="H-5000-12-01"/>
    <n v="0"/>
    <s v=""/>
    <s v="53OPCO01"/>
    <x v="3"/>
    <s v="5302"/>
    <s v=""/>
    <m/>
    <s v="A114"/>
    <s v="Forex-Unit-1-Realised-Unit-H-5000-12-01-2018-19"/>
    <n v="975119.81"/>
    <n v="0"/>
    <n v="0"/>
    <n v="0"/>
    <n v="975119.81"/>
    <n v="-91868.72"/>
    <n v="-45934.36"/>
    <n v="0"/>
    <n v="0"/>
    <n v="0"/>
    <n v="-137803.08000000002"/>
    <n v="883251.09"/>
    <n v="837316.73"/>
    <s v="INR"/>
  </r>
  <r>
    <s v="5308000080"/>
    <s v="17"/>
    <s v="5308000080-17"/>
    <n v="5"/>
    <s v="5300"/>
    <x v="6"/>
    <x v="7"/>
    <s v="UL25"/>
    <s v="020/002"/>
    <d v="2018-04-01T00:00:00"/>
    <d v="2018-04-01T00:00:00"/>
    <s v="H-5000-02-04"/>
    <n v="0"/>
    <s v=""/>
    <s v="53OPCO01"/>
    <x v="3"/>
    <s v="5302"/>
    <s v=""/>
    <m/>
    <s v="A114"/>
    <s v="Forex-Unit-1-Unrealise-H-5000-12-02-2018-19"/>
    <n v="3223863.79"/>
    <n v="0"/>
    <n v="0"/>
    <n v="0"/>
    <n v="3223863.79"/>
    <n v="-303729.05"/>
    <n v="-151864.53"/>
    <n v="0"/>
    <n v="0"/>
    <n v="0"/>
    <n v="-455593.57999999996"/>
    <n v="2920134.74"/>
    <n v="2768270.21"/>
    <s v="INR"/>
  </r>
  <r>
    <s v="5308000080"/>
    <s v="18"/>
    <s v="5308000080-18"/>
    <n v="5"/>
    <s v="5300"/>
    <x v="6"/>
    <x v="7"/>
    <s v="UL25"/>
    <s v="019/002"/>
    <d v="2019-04-01T00:00:00"/>
    <d v="2019-04-01T00:00:00"/>
    <s v="H-5000-02-04"/>
    <n v="0"/>
    <s v=""/>
    <s v="53OPCO01"/>
    <x v="3"/>
    <s v="5302"/>
    <s v=""/>
    <m/>
    <s v="A114"/>
    <s v="Forex-Unit-1-Realised-Unit-H-5000-12-01-2019-20"/>
    <n v="1152633.8400000001"/>
    <n v="0"/>
    <n v="0"/>
    <n v="0"/>
    <n v="1152633.8400000001"/>
    <n v="-57129.19"/>
    <n v="-57129.19"/>
    <n v="0"/>
    <n v="0"/>
    <n v="0"/>
    <n v="-114258.38"/>
    <n v="1095504.6499999999"/>
    <n v="1038375.46"/>
    <s v="INR"/>
  </r>
  <r>
    <s v="5308000080"/>
    <s v="19"/>
    <s v="5308000080-19"/>
    <n v="5"/>
    <s v="5300"/>
    <x v="6"/>
    <x v="7"/>
    <s v="UL25"/>
    <s v="019/002"/>
    <d v="2019-04-01T00:00:00"/>
    <d v="2019-04-01T00:00:00"/>
    <s v="H-5000-02-04"/>
    <n v="0"/>
    <s v=""/>
    <s v="53OPCO01"/>
    <x v="3"/>
    <s v="5302"/>
    <s v=""/>
    <m/>
    <s v="A114"/>
    <s v="Forex-Unit-1-Unrealised-Unit-H-5000-12-02-2019-20"/>
    <n v="4028791.01"/>
    <n v="0"/>
    <n v="0"/>
    <n v="0"/>
    <n v="4028791.01"/>
    <n v="-199683.15"/>
    <n v="-199683.14"/>
    <n v="0"/>
    <n v="0"/>
    <n v="0"/>
    <n v="-399366.29000000004"/>
    <n v="3829107.86"/>
    <n v="3629424.72"/>
    <s v="INR"/>
  </r>
  <r>
    <s v="5308000080"/>
    <s v="20"/>
    <s v="5308000080-20"/>
    <n v="5"/>
    <s v="5300"/>
    <x v="6"/>
    <x v="7"/>
    <s v="UL25"/>
    <s v="018/002"/>
    <d v="2020-04-01T00:00:00"/>
    <d v="2020-04-01T00:00:00"/>
    <s v="H-5000-02-04"/>
    <n v="0"/>
    <s v=""/>
    <s v="53OPCO01"/>
    <x v="3"/>
    <s v="5302"/>
    <s v=""/>
    <s v="Addition-Realise Forex"/>
    <s v="A114"/>
    <s v="Forex - Unit-1 - Realised-H-5000-12-01-2020-21"/>
    <n v="0"/>
    <n v="1993952.76"/>
    <n v="0"/>
    <n v="0"/>
    <n v="1993952.76"/>
    <n v="0"/>
    <n v="-104268.3"/>
    <n v="0"/>
    <n v="0"/>
    <n v="0"/>
    <n v="-104268.3"/>
    <n v="0"/>
    <n v="1889684.46"/>
    <s v="INR"/>
  </r>
  <r>
    <s v="5308000080"/>
    <s v="21"/>
    <s v="5308000080-21"/>
    <n v="5"/>
    <s v="5300"/>
    <x v="6"/>
    <x v="7"/>
    <s v="UL25"/>
    <s v="018/002"/>
    <d v="2020-04-01T00:00:00"/>
    <d v="2020-04-01T00:00:00"/>
    <s v="H-5000-02-04"/>
    <n v="0"/>
    <s v=""/>
    <s v="53OPCO01"/>
    <x v="3"/>
    <s v="5302"/>
    <s v=""/>
    <s v="Addition-Unrealise Forex"/>
    <s v="A114"/>
    <s v="Forex - Unit-1 - Unrealised-H-5000-12-02-2020-21"/>
    <n v="0"/>
    <n v="-3919717.24"/>
    <n v="0"/>
    <n v="0"/>
    <n v="-3919717.24"/>
    <n v="0"/>
    <n v="204970.89"/>
    <n v="0"/>
    <n v="0"/>
    <n v="0"/>
    <n v="204970.89"/>
    <n v="0"/>
    <n v="-3714746.35"/>
    <s v="INR"/>
  </r>
  <r>
    <s v="5308000081"/>
    <s v="0"/>
    <s v="5308000081-0"/>
    <n v="5"/>
    <s v="5300"/>
    <x v="6"/>
    <x v="7"/>
    <s v="UL25"/>
    <s v="025/000"/>
    <d v="2013-05-31T00:00:00"/>
    <d v="2013-05-31T00:00:00"/>
    <s v="H-5000-02-07"/>
    <n v="0"/>
    <s v=""/>
    <s v="53OPCO01"/>
    <x v="3"/>
    <s v="5302"/>
    <s v=""/>
    <m/>
    <s v="A114"/>
    <s v="Unit-1-Civil-Struc.Work for Complete Proj-H-50-2-7"/>
    <n v="2042491913.8800001"/>
    <n v="0"/>
    <n v="0"/>
    <n v="0"/>
    <n v="2042491913.8800001"/>
    <n v="-549532040.22000003"/>
    <n v="-76569362.969999999"/>
    <n v="0"/>
    <n v="0"/>
    <n v="0"/>
    <n v="-626101403.19000006"/>
    <n v="1492959873.6600001"/>
    <n v="1416390510.6900001"/>
    <s v="INR"/>
  </r>
  <r>
    <s v="5308000081"/>
    <s v="1"/>
    <s v="5308000081-1"/>
    <n v="5"/>
    <s v="5300"/>
    <x v="6"/>
    <x v="7"/>
    <s v="UL25"/>
    <s v="025/000"/>
    <d v="2014-04-01T00:00:00"/>
    <d v="2014-04-01T00:00:00"/>
    <s v="H-5000-02-07"/>
    <n v="0"/>
    <s v=""/>
    <s v="53OPCO01"/>
    <x v="3"/>
    <s v="5302"/>
    <s v=""/>
    <m/>
    <s v="A114"/>
    <s v="Unit-1-Civil-Struc.Work for Complete Proj-DEC-14"/>
    <n v="177277301.99000001"/>
    <n v="0"/>
    <n v="0"/>
    <n v="0"/>
    <n v="177277301.99000001"/>
    <n v="-40419224.869999997"/>
    <n v="-6736537.4699999997"/>
    <n v="0"/>
    <n v="0"/>
    <n v="0"/>
    <n v="-47155762.339999996"/>
    <n v="136858077.12"/>
    <n v="130121539.65000001"/>
    <s v="INR"/>
  </r>
  <r>
    <s v="5308000081"/>
    <s v="2"/>
    <s v="5308000081-2"/>
    <n v="5"/>
    <s v="5300"/>
    <x v="6"/>
    <x v="7"/>
    <s v="UL25"/>
    <s v="025/000"/>
    <d v="2014-04-01T00:00:00"/>
    <d v="2014-04-01T00:00:00"/>
    <s v="H-5000-02-07"/>
    <n v="0"/>
    <s v=""/>
    <s v="53OPCO01"/>
    <x v="3"/>
    <s v="5302"/>
    <s v=""/>
    <m/>
    <s v="A114"/>
    <s v="Unit-1-Civil-Struc.Work for Complete Proj-MAR-15"/>
    <n v="52668675.68"/>
    <n v="0"/>
    <n v="0"/>
    <n v="0"/>
    <n v="52668675.68"/>
    <n v="-12008458.08"/>
    <n v="-2001409.67"/>
    <n v="0"/>
    <n v="0"/>
    <n v="0"/>
    <n v="-14009867.75"/>
    <n v="40660217.600000001"/>
    <n v="38658807.93"/>
    <s v="INR"/>
  </r>
  <r>
    <s v="5308000081"/>
    <s v="3"/>
    <s v="5308000081-3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.1.EDC . PLANT &amp; M/C"/>
    <n v="39177171.159999996"/>
    <n v="0"/>
    <n v="0"/>
    <n v="0"/>
    <n v="39177171.159999996"/>
    <n v="-10540610.060000001"/>
    <n v="-1468681.96"/>
    <n v="0"/>
    <n v="0"/>
    <n v="0"/>
    <n v="-12009292.02"/>
    <n v="28636561.100000001"/>
    <n v="27167879.140000001"/>
    <s v="INR"/>
  </r>
  <r>
    <s v="5308000081"/>
    <s v="4"/>
    <s v="5308000081-4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-1-IDC - PLANT &amp; M/C"/>
    <n v="207948266.09999999"/>
    <n v="0"/>
    <n v="0"/>
    <n v="0"/>
    <n v="207948266.09999999"/>
    <n v="-55948439.329999998"/>
    <n v="-7795607.9800000004"/>
    <n v="0"/>
    <n v="0"/>
    <n v="0"/>
    <n v="-63744047.310000002"/>
    <n v="151999826.77000001"/>
    <n v="144204218.78999999"/>
    <s v="INR"/>
  </r>
  <r>
    <s v="5308000081"/>
    <s v="5"/>
    <s v="5308000081-5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 -Unit-1&amp;2-H-5000-12-01 (COD)"/>
    <n v="5603503.8300000001"/>
    <n v="0"/>
    <n v="0"/>
    <n v="0"/>
    <n v="5603503.8300000001"/>
    <n v="-1507621.58"/>
    <n v="-210065.32"/>
    <n v="0"/>
    <n v="0"/>
    <n v="0"/>
    <n v="-1717686.9000000001"/>
    <n v="4095882.25"/>
    <n v="3885816.93"/>
    <s v="INR"/>
  </r>
  <r>
    <s v="5308000081"/>
    <s v="6"/>
    <s v="5308000081-6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Unit-1&amp;2-H-5000-12-02-(COD)"/>
    <n v="169106780.09999999"/>
    <n v="0"/>
    <n v="0"/>
    <n v="0"/>
    <n v="169106780.09999999"/>
    <n v="-45498145.299999997"/>
    <n v="-6339510.25"/>
    <n v="0"/>
    <n v="0"/>
    <n v="0"/>
    <n v="-51837655.549999997"/>
    <n v="123608634.8"/>
    <n v="117269124.55"/>
    <s v="INR"/>
  </r>
  <r>
    <s v="5308000081"/>
    <s v="7"/>
    <s v="5308000081-7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-Unit-H-5000-12-01-2013-14"/>
    <n v="82845515.969999999"/>
    <n v="0"/>
    <n v="0"/>
    <n v="0"/>
    <n v="82845515.969999999"/>
    <n v="-22289569.48"/>
    <n v="-3105729.99"/>
    <n v="0"/>
    <n v="0"/>
    <n v="0"/>
    <n v="-25395299.469999999"/>
    <n v="60555946.490000002"/>
    <n v="57450216.5"/>
    <s v="INR"/>
  </r>
  <r>
    <s v="5308000081"/>
    <s v="8"/>
    <s v="5308000081-8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H-5000-12-02-2013-14"/>
    <n v="2176429.37"/>
    <n v="0"/>
    <n v="0"/>
    <n v="0"/>
    <n v="2176429.37"/>
    <n v="-585567.9"/>
    <n v="-81590.44"/>
    <n v="0"/>
    <n v="0"/>
    <n v="0"/>
    <n v="-667158.34000000008"/>
    <n v="1590861.47"/>
    <n v="1509271.03"/>
    <s v="INR"/>
  </r>
  <r>
    <s v="5308000081"/>
    <s v="9"/>
    <s v="5308000081-9"/>
    <n v="5"/>
    <s v="5300"/>
    <x v="6"/>
    <x v="7"/>
    <s v="UL25"/>
    <s v="024/002"/>
    <d v="2014-04-01T00:00:00"/>
    <d v="2014-04-01T00:00:00"/>
    <s v="H-5000-12-01"/>
    <n v="0"/>
    <s v=""/>
    <s v="53OPCO01"/>
    <x v="3"/>
    <s v="5302"/>
    <s v=""/>
    <m/>
    <s v="A114"/>
    <s v="Forex-Unit-1-Realised-Unit-H-5000-12-01-2014-15"/>
    <n v="163322613.25"/>
    <n v="0"/>
    <n v="0"/>
    <n v="0"/>
    <n v="163322613.25"/>
    <n v="-38520881.630000003"/>
    <n v="-6420146.9400000004"/>
    <n v="0"/>
    <n v="0"/>
    <n v="0"/>
    <n v="-44941028.57"/>
    <n v="124801731.62"/>
    <n v="118381584.68000001"/>
    <s v="INR"/>
  </r>
  <r>
    <s v="5308000081"/>
    <s v="10"/>
    <s v="5308000081-10"/>
    <n v="5"/>
    <s v="5300"/>
    <x v="6"/>
    <x v="7"/>
    <s v="UL25"/>
    <s v="023/002"/>
    <d v="2015-04-01T00:00:00"/>
    <d v="2015-04-01T00:00:00"/>
    <s v="H-5000-12-01"/>
    <n v="0"/>
    <s v=""/>
    <s v="53OPCO01"/>
    <x v="3"/>
    <s v="5302"/>
    <s v=""/>
    <m/>
    <s v="A114"/>
    <s v="Forex-Unit-1-Realised-Unit-H-5000-12-01-2015-16"/>
    <n v="9369569.5099999998"/>
    <n v="0"/>
    <n v="0"/>
    <n v="0"/>
    <n v="9369569.5099999998"/>
    <n v="-1921060.91"/>
    <n v="-384212.18"/>
    <n v="0"/>
    <n v="0"/>
    <n v="0"/>
    <n v="-2305273.09"/>
    <n v="7448508.5999999996"/>
    <n v="7064296.4199999999"/>
    <s v="INR"/>
  </r>
  <r>
    <s v="5308000081"/>
    <s v="11"/>
    <s v="5308000081-11"/>
    <n v="5"/>
    <s v="5300"/>
    <x v="6"/>
    <x v="7"/>
    <s v="UL25"/>
    <s v="022/002"/>
    <d v="2016-04-01T00:00:00"/>
    <d v="2016-04-01T00:00:00"/>
    <s v="H-5000-12-01"/>
    <n v="0"/>
    <s v=""/>
    <s v="53OPCO01"/>
    <x v="3"/>
    <s v="5302"/>
    <s v=""/>
    <m/>
    <s v="A114"/>
    <s v="Forex-Unit-1-Realised-Unit-H-5000-12-01-2016-17"/>
    <n v="4243942.8499999996"/>
    <n v="0"/>
    <n v="0"/>
    <n v="0"/>
    <n v="4243942.8499999996"/>
    <n v="-727518.08"/>
    <n v="-181879.52"/>
    <n v="0"/>
    <n v="0"/>
    <n v="0"/>
    <n v="-909397.6"/>
    <n v="3516424.77"/>
    <n v="3334545.25"/>
    <s v="INR"/>
  </r>
  <r>
    <s v="5308000081"/>
    <s v="12"/>
    <s v="5308000081-12"/>
    <n v="5"/>
    <s v="5300"/>
    <x v="6"/>
    <x v="7"/>
    <s v="UL25"/>
    <s v="024/002"/>
    <d v="2014-04-01T00:00:00"/>
    <d v="2014-04-01T00:00:00"/>
    <s v="H-5000-12-02"/>
    <n v="0"/>
    <s v=""/>
    <s v="53OPCO01"/>
    <x v="3"/>
    <s v="5302"/>
    <s v=""/>
    <m/>
    <s v="A114"/>
    <s v="Forex-Unit-1-Unrealise-H-5000-12-02-2014-15"/>
    <n v="-124107042.8"/>
    <n v="0"/>
    <n v="0"/>
    <n v="0"/>
    <n v="-124107042.8"/>
    <n v="29271590.82"/>
    <n v="4878598.47"/>
    <n v="0"/>
    <n v="0"/>
    <n v="0"/>
    <n v="34150189.289999999"/>
    <n v="-94835451.980000004"/>
    <n v="-89956853.510000005"/>
    <s v="INR"/>
  </r>
  <r>
    <s v="5308000081"/>
    <s v="13"/>
    <s v="5308000081-13"/>
    <n v="5"/>
    <s v="5300"/>
    <x v="6"/>
    <x v="7"/>
    <s v="UL25"/>
    <s v="023/002"/>
    <d v="2015-04-01T00:00:00"/>
    <d v="2015-04-01T00:00:00"/>
    <s v="H-5000-12-02"/>
    <n v="0"/>
    <s v=""/>
    <s v="53OPCO01"/>
    <x v="3"/>
    <s v="5302"/>
    <s v=""/>
    <m/>
    <s v="A114"/>
    <s v="Forex-Unit-1-Unrealise-H-5000-12-02- 2015-16"/>
    <n v="23761518"/>
    <n v="0"/>
    <n v="0"/>
    <n v="0"/>
    <n v="23761518"/>
    <n v="-4871869.9000000004"/>
    <n v="-974373.98"/>
    <n v="0"/>
    <n v="0"/>
    <n v="0"/>
    <n v="-5846243.8800000008"/>
    <n v="18889648.100000001"/>
    <n v="17915274.120000001"/>
    <s v="INR"/>
  </r>
  <r>
    <s v="5308000081"/>
    <s v="14"/>
    <s v="5308000081-14"/>
    <n v="5"/>
    <s v="5300"/>
    <x v="6"/>
    <x v="7"/>
    <s v="UL25"/>
    <s v="022/002"/>
    <d v="2016-04-01T00:00:00"/>
    <d v="2016-04-01T00:00:00"/>
    <s v="H-5000-12-02"/>
    <n v="0"/>
    <s v=""/>
    <s v="53OPCO01"/>
    <x v="3"/>
    <s v="5302"/>
    <s v=""/>
    <m/>
    <s v="A114"/>
    <s v="Forex-Unit-1-Unrealise-H-5000-12-02-2016-17"/>
    <n v="-11559348.439999999"/>
    <n v="0"/>
    <n v="0"/>
    <n v="0"/>
    <n v="-11559348.439999999"/>
    <n v="1981561.77"/>
    <n v="495390.44"/>
    <n v="0"/>
    <n v="0"/>
    <n v="0"/>
    <n v="2476952.21"/>
    <n v="-9577786.6699999999"/>
    <n v="-9082396.2300000004"/>
    <s v="INR"/>
  </r>
  <r>
    <s v="5308000081"/>
    <s v="15"/>
    <s v="5308000081-15"/>
    <n v="5"/>
    <s v="5300"/>
    <x v="6"/>
    <x v="7"/>
    <s v="UL25"/>
    <s v="021/002"/>
    <d v="2017-04-01T00:00:00"/>
    <d v="2017-04-01T00:00:00"/>
    <s v="H-5000-12-01"/>
    <n v="0"/>
    <s v=""/>
    <s v="53OPCO01"/>
    <x v="3"/>
    <s v="5302"/>
    <s v=""/>
    <m/>
    <s v="A114"/>
    <s v="Forex-Unit-1-Realised-Unit-H-5000-12-01-2017-18"/>
    <n v="2772593.49"/>
    <n v="0"/>
    <n v="0"/>
    <n v="0"/>
    <n v="2772593.49"/>
    <n v="-373309.65"/>
    <n v="-124436.55"/>
    <n v="0"/>
    <n v="0"/>
    <n v="0"/>
    <n v="-497746.2"/>
    <n v="2399283.84"/>
    <n v="2274847.29"/>
    <s v="INR"/>
  </r>
  <r>
    <s v="5308000081"/>
    <s v="16"/>
    <s v="5308000081-16"/>
    <n v="5"/>
    <s v="5300"/>
    <x v="6"/>
    <x v="7"/>
    <s v="UL25"/>
    <s v="021/002"/>
    <d v="2017-04-01T00:00:00"/>
    <d v="2017-04-01T00:00:00"/>
    <s v="H-5000-12-02"/>
    <n v="0"/>
    <s v=""/>
    <s v="53OPCO01"/>
    <x v="3"/>
    <s v="5302"/>
    <s v=""/>
    <m/>
    <s v="A114"/>
    <s v="Forex-Unit-1-Unrealise-H-5000-12-02-2017-18"/>
    <n v="-246143.66"/>
    <n v="0"/>
    <n v="0"/>
    <n v="0"/>
    <n v="-246143.66"/>
    <n v="33141.449999999997"/>
    <n v="11047.16"/>
    <n v="0"/>
    <n v="0"/>
    <n v="0"/>
    <n v="44188.61"/>
    <n v="-213002.21"/>
    <n v="-201955.05"/>
    <s v="INR"/>
  </r>
  <r>
    <s v="5308000081"/>
    <s v="17"/>
    <s v="5308000081-17"/>
    <n v="5"/>
    <s v="5300"/>
    <x v="6"/>
    <x v="7"/>
    <s v="UL25"/>
    <s v="020/002"/>
    <d v="2018-04-01T00:00:00"/>
    <d v="2018-04-01T00:00:00"/>
    <s v="H-5000-12-01"/>
    <n v="0"/>
    <s v=""/>
    <s v="53OPCO01"/>
    <x v="3"/>
    <s v="5302"/>
    <s v=""/>
    <m/>
    <s v="A114"/>
    <s v="Forex-Unit-1-Realised-Unit-H-5000-12-01-2018-19"/>
    <n v="7658753.5999999996"/>
    <n v="0"/>
    <n v="0"/>
    <n v="0"/>
    <n v="7658753.5999999996"/>
    <n v="-721552.18"/>
    <n v="-360776.09"/>
    <n v="0"/>
    <n v="0"/>
    <n v="0"/>
    <n v="-1082328.27"/>
    <n v="6937201.4199999999"/>
    <n v="6576425.3300000001"/>
    <s v="INR"/>
  </r>
  <r>
    <s v="5308000081"/>
    <s v="18"/>
    <s v="5308000081-18"/>
    <n v="5"/>
    <s v="5300"/>
    <x v="6"/>
    <x v="7"/>
    <s v="UL25"/>
    <s v="020/002"/>
    <d v="2018-04-01T00:00:00"/>
    <d v="2018-04-01T00:00:00"/>
    <s v="H-5000-02-07"/>
    <n v="0"/>
    <s v=""/>
    <s v="53OPCO01"/>
    <x v="3"/>
    <s v="5302"/>
    <s v=""/>
    <m/>
    <s v="A114"/>
    <s v="Forex-Unit-1-Unrealise-H-5000-12-02-2018-19"/>
    <n v="25320763.530000001"/>
    <n v="0"/>
    <n v="0"/>
    <n v="0"/>
    <n v="25320763.530000001"/>
    <n v="-2385538.58"/>
    <n v="-1192769.29"/>
    <n v="0"/>
    <n v="0"/>
    <n v="0"/>
    <n v="-3578307.87"/>
    <n v="22935224.949999999"/>
    <n v="21742455.66"/>
    <s v="INR"/>
  </r>
  <r>
    <s v="5308000081"/>
    <s v="19"/>
    <s v="5308000081-19"/>
    <n v="5"/>
    <s v="5300"/>
    <x v="6"/>
    <x v="7"/>
    <s v="UL25"/>
    <s v="019/002"/>
    <d v="2019-04-01T00:00:00"/>
    <d v="2019-04-01T00:00:00"/>
    <s v="H-5000-02-07"/>
    <n v="0"/>
    <s v=""/>
    <s v="53OPCO01"/>
    <x v="3"/>
    <s v="5302"/>
    <s v=""/>
    <m/>
    <s v="A114"/>
    <s v="Forex-Unit-1-Realised-Unit-H-5000-12-01-2019-20"/>
    <n v="9052978.2699999996"/>
    <n v="0"/>
    <n v="0"/>
    <n v="0"/>
    <n v="9052978.2699999996"/>
    <n v="-448702.15"/>
    <n v="-448702.15"/>
    <n v="0"/>
    <n v="0"/>
    <n v="0"/>
    <n v="-897404.3"/>
    <n v="8604276.1199999992"/>
    <n v="8155573.9699999997"/>
    <s v="INR"/>
  </r>
  <r>
    <s v="5308000081"/>
    <s v="20"/>
    <s v="5308000081-20"/>
    <n v="5"/>
    <s v="5300"/>
    <x v="6"/>
    <x v="7"/>
    <s v="UL25"/>
    <s v="019/002"/>
    <d v="2019-04-01T00:00:00"/>
    <d v="2019-04-01T00:00:00"/>
    <s v="H-5000-02-07"/>
    <n v="0"/>
    <s v=""/>
    <s v="53OPCO01"/>
    <x v="3"/>
    <s v="5302"/>
    <s v=""/>
    <m/>
    <s v="A114"/>
    <s v="Forex-Unit-1-Unrealised-Unit-H-5000-12-02-2019-20"/>
    <n v="31642796.18"/>
    <n v="0"/>
    <n v="0"/>
    <n v="0"/>
    <n v="31642796.18"/>
    <n v="-1568344.71"/>
    <n v="-1568344.71"/>
    <n v="0"/>
    <n v="0"/>
    <n v="0"/>
    <n v="-3136689.42"/>
    <n v="30074451.469999999"/>
    <n v="28506106.760000002"/>
    <s v="INR"/>
  </r>
  <r>
    <s v="5308000081"/>
    <s v="21"/>
    <s v="5308000081-21"/>
    <n v="5"/>
    <s v="5300"/>
    <x v="6"/>
    <x v="7"/>
    <s v="UL25"/>
    <s v="018/002"/>
    <d v="2020-04-01T00:00:00"/>
    <d v="2020-04-01T00:00:00"/>
    <s v="H-5000-02-07"/>
    <n v="0"/>
    <s v=""/>
    <s v="53OPCO01"/>
    <x v="3"/>
    <s v="5302"/>
    <s v=""/>
    <s v="Addition-Realise Forex"/>
    <s v="A114"/>
    <s v="Forex - Unit-1 - Realised-H-5000-12-01-2020-21"/>
    <n v="0"/>
    <n v="15660837.27"/>
    <n v="0"/>
    <n v="0"/>
    <n v="15660837.27"/>
    <n v="0"/>
    <n v="-818940.63"/>
    <n v="0"/>
    <n v="0"/>
    <n v="0"/>
    <n v="-818940.63"/>
    <n v="0"/>
    <n v="14841896.640000001"/>
    <s v="INR"/>
  </r>
  <r>
    <s v="5308000081"/>
    <s v="22"/>
    <s v="5308000081-22"/>
    <n v="5"/>
    <s v="5300"/>
    <x v="6"/>
    <x v="7"/>
    <s v="UL25"/>
    <s v="018/002"/>
    <d v="2020-04-01T00:00:00"/>
    <d v="2020-04-01T00:00:00"/>
    <s v="H-5000-02-07"/>
    <n v="0"/>
    <s v=""/>
    <s v="53OPCO01"/>
    <x v="3"/>
    <s v="5302"/>
    <s v=""/>
    <s v="Addition-Unrealise Forex"/>
    <s v="A114"/>
    <s v="Forex - Unit-1 - Unrealised-H-5000-12-02-2020-21"/>
    <n v="0"/>
    <n v="-30786112.390000001"/>
    <n v="0"/>
    <n v="0"/>
    <n v="-30786112.390000001"/>
    <n v="0"/>
    <n v="1609875.5"/>
    <n v="0"/>
    <n v="0"/>
    <n v="0"/>
    <n v="1609875.5"/>
    <n v="0"/>
    <n v="-29176236.890000001"/>
    <s v="INR"/>
  </r>
  <r>
    <s v="5308000083"/>
    <s v="0"/>
    <s v="5308000083-0"/>
    <n v="5"/>
    <s v="5300"/>
    <x v="6"/>
    <x v="7"/>
    <s v="UL25"/>
    <s v="025/000"/>
    <d v="2013-05-31T00:00:00"/>
    <d v="2013-05-31T00:00:00"/>
    <s v="H-5000-03-01-01"/>
    <n v="0"/>
    <s v=""/>
    <s v="53OPCO01"/>
    <x v="3"/>
    <s v="5302"/>
    <s v=""/>
    <m/>
    <s v="A114"/>
    <s v="Unit-1-U#1 Boiler and  Auxiliary-H-5000-03-01-01"/>
    <n v="10238583880.49"/>
    <n v="0"/>
    <n v="0"/>
    <n v="0"/>
    <n v="10238583880.49"/>
    <n v="-2785450634.5599999"/>
    <n v="-382132651.42000002"/>
    <n v="0"/>
    <n v="0"/>
    <n v="0"/>
    <n v="-3167583285.98"/>
    <n v="7453133245.9300003"/>
    <n v="7071000594.5100002"/>
    <s v="INR"/>
  </r>
  <r>
    <s v="5308000083"/>
    <s v="1"/>
    <s v="5308000083-1"/>
    <n v="5"/>
    <s v="5300"/>
    <x v="6"/>
    <x v="7"/>
    <s v="UL25"/>
    <s v="025/000"/>
    <d v="2013-05-31T00:00:00"/>
    <d v="2013-05-31T00:00:00"/>
    <s v="H-5000-03-01-01"/>
    <n v="0"/>
    <s v=""/>
    <s v="53OPCO01"/>
    <x v="3"/>
    <s v="5302"/>
    <s v=""/>
    <m/>
    <s v="A114"/>
    <s v="Unit-1-U#1 Boiler &amp; Auxily-H-5000-03-01-01-MAR-14"/>
    <n v="-648240623.83000004"/>
    <n v="0"/>
    <n v="0"/>
    <n v="0"/>
    <n v="-648240623.83000004"/>
    <n v="174409009.96000001"/>
    <n v="24301379.739999998"/>
    <n v="0"/>
    <n v="0"/>
    <n v="0"/>
    <n v="198710389.70000002"/>
    <n v="-473831613.87"/>
    <n v="-449530234.13"/>
    <s v="INR"/>
  </r>
  <r>
    <s v="5308000083"/>
    <s v="2"/>
    <s v="5308000083-2"/>
    <n v="5"/>
    <s v="5300"/>
    <x v="6"/>
    <x v="7"/>
    <s v="UL25"/>
    <s v="023/002"/>
    <d v="2014-04-01T00:00:00"/>
    <d v="2014-04-01T00:00:00"/>
    <s v="H-5000-03-01-01"/>
    <n v="0"/>
    <s v=""/>
    <s v="53OPCO01"/>
    <x v="3"/>
    <s v="5302"/>
    <s v=""/>
    <m/>
    <s v="A114"/>
    <s v="Unit-1-U#1 Boiler-Insure Claim Reced-Boiler Pump"/>
    <n v="-5863374"/>
    <n v="0"/>
    <n v="0"/>
    <n v="0"/>
    <n v="-5863374"/>
    <n v="1442614.68"/>
    <n v="240435.78"/>
    <n v="0"/>
    <n v="0"/>
    <n v="0"/>
    <n v="1683050.46"/>
    <n v="-4420759.32"/>
    <n v="-4180323.54"/>
    <s v="INR"/>
  </r>
  <r>
    <s v="5308000083"/>
    <s v="3"/>
    <s v="5308000083-3"/>
    <n v="5"/>
    <s v="5300"/>
    <x v="6"/>
    <x v="7"/>
    <s v="UL25"/>
    <s v="025/000"/>
    <d v="2014-04-01T00:00:00"/>
    <d v="2014-04-01T00:00:00"/>
    <s v="H-5000-03-01-01"/>
    <n v="0"/>
    <s v=""/>
    <s v="53OPCO01"/>
    <x v="3"/>
    <s v="5302"/>
    <s v=""/>
    <m/>
    <s v="A114"/>
    <s v="Unit-1- Boiler and  Auxiliary-H-50-3-1-1-DEC-14"/>
    <n v="363678974.18000001"/>
    <n v="0"/>
    <n v="0"/>
    <n v="0"/>
    <n v="363678974.18000001"/>
    <n v="-82918806.120000005"/>
    <n v="-13819801.02"/>
    <n v="0"/>
    <n v="0"/>
    <n v="0"/>
    <n v="-96738607.140000001"/>
    <n v="280760168.06"/>
    <n v="266940367.03999999"/>
    <s v="INR"/>
  </r>
  <r>
    <s v="5308000083"/>
    <s v="4"/>
    <s v="5308000083-4"/>
    <n v="5"/>
    <s v="5300"/>
    <x v="6"/>
    <x v="7"/>
    <s v="UL25"/>
    <s v="025/000"/>
    <d v="2013-05-31T00:00:00"/>
    <d v="2013-05-31T00:00:00"/>
    <s v="H-5000-03-01-01"/>
    <n v="0"/>
    <s v=""/>
    <s v="53OPCO01"/>
    <x v="3"/>
    <s v="5302"/>
    <s v=""/>
    <m/>
    <s v="A114"/>
    <s v="Unit-1- INSURANCE CLAIM RECEIVED- EGI"/>
    <n v="244183684.87"/>
    <n v="0"/>
    <n v="0"/>
    <n v="0"/>
    <n v="244183684.87"/>
    <n v="-65697571.5"/>
    <n v="-9154008.9199999999"/>
    <n v="0"/>
    <n v="0"/>
    <n v="0"/>
    <n v="-74851580.420000002"/>
    <n v="178486113.37"/>
    <n v="169332104.44999999"/>
    <s v="INR"/>
  </r>
  <r>
    <s v="5308000083"/>
    <s v="5"/>
    <s v="5308000083-5"/>
    <n v="5"/>
    <s v="5300"/>
    <x v="6"/>
    <x v="7"/>
    <s v="UL25"/>
    <s v="025/000"/>
    <d v="2014-04-01T00:00:00"/>
    <d v="2014-04-01T00:00:00"/>
    <s v="H-5000-03-01-01"/>
    <n v="0"/>
    <s v=""/>
    <s v="53OPCO01"/>
    <x v="3"/>
    <s v="5302"/>
    <s v=""/>
    <m/>
    <s v="A114"/>
    <s v="Unit-1- INSURANCE CLAIM RECEIVED- EGI - MAR-15"/>
    <n v="-109199885"/>
    <n v="0"/>
    <n v="0"/>
    <n v="0"/>
    <n v="-109199885"/>
    <n v="24897573.780000001"/>
    <n v="4149595.63"/>
    <n v="0"/>
    <n v="0"/>
    <n v="0"/>
    <n v="29047169.41"/>
    <n v="-84302311.219999999"/>
    <n v="-80152715.590000004"/>
    <s v="INR"/>
  </r>
  <r>
    <s v="5308000083"/>
    <s v="6"/>
    <s v="5308000083-6"/>
    <n v="5"/>
    <s v="5300"/>
    <x v="6"/>
    <x v="7"/>
    <s v="UL25"/>
    <s v="025/000"/>
    <d v="2014-04-01T00:00:00"/>
    <d v="2014-04-01T00:00:00"/>
    <s v="H-5000-03-01-01"/>
    <n v="0"/>
    <s v=""/>
    <s v="53OPCO01"/>
    <x v="3"/>
    <s v="5302"/>
    <s v=""/>
    <m/>
    <s v="A114"/>
    <s v="Unit-1-Boiler &amp; Auxiliary-H-5000-03-1-1-MAR-15"/>
    <n v="-199077119.86000001"/>
    <n v="0"/>
    <n v="0"/>
    <n v="0"/>
    <n v="-199077119.86000001"/>
    <n v="45389583.329999998"/>
    <n v="7564930.5499999998"/>
    <n v="0"/>
    <n v="0"/>
    <n v="0"/>
    <n v="52954513.879999995"/>
    <n v="-153687536.53"/>
    <n v="-146122605.97999999"/>
    <s v="INR"/>
  </r>
  <r>
    <s v="5308000083"/>
    <s v="7"/>
    <s v="5308000083-7"/>
    <n v="5"/>
    <s v="5300"/>
    <x v="6"/>
    <x v="7"/>
    <s v="UL25"/>
    <s v="022/011"/>
    <d v="2015-07-01T00:00:00"/>
    <d v="2015-07-01T00:00:00"/>
    <s v="H-5000-03-01-01"/>
    <n v="0"/>
    <s v=""/>
    <s v="53OPCO01"/>
    <x v="3"/>
    <s v="5302"/>
    <s v=""/>
    <m/>
    <s v="A114"/>
    <s v="Unit-1-Boiler &amp; Auxiliary-LD WRIGHT BACK-SEPT-15"/>
    <n v="-16768237.92"/>
    <n v="0"/>
    <n v="0"/>
    <n v="0"/>
    <n v="-16768237.92"/>
    <n v="3302861.8"/>
    <n v="695149.61"/>
    <n v="0"/>
    <n v="0"/>
    <n v="0"/>
    <n v="3998011.4099999997"/>
    <n v="-13465376.119999999"/>
    <n v="-12770226.51"/>
    <s v="INR"/>
  </r>
  <r>
    <s v="5308000083"/>
    <s v="8"/>
    <s v="5308000083-8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.1.EDC . PLANT &amp; M/C"/>
    <n v="191431203.5"/>
    <n v="0"/>
    <n v="0"/>
    <n v="0"/>
    <n v="191431203.5"/>
    <n v="-51504526.93"/>
    <n v="-7176412.8899999997"/>
    <n v="0"/>
    <n v="0"/>
    <n v="0"/>
    <n v="-58680939.82"/>
    <n v="139926676.56999999"/>
    <n v="132750263.68000001"/>
    <s v="INR"/>
  </r>
  <r>
    <s v="5308000083"/>
    <s v="9"/>
    <s v="5308000083-9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-1-IDC - PLANT &amp; M/C"/>
    <n v="1016096509"/>
    <n v="0"/>
    <n v="0"/>
    <n v="0"/>
    <n v="1016096509"/>
    <n v="-273380562.14999998"/>
    <n v="-38091637.909999996"/>
    <n v="0"/>
    <n v="0"/>
    <n v="0"/>
    <n v="-311472200.05999994"/>
    <n v="742715946.85000002"/>
    <n v="704624308.94000006"/>
    <s v="INR"/>
  </r>
  <r>
    <s v="5308000083"/>
    <s v="10"/>
    <s v="5308000083-10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 -Unit-1&amp;2-H-5000-12-01 (COD)"/>
    <n v="27380371.030000001"/>
    <n v="0"/>
    <n v="0"/>
    <n v="0"/>
    <n v="27380371.030000001"/>
    <n v="-7366683.3399999999"/>
    <n v="-1026441.06"/>
    <n v="0"/>
    <n v="0"/>
    <n v="0"/>
    <n v="-8393124.4000000004"/>
    <n v="20013687.690000001"/>
    <n v="18987246.629999999"/>
    <s v="INR"/>
  </r>
  <r>
    <s v="5308000083"/>
    <s v="11"/>
    <s v="5308000083-11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Unit-1&amp;2-H-5000-12-02-(COD)"/>
    <n v="826305562.39999998"/>
    <n v="0"/>
    <n v="0"/>
    <n v="0"/>
    <n v="826305562.39999998"/>
    <n v="-222317346"/>
    <n v="-30976715.309999999"/>
    <n v="0"/>
    <n v="0"/>
    <n v="0"/>
    <n v="-253294061.31"/>
    <n v="603988216.39999998"/>
    <n v="573011501.09000003"/>
    <s v="INR"/>
  </r>
  <r>
    <s v="5308000083"/>
    <s v="12"/>
    <s v="5308000083-12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-Unit-H-5000-12-01-2013-14"/>
    <n v="404807604.99000001"/>
    <n v="0"/>
    <n v="0"/>
    <n v="0"/>
    <n v="404807604.99000001"/>
    <n v="-108913405.03"/>
    <n v="-15175511.939999999"/>
    <n v="0"/>
    <n v="0"/>
    <n v="0"/>
    <n v="-124088916.97"/>
    <n v="295894199.95999998"/>
    <n v="280718688.01999998"/>
    <s v="INR"/>
  </r>
  <r>
    <s v="5308000083"/>
    <s v="13"/>
    <s v="5308000083-13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H-5000-12-02-2013-14"/>
    <n v="10634675.300000001"/>
    <n v="0"/>
    <n v="0"/>
    <n v="0"/>
    <n v="10634675.300000001"/>
    <n v="-2861257.25"/>
    <n v="-398674.93"/>
    <n v="0"/>
    <n v="0"/>
    <n v="0"/>
    <n v="-3259932.18"/>
    <n v="7773418.0499999998"/>
    <n v="7374743.1200000001"/>
    <s v="INR"/>
  </r>
  <r>
    <s v="5308000083"/>
    <s v="14"/>
    <s v="5308000083-14"/>
    <n v="5"/>
    <s v="5300"/>
    <x v="6"/>
    <x v="7"/>
    <s v="UL25"/>
    <s v="024/002"/>
    <d v="2014-04-01T00:00:00"/>
    <d v="2014-04-01T00:00:00"/>
    <s v="H-5000-12-01"/>
    <n v="0"/>
    <s v=""/>
    <s v="53OPCO01"/>
    <x v="3"/>
    <s v="5302"/>
    <s v=""/>
    <m/>
    <s v="A114"/>
    <s v="Forex-Unit-1-Realised-Unit-H-5000-12-01-2014-15"/>
    <n v="798042418.41999996"/>
    <n v="0"/>
    <n v="0"/>
    <n v="0"/>
    <n v="798042418.41999996"/>
    <n v="-188224379.5"/>
    <n v="-31370729.920000002"/>
    <n v="0"/>
    <n v="0"/>
    <n v="0"/>
    <n v="-219595109.42000002"/>
    <n v="609818038.91999996"/>
    <n v="578447309"/>
    <s v="INR"/>
  </r>
  <r>
    <s v="5308000083"/>
    <s v="15"/>
    <s v="5308000083-15"/>
    <n v="5"/>
    <s v="5300"/>
    <x v="6"/>
    <x v="7"/>
    <s v="UL25"/>
    <s v="023/002"/>
    <d v="2015-04-01T00:00:00"/>
    <d v="2015-04-01T00:00:00"/>
    <s v="H-5000-12-01"/>
    <n v="0"/>
    <s v=""/>
    <s v="53OPCO01"/>
    <x v="3"/>
    <s v="5302"/>
    <s v=""/>
    <m/>
    <s v="A114"/>
    <s v="Forex-Unit-1-Realised-Unit-H-5000-12-01-2015-16"/>
    <n v="45782477.82"/>
    <n v="0"/>
    <n v="0"/>
    <n v="0"/>
    <n v="45782477.82"/>
    <n v="-9386869.8000000007"/>
    <n v="-1877373.96"/>
    <n v="0"/>
    <n v="0"/>
    <n v="0"/>
    <n v="-11264243.760000002"/>
    <n v="36395608.020000003"/>
    <n v="34518234.060000002"/>
    <s v="INR"/>
  </r>
  <r>
    <s v="5308000083"/>
    <s v="16"/>
    <s v="5308000083-16"/>
    <n v="5"/>
    <s v="5300"/>
    <x v="6"/>
    <x v="7"/>
    <s v="UL25"/>
    <s v="022/002"/>
    <d v="2016-04-01T00:00:00"/>
    <d v="2016-04-01T00:00:00"/>
    <s v="H-5000-12-01"/>
    <n v="0"/>
    <s v=""/>
    <s v="53OPCO01"/>
    <x v="3"/>
    <s v="5302"/>
    <s v=""/>
    <m/>
    <s v="A114"/>
    <s v="Forex-Unit-1-Realised-Unit-H-5000-12-01-2016-17"/>
    <n v="20737155.34"/>
    <n v="0"/>
    <n v="0"/>
    <n v="0"/>
    <n v="20737155.34"/>
    <n v="-3554867.66"/>
    <n v="-888716.92"/>
    <n v="0"/>
    <n v="0"/>
    <n v="0"/>
    <n v="-4443584.58"/>
    <n v="17182287.68"/>
    <n v="16293570.76"/>
    <s v="INR"/>
  </r>
  <r>
    <s v="5308000083"/>
    <s v="17"/>
    <s v="5308000083-17"/>
    <n v="5"/>
    <s v="5300"/>
    <x v="6"/>
    <x v="7"/>
    <s v="UL25"/>
    <s v="024/002"/>
    <d v="2014-04-01T00:00:00"/>
    <d v="2014-04-01T00:00:00"/>
    <s v="H-5000-12-02"/>
    <n v="0"/>
    <s v=""/>
    <s v="53OPCO01"/>
    <x v="3"/>
    <s v="5302"/>
    <s v=""/>
    <m/>
    <s v="A114"/>
    <s v="Forex-Unit-1-Unrealise-H-5000-12-02-2014-15"/>
    <n v="-606423584.62"/>
    <n v="0"/>
    <n v="0"/>
    <n v="0"/>
    <n v="-606423584.62"/>
    <n v="143029618.84"/>
    <n v="23838269.809999999"/>
    <n v="0"/>
    <n v="0"/>
    <n v="0"/>
    <n v="166867888.65000001"/>
    <n v="-463393965.77999997"/>
    <n v="-439555695.97000003"/>
    <s v="INR"/>
  </r>
  <r>
    <s v="5308000083"/>
    <s v="18"/>
    <s v="5308000083-18"/>
    <n v="5"/>
    <s v="5300"/>
    <x v="6"/>
    <x v="7"/>
    <s v="UL25"/>
    <s v="023/002"/>
    <d v="2015-04-01T00:00:00"/>
    <d v="2015-04-01T00:00:00"/>
    <s v="H-5000-12-02"/>
    <n v="0"/>
    <s v=""/>
    <s v="53OPCO01"/>
    <x v="3"/>
    <s v="5302"/>
    <s v=""/>
    <m/>
    <s v="A114"/>
    <s v="Forex-Unit-1-Unrealise-H-5000-12-02- 2015-16"/>
    <n v="116105779.31"/>
    <n v="0"/>
    <n v="0"/>
    <n v="0"/>
    <n v="116105779.31"/>
    <n v="-23805392"/>
    <n v="-4761078.4000000004"/>
    <n v="0"/>
    <n v="0"/>
    <n v="0"/>
    <n v="-28566470.399999999"/>
    <n v="92300387.310000002"/>
    <n v="87539308.909999996"/>
    <s v="INR"/>
  </r>
  <r>
    <s v="5308000083"/>
    <s v="19"/>
    <s v="5308000083-19"/>
    <n v="5"/>
    <s v="5300"/>
    <x v="6"/>
    <x v="7"/>
    <s v="UL25"/>
    <s v="022/002"/>
    <d v="2016-04-01T00:00:00"/>
    <d v="2016-04-01T00:00:00"/>
    <s v="H-5000-12-02"/>
    <n v="0"/>
    <s v=""/>
    <s v="53OPCO01"/>
    <x v="3"/>
    <s v="5302"/>
    <s v=""/>
    <m/>
    <s v="A114"/>
    <s v="Forex-Unit-1-Unrealise-H-5000-12-02-2016-17"/>
    <n v="-56482382.880000003"/>
    <n v="0"/>
    <n v="0"/>
    <n v="0"/>
    <n v="-56482382.880000003"/>
    <n v="9682494.75"/>
    <n v="2420623.69"/>
    <n v="0"/>
    <n v="0"/>
    <n v="0"/>
    <n v="12103118.439999999"/>
    <n v="-46799888.130000003"/>
    <n v="-44379264.439999998"/>
    <s v="INR"/>
  </r>
  <r>
    <s v="5308000083"/>
    <s v="20"/>
    <s v="5308000083-20"/>
    <n v="5"/>
    <s v="5300"/>
    <x v="6"/>
    <x v="7"/>
    <s v="UL25"/>
    <s v="021/002"/>
    <d v="2017-04-01T00:00:00"/>
    <d v="2017-04-01T00:00:00"/>
    <s v="H-5000-12-01"/>
    <n v="0"/>
    <s v=""/>
    <s v="53OPCO01"/>
    <x v="3"/>
    <s v="5302"/>
    <s v=""/>
    <m/>
    <s v="A114"/>
    <s v="Forex-Unit-1-Realised-Unit-H-5000-12-01-2017-18"/>
    <n v="13539375.66"/>
    <n v="0"/>
    <n v="0"/>
    <n v="0"/>
    <n v="13539375.66"/>
    <n v="-1822978.98"/>
    <n v="-607659.66"/>
    <n v="0"/>
    <n v="0"/>
    <n v="0"/>
    <n v="-2430638.64"/>
    <n v="11716396.68"/>
    <n v="11108737.02"/>
    <s v="INR"/>
  </r>
  <r>
    <s v="5308000083"/>
    <s v="21"/>
    <s v="5308000083-21"/>
    <n v="5"/>
    <s v="5300"/>
    <x v="6"/>
    <x v="7"/>
    <s v="UL25"/>
    <s v="022/002"/>
    <d v="2017-04-01T00:00:00"/>
    <d v="2017-04-01T00:00:00"/>
    <s v="H-5000-12-02"/>
    <n v="0"/>
    <s v=""/>
    <s v="53OPCO01"/>
    <x v="3"/>
    <s v="5302"/>
    <s v=""/>
    <m/>
    <s v="A114"/>
    <s v="Forex-Unit-1-Unrealise-H-5000-12-02-2017-18"/>
    <n v="-1210368.56"/>
    <n v="0"/>
    <n v="0"/>
    <n v="0"/>
    <n v="-1210368.56"/>
    <n v="155615.60999999999"/>
    <n v="51871.87"/>
    <n v="0"/>
    <n v="0"/>
    <n v="0"/>
    <n v="207487.47999999998"/>
    <n v="-1054752.95"/>
    <n v="-1002881.08"/>
    <s v="INR"/>
  </r>
  <r>
    <s v="5308000083"/>
    <s v="22"/>
    <s v="5308000083-22"/>
    <n v="5"/>
    <s v="5300"/>
    <x v="6"/>
    <x v="7"/>
    <s v="UL25"/>
    <s v="020/002"/>
    <d v="2018-04-01T00:00:00"/>
    <d v="2018-04-01T00:00:00"/>
    <s v="H-5000-12-01"/>
    <n v="0"/>
    <s v=""/>
    <s v="53OPCO01"/>
    <x v="3"/>
    <s v="5302"/>
    <s v=""/>
    <m/>
    <s v="A114"/>
    <s v="Forex-Unit-1-Realised-Unit-H-5000-12-01-2018-19"/>
    <n v="37359278.170000002"/>
    <n v="0"/>
    <n v="0"/>
    <n v="0"/>
    <n v="37359278.170000002"/>
    <n v="-3519720.06"/>
    <n v="-1759860.03"/>
    <n v="0"/>
    <n v="0"/>
    <n v="0"/>
    <n v="-5279580.09"/>
    <n v="33839558.109999999"/>
    <n v="32079698.079999998"/>
    <s v="INR"/>
  </r>
  <r>
    <s v="5308000083"/>
    <s v="23"/>
    <s v="5308000083-23"/>
    <n v="5"/>
    <s v="5300"/>
    <x v="6"/>
    <x v="7"/>
    <s v="UL25"/>
    <s v="020/002"/>
    <d v="2018-04-01T00:00:00"/>
    <d v="2018-04-01T00:00:00"/>
    <s v="H-5000-03-01-01"/>
    <n v="0"/>
    <s v=""/>
    <s v="53OPCO01"/>
    <x v="3"/>
    <s v="5302"/>
    <s v=""/>
    <m/>
    <s v="A114"/>
    <s v="Forex-Unit-1-Unrealise-H-5000-12-02-2018-19"/>
    <n v="123648609.25"/>
    <n v="0"/>
    <n v="0"/>
    <n v="0"/>
    <n v="123648609.25"/>
    <n v="-11649274.619999999"/>
    <n v="-5824637.3099999996"/>
    <n v="0"/>
    <n v="0"/>
    <n v="0"/>
    <n v="-17473911.93"/>
    <n v="111999334.63"/>
    <n v="106174697.31999999"/>
    <s v="INR"/>
  </r>
  <r>
    <s v="5308000083"/>
    <s v="24"/>
    <s v="5308000083-24"/>
    <n v="5"/>
    <s v="5300"/>
    <x v="6"/>
    <x v="7"/>
    <s v="UL25"/>
    <s v="019/002"/>
    <d v="2019-04-01T00:00:00"/>
    <d v="2019-04-01T00:00:00"/>
    <s v="H-5000-12-01"/>
    <n v="0"/>
    <s v=""/>
    <s v="53OPCO01"/>
    <x v="3"/>
    <s v="5302"/>
    <s v=""/>
    <m/>
    <s v="A114"/>
    <s v="Forex-Unit-1-Realised-Unit-H-5000-12-01-2018-19"/>
    <n v="44160283.909999996"/>
    <n v="0"/>
    <n v="0"/>
    <n v="0"/>
    <n v="44160283.909999996"/>
    <n v="-2188761.9300000002"/>
    <n v="-2188761.9300000002"/>
    <n v="0"/>
    <n v="0"/>
    <n v="0"/>
    <n v="-4377523.8600000003"/>
    <n v="41971521.979999997"/>
    <n v="39782760.049999997"/>
    <s v="INR"/>
  </r>
  <r>
    <s v="5308000083"/>
    <s v="25"/>
    <s v="5308000083-25"/>
    <n v="5"/>
    <s v="5300"/>
    <x v="6"/>
    <x v="7"/>
    <s v="UL25"/>
    <s v="019/002"/>
    <d v="2019-04-01T00:00:00"/>
    <d v="2019-04-01T00:00:00"/>
    <s v="H-5000-12-02"/>
    <n v="0"/>
    <s v=""/>
    <s v="53OPCO01"/>
    <x v="3"/>
    <s v="5302"/>
    <s v=""/>
    <m/>
    <s v="A114"/>
    <s v="Forex-Unit-1-Unrealise-H-5000-12-02-2018-19"/>
    <n v="220557316.02000001"/>
    <n v="0"/>
    <n v="0"/>
    <n v="0"/>
    <n v="220557316.02000001"/>
    <n v="-10931710.880000001"/>
    <n v="-10931710.880000001"/>
    <n v="0"/>
    <n v="0"/>
    <n v="0"/>
    <n v="-21863421.760000002"/>
    <n v="209625605.13999999"/>
    <n v="198693894.25999999"/>
    <s v="INR"/>
  </r>
  <r>
    <s v="5308000083"/>
    <s v="27"/>
    <s v="5308000083-27"/>
    <n v="5"/>
    <s v="5300"/>
    <x v="6"/>
    <x v="7"/>
    <s v="UL25"/>
    <s v="018/002"/>
    <d v="2020-04-01T00:00:00"/>
    <d v="2020-04-01T00:00:00"/>
    <s v="H-5000-03-01-01"/>
    <n v="0"/>
    <s v=""/>
    <s v="53OPCO01"/>
    <x v="3"/>
    <s v="5302"/>
    <s v=""/>
    <s v="Addition-Realise Forex"/>
    <s v="A114"/>
    <s v="Forex - Unit-1 - Realised-H-5000-12-01-2020-21"/>
    <n v="0"/>
    <n v="76393314.980000004"/>
    <n v="0"/>
    <n v="0"/>
    <n v="76393314.980000004"/>
    <n v="0"/>
    <n v="-3994779.36"/>
    <n v="0"/>
    <n v="0"/>
    <n v="0"/>
    <n v="-3994779.36"/>
    <n v="0"/>
    <n v="72398535.620000005"/>
    <s v="INR"/>
  </r>
  <r>
    <s v="5308000083"/>
    <s v="28"/>
    <s v="5308000083-28"/>
    <n v="5"/>
    <s v="5300"/>
    <x v="6"/>
    <x v="7"/>
    <s v="UL25"/>
    <s v="018/002"/>
    <d v="2020-04-01T00:00:00"/>
    <d v="2020-04-01T00:00:00"/>
    <s v="H-5000-03-01-01"/>
    <n v="0"/>
    <s v=""/>
    <s v="53OPCO01"/>
    <x v="3"/>
    <s v="5302"/>
    <s v=""/>
    <s v="Addition-Unrealise Forex"/>
    <s v="A114"/>
    <s v="Forex - Unit-1 - Unrealised-H-5000-12-02-2020-21"/>
    <n v="0"/>
    <n v="-150337487.87"/>
    <n v="0"/>
    <n v="0"/>
    <n v="-150337487.87"/>
    <n v="0"/>
    <n v="7861487.5499999998"/>
    <n v="0"/>
    <n v="0"/>
    <n v="0"/>
    <n v="7861487.5499999998"/>
    <n v="0"/>
    <n v="-142476000.31999999"/>
    <s v="INR"/>
  </r>
  <r>
    <s v="5308000084"/>
    <s v="0"/>
    <s v="5308000084-0"/>
    <n v="5"/>
    <s v="5300"/>
    <x v="6"/>
    <x v="7"/>
    <s v="UL25"/>
    <s v="025/000"/>
    <d v="2013-05-31T00:00:00"/>
    <d v="2013-05-31T00:00:00"/>
    <s v="H-5000-03-01-02"/>
    <n v="0"/>
    <s v=""/>
    <s v="53OPCO01"/>
    <x v="3"/>
    <s v="5302"/>
    <s v=""/>
    <m/>
    <s v="A114"/>
    <s v="Unit-1-U#1 TG and its Auxiliaries-H-5000-03-01-02"/>
    <n v="10534412830.43"/>
    <n v="0"/>
    <n v="0"/>
    <n v="0"/>
    <n v="10534412830.43"/>
    <n v="-2834281661.4000001"/>
    <n v="-394916265.83999997"/>
    <n v="0"/>
    <n v="0"/>
    <n v="0"/>
    <n v="-3229197927.2400002"/>
    <n v="7700131169.0299997"/>
    <n v="7305214903.1899996"/>
    <s v="INR"/>
  </r>
  <r>
    <s v="5308000084"/>
    <s v="1"/>
    <s v="5308000084-1"/>
    <n v="5"/>
    <s v="5300"/>
    <x v="6"/>
    <x v="7"/>
    <s v="UL25"/>
    <s v="025/000"/>
    <d v="2013-05-31T00:00:00"/>
    <d v="2013-05-31T00:00:00"/>
    <s v="H-5000-03-01-02"/>
    <n v="0"/>
    <s v=""/>
    <s v="53OPCO01"/>
    <x v="3"/>
    <s v="5302"/>
    <s v=""/>
    <m/>
    <s v="A114"/>
    <s v="Unit-1-U#1 TG &amp; Auxil-H-5000-03-01-02-MAR-2014"/>
    <n v="385638477.75999999"/>
    <n v="0"/>
    <n v="0"/>
    <n v="0"/>
    <n v="385638477.75999999"/>
    <n v="-103755955.17"/>
    <n v="-14456895.710000001"/>
    <n v="0"/>
    <n v="0"/>
    <n v="0"/>
    <n v="-118212850.88"/>
    <n v="281882522.58999997"/>
    <n v="267425626.88"/>
    <s v="INR"/>
  </r>
  <r>
    <s v="5308000084"/>
    <s v="2"/>
    <s v="5308000084-2"/>
    <n v="5"/>
    <s v="5300"/>
    <x v="6"/>
    <x v="7"/>
    <s v="UL25"/>
    <s v="025/000"/>
    <d v="2014-04-01T00:00:00"/>
    <d v="2014-04-01T00:00:00"/>
    <s v="H-5000-03-01-02"/>
    <n v="0"/>
    <s v=""/>
    <s v="53OPCO01"/>
    <x v="3"/>
    <s v="5302"/>
    <s v=""/>
    <m/>
    <s v="A114"/>
    <s v="Unit-1-TG and its Auxiliari-H-5000-03-01-02-DEC-14"/>
    <n v="53333767.210000001"/>
    <n v="0"/>
    <n v="0"/>
    <n v="0"/>
    <n v="53333767.210000001"/>
    <n v="-12160098.91"/>
    <n v="-2026683.15"/>
    <n v="0"/>
    <n v="0"/>
    <n v="0"/>
    <n v="-14186782.060000001"/>
    <n v="41173668.299999997"/>
    <n v="39146985.149999999"/>
    <s v="INR"/>
  </r>
  <r>
    <s v="5308000084"/>
    <s v="3"/>
    <s v="5308000084-3"/>
    <n v="5"/>
    <s v="5300"/>
    <x v="6"/>
    <x v="7"/>
    <s v="UL25"/>
    <s v="025/000"/>
    <d v="2014-04-01T00:00:00"/>
    <d v="2014-04-01T00:00:00"/>
    <s v="H-5000-03-01-02"/>
    <n v="0"/>
    <s v=""/>
    <s v="53OPCO01"/>
    <x v="3"/>
    <s v="5302"/>
    <s v=""/>
    <m/>
    <s v="A114"/>
    <s v="Unit-1-TG &amp; its Auxiliaries-H-5000-03-01-02-MAR-15"/>
    <n v="-35826479.939999998"/>
    <n v="0"/>
    <n v="0"/>
    <n v="0"/>
    <n v="-35826479.939999998"/>
    <n v="8168437.4400000004"/>
    <n v="1361406.24"/>
    <n v="0"/>
    <n v="0"/>
    <n v="0"/>
    <n v="9529843.6799999997"/>
    <n v="-27658042.5"/>
    <n v="-26296636.260000002"/>
    <s v="INR"/>
  </r>
  <r>
    <s v="5308000084"/>
    <s v="4"/>
    <s v="5308000084-4"/>
    <n v="5"/>
    <s v="5300"/>
    <x v="6"/>
    <x v="7"/>
    <s v="UL25"/>
    <s v="022/011"/>
    <d v="2015-07-01T00:00:00"/>
    <d v="2015-07-01T00:00:00"/>
    <s v="H-5000-03-01-02"/>
    <n v="0"/>
    <s v=""/>
    <s v="53OPCO01"/>
    <x v="3"/>
    <s v="5302"/>
    <s v=""/>
    <m/>
    <s v="A114"/>
    <s v="Unit-1-U#1 TG &amp; Auxiliaris-H-5000-03-01-02-SEPT-15"/>
    <n v="1663966.87"/>
    <n v="0"/>
    <n v="0"/>
    <n v="0"/>
    <n v="1663966.87"/>
    <n v="-327753.73"/>
    <n v="-68981.960000000006"/>
    <n v="0"/>
    <n v="0"/>
    <n v="0"/>
    <n v="-396735.69"/>
    <n v="1336213.1399999999"/>
    <n v="1267231.18"/>
    <s v="INR"/>
  </r>
  <r>
    <s v="5308000084"/>
    <s v="5"/>
    <s v="5308000084-5"/>
    <n v="5"/>
    <s v="5300"/>
    <x v="6"/>
    <x v="7"/>
    <s v="UL25"/>
    <s v="022/002"/>
    <d v="2016-09-29T00:00:00"/>
    <d v="2016-09-29T00:00:00"/>
    <s v="H-5000-03-01-02"/>
    <n v="0"/>
    <s v=""/>
    <s v="53OPCO01"/>
    <x v="3"/>
    <s v="5302"/>
    <s v=""/>
    <m/>
    <s v="A114"/>
    <s v="Unit-1-U#1 TG and its Auxiliaries-H-5000-03-01-02"/>
    <n v="433089.61"/>
    <n v="0"/>
    <n v="0"/>
    <n v="0"/>
    <n v="433089.61"/>
    <n v="-65038.38"/>
    <n v="-18560.599999999999"/>
    <n v="0"/>
    <n v="0"/>
    <n v="0"/>
    <n v="-83598.98"/>
    <n v="368051.23"/>
    <n v="349490.63"/>
    <s v="INR"/>
  </r>
  <r>
    <s v="5308000084"/>
    <s v="6"/>
    <s v="5308000084-6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.1.EDC . PLANT &amp; M/C"/>
    <n v="192730269.5"/>
    <n v="0"/>
    <n v="0"/>
    <n v="0"/>
    <n v="192730269.5"/>
    <n v="-51854040.390000001"/>
    <n v="-7225112.5499999998"/>
    <n v="0"/>
    <n v="0"/>
    <n v="0"/>
    <n v="-59079152.939999998"/>
    <n v="140876229.11000001"/>
    <n v="133651116.56"/>
    <s v="INR"/>
  </r>
  <r>
    <s v="5308000084"/>
    <s v="7"/>
    <s v="5308000084-7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-1-IDC - PLANT &amp; M/C"/>
    <n v="1022991813"/>
    <n v="0"/>
    <n v="0"/>
    <n v="0"/>
    <n v="1022991813"/>
    <n v="-275235742.32999998"/>
    <n v="-38350130.5"/>
    <n v="0"/>
    <n v="0"/>
    <n v="0"/>
    <n v="-313585872.82999998"/>
    <n v="747756070.66999996"/>
    <n v="709405940.16999996"/>
    <s v="INR"/>
  </r>
  <r>
    <s v="5308000084"/>
    <s v="8"/>
    <s v="5308000084-8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 -Unit-1&amp;2-H-5000-12-01 (COD)"/>
    <n v="27566176.199999999"/>
    <n v="0"/>
    <n v="0"/>
    <n v="0"/>
    <n v="27566176.199999999"/>
    <n v="-7416674.1699999999"/>
    <n v="-1033406.56"/>
    <n v="0"/>
    <n v="0"/>
    <n v="0"/>
    <n v="-8450080.7300000004"/>
    <n v="20149502.030000001"/>
    <n v="19116095.469999999"/>
    <s v="INR"/>
  </r>
  <r>
    <s v="5308000084"/>
    <s v="9"/>
    <s v="5308000084-9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Unit-1&amp;2-H-5000-12-02-(COD)"/>
    <n v="831912931.5"/>
    <n v="0"/>
    <n v="0"/>
    <n v="0"/>
    <n v="831912931.5"/>
    <n v="-223826007.56"/>
    <n v="-31186925.530000001"/>
    <n v="0"/>
    <n v="0"/>
    <n v="0"/>
    <n v="-255012933.09"/>
    <n v="608086923.94000006"/>
    <n v="576899998.40999997"/>
    <s v="INR"/>
  </r>
  <r>
    <s v="5308000084"/>
    <s v="10"/>
    <s v="5308000084-10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-Unit-H-5000-12-01-2013-14"/>
    <n v="407554658.61000001"/>
    <n v="0"/>
    <n v="0"/>
    <n v="0"/>
    <n v="407554658.61000001"/>
    <n v="-109652499.23999999"/>
    <n v="-15278494.060000001"/>
    <n v="0"/>
    <n v="0"/>
    <n v="0"/>
    <n v="-124930993.3"/>
    <n v="297902159.37"/>
    <n v="282623665.31"/>
    <s v="INR"/>
  </r>
  <r>
    <s v="5308000084"/>
    <s v="11"/>
    <s v="5308000084-11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H-5000-12-02-2013-14"/>
    <n v="10706843"/>
    <n v="0"/>
    <n v="0"/>
    <n v="0"/>
    <n v="10706843"/>
    <n v="-2880673.95"/>
    <n v="-401380.36"/>
    <n v="0"/>
    <n v="0"/>
    <n v="0"/>
    <n v="-3282054.31"/>
    <n v="7826169.0499999998"/>
    <n v="7424788.6900000004"/>
    <s v="INR"/>
  </r>
  <r>
    <s v="5308000084"/>
    <s v="12"/>
    <s v="5308000084-12"/>
    <n v="5"/>
    <s v="5300"/>
    <x v="6"/>
    <x v="7"/>
    <s v="UL25"/>
    <s v="024/002"/>
    <d v="2014-04-01T00:00:00"/>
    <d v="2014-04-01T00:00:00"/>
    <s v="H-5000-12-01"/>
    <n v="0"/>
    <s v=""/>
    <s v="53OPCO01"/>
    <x v="3"/>
    <s v="5302"/>
    <s v=""/>
    <m/>
    <s v="A114"/>
    <s v="Forex-Unit-1-Realised-Unit-H-5000-12-01-2014-15"/>
    <n v="803457991.91999996"/>
    <n v="0"/>
    <n v="0"/>
    <n v="0"/>
    <n v="803457991.91999996"/>
    <n v="-189501683.72999999"/>
    <n v="-31583613.949999999"/>
    <n v="0"/>
    <n v="0"/>
    <n v="0"/>
    <n v="-221085297.67999998"/>
    <n v="613956308.19000006"/>
    <n v="582372694.24000001"/>
    <s v="INR"/>
  </r>
  <r>
    <s v="5308000084"/>
    <s v="13"/>
    <s v="5308000084-13"/>
    <n v="5"/>
    <s v="5300"/>
    <x v="6"/>
    <x v="7"/>
    <s v="UL25"/>
    <s v="023/002"/>
    <d v="2015-04-01T00:00:00"/>
    <d v="2015-04-01T00:00:00"/>
    <s v="H-5000-12-01"/>
    <n v="0"/>
    <s v=""/>
    <s v="53OPCO01"/>
    <x v="3"/>
    <s v="5302"/>
    <s v=""/>
    <m/>
    <s v="A114"/>
    <s v="Forex-Unit-1-Realised-Unit-H-5000-12-01-2015-16"/>
    <n v="46093161.020000003"/>
    <n v="0"/>
    <n v="0"/>
    <n v="0"/>
    <n v="46093161.020000003"/>
    <n v="-9450569.7400000002"/>
    <n v="-1890113.95"/>
    <n v="0"/>
    <n v="0"/>
    <n v="0"/>
    <n v="-11340683.689999999"/>
    <n v="36642591.280000001"/>
    <n v="34752477.329999998"/>
    <s v="INR"/>
  </r>
  <r>
    <s v="5308000084"/>
    <s v="14"/>
    <s v="5308000084-14"/>
    <n v="5"/>
    <s v="5300"/>
    <x v="6"/>
    <x v="7"/>
    <s v="UL25"/>
    <s v="022/002"/>
    <d v="2016-04-01T00:00:00"/>
    <d v="2016-04-01T00:00:00"/>
    <s v="H-5000-12-01"/>
    <n v="0"/>
    <s v=""/>
    <s v="53OPCO01"/>
    <x v="3"/>
    <s v="5302"/>
    <s v=""/>
    <m/>
    <s v="A114"/>
    <s v="Forex-Unit-1-Realised-Unit-H-5000-12-01-2016-17"/>
    <n v="20877879.190000001"/>
    <n v="0"/>
    <n v="0"/>
    <n v="0"/>
    <n v="20877879.190000001"/>
    <n v="-3578991.27"/>
    <n v="-894747.82"/>
    <n v="0"/>
    <n v="0"/>
    <n v="0"/>
    <n v="-4473739.09"/>
    <n v="17298887.920000002"/>
    <n v="16404140.1"/>
    <s v="INR"/>
  </r>
  <r>
    <s v="5308000084"/>
    <s v="15"/>
    <s v="5308000084-15"/>
    <n v="5"/>
    <s v="5300"/>
    <x v="6"/>
    <x v="7"/>
    <s v="UL25"/>
    <s v="024/002"/>
    <d v="2014-04-01T00:00:00"/>
    <d v="2014-04-01T00:00:00"/>
    <s v="H-5000-12-02"/>
    <n v="0"/>
    <s v=""/>
    <s v="53OPCO01"/>
    <x v="3"/>
    <s v="5302"/>
    <s v=""/>
    <m/>
    <s v="A114"/>
    <s v="Forex-Unit-1-Unrealise-H-5000-12-02-2014-15"/>
    <n v="-610538818.87"/>
    <n v="0"/>
    <n v="0"/>
    <n v="0"/>
    <n v="-610538818.87"/>
    <n v="144000228.16999999"/>
    <n v="24000038.030000001"/>
    <n v="0"/>
    <n v="0"/>
    <n v="0"/>
    <n v="168000266.19999999"/>
    <n v="-466538590.69999999"/>
    <n v="-442538552.67000002"/>
    <s v="INR"/>
  </r>
  <r>
    <s v="5308000084"/>
    <s v="16"/>
    <s v="5308000084-16"/>
    <n v="5"/>
    <s v="5300"/>
    <x v="6"/>
    <x v="7"/>
    <s v="UL25"/>
    <s v="023/002"/>
    <d v="2015-04-01T00:00:00"/>
    <d v="2015-04-01T00:00:00"/>
    <s v="H-5000-12-02"/>
    <n v="0"/>
    <s v=""/>
    <s v="53OPCO01"/>
    <x v="3"/>
    <s v="5302"/>
    <s v=""/>
    <m/>
    <s v="A114"/>
    <s v="Forex-Unit-1-Unrealise-H-5000-12-02- 2015-16"/>
    <n v="116893681.5"/>
    <n v="0"/>
    <n v="0"/>
    <n v="0"/>
    <n v="116893681.5"/>
    <n v="-23966937.100000001"/>
    <n v="-4793387.43"/>
    <n v="0"/>
    <n v="0"/>
    <n v="0"/>
    <n v="-28760324.530000001"/>
    <n v="92926744.400000006"/>
    <n v="88133356.969999999"/>
    <s v="INR"/>
  </r>
  <r>
    <s v="5308000084"/>
    <s v="17"/>
    <s v="5308000084-17"/>
    <n v="5"/>
    <s v="5300"/>
    <x v="6"/>
    <x v="7"/>
    <s v="UL25"/>
    <s v="022/002"/>
    <d v="2016-04-01T00:00:00"/>
    <d v="2016-04-01T00:00:00"/>
    <s v="H-5000-12-02"/>
    <n v="0"/>
    <s v=""/>
    <s v="53OPCO01"/>
    <x v="3"/>
    <s v="5302"/>
    <s v=""/>
    <m/>
    <s v="A114"/>
    <s v="Forex-Unit-1-Unrealise-H-5000-12-02-2016-17"/>
    <n v="-56865676.399999999"/>
    <n v="0"/>
    <n v="0"/>
    <n v="0"/>
    <n v="-56865676.399999999"/>
    <n v="9748200.8699999992"/>
    <n v="2437050.21"/>
    <n v="0"/>
    <n v="0"/>
    <n v="0"/>
    <n v="12185251.079999998"/>
    <n v="-47117475.530000001"/>
    <n v="-44680425.32"/>
    <s v="INR"/>
  </r>
  <r>
    <s v="5308000084"/>
    <s v="18"/>
    <s v="5308000084-18"/>
    <n v="5"/>
    <s v="5300"/>
    <x v="6"/>
    <x v="7"/>
    <s v="UL25"/>
    <s v="021/002"/>
    <d v="2017-04-01T00:00:00"/>
    <d v="2017-04-01T00:00:00"/>
    <s v="H-5000-12-01"/>
    <n v="0"/>
    <s v=""/>
    <s v="53OPCO01"/>
    <x v="3"/>
    <s v="5302"/>
    <s v=""/>
    <m/>
    <s v="A114"/>
    <s v="Forex-Unit-1-Realised-Unit-H-5000-12-01-2017-18"/>
    <n v="13634982.33"/>
    <n v="0"/>
    <n v="0"/>
    <n v="0"/>
    <n v="13634982.33"/>
    <n v="-1835851.7"/>
    <n v="-611950.56999999995"/>
    <n v="0"/>
    <n v="0"/>
    <n v="0"/>
    <n v="-2447802.27"/>
    <n v="11799130.630000001"/>
    <n v="11187180.060000001"/>
    <s v="INR"/>
  </r>
  <r>
    <s v="5308000084"/>
    <s v="19"/>
    <s v="5308000084-19"/>
    <n v="5"/>
    <s v="5300"/>
    <x v="6"/>
    <x v="7"/>
    <s v="UL25"/>
    <s v="021/002"/>
    <d v="2017-04-01T00:00:00"/>
    <d v="2017-04-01T00:00:00"/>
    <s v="H-5000-12-02"/>
    <n v="0"/>
    <s v=""/>
    <s v="53OPCO01"/>
    <x v="3"/>
    <s v="5302"/>
    <s v=""/>
    <m/>
    <s v="A114"/>
    <s v="Forex-Unit-1-Unrealise-H-5000-12-02-2017-18"/>
    <n v="-1215165.6499999999"/>
    <n v="0"/>
    <n v="0"/>
    <n v="0"/>
    <n v="-1215165.6499999999"/>
    <n v="163613.25"/>
    <n v="54537.760000000002"/>
    <n v="0"/>
    <n v="0"/>
    <n v="0"/>
    <n v="218151.01"/>
    <n v="-1051552.3999999999"/>
    <n v="-997014.64"/>
    <s v="INR"/>
  </r>
  <r>
    <s v="5308000084"/>
    <s v="20"/>
    <s v="5308000084-20"/>
    <n v="5"/>
    <s v="5300"/>
    <x v="6"/>
    <x v="7"/>
    <s v="UL25"/>
    <s v="020/002"/>
    <d v="2018-04-01T00:00:00"/>
    <d v="2018-04-01T00:00:00"/>
    <s v="H-5000-12-01"/>
    <n v="0"/>
    <s v=""/>
    <s v="53OPCO01"/>
    <x v="3"/>
    <s v="5302"/>
    <s v=""/>
    <m/>
    <s v="A114"/>
    <s v="Forex-Unit-1-Realised-Unit-H-5000-12-01-2018-19"/>
    <n v="37664003.119999997"/>
    <n v="0"/>
    <n v="0"/>
    <n v="0"/>
    <n v="37664003.119999997"/>
    <n v="-3548429.04"/>
    <n v="-1774214.52"/>
    <n v="0"/>
    <n v="0"/>
    <n v="0"/>
    <n v="-5322643.5600000005"/>
    <n v="34115574.079999998"/>
    <n v="32341359.559999999"/>
    <s v="INR"/>
  </r>
  <r>
    <s v="5308000084"/>
    <s v="21"/>
    <s v="5308000084-21"/>
    <n v="5"/>
    <s v="5300"/>
    <x v="6"/>
    <x v="7"/>
    <s v="UL25"/>
    <s v="020/002"/>
    <d v="2018-04-01T00:00:00"/>
    <d v="2018-04-01T00:00:00"/>
    <s v="H-5000-03-01-02"/>
    <n v="0"/>
    <s v=""/>
    <s v="53OPCO01"/>
    <x v="3"/>
    <s v="5302"/>
    <s v=""/>
    <m/>
    <s v="A114"/>
    <s v="Forex-Unit-1-Unrealise-H-5000-12-02-2018-19"/>
    <n v="124521739.06999999"/>
    <n v="0"/>
    <n v="0"/>
    <n v="0"/>
    <n v="124521739.06999999"/>
    <n v="-11731534.58"/>
    <n v="-5865767.29"/>
    <n v="0"/>
    <n v="0"/>
    <n v="0"/>
    <n v="-17597301.870000001"/>
    <n v="112790204.48999999"/>
    <n v="106924437.2"/>
    <s v="INR"/>
  </r>
  <r>
    <s v="5308000084"/>
    <s v="22"/>
    <s v="5308000084-22"/>
    <n v="5"/>
    <s v="5300"/>
    <x v="6"/>
    <x v="7"/>
    <s v="UL25"/>
    <s v="019/002"/>
    <d v="2019-04-01T00:00:00"/>
    <d v="2019-04-01T00:00:00"/>
    <s v="H-5000-03-01-02"/>
    <n v="0"/>
    <s v=""/>
    <s v="53OPCO01"/>
    <x v="3"/>
    <s v="5302"/>
    <s v=""/>
    <m/>
    <s v="A114"/>
    <s v="Forex-Unit-1-Realised-Unit-H-5000-12-01-2019-20"/>
    <n v="44520481.990000002"/>
    <n v="0"/>
    <n v="0"/>
    <n v="0"/>
    <n v="44520481.990000002"/>
    <n v="-2206614.7999999998"/>
    <n v="-2206614.7999999998"/>
    <n v="0"/>
    <n v="0"/>
    <n v="0"/>
    <n v="-4413229.5999999996"/>
    <n v="42313867.189999998"/>
    <n v="40107252.390000001"/>
    <s v="INR"/>
  </r>
  <r>
    <s v="5308000084"/>
    <s v="23"/>
    <s v="5308000084-23"/>
    <n v="5"/>
    <s v="5300"/>
    <x v="6"/>
    <x v="7"/>
    <s v="UL25"/>
    <s v="019/002"/>
    <d v="2019-04-01T00:00:00"/>
    <d v="2019-04-01T00:00:00"/>
    <s v="H-5000-03-01-02"/>
    <n v="0"/>
    <s v=""/>
    <s v="53OPCO01"/>
    <x v="3"/>
    <s v="5302"/>
    <s v=""/>
    <m/>
    <s v="A114"/>
    <s v="Forex-Unit-1-Unrealised-Unit-H-5000-12-02-2019-20"/>
    <n v="155612053.31999999"/>
    <n v="0"/>
    <n v="0"/>
    <n v="0"/>
    <n v="155612053.31999999"/>
    <n v="-7712761.5"/>
    <n v="-7712761.5099999998"/>
    <n v="0"/>
    <n v="0"/>
    <n v="0"/>
    <n v="-15425523.01"/>
    <n v="147899291.81999999"/>
    <n v="140186530.31"/>
    <s v="INR"/>
  </r>
  <r>
    <s v="5308000084"/>
    <s v="24"/>
    <s v="5308000084-24"/>
    <n v="5"/>
    <s v="5300"/>
    <x v="6"/>
    <x v="7"/>
    <s v="UL25"/>
    <s v="018/002"/>
    <d v="2020-04-01T00:00:00"/>
    <d v="2020-04-01T00:00:00"/>
    <s v="H-5000-03-01-02"/>
    <n v="0"/>
    <s v=""/>
    <s v="53OPCO01"/>
    <x v="3"/>
    <s v="5302"/>
    <s v=""/>
    <s v="Addition-Realise Forex"/>
    <s v="A114"/>
    <s v="Forex - Unit-1 - Realised-H-5000-12-01-2020-21"/>
    <n v="0"/>
    <n v="77016425.219999999"/>
    <n v="0"/>
    <n v="0"/>
    <n v="77016425.219999999"/>
    <n v="0"/>
    <n v="-4027363.21"/>
    <n v="0"/>
    <n v="0"/>
    <n v="0"/>
    <n v="-4027363.21"/>
    <n v="0"/>
    <n v="72989062.010000005"/>
    <s v="INR"/>
  </r>
  <r>
    <s v="5308000084"/>
    <s v="25"/>
    <s v="5308000084-25"/>
    <n v="5"/>
    <s v="5300"/>
    <x v="6"/>
    <x v="7"/>
    <s v="UL25"/>
    <s v="018/002"/>
    <d v="2020-04-01T00:00:00"/>
    <d v="2020-04-01T00:00:00"/>
    <s v="H-5000-03-01-02"/>
    <n v="0"/>
    <s v=""/>
    <s v="53OPCO01"/>
    <x v="3"/>
    <s v="5302"/>
    <s v=""/>
    <s v="Addition-Unrealise Forex"/>
    <s v="A114"/>
    <s v="Forex - Unit-1 - Unrealised-H-5000-12-02-2020-21"/>
    <n v="0"/>
    <n v="-151399077.97"/>
    <n v="0"/>
    <n v="0"/>
    <n v="-151399077.97"/>
    <n v="0"/>
    <n v="7917000.5"/>
    <n v="0"/>
    <n v="0"/>
    <n v="0"/>
    <n v="7917000.5"/>
    <n v="0"/>
    <n v="-143482077.47"/>
    <s v="INR"/>
  </r>
  <r>
    <s v="5308000085"/>
    <s v="0"/>
    <s v="5308000085-0"/>
    <n v="5"/>
    <s v="5300"/>
    <x v="6"/>
    <x v="7"/>
    <s v="UL25"/>
    <s v="025/000"/>
    <d v="2013-05-31T00:00:00"/>
    <d v="2013-05-31T00:00:00"/>
    <s v="H-5000-03-01-05"/>
    <n v="0"/>
    <s v=""/>
    <s v="53OPCO01"/>
    <x v="3"/>
    <s v="5302"/>
    <s v=""/>
    <m/>
    <s v="A114"/>
    <s v="Unit-1-On Shore Logistics-H-5000-03-01-05"/>
    <n v="399106187.58999997"/>
    <n v="0"/>
    <n v="0"/>
    <n v="0"/>
    <n v="399106187.58999997"/>
    <n v="-107379439.8"/>
    <n v="-14961776.02"/>
    <n v="0"/>
    <n v="0"/>
    <n v="0"/>
    <n v="-122341215.81999999"/>
    <n v="291726747.79000002"/>
    <n v="276764971.76999998"/>
    <s v="INR"/>
  </r>
  <r>
    <s v="5308000085"/>
    <s v="1"/>
    <s v="5308000085-1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.1.EDC . PLANT &amp; M/C"/>
    <n v="7043908.5800000001"/>
    <n v="0"/>
    <n v="0"/>
    <n v="0"/>
    <n v="7043908.5800000001"/>
    <n v="-1895162.18"/>
    <n v="-264063.51"/>
    <n v="0"/>
    <n v="0"/>
    <n v="0"/>
    <n v="-2159225.69"/>
    <n v="5148746.4000000004"/>
    <n v="4884682.8899999997"/>
    <s v="INR"/>
  </r>
  <r>
    <s v="5308000085"/>
    <s v="2"/>
    <s v="5308000085-2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-1-IDC - PLANT &amp; M/C"/>
    <n v="37388319.060000002"/>
    <n v="0"/>
    <n v="0"/>
    <n v="0"/>
    <n v="37388319.060000002"/>
    <n v="-10059319.75"/>
    <n v="-1401621.11"/>
    <n v="0"/>
    <n v="0"/>
    <n v="0"/>
    <n v="-11460940.859999999"/>
    <n v="27328999.309999999"/>
    <n v="25927378.199999999"/>
    <s v="INR"/>
  </r>
  <r>
    <s v="5308000085"/>
    <s v="3"/>
    <s v="5308000085-3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 -Unit-1&amp;2-H-5000-12-01 (COD)"/>
    <n v="1007488.99"/>
    <n v="0"/>
    <n v="0"/>
    <n v="0"/>
    <n v="1007488.99"/>
    <n v="-271064.71999999997"/>
    <n v="-37768.959999999999"/>
    <n v="0"/>
    <n v="0"/>
    <n v="0"/>
    <n v="-308833.68"/>
    <n v="736424.27"/>
    <n v="698655.31"/>
    <s v="INR"/>
  </r>
  <r>
    <s v="5308000085"/>
    <s v="4"/>
    <s v="5308000085-4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Unit-1&amp;2-H-5000-12-02-(COD)"/>
    <n v="30404765.43"/>
    <n v="0"/>
    <n v="0"/>
    <n v="0"/>
    <n v="30404765.43"/>
    <n v="-8180396.0499999998"/>
    <n v="-1139820.19"/>
    <n v="0"/>
    <n v="0"/>
    <n v="0"/>
    <n v="-9320216.2400000002"/>
    <n v="22224369.379999999"/>
    <n v="21084549.190000001"/>
    <s v="INR"/>
  </r>
  <r>
    <s v="5308000085"/>
    <s v="5"/>
    <s v="5308000085-5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-Unit-H-5000-12-01-2013-14"/>
    <n v="14895313.35"/>
    <n v="0"/>
    <n v="0"/>
    <n v="0"/>
    <n v="14895313.35"/>
    <n v="-4007581.06"/>
    <n v="-558398.61"/>
    <n v="0"/>
    <n v="0"/>
    <n v="0"/>
    <n v="-4565979.67"/>
    <n v="10887732.289999999"/>
    <n v="10329333.68"/>
    <s v="INR"/>
  </r>
  <r>
    <s v="5308000085"/>
    <s v="6"/>
    <s v="5308000085-6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H-5000-12-02-2013-14"/>
    <n v="391313.85"/>
    <n v="0"/>
    <n v="0"/>
    <n v="0"/>
    <n v="391313.85"/>
    <n v="-105282.92"/>
    <n v="-14669.65"/>
    <n v="0"/>
    <n v="0"/>
    <n v="0"/>
    <n v="-119952.56999999999"/>
    <n v="286030.93"/>
    <n v="271361.28000000003"/>
    <s v="INR"/>
  </r>
  <r>
    <s v="5308000085"/>
    <s v="7"/>
    <s v="5308000085-7"/>
    <n v="5"/>
    <s v="5300"/>
    <x v="6"/>
    <x v="7"/>
    <s v="UL25"/>
    <s v="024/002"/>
    <d v="2014-04-01T00:00:00"/>
    <d v="2014-04-01T00:00:00"/>
    <s v="H-5000-12-01"/>
    <n v="0"/>
    <s v=""/>
    <s v="53OPCO01"/>
    <x v="3"/>
    <s v="5302"/>
    <s v=""/>
    <m/>
    <s v="A114"/>
    <s v="Forex-Unit-1-Realised-Unit-H-5000-12-01-2014-15"/>
    <n v="29364793.890000001"/>
    <n v="0"/>
    <n v="0"/>
    <n v="0"/>
    <n v="29364793.890000001"/>
    <n v="-6925910.1699999999"/>
    <n v="-1154318.3600000001"/>
    <n v="0"/>
    <n v="0"/>
    <n v="0"/>
    <n v="-8080228.5300000003"/>
    <n v="22438883.719999999"/>
    <n v="21284565.359999999"/>
    <s v="INR"/>
  </r>
  <r>
    <s v="5308000085"/>
    <s v="8"/>
    <s v="5308000085-8"/>
    <n v="5"/>
    <s v="5300"/>
    <x v="6"/>
    <x v="7"/>
    <s v="UL25"/>
    <s v="023/002"/>
    <d v="2015-04-01T00:00:00"/>
    <d v="2015-04-01T00:00:00"/>
    <s v="H-5000-12-01"/>
    <n v="0"/>
    <s v=""/>
    <s v="53OPCO01"/>
    <x v="3"/>
    <s v="5302"/>
    <s v=""/>
    <m/>
    <s v="A114"/>
    <s v="Forex-Unit-1-Realised-Unit-H-5000-12-01-2015-16"/>
    <n v="1684613.5"/>
    <n v="0"/>
    <n v="0"/>
    <n v="0"/>
    <n v="1684613.5"/>
    <n v="-345399.55"/>
    <n v="-69079.91"/>
    <n v="0"/>
    <n v="0"/>
    <n v="0"/>
    <n v="-414479.45999999996"/>
    <n v="1339213.95"/>
    <n v="1270134.04"/>
    <s v="INR"/>
  </r>
  <r>
    <s v="5308000085"/>
    <s v="9"/>
    <s v="5308000085-9"/>
    <n v="5"/>
    <s v="5300"/>
    <x v="6"/>
    <x v="7"/>
    <s v="UL25"/>
    <s v="022/002"/>
    <d v="2016-04-01T00:00:00"/>
    <d v="2016-04-01T00:00:00"/>
    <s v="H-5000-12-01"/>
    <n v="0"/>
    <s v=""/>
    <s v="53OPCO01"/>
    <x v="3"/>
    <s v="5302"/>
    <s v=""/>
    <m/>
    <s v="A114"/>
    <s v="Forex-Unit-1-Realised-Unit-H-5000-12-01-2016-17"/>
    <n v="763045.02"/>
    <n v="0"/>
    <n v="0"/>
    <n v="0"/>
    <n v="763045.02"/>
    <n v="-130805.03"/>
    <n v="-32701.26"/>
    <n v="0"/>
    <n v="0"/>
    <n v="0"/>
    <n v="-163506.29"/>
    <n v="632239.99"/>
    <n v="599538.73"/>
    <s v="INR"/>
  </r>
  <r>
    <s v="5308000085"/>
    <s v="10"/>
    <s v="5308000085-10"/>
    <n v="5"/>
    <s v="5300"/>
    <x v="6"/>
    <x v="7"/>
    <s v="UL25"/>
    <s v="024/002"/>
    <d v="2014-04-01T00:00:00"/>
    <d v="2014-04-01T00:00:00"/>
    <s v="H-5000-12-02"/>
    <n v="0"/>
    <s v=""/>
    <s v="53OPCO01"/>
    <x v="3"/>
    <s v="5302"/>
    <s v=""/>
    <m/>
    <s v="A114"/>
    <s v="Forex-Unit-1-Unrealise-H-5000-12-02-2014-15"/>
    <n v="-22313981.27"/>
    <n v="0"/>
    <n v="0"/>
    <n v="0"/>
    <n v="-22313981.27"/>
    <n v="5262922.3499999996"/>
    <n v="877153.72"/>
    <n v="0"/>
    <n v="0"/>
    <n v="0"/>
    <n v="6140076.0699999994"/>
    <n v="-17051058.920000002"/>
    <n v="-16173905.199999999"/>
    <s v="INR"/>
  </r>
  <r>
    <s v="5308000085"/>
    <s v="11"/>
    <s v="5308000085-11"/>
    <n v="5"/>
    <s v="5300"/>
    <x v="6"/>
    <x v="7"/>
    <s v="UL25"/>
    <s v="023/002"/>
    <d v="2015-04-01T00:00:00"/>
    <d v="2015-04-01T00:00:00"/>
    <s v="H-5000-12-02"/>
    <n v="0"/>
    <s v=""/>
    <s v="53OPCO01"/>
    <x v="3"/>
    <s v="5302"/>
    <s v=""/>
    <m/>
    <s v="A114"/>
    <s v="Forex-Unit-1-Unrealise-H-5000-12-02- 2015-16"/>
    <n v="4272231.9000000004"/>
    <n v="0"/>
    <n v="0"/>
    <n v="0"/>
    <n v="4272231.9000000004"/>
    <n v="-875943.95"/>
    <n v="-175188.79"/>
    <n v="0"/>
    <n v="0"/>
    <n v="0"/>
    <n v="-1051132.74"/>
    <n v="3396287.95"/>
    <n v="3221099.16"/>
    <s v="INR"/>
  </r>
  <r>
    <s v="5308000085"/>
    <s v="12"/>
    <s v="5308000085-12"/>
    <n v="5"/>
    <s v="5300"/>
    <x v="6"/>
    <x v="7"/>
    <s v="UL25"/>
    <s v="022/002"/>
    <d v="2016-04-01T00:00:00"/>
    <d v="2016-04-01T00:00:00"/>
    <s v="H-5000-12-02"/>
    <n v="0"/>
    <s v=""/>
    <s v="53OPCO01"/>
    <x v="3"/>
    <s v="5302"/>
    <s v=""/>
    <m/>
    <s v="A114"/>
    <s v="Forex-Unit-1-Unrealise-H-5000-12-02-2016-17"/>
    <n v="-2078327.54"/>
    <n v="0"/>
    <n v="0"/>
    <n v="0"/>
    <n v="-2078327.54"/>
    <n v="356277.39"/>
    <n v="89069.34"/>
    <n v="0"/>
    <n v="0"/>
    <n v="0"/>
    <n v="445346.73"/>
    <n v="-1722050.15"/>
    <n v="-1632980.81"/>
    <s v="INR"/>
  </r>
  <r>
    <s v="5308000085"/>
    <s v="13"/>
    <s v="5308000085-13"/>
    <n v="5"/>
    <s v="5300"/>
    <x v="6"/>
    <x v="7"/>
    <s v="UL25"/>
    <s v="021/002"/>
    <d v="2017-04-01T00:00:00"/>
    <d v="2017-04-01T00:00:00"/>
    <s v="H-5000-12-01"/>
    <n v="0"/>
    <s v=""/>
    <s v="53OPCO01"/>
    <x v="3"/>
    <s v="5302"/>
    <s v=""/>
    <m/>
    <s v="A114"/>
    <s v="Forex-Unit-1-Realised-Unit-H-5000-12-01-2017-18"/>
    <n v="500096.44"/>
    <n v="0"/>
    <n v="0"/>
    <n v="0"/>
    <n v="500096.44"/>
    <n v="-67334.37"/>
    <n v="-22444.79"/>
    <n v="0"/>
    <n v="0"/>
    <n v="0"/>
    <n v="-89779.16"/>
    <n v="432762.07"/>
    <n v="410317.28"/>
    <s v="INR"/>
  </r>
  <r>
    <s v="5308000085"/>
    <s v="14"/>
    <s v="5308000085-14"/>
    <n v="5"/>
    <s v="5300"/>
    <x v="6"/>
    <x v="7"/>
    <s v="UL25"/>
    <s v="021/002"/>
    <d v="2017-04-01T00:00:00"/>
    <d v="2017-04-01T00:00:00"/>
    <s v="H-5000-12-02"/>
    <n v="0"/>
    <s v=""/>
    <s v="53OPCO01"/>
    <x v="3"/>
    <s v="5302"/>
    <s v=""/>
    <m/>
    <s v="A114"/>
    <s v="Forex-Unit-1-Unrealise-H-5000-12-02-2017-18"/>
    <n v="-42794.19"/>
    <n v="0"/>
    <n v="0"/>
    <n v="0"/>
    <n v="-42794.19"/>
    <n v="5761.92"/>
    <n v="1920.64"/>
    <n v="0"/>
    <n v="0"/>
    <n v="0"/>
    <n v="7682.56"/>
    <n v="-37032.269999999997"/>
    <n v="-35111.629999999997"/>
    <s v="INR"/>
  </r>
  <r>
    <s v="5308000085"/>
    <s v="15"/>
    <s v="5308000085-15"/>
    <n v="5"/>
    <s v="5300"/>
    <x v="6"/>
    <x v="7"/>
    <s v="UL25"/>
    <s v="020/002"/>
    <d v="2018-04-01T00:00:00"/>
    <d v="2018-04-01T00:00:00"/>
    <s v="H-5000-12-01"/>
    <n v="0"/>
    <s v=""/>
    <s v="53OPCO01"/>
    <x v="3"/>
    <s v="5302"/>
    <s v=""/>
    <m/>
    <s v="A114"/>
    <s v="Forex-Unit-1-Realised-Unit-H-5000-12-01-2018-19"/>
    <n v="1381419.75"/>
    <n v="0"/>
    <n v="0"/>
    <n v="0"/>
    <n v="1381419.75"/>
    <n v="-130147.34"/>
    <n v="-65073.67"/>
    <n v="0"/>
    <n v="0"/>
    <n v="0"/>
    <n v="-195221.01"/>
    <n v="1251272.4099999999"/>
    <n v="1186198.74"/>
    <s v="INR"/>
  </r>
  <r>
    <s v="5308000085"/>
    <s v="16"/>
    <s v="5308000085-16"/>
    <n v="5"/>
    <s v="5300"/>
    <x v="6"/>
    <x v="7"/>
    <s v="UL25"/>
    <s v="020/002"/>
    <d v="2018-04-01T00:00:00"/>
    <d v="2018-04-01T00:00:00"/>
    <s v="H-5000-03-01-05"/>
    <n v="0"/>
    <s v=""/>
    <s v="53OPCO01"/>
    <x v="3"/>
    <s v="5302"/>
    <s v=""/>
    <m/>
    <s v="A114"/>
    <s v="Forex-Unit-1-Unrealise-H-5000-12-02-2018-19"/>
    <n v="4567140.38"/>
    <n v="0"/>
    <n v="0"/>
    <n v="0"/>
    <n v="4567140.38"/>
    <n v="-430282.82"/>
    <n v="-215141.41"/>
    <n v="0"/>
    <n v="0"/>
    <n v="0"/>
    <n v="-645424.23"/>
    <n v="4136857.56"/>
    <n v="3921716.15"/>
    <s v="INR"/>
  </r>
  <r>
    <s v="5308000085"/>
    <s v="17"/>
    <s v="5308000085-17"/>
    <n v="5"/>
    <s v="5300"/>
    <x v="6"/>
    <x v="7"/>
    <s v="UL25"/>
    <s v="019/002"/>
    <d v="2019-04-01T00:00:00"/>
    <d v="2019-04-01T00:00:00"/>
    <s v="H-5000-03-01-05"/>
    <n v="0"/>
    <s v=""/>
    <s v="53OPCO01"/>
    <x v="3"/>
    <s v="5302"/>
    <s v=""/>
    <m/>
    <s v="A114"/>
    <s v="Forex-Unit-1-Realised-Unit-H-5000-12-01-2019-20"/>
    <n v="1632897.94"/>
    <n v="0"/>
    <n v="0"/>
    <n v="0"/>
    <n v="1632897.94"/>
    <n v="-80933.009999999995"/>
    <n v="-80933.009999999995"/>
    <n v="0"/>
    <n v="0"/>
    <n v="0"/>
    <n v="-161866.01999999999"/>
    <n v="1551964.93"/>
    <n v="1471031.92"/>
    <s v="INR"/>
  </r>
  <r>
    <s v="5308000085"/>
    <s v="18"/>
    <s v="5308000085-18"/>
    <n v="5"/>
    <s v="5300"/>
    <x v="6"/>
    <x v="7"/>
    <s v="UL25"/>
    <s v="019/002"/>
    <d v="2019-04-01T00:00:00"/>
    <d v="2019-04-01T00:00:00"/>
    <s v="H-5000-03-01-05"/>
    <n v="0"/>
    <s v=""/>
    <s v="53OPCO01"/>
    <x v="3"/>
    <s v="5302"/>
    <s v=""/>
    <m/>
    <s v="A114"/>
    <s v="Forex-Unit-1-Unrealised-Unit-H-5000-12-02-2019-20"/>
    <n v="5707453.9500000002"/>
    <n v="0"/>
    <n v="0"/>
    <n v="0"/>
    <n v="5707453.9500000002"/>
    <n v="-282884.46000000002"/>
    <n v="-282884.46000000002"/>
    <n v="0"/>
    <n v="0"/>
    <n v="0"/>
    <n v="-565768.92000000004"/>
    <n v="5424569.4900000002"/>
    <n v="5141685.03"/>
    <s v="INR"/>
  </r>
  <r>
    <s v="5308000085"/>
    <s v="19"/>
    <s v="5308000085-19"/>
    <n v="5"/>
    <s v="5300"/>
    <x v="6"/>
    <x v="7"/>
    <s v="UL25"/>
    <s v="018/002"/>
    <d v="2020-04-01T00:00:00"/>
    <d v="2020-04-01T00:00:00"/>
    <s v="H-5000-03-01-05"/>
    <n v="0"/>
    <s v=""/>
    <s v="53OPCO01"/>
    <x v="3"/>
    <s v="5302"/>
    <s v=""/>
    <s v="Addition-Realise Forex"/>
    <s v="A114"/>
    <s v="Forex - Unit-1 - Realised-H-5000-12-01-2020-21"/>
    <n v="0"/>
    <n v="2824766.41"/>
    <n v="0"/>
    <n v="0"/>
    <n v="2824766.41"/>
    <n v="0"/>
    <n v="-147713.43"/>
    <n v="0"/>
    <n v="0"/>
    <n v="0"/>
    <n v="-147713.43"/>
    <n v="0"/>
    <n v="2677052.98"/>
    <s v="INR"/>
  </r>
  <r>
    <s v="5308000085"/>
    <s v="20"/>
    <s v="5308000085-20"/>
    <n v="5"/>
    <s v="5300"/>
    <x v="6"/>
    <x v="7"/>
    <s v="UL25"/>
    <s v="018/002"/>
    <d v="2020-04-01T00:00:00"/>
    <d v="2020-04-01T00:00:00"/>
    <s v="H-5000-03-01-05"/>
    <n v="0"/>
    <s v=""/>
    <s v="53OPCO01"/>
    <x v="3"/>
    <s v="5302"/>
    <s v=""/>
    <s v="Addition-Unrealise Forex"/>
    <s v="A114"/>
    <s v="Forex - Unit-1 - Unrealised-H-5000-12-02-2020-21"/>
    <n v="0"/>
    <n v="-5552932.7599999998"/>
    <n v="0"/>
    <n v="0"/>
    <n v="-5552932.7599999998"/>
    <n v="0"/>
    <n v="290375.42"/>
    <n v="0"/>
    <n v="0"/>
    <n v="0"/>
    <n v="290375.42"/>
    <n v="0"/>
    <n v="-5262557.34"/>
    <s v="INR"/>
  </r>
  <r>
    <s v="5308000086"/>
    <s v="0"/>
    <s v="5308000086-0"/>
    <n v="5"/>
    <s v="5300"/>
    <x v="6"/>
    <x v="7"/>
    <s v="UL25"/>
    <s v="025/000"/>
    <d v="2013-05-31T00:00:00"/>
    <d v="2013-05-31T00:00:00"/>
    <s v=""/>
    <n v="0"/>
    <s v=""/>
    <s v="53OPCOMN"/>
    <x v="1"/>
    <s v="5302"/>
    <s v=""/>
    <m/>
    <s v="A114"/>
    <s v="Unit-1-Material Handling at Site-H-5000-03-01-07"/>
    <n v="44476906.630000003"/>
    <n v="0"/>
    <n v="0"/>
    <n v="0"/>
    <n v="44476906.630000003"/>
    <n v="-11966502.810000001"/>
    <n v="-1667359.55"/>
    <n v="0"/>
    <n v="0"/>
    <n v="0"/>
    <n v="-13633862.360000001"/>
    <n v="32510403.82"/>
    <n v="30843044.27"/>
    <s v="INR"/>
  </r>
  <r>
    <s v="5308000087"/>
    <s v="0"/>
    <s v="5308000087-0"/>
    <n v="5"/>
    <s v="5300"/>
    <x v="6"/>
    <x v="7"/>
    <s v="UL25"/>
    <s v="025/000"/>
    <d v="2013-05-31T00:00:00"/>
    <d v="2013-05-31T00:00:00"/>
    <s v="H-5000-03-02"/>
    <n v="0"/>
    <s v=""/>
    <s v="53OPCO01"/>
    <x v="2"/>
    <s v="5302"/>
    <s v=""/>
    <m/>
    <s v="A114"/>
    <s v="Unit-1-Ash Handling Systems &amp; AWRS-H-5000-03-02"/>
    <n v="306943904.85000002"/>
    <n v="0"/>
    <n v="0"/>
    <n v="0"/>
    <n v="306943904.85000002"/>
    <n v="-82583196.109999999"/>
    <n v="-11506777.140000001"/>
    <n v="0"/>
    <n v="0"/>
    <n v="0"/>
    <n v="-94089973.25"/>
    <n v="224360708.74000001"/>
    <n v="212853931.59999999"/>
    <s v="INR"/>
  </r>
  <r>
    <s v="5308000087"/>
    <s v="1"/>
    <s v="5308000087-1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.1.EDC . PLANT &amp; M/C"/>
    <n v="5417317.1699999999"/>
    <n v="0"/>
    <n v="0"/>
    <n v="0"/>
    <n v="5417317.1699999999"/>
    <n v="-1457528.11"/>
    <n v="-203085.52"/>
    <n v="0"/>
    <n v="0"/>
    <n v="0"/>
    <n v="-1660613.6300000001"/>
    <n v="3959789.06"/>
    <n v="3756703.54"/>
    <s v="INR"/>
  </r>
  <r>
    <s v="5308000087"/>
    <s v="2"/>
    <s v="5308000087-2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-1-IDC - PLANT &amp; M/C"/>
    <n v="28754544.550000001"/>
    <n v="0"/>
    <n v="0"/>
    <n v="0"/>
    <n v="28754544.550000001"/>
    <n v="-7736404.4400000004"/>
    <n v="-1077956.3700000001"/>
    <n v="0"/>
    <n v="0"/>
    <n v="0"/>
    <n v="-8814360.8100000005"/>
    <n v="21018140.109999999"/>
    <n v="19940183.739999998"/>
    <s v="INR"/>
  </r>
  <r>
    <s v="5308000087"/>
    <s v="3"/>
    <s v="5308000087-3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 -Unit-1&amp;2-H-5000-12-01 (COD)"/>
    <n v="774837.91"/>
    <n v="0"/>
    <n v="0"/>
    <n v="0"/>
    <n v="774837.91"/>
    <n v="-208469.98"/>
    <n v="-29047.29"/>
    <n v="0"/>
    <n v="0"/>
    <n v="0"/>
    <n v="-237517.27000000002"/>
    <n v="566367.93000000005"/>
    <n v="537320.64"/>
    <s v="INR"/>
  </r>
  <r>
    <s v="5308000087"/>
    <s v="4"/>
    <s v="5308000087-4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Unit-1&amp;2-H-5000-12-02-(COD)"/>
    <n v="23383645.050000001"/>
    <n v="0"/>
    <n v="0"/>
    <n v="0"/>
    <n v="23383645.050000001"/>
    <n v="-6291365"/>
    <n v="-876610.96"/>
    <n v="0"/>
    <n v="0"/>
    <n v="0"/>
    <n v="-7167975.96"/>
    <n v="17092280.050000001"/>
    <n v="16215669.09"/>
    <s v="INR"/>
  </r>
  <r>
    <s v="5308000087"/>
    <s v="5"/>
    <s v="5308000087-5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-Unit-H-5000-12-01-2013-14"/>
    <n v="11455662.15"/>
    <n v="0"/>
    <n v="0"/>
    <n v="0"/>
    <n v="11455662.15"/>
    <n v="-3082143.59"/>
    <n v="-429452.25"/>
    <n v="0"/>
    <n v="0"/>
    <n v="0"/>
    <n v="-3511595.84"/>
    <n v="8373518.5599999996"/>
    <n v="7944066.3099999996"/>
    <s v="INR"/>
  </r>
  <r>
    <s v="5308000087"/>
    <s v="6"/>
    <s v="5308000087-6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H-5000-12-02-2013-14"/>
    <n v="300950.99"/>
    <n v="0"/>
    <n v="0"/>
    <n v="0"/>
    <n v="300950.99"/>
    <n v="-80970.789999999994"/>
    <n v="-11282.11"/>
    <n v="0"/>
    <n v="0"/>
    <n v="0"/>
    <n v="-92252.9"/>
    <n v="219980.2"/>
    <n v="208698.09"/>
    <s v="INR"/>
  </r>
  <r>
    <s v="5308000087"/>
    <s v="7"/>
    <s v="5308000087-7"/>
    <n v="5"/>
    <s v="5300"/>
    <x v="6"/>
    <x v="7"/>
    <s v="UL25"/>
    <s v="024/002"/>
    <d v="2014-04-01T00:00:00"/>
    <d v="2014-04-01T00:00:00"/>
    <s v="H-5000-12-01"/>
    <n v="0"/>
    <s v=""/>
    <s v="53OPCO01"/>
    <x v="3"/>
    <s v="5302"/>
    <s v=""/>
    <m/>
    <s v="A114"/>
    <s v="Forex-Unit-1-Realised-Unit-H-5000-12-01-2014-15"/>
    <n v="22583825.52"/>
    <n v="0"/>
    <n v="0"/>
    <n v="0"/>
    <n v="22583825.52"/>
    <n v="-5326567.16"/>
    <n v="-887761.2"/>
    <n v="0"/>
    <n v="0"/>
    <n v="0"/>
    <n v="-6214328.3600000003"/>
    <n v="17257258.359999999"/>
    <n v="16369497.16"/>
    <s v="INR"/>
  </r>
  <r>
    <s v="5308000087"/>
    <s v="8"/>
    <s v="5308000087-8"/>
    <n v="5"/>
    <s v="5300"/>
    <x v="6"/>
    <x v="7"/>
    <s v="UL25"/>
    <s v="023/002"/>
    <d v="2015-04-01T00:00:00"/>
    <d v="2015-04-01T00:00:00"/>
    <s v="H-5000-12-01"/>
    <n v="0"/>
    <s v=""/>
    <s v="53OPCO01"/>
    <x v="3"/>
    <s v="5302"/>
    <s v=""/>
    <m/>
    <s v="A114"/>
    <s v="Forex-Unit-1-Realised-Unit-H-5000-12-01-2015-16"/>
    <n v="1295599.67"/>
    <n v="0"/>
    <n v="0"/>
    <n v="0"/>
    <n v="1295599.67"/>
    <n v="-265639.3"/>
    <n v="-53127.86"/>
    <n v="0"/>
    <n v="0"/>
    <n v="0"/>
    <n v="-318767.15999999997"/>
    <n v="1029960.37"/>
    <n v="976832.51"/>
    <s v="INR"/>
  </r>
  <r>
    <s v="5308000087"/>
    <s v="9"/>
    <s v="5308000087-9"/>
    <n v="5"/>
    <s v="5300"/>
    <x v="6"/>
    <x v="7"/>
    <s v="UL25"/>
    <s v="022/002"/>
    <d v="2016-04-01T00:00:00"/>
    <d v="2016-04-01T00:00:00"/>
    <s v="H-5000-12-01"/>
    <n v="0"/>
    <s v=""/>
    <s v="53OPCO01"/>
    <x v="3"/>
    <s v="5302"/>
    <s v=""/>
    <m/>
    <s v="A114"/>
    <s v="Forex-Unit-1-Realised-Unit-H-5000-12-01-2016-17"/>
    <n v="586841.36"/>
    <n v="0"/>
    <n v="0"/>
    <n v="0"/>
    <n v="586841.36"/>
    <n v="-100599.31"/>
    <n v="-25149.83"/>
    <n v="0"/>
    <n v="0"/>
    <n v="0"/>
    <n v="-125749.14"/>
    <n v="486242.05"/>
    <n v="461092.22"/>
    <s v="INR"/>
  </r>
  <r>
    <s v="5308000087"/>
    <s v="10"/>
    <s v="5308000087-10"/>
    <n v="5"/>
    <s v="5300"/>
    <x v="6"/>
    <x v="7"/>
    <s v="UL25"/>
    <s v="024/002"/>
    <d v="2014-04-01T00:00:00"/>
    <d v="2014-04-01T00:00:00"/>
    <s v="H-5000-12-02"/>
    <n v="0"/>
    <s v=""/>
    <s v="53OPCO01"/>
    <x v="3"/>
    <s v="5302"/>
    <s v=""/>
    <m/>
    <s v="A114"/>
    <s v="Forex-Unit-1-Unrealise-H-5000-12-02-2014-15"/>
    <n v="-17161198.59"/>
    <n v="0"/>
    <n v="0"/>
    <n v="0"/>
    <n v="-17161198.59"/>
    <n v="4047599.34"/>
    <n v="674599.89"/>
    <n v="0"/>
    <n v="0"/>
    <n v="0"/>
    <n v="4722199.2299999995"/>
    <n v="-13113599.25"/>
    <n v="-12438999.359999999"/>
    <s v="INR"/>
  </r>
  <r>
    <s v="5308000087"/>
    <s v="11"/>
    <s v="5308000087-11"/>
    <n v="5"/>
    <s v="5300"/>
    <x v="6"/>
    <x v="7"/>
    <s v="UL25"/>
    <s v="023/002"/>
    <d v="2015-04-01T00:00:00"/>
    <d v="2015-04-01T00:00:00"/>
    <s v="H-5000-12-02"/>
    <n v="0"/>
    <s v=""/>
    <s v="53OPCO01"/>
    <x v="3"/>
    <s v="5302"/>
    <s v=""/>
    <m/>
    <s v="A114"/>
    <s v="Forex-Unit-1-Unrealise-H-5000-12-02- 2015-16"/>
    <n v="3285680.82"/>
    <n v="0"/>
    <n v="0"/>
    <n v="0"/>
    <n v="3285680.82"/>
    <n v="-673669.49"/>
    <n v="-134733.9"/>
    <n v="0"/>
    <n v="0"/>
    <n v="0"/>
    <n v="-808403.39"/>
    <n v="2612011.33"/>
    <n v="2477277.4300000002"/>
    <s v="INR"/>
  </r>
  <r>
    <s v="5308000087"/>
    <s v="12"/>
    <s v="5308000087-12"/>
    <n v="5"/>
    <s v="5300"/>
    <x v="6"/>
    <x v="7"/>
    <s v="UL25"/>
    <s v="022/002"/>
    <d v="2016-04-01T00:00:00"/>
    <d v="2016-04-01T00:00:00"/>
    <s v="H-5000-12-02"/>
    <n v="0"/>
    <s v=""/>
    <s v="53OPCO01"/>
    <x v="3"/>
    <s v="5302"/>
    <s v=""/>
    <m/>
    <s v="A114"/>
    <s v="Forex-Unit-1-Unrealise-H-5000-12-02-2016-17"/>
    <n v="-1598396.58"/>
    <n v="0"/>
    <n v="0"/>
    <n v="0"/>
    <n v="-1598396.58"/>
    <n v="274005.2"/>
    <n v="68501.3"/>
    <n v="0"/>
    <n v="0"/>
    <n v="0"/>
    <n v="342506.5"/>
    <n v="-1324391.3799999999"/>
    <n v="-1255890.08"/>
    <s v="INR"/>
  </r>
  <r>
    <s v="5308000087"/>
    <s v="13"/>
    <s v="5308000087-13"/>
    <n v="5"/>
    <s v="5300"/>
    <x v="6"/>
    <x v="7"/>
    <s v="UL25"/>
    <s v="021/002"/>
    <d v="2017-04-01T00:00:00"/>
    <d v="2017-04-01T00:00:00"/>
    <s v="H-5000-12-01"/>
    <n v="0"/>
    <s v=""/>
    <s v="53OPCO01"/>
    <x v="3"/>
    <s v="5302"/>
    <s v=""/>
    <m/>
    <s v="A114"/>
    <s v="Forex-Unit-1-Realised-Unit-H-5000-12-01-2017-18"/>
    <n v="382426.7"/>
    <n v="0"/>
    <n v="0"/>
    <n v="0"/>
    <n v="382426.7"/>
    <n v="-51490.98"/>
    <n v="-17163.66"/>
    <n v="0"/>
    <n v="0"/>
    <n v="0"/>
    <n v="-68654.64"/>
    <n v="330935.71999999997"/>
    <n v="313772.06"/>
    <s v="INR"/>
  </r>
  <r>
    <s v="5308000087"/>
    <s v="14"/>
    <s v="5308000087-14"/>
    <n v="5"/>
    <s v="5300"/>
    <x v="6"/>
    <x v="7"/>
    <s v="UL25"/>
    <s v="021/002"/>
    <d v="2017-04-01T00:00:00"/>
    <d v="2017-04-01T00:00:00"/>
    <s v="H-5000-12-02"/>
    <n v="0"/>
    <s v=""/>
    <s v="53OPCO01"/>
    <x v="3"/>
    <s v="5302"/>
    <s v=""/>
    <m/>
    <s v="A114"/>
    <s v="Forex-Unit-1-Unrealise-H-5000-12-02-2017-18"/>
    <n v="-34916.33"/>
    <n v="0"/>
    <n v="0"/>
    <n v="0"/>
    <n v="-34916.33"/>
    <n v="4701.24"/>
    <n v="1567.08"/>
    <n v="0"/>
    <n v="0"/>
    <n v="0"/>
    <n v="6268.32"/>
    <n v="-30215.09"/>
    <n v="-28648.01"/>
    <s v="INR"/>
  </r>
  <r>
    <s v="5308000087"/>
    <s v="15"/>
    <s v="5308000087-15"/>
    <n v="5"/>
    <s v="5300"/>
    <x v="6"/>
    <x v="7"/>
    <s v="UL25"/>
    <s v="020/002"/>
    <d v="2018-04-01T00:00:00"/>
    <d v="2018-04-01T00:00:00"/>
    <s v="H-5000-12-01"/>
    <n v="0"/>
    <s v=""/>
    <s v="53OPCO01"/>
    <x v="3"/>
    <s v="5302"/>
    <s v=""/>
    <m/>
    <s v="A114"/>
    <s v="Forex-Unit-1-Realised-Unit-H-5000-12-01-2018-19"/>
    <n v="1056379.82"/>
    <n v="0"/>
    <n v="0"/>
    <n v="0"/>
    <n v="1056379.82"/>
    <n v="-99524.44"/>
    <n v="-49762.22"/>
    <n v="0"/>
    <n v="0"/>
    <n v="0"/>
    <n v="-149286.66"/>
    <n v="956855.38"/>
    <n v="907093.16"/>
    <s v="INR"/>
  </r>
  <r>
    <s v="5308000087"/>
    <s v="16"/>
    <s v="5308000087-16"/>
    <n v="5"/>
    <s v="5300"/>
    <x v="6"/>
    <x v="7"/>
    <s v="UL25"/>
    <s v="020/002"/>
    <d v="2018-04-01T00:00:00"/>
    <d v="2018-04-01T00:00:00"/>
    <s v="H-5000-03-02"/>
    <n v="0"/>
    <s v=""/>
    <s v="53OPCO01"/>
    <x v="3"/>
    <s v="5302"/>
    <s v=""/>
    <m/>
    <s v="A114"/>
    <s v="Forex-Unit-1-Unrealise-H-5000-12-02-2018-19"/>
    <n v="3492519.1"/>
    <n v="0"/>
    <n v="0"/>
    <n v="0"/>
    <n v="3492519.1"/>
    <n v="-329039.8"/>
    <n v="-164519.9"/>
    <n v="0"/>
    <n v="0"/>
    <n v="0"/>
    <n v="-493559.69999999995"/>
    <n v="3163479.3"/>
    <n v="2998959.4"/>
    <s v="INR"/>
  </r>
  <r>
    <s v="5308000087"/>
    <s v="17"/>
    <s v="5308000087-17"/>
    <n v="5"/>
    <s v="5300"/>
    <x v="6"/>
    <x v="7"/>
    <s v="UL25"/>
    <s v="019/002"/>
    <d v="2019-04-01T00:00:00"/>
    <d v="2019-04-01T00:00:00"/>
    <s v="H-5000-03-02"/>
    <n v="0"/>
    <s v=""/>
    <s v="53OPCO01"/>
    <x v="3"/>
    <s v="5302"/>
    <s v=""/>
    <m/>
    <s v="A114"/>
    <s v="Forex-Unit-1-Realised-Unit-H-5000-12-01-2019-20"/>
    <n v="1248686.6599999999"/>
    <n v="0"/>
    <n v="0"/>
    <n v="0"/>
    <n v="1248686.6599999999"/>
    <n v="-61889.95"/>
    <n v="-61889.95"/>
    <n v="0"/>
    <n v="0"/>
    <n v="0"/>
    <n v="-123779.9"/>
    <n v="1186796.71"/>
    <n v="1124906.76"/>
    <s v="INR"/>
  </r>
  <r>
    <s v="5308000087"/>
    <s v="18"/>
    <s v="5308000087-18"/>
    <n v="5"/>
    <s v="5300"/>
    <x v="6"/>
    <x v="7"/>
    <s v="UL25"/>
    <s v="019/002"/>
    <d v="2019-04-01T00:00:00"/>
    <d v="2019-04-01T00:00:00"/>
    <s v="H-5000-03-02"/>
    <n v="0"/>
    <s v=""/>
    <s v="53OPCO01"/>
    <x v="3"/>
    <s v="5302"/>
    <s v=""/>
    <m/>
    <s v="A114"/>
    <s v="Forex-Unit-1-Unrealised-Unit-H-5000-12-02-2019-20"/>
    <n v="4364523.62"/>
    <n v="0"/>
    <n v="0"/>
    <n v="0"/>
    <n v="4364523.62"/>
    <n v="-216323.41"/>
    <n v="-216323.41"/>
    <n v="0"/>
    <n v="0"/>
    <n v="0"/>
    <n v="-432646.82"/>
    <n v="4148200.21"/>
    <n v="3931876.8"/>
    <s v="INR"/>
  </r>
  <r>
    <s v="5308000087"/>
    <s v="19"/>
    <s v="5308000087-19"/>
    <n v="5"/>
    <s v="5300"/>
    <x v="6"/>
    <x v="7"/>
    <s v="UL25"/>
    <s v="018/002"/>
    <d v="2020-04-01T00:00:00"/>
    <d v="2020-04-01T00:00:00"/>
    <s v="H-5000-03-02"/>
    <n v="0"/>
    <s v=""/>
    <s v="53OPCO01"/>
    <x v="3"/>
    <s v="5302"/>
    <s v=""/>
    <s v="Addition-Realise Forex"/>
    <s v="A114"/>
    <s v="Forex - Unit-1 - Realised-H-5000-12-01-2020-21"/>
    <n v="0"/>
    <n v="2160115.48"/>
    <n v="0"/>
    <n v="0"/>
    <n v="2160115.48"/>
    <n v="0"/>
    <n v="-112957.33"/>
    <n v="0"/>
    <n v="0"/>
    <n v="0"/>
    <n v="-112957.33"/>
    <n v="0"/>
    <n v="2047158.15"/>
    <s v="INR"/>
  </r>
  <r>
    <s v="5308000087"/>
    <s v="20"/>
    <s v="5308000087-20"/>
    <n v="5"/>
    <s v="5300"/>
    <x v="6"/>
    <x v="7"/>
    <s v="UL25"/>
    <s v="018/002"/>
    <d v="2020-04-01T00:00:00"/>
    <d v="2020-04-01T00:00:00"/>
    <s v="H-5000-03-02"/>
    <n v="0"/>
    <s v=""/>
    <s v="53OPCO01"/>
    <x v="3"/>
    <s v="5302"/>
    <s v=""/>
    <s v="Addition-Unrealise Forex"/>
    <s v="A114"/>
    <s v="Forex - Unit-1 - Unrealised-H-5000-12-02-2020-21"/>
    <n v="0"/>
    <n v="-4246360.32"/>
    <n v="0"/>
    <n v="0"/>
    <n v="-4246360.32"/>
    <n v="0"/>
    <n v="222051.79"/>
    <n v="0"/>
    <n v="0"/>
    <n v="0"/>
    <n v="222051.79"/>
    <n v="0"/>
    <n v="-4024308.53"/>
    <s v="INR"/>
  </r>
  <r>
    <s v="5308000088"/>
    <s v="0"/>
    <s v="5308000088-0"/>
    <n v="5"/>
    <s v="5300"/>
    <x v="6"/>
    <x v="7"/>
    <s v="UL25"/>
    <s v="025/000"/>
    <d v="2013-05-31T00:00:00"/>
    <d v="2013-05-31T00:00:00"/>
    <s v="H-5000-03-03"/>
    <n v="0"/>
    <s v=""/>
    <s v="53OPCO01"/>
    <x v="4"/>
    <s v="5302"/>
    <s v=""/>
    <m/>
    <s v="A114"/>
    <s v="Unit-1-Make up Water Sys includ piping-H-5000-03-3"/>
    <n v="239957792.97"/>
    <n v="0"/>
    <n v="0"/>
    <n v="0"/>
    <n v="239957792.97"/>
    <n v="-64560596.109999999"/>
    <n v="-8995587.8000000007"/>
    <n v="0"/>
    <n v="0"/>
    <n v="0"/>
    <n v="-73556183.909999996"/>
    <n v="175397196.86000001"/>
    <n v="166401609.06"/>
    <s v="INR"/>
  </r>
  <r>
    <s v="5308000088"/>
    <s v="1"/>
    <s v="5308000088-1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.1.EDC . PLANT &amp; M/C"/>
    <n v="4235065.28"/>
    <n v="0"/>
    <n v="0"/>
    <n v="0"/>
    <n v="4235065.28"/>
    <n v="-1139443.46"/>
    <n v="-158765.01"/>
    <n v="0"/>
    <n v="0"/>
    <n v="0"/>
    <n v="-1298208.47"/>
    <n v="3095621.82"/>
    <n v="2936856.81"/>
    <s v="INR"/>
  </r>
  <r>
    <s v="5308000088"/>
    <s v="2"/>
    <s v="5308000088-2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-1-IDC - PLANT &amp; M/C"/>
    <n v="22479276.960000001"/>
    <n v="0"/>
    <n v="0"/>
    <n v="0"/>
    <n v="22479276.960000001"/>
    <n v="-6048044.9500000002"/>
    <n v="-842707.82"/>
    <n v="0"/>
    <n v="0"/>
    <n v="0"/>
    <n v="-6890752.7700000005"/>
    <n v="16431232.01"/>
    <n v="15588524.189999999"/>
    <s v="INR"/>
  </r>
  <r>
    <s v="5308000088"/>
    <s v="3"/>
    <s v="5308000088-3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 -Unit-1&amp;2-H-5000-12-01 (COD)"/>
    <n v="605740.63"/>
    <n v="0"/>
    <n v="0"/>
    <n v="0"/>
    <n v="605740.63"/>
    <n v="-162974.39000000001"/>
    <n v="-22708.13"/>
    <n v="0"/>
    <n v="0"/>
    <n v="0"/>
    <n v="-185682.52000000002"/>
    <n v="442766.24"/>
    <n v="420058.11"/>
    <s v="INR"/>
  </r>
  <r>
    <s v="5308000088"/>
    <s v="4"/>
    <s v="5308000088-4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Unit-1&amp;2-H-5000-12-02-(COD)"/>
    <n v="18280499.359999999"/>
    <n v="0"/>
    <n v="0"/>
    <n v="0"/>
    <n v="18280499.359999999"/>
    <n v="-4918364.68"/>
    <n v="-685303.17"/>
    <n v="0"/>
    <n v="0"/>
    <n v="0"/>
    <n v="-5603667.8499999996"/>
    <n v="13362134.68"/>
    <n v="12676831.51"/>
    <s v="INR"/>
  </r>
  <r>
    <s v="5308000088"/>
    <s v="5"/>
    <s v="5308000088-5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-Unit-H-5000-12-01-2013-14"/>
    <n v="8955627.9199999999"/>
    <n v="0"/>
    <n v="0"/>
    <n v="0"/>
    <n v="8955627.9199999999"/>
    <n v="-2409509.9"/>
    <n v="-335730.45"/>
    <n v="0"/>
    <n v="0"/>
    <n v="0"/>
    <n v="-2745240.35"/>
    <n v="6546118.0199999996"/>
    <n v="6210387.5700000003"/>
    <s v="INR"/>
  </r>
  <r>
    <s v="5308000088"/>
    <s v="6"/>
    <s v="5308000088-6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H-5000-12-02-2013-14"/>
    <n v="235272.73"/>
    <n v="0"/>
    <n v="0"/>
    <n v="0"/>
    <n v="235272.73"/>
    <n v="-63300.06"/>
    <n v="-8819.9500000000007"/>
    <n v="0"/>
    <n v="0"/>
    <n v="0"/>
    <n v="-72120.009999999995"/>
    <n v="171972.67"/>
    <n v="163152.72"/>
    <s v="INR"/>
  </r>
  <r>
    <s v="5308000088"/>
    <s v="7"/>
    <s v="5308000088-7"/>
    <n v="5"/>
    <s v="5300"/>
    <x v="6"/>
    <x v="7"/>
    <s v="UL25"/>
    <s v="024/002"/>
    <d v="2014-04-01T00:00:00"/>
    <d v="2014-04-01T00:00:00"/>
    <s v="H-5000-12-01"/>
    <n v="0"/>
    <s v=""/>
    <s v="53OPCO01"/>
    <x v="3"/>
    <s v="5302"/>
    <s v=""/>
    <m/>
    <s v="A114"/>
    <s v="Forex-Unit-1-Realised-Unit-H-5000-12-01-2014-15"/>
    <n v="17655228.989999998"/>
    <n v="0"/>
    <n v="0"/>
    <n v="0"/>
    <n v="17655228.989999998"/>
    <n v="-4164120.17"/>
    <n v="-694020.03"/>
    <n v="0"/>
    <n v="0"/>
    <n v="0"/>
    <n v="-4858140.2"/>
    <n v="13491108.82"/>
    <n v="12797088.789999999"/>
    <s v="INR"/>
  </r>
  <r>
    <s v="5308000088"/>
    <s v="8"/>
    <s v="5308000088-8"/>
    <n v="5"/>
    <s v="5300"/>
    <x v="6"/>
    <x v="7"/>
    <s v="UL25"/>
    <s v="023/002"/>
    <d v="2015-04-01T00:00:00"/>
    <d v="2015-04-01T00:00:00"/>
    <s v="H-5000-12-01"/>
    <n v="0"/>
    <s v=""/>
    <s v="53OPCO01"/>
    <x v="3"/>
    <s v="5302"/>
    <s v=""/>
    <m/>
    <s v="A114"/>
    <s v="Forex-Unit-1-Realised-Unit-H-5000-12-01-2015-16"/>
    <n v="1012853.6"/>
    <n v="0"/>
    <n v="0"/>
    <n v="0"/>
    <n v="1012853.6"/>
    <n v="-207667.34"/>
    <n v="-41533.47"/>
    <n v="0"/>
    <n v="0"/>
    <n v="0"/>
    <n v="-249200.81"/>
    <n v="805186.26"/>
    <n v="763652.79"/>
    <s v="INR"/>
  </r>
  <r>
    <s v="5308000088"/>
    <s v="9"/>
    <s v="5308000088-9"/>
    <n v="5"/>
    <s v="5300"/>
    <x v="6"/>
    <x v="7"/>
    <s v="UL25"/>
    <s v="022/002"/>
    <d v="2016-04-01T00:00:00"/>
    <d v="2016-04-01T00:00:00"/>
    <s v="H-5000-12-01"/>
    <n v="0"/>
    <s v=""/>
    <s v="53OPCO01"/>
    <x v="3"/>
    <s v="5302"/>
    <s v=""/>
    <m/>
    <s v="A114"/>
    <s v="Forex-Unit-1-Realised-Unit-H-5000-12-01-2016-17"/>
    <n v="458771.64"/>
    <n v="0"/>
    <n v="0"/>
    <n v="0"/>
    <n v="458771.64"/>
    <n v="-78644.95"/>
    <n v="-19661.240000000002"/>
    <n v="0"/>
    <n v="0"/>
    <n v="0"/>
    <n v="-98306.19"/>
    <n v="380126.69"/>
    <n v="360465.45"/>
    <s v="INR"/>
  </r>
  <r>
    <s v="5308000088"/>
    <s v="10"/>
    <s v="5308000088-10"/>
    <n v="5"/>
    <s v="5300"/>
    <x v="6"/>
    <x v="7"/>
    <s v="UL25"/>
    <s v="024/002"/>
    <d v="2014-04-01T00:00:00"/>
    <d v="2014-04-01T00:00:00"/>
    <s v="H-5000-12-02"/>
    <n v="0"/>
    <s v=""/>
    <s v="53OPCO01"/>
    <x v="3"/>
    <s v="5302"/>
    <s v=""/>
    <m/>
    <s v="A114"/>
    <s v="Forex-Unit-1-Unrealise-H-5000-12-02-2014-15"/>
    <n v="-13416012.74"/>
    <n v="0"/>
    <n v="0"/>
    <n v="0"/>
    <n v="-13416012.74"/>
    <n v="3164268.72"/>
    <n v="527378.12"/>
    <n v="0"/>
    <n v="0"/>
    <n v="0"/>
    <n v="3691646.8400000003"/>
    <n v="-10251744.02"/>
    <n v="-9724365.9000000004"/>
    <s v="INR"/>
  </r>
  <r>
    <s v="5308000088"/>
    <s v="11"/>
    <s v="5308000088-11"/>
    <n v="5"/>
    <s v="5300"/>
    <x v="6"/>
    <x v="7"/>
    <s v="UL25"/>
    <s v="023/002"/>
    <d v="2015-04-01T00:00:00"/>
    <d v="2015-04-01T00:00:00"/>
    <s v="H-5000-12-02"/>
    <n v="0"/>
    <s v=""/>
    <s v="53OPCO01"/>
    <x v="3"/>
    <s v="5302"/>
    <s v=""/>
    <m/>
    <s v="A114"/>
    <s v="Forex-Unit-1-Unrealise-H-5000-12-02- 2015-16"/>
    <n v="2568628.02"/>
    <n v="0"/>
    <n v="0"/>
    <n v="0"/>
    <n v="2568628.02"/>
    <n v="-526650.75"/>
    <n v="-105330.15"/>
    <n v="0"/>
    <n v="0"/>
    <n v="0"/>
    <n v="-631980.9"/>
    <n v="2041977.27"/>
    <n v="1936647.12"/>
    <s v="INR"/>
  </r>
  <r>
    <s v="5308000088"/>
    <s v="12"/>
    <s v="5308000088-12"/>
    <n v="5"/>
    <s v="5300"/>
    <x v="6"/>
    <x v="7"/>
    <s v="UL25"/>
    <s v="022/002"/>
    <d v="2016-04-01T00:00:00"/>
    <d v="2016-04-01T00:00:00"/>
    <s v="H-5000-12-02"/>
    <n v="0"/>
    <s v=""/>
    <s v="53OPCO01"/>
    <x v="3"/>
    <s v="5302"/>
    <s v=""/>
    <m/>
    <s v="A114"/>
    <s v="Forex-Unit-1-Unrealise-H-5000-12-02-2016-17"/>
    <n v="-1249569.43"/>
    <n v="0"/>
    <n v="0"/>
    <n v="0"/>
    <n v="-1249569.43"/>
    <n v="214207.5"/>
    <n v="53551.87"/>
    <n v="0"/>
    <n v="0"/>
    <n v="0"/>
    <n v="267759.37"/>
    <n v="-1035361.93"/>
    <n v="-981810.06"/>
    <s v="INR"/>
  </r>
  <r>
    <s v="5308000088"/>
    <s v="13"/>
    <s v="5308000088-13"/>
    <n v="5"/>
    <s v="5300"/>
    <x v="6"/>
    <x v="7"/>
    <s v="UL25"/>
    <s v="021/002"/>
    <d v="2017-04-01T00:00:00"/>
    <d v="2017-04-01T00:00:00"/>
    <s v="H-5000-12-01"/>
    <n v="0"/>
    <s v=""/>
    <s v="53OPCO01"/>
    <x v="3"/>
    <s v="5302"/>
    <s v=""/>
    <m/>
    <s v="A114"/>
    <s v="Forex-Unit-1-Realised-Unit-H-5000-12-01-2017-18"/>
    <n v="301528.74"/>
    <n v="0"/>
    <n v="0"/>
    <n v="0"/>
    <n v="301528.74"/>
    <n v="-40598.67"/>
    <n v="-13532.89"/>
    <n v="0"/>
    <n v="0"/>
    <n v="0"/>
    <n v="-54131.56"/>
    <n v="260930.07"/>
    <n v="247397.18"/>
    <s v="INR"/>
  </r>
  <r>
    <s v="5308000088"/>
    <s v="14"/>
    <s v="5308000088-14"/>
    <n v="5"/>
    <s v="5300"/>
    <x v="6"/>
    <x v="7"/>
    <s v="UL25"/>
    <s v="022/002"/>
    <d v="2017-04-01T00:00:00"/>
    <d v="2017-04-01T00:00:00"/>
    <s v="H-5000-12-02"/>
    <n v="0"/>
    <s v=""/>
    <s v="53OPCO01"/>
    <x v="3"/>
    <s v="5302"/>
    <s v=""/>
    <m/>
    <s v="A114"/>
    <s v="Forex-Unit-1-Unrealise-H-5000-12-02-2017-18"/>
    <n v="-24948.77"/>
    <n v="0"/>
    <n v="0"/>
    <n v="0"/>
    <n v="-24948.77"/>
    <n v="3207.63"/>
    <n v="1069.21"/>
    <n v="0"/>
    <n v="0"/>
    <n v="0"/>
    <n v="4276.84"/>
    <n v="-21741.14"/>
    <n v="-20671.93"/>
    <s v="INR"/>
  </r>
  <r>
    <s v="5308000088"/>
    <s v="15"/>
    <s v="5308000088-15"/>
    <n v="5"/>
    <s v="5300"/>
    <x v="6"/>
    <x v="7"/>
    <s v="UL25"/>
    <s v="020/002"/>
    <d v="2018-04-01T00:00:00"/>
    <d v="2018-04-01T00:00:00"/>
    <s v="H-5000-12-01"/>
    <n v="0"/>
    <s v=""/>
    <s v="53OPCO01"/>
    <x v="3"/>
    <s v="5302"/>
    <s v=""/>
    <m/>
    <s v="A114"/>
    <s v="Forex-Unit-1-Realised-Unit-H-5000-12-01-2018-19"/>
    <n v="832914.85"/>
    <n v="0"/>
    <n v="0"/>
    <n v="0"/>
    <n v="832914.85"/>
    <n v="-78471.199999999997"/>
    <n v="-39235.599999999999"/>
    <n v="0"/>
    <n v="0"/>
    <n v="0"/>
    <n v="-117706.79999999999"/>
    <n v="754443.65"/>
    <n v="715208.05"/>
    <s v="INR"/>
  </r>
  <r>
    <s v="5308000088"/>
    <s v="16"/>
    <s v="5308000088-16"/>
    <n v="5"/>
    <s v="5300"/>
    <x v="6"/>
    <x v="7"/>
    <s v="UL25"/>
    <s v="020/002"/>
    <d v="2018-04-01T00:00:00"/>
    <d v="2018-04-01T00:00:00"/>
    <s v="H-5000-03-03"/>
    <n v="0"/>
    <s v=""/>
    <s v="53OPCO01"/>
    <x v="3"/>
    <s v="5302"/>
    <s v=""/>
    <m/>
    <s v="A114"/>
    <s v="Forex-Unit-1-Unrealise-H-5000-12-02-2018-19"/>
    <n v="2753716.98"/>
    <n v="0"/>
    <n v="0"/>
    <n v="0"/>
    <n v="2753716.98"/>
    <n v="-259435.23"/>
    <n v="-129717.61"/>
    <n v="0"/>
    <n v="0"/>
    <n v="0"/>
    <n v="-389152.84"/>
    <n v="2494281.75"/>
    <n v="2364564.14"/>
    <s v="INR"/>
  </r>
  <r>
    <s v="5308000088"/>
    <s v="17"/>
    <s v="5308000088-17"/>
    <n v="5"/>
    <s v="5300"/>
    <x v="6"/>
    <x v="7"/>
    <s v="UL25"/>
    <s v="019/002"/>
    <d v="2019-04-01T00:00:00"/>
    <d v="2019-04-01T00:00:00"/>
    <s v="H-5000-03-03"/>
    <n v="0"/>
    <s v=""/>
    <s v="53OPCO01"/>
    <x v="3"/>
    <s v="5302"/>
    <s v=""/>
    <m/>
    <s v="A114"/>
    <s v="Forex-Unit-1-Realised-Unit-H-5000-12-01-2019-20"/>
    <n v="984541.39"/>
    <n v="0"/>
    <n v="0"/>
    <n v="0"/>
    <n v="984541.39"/>
    <n v="-48797.85"/>
    <n v="-48797.85"/>
    <n v="0"/>
    <n v="0"/>
    <n v="0"/>
    <n v="-97595.7"/>
    <n v="935743.54"/>
    <n v="886945.69"/>
    <s v="INR"/>
  </r>
  <r>
    <s v="5308000088"/>
    <s v="18"/>
    <s v="5308000088-18"/>
    <n v="5"/>
    <s v="5300"/>
    <x v="6"/>
    <x v="7"/>
    <s v="UL25"/>
    <s v="019/002"/>
    <d v="2019-04-01T00:00:00"/>
    <d v="2019-04-01T00:00:00"/>
    <s v="H-5000-03-03"/>
    <n v="0"/>
    <s v=""/>
    <s v="53OPCO01"/>
    <x v="3"/>
    <s v="5302"/>
    <s v=""/>
    <m/>
    <s v="A114"/>
    <s v="Forex-Unit-1-Unrealised-Unit-H-5000-12-02-2019-20"/>
    <n v="3441259"/>
    <n v="0"/>
    <n v="0"/>
    <n v="0"/>
    <n v="3441259"/>
    <n v="-170562.69"/>
    <n v="-170562.69"/>
    <n v="0"/>
    <n v="0"/>
    <n v="0"/>
    <n v="-341125.38"/>
    <n v="3270696.31"/>
    <n v="3100133.62"/>
    <s v="INR"/>
  </r>
  <r>
    <s v="5308000088"/>
    <s v="19"/>
    <s v="5308000088-19"/>
    <n v="5"/>
    <s v="5300"/>
    <x v="6"/>
    <x v="7"/>
    <s v="UL25"/>
    <s v="018/002"/>
    <d v="2020-04-01T00:00:00"/>
    <d v="2020-04-01T00:00:00"/>
    <s v="H-5000-03-03"/>
    <n v="0"/>
    <s v=""/>
    <s v="53OPCO01"/>
    <x v="3"/>
    <s v="5302"/>
    <s v=""/>
    <s v="Addition-Realise Forex"/>
    <s v="A114"/>
    <s v="Forex - Unit-1 - Realised-H-5000-12-01-2020-21"/>
    <n v="0"/>
    <n v="1703167.98"/>
    <n v="0"/>
    <n v="0"/>
    <n v="1703167.98"/>
    <n v="0"/>
    <n v="-89062.51"/>
    <n v="0"/>
    <n v="0"/>
    <n v="0"/>
    <n v="-89062.51"/>
    <n v="0"/>
    <n v="1614105.47"/>
    <s v="INR"/>
  </r>
  <r>
    <s v="5308000088"/>
    <s v="20"/>
    <s v="5308000088-20"/>
    <n v="5"/>
    <s v="5300"/>
    <x v="6"/>
    <x v="7"/>
    <s v="UL25"/>
    <s v="018/002"/>
    <d v="2020-04-01T00:00:00"/>
    <d v="2020-04-01T00:00:00"/>
    <s v="H-5000-03-03"/>
    <n v="0"/>
    <s v=""/>
    <s v="53OPCO01"/>
    <x v="3"/>
    <s v="5302"/>
    <s v=""/>
    <s v="Addition-Unrealise Forex"/>
    <s v="A114"/>
    <s v="Forex - Unit-1 - Unrealised-H-5000-12-02-2020-21"/>
    <n v="0"/>
    <n v="-3348091.79"/>
    <n v="0"/>
    <n v="0"/>
    <n v="-3348091.79"/>
    <n v="0"/>
    <n v="175079.3"/>
    <n v="0"/>
    <n v="0"/>
    <n v="0"/>
    <n v="175079.3"/>
    <n v="0"/>
    <n v="-3173012.49"/>
    <s v="INR"/>
  </r>
  <r>
    <s v="5308000089"/>
    <s v="0"/>
    <s v="5308000089-0"/>
    <n v="5"/>
    <s v="5300"/>
    <x v="6"/>
    <x v="7"/>
    <s v="UL25"/>
    <s v="025/000"/>
    <d v="2013-05-31T00:00:00"/>
    <d v="2013-05-31T00:00:00"/>
    <s v="H-5000-03-04"/>
    <n v="0"/>
    <s v=""/>
    <s v="53OPCO01"/>
    <x v="3"/>
    <s v="5302"/>
    <s v=""/>
    <m/>
    <s v="A114"/>
    <s v="Unit-1-CW System Equipt exclud CW Piping-H-50-03-4"/>
    <n v="115477772.53"/>
    <n v="0"/>
    <n v="0"/>
    <n v="0"/>
    <n v="115477772.53"/>
    <n v="-31069271.579999998"/>
    <n v="-4329054.83"/>
    <n v="0"/>
    <n v="0"/>
    <n v="0"/>
    <n v="-35398326.409999996"/>
    <n v="84408500.950000003"/>
    <n v="80079446.120000005"/>
    <s v="INR"/>
  </r>
  <r>
    <s v="5308000089"/>
    <s v="1"/>
    <s v="5308000089-1"/>
    <n v="5"/>
    <s v="5300"/>
    <x v="6"/>
    <x v="7"/>
    <s v="UL25"/>
    <s v="025/000"/>
    <d v="2013-05-31T00:00:00"/>
    <d v="2013-05-31T00:00:00"/>
    <s v="H-5000-03-04"/>
    <n v="0"/>
    <s v=""/>
    <s v="53OPCO01"/>
    <x v="3"/>
    <s v="5302"/>
    <s v=""/>
    <m/>
    <s v="A114"/>
    <s v="Unit-1-CW System Equipt-CW Piping-H-50-03-4-MAR-14"/>
    <n v="-35262041.770000003"/>
    <n v="0"/>
    <n v="0"/>
    <n v="0"/>
    <n v="-35262041.770000003"/>
    <n v="9487245.2799999993"/>
    <n v="1321910.78"/>
    <n v="0"/>
    <n v="0"/>
    <n v="0"/>
    <n v="10809156.059999999"/>
    <n v="-25774796.489999998"/>
    <n v="-24452885.710000001"/>
    <s v="INR"/>
  </r>
  <r>
    <s v="5308000089"/>
    <s v="2"/>
    <s v="5308000089-2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.1.EDC . PLANT &amp; M/C"/>
    <n v="2038091.36"/>
    <n v="0"/>
    <n v="0"/>
    <n v="0"/>
    <n v="2038091.36"/>
    <n v="-548348.06000000006"/>
    <n v="-76404.39"/>
    <n v="0"/>
    <n v="0"/>
    <n v="0"/>
    <n v="-624752.45000000007"/>
    <n v="1489743.3"/>
    <n v="1413338.91"/>
    <s v="INR"/>
  </r>
  <r>
    <s v="5308000089"/>
    <s v="3"/>
    <s v="5308000089-3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-1-IDC - PLANT &amp; M/C"/>
    <n v="10817972.609999999"/>
    <n v="0"/>
    <n v="0"/>
    <n v="0"/>
    <n v="10817972.609999999"/>
    <n v="-2910573.35"/>
    <n v="-405546.41"/>
    <n v="0"/>
    <n v="0"/>
    <n v="0"/>
    <n v="-3316119.7600000002"/>
    <n v="7907399.2599999998"/>
    <n v="7501852.8499999996"/>
    <s v="INR"/>
  </r>
  <r>
    <s v="5308000089"/>
    <s v="4"/>
    <s v="5308000089-4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 -Unit-1&amp;2-H-5000-12-01 (COD)"/>
    <n v="291507.84999999998"/>
    <n v="0"/>
    <n v="0"/>
    <n v="0"/>
    <n v="291507.84999999998"/>
    <n v="-78430.14"/>
    <n v="-10928.11"/>
    <n v="0"/>
    <n v="0"/>
    <n v="0"/>
    <n v="-89358.25"/>
    <n v="213077.71"/>
    <n v="202149.6"/>
    <s v="INR"/>
  </r>
  <r>
    <s v="5308000089"/>
    <s v="5"/>
    <s v="5308000089-5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Unit-1&amp;2-H-5000-12-02-(COD)"/>
    <n v="8797344.4000000004"/>
    <n v="0"/>
    <n v="0"/>
    <n v="0"/>
    <n v="8797344.4000000004"/>
    <n v="-2366923.7400000002"/>
    <n v="-329796.68"/>
    <n v="0"/>
    <n v="0"/>
    <n v="0"/>
    <n v="-2696720.4200000004"/>
    <n v="6430420.6600000001"/>
    <n v="6100623.9800000004"/>
    <s v="INR"/>
  </r>
  <r>
    <s v="5308000089"/>
    <s v="6"/>
    <s v="5308000089-6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-Unit-H-5000-12-01-2013-14"/>
    <n v="4309824.45"/>
    <n v="0"/>
    <n v="0"/>
    <n v="0"/>
    <n v="4309824.45"/>
    <n v="-1159557.4099999999"/>
    <n v="-161567.6"/>
    <n v="0"/>
    <n v="0"/>
    <n v="0"/>
    <n v="-1321125.01"/>
    <n v="3150267.04"/>
    <n v="2988699.44"/>
    <s v="INR"/>
  </r>
  <r>
    <s v="5308000089"/>
    <s v="7"/>
    <s v="5308000089-7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H-5000-12-02-2013-14"/>
    <n v="113223.13"/>
    <n v="0"/>
    <n v="0"/>
    <n v="0"/>
    <n v="113223.13"/>
    <n v="-30462.65"/>
    <n v="-4244.53"/>
    <n v="0"/>
    <n v="0"/>
    <n v="0"/>
    <n v="-34707.18"/>
    <n v="82760.479999999996"/>
    <n v="78515.95"/>
    <s v="INR"/>
  </r>
  <r>
    <s v="5308000089"/>
    <s v="8"/>
    <s v="5308000089-8"/>
    <n v="5"/>
    <s v="5300"/>
    <x v="6"/>
    <x v="7"/>
    <s v="UL25"/>
    <s v="024/002"/>
    <d v="2014-04-01T00:00:00"/>
    <d v="2014-04-01T00:00:00"/>
    <s v="H-5000-12-01"/>
    <n v="0"/>
    <s v=""/>
    <s v="53OPCO01"/>
    <x v="3"/>
    <s v="5302"/>
    <s v=""/>
    <m/>
    <s v="A114"/>
    <s v="Forex-Unit-1-Realised-Unit-H-5000-12-01-2014-15"/>
    <n v="8496438.0299999993"/>
    <n v="0"/>
    <n v="0"/>
    <n v="0"/>
    <n v="8496438.0299999993"/>
    <n v="-2003949.59"/>
    <n v="-333991.59999999998"/>
    <n v="0"/>
    <n v="0"/>
    <n v="0"/>
    <n v="-2337941.19"/>
    <n v="6492488.4400000004"/>
    <n v="6158496.8399999999"/>
    <s v="INR"/>
  </r>
  <r>
    <s v="5308000089"/>
    <s v="9"/>
    <s v="5308000089-9"/>
    <n v="5"/>
    <s v="5300"/>
    <x v="6"/>
    <x v="7"/>
    <s v="UL25"/>
    <s v="023/002"/>
    <d v="2015-04-01T00:00:00"/>
    <d v="2015-04-01T00:00:00"/>
    <s v="H-5000-12-01"/>
    <n v="0"/>
    <s v=""/>
    <s v="53OPCO01"/>
    <x v="3"/>
    <s v="5302"/>
    <s v=""/>
    <m/>
    <s v="A114"/>
    <s v="Forex-Unit-1-Realised-Unit-H-5000-12-01-2015-16"/>
    <n v="487427.7"/>
    <n v="0"/>
    <n v="0"/>
    <n v="0"/>
    <n v="487427.7"/>
    <n v="-99938.25"/>
    <n v="-19987.650000000001"/>
    <n v="0"/>
    <n v="0"/>
    <n v="0"/>
    <n v="-119925.9"/>
    <n v="387489.45"/>
    <n v="367501.8"/>
    <s v="INR"/>
  </r>
  <r>
    <s v="5308000089"/>
    <s v="10"/>
    <s v="5308000089-10"/>
    <n v="5"/>
    <s v="5300"/>
    <x v="6"/>
    <x v="7"/>
    <s v="UL25"/>
    <s v="022/002"/>
    <d v="2016-04-01T00:00:00"/>
    <d v="2016-04-01T00:00:00"/>
    <s v="H-5000-12-01"/>
    <n v="0"/>
    <s v=""/>
    <s v="53OPCO01"/>
    <x v="3"/>
    <s v="5302"/>
    <s v=""/>
    <m/>
    <s v="A114"/>
    <s v="Forex-Unit-1-Realised-Unit-H-5000-12-01-2016-17"/>
    <n v="220780.19"/>
    <n v="0"/>
    <n v="0"/>
    <n v="0"/>
    <n v="220780.19"/>
    <n v="-37847.24"/>
    <n v="-9461.81"/>
    <n v="0"/>
    <n v="0"/>
    <n v="0"/>
    <n v="-47309.049999999996"/>
    <n v="182932.95"/>
    <n v="173471.14"/>
    <s v="INR"/>
  </r>
  <r>
    <s v="5308000089"/>
    <s v="11"/>
    <s v="5308000089-11"/>
    <n v="5"/>
    <s v="5300"/>
    <x v="6"/>
    <x v="7"/>
    <s v="UL25"/>
    <s v="024/002"/>
    <d v="2014-04-01T00:00:00"/>
    <d v="2014-04-01T00:00:00"/>
    <s v="H-5000-12-02"/>
    <n v="0"/>
    <s v=""/>
    <s v="53OPCO01"/>
    <x v="3"/>
    <s v="5302"/>
    <s v=""/>
    <m/>
    <s v="A114"/>
    <s v="Forex-Unit-1-Unrealise-H-5000-12-02-2014-15"/>
    <n v="-6456349.0499999998"/>
    <n v="0"/>
    <n v="0"/>
    <n v="0"/>
    <n v="-6456349.0499999998"/>
    <n v="1522779.06"/>
    <n v="253796.51"/>
    <n v="0"/>
    <n v="0"/>
    <n v="0"/>
    <n v="1776575.57"/>
    <n v="-4933569.99"/>
    <n v="-4679773.4800000004"/>
    <s v="INR"/>
  </r>
  <r>
    <s v="5308000089"/>
    <s v="12"/>
    <s v="5308000089-12"/>
    <n v="5"/>
    <s v="5300"/>
    <x v="6"/>
    <x v="7"/>
    <s v="UL25"/>
    <s v="023/002"/>
    <d v="2015-04-01T00:00:00"/>
    <d v="2015-04-01T00:00:00"/>
    <s v="H-5000-12-02"/>
    <n v="0"/>
    <s v=""/>
    <s v="53OPCO01"/>
    <x v="3"/>
    <s v="5302"/>
    <s v=""/>
    <m/>
    <s v="A114"/>
    <s v="Forex-Unit-1-Unrealise-H-5000-12-02- 2015-16"/>
    <n v="1236131.73"/>
    <n v="0"/>
    <n v="0"/>
    <n v="0"/>
    <n v="1236131.73"/>
    <n v="-253446.47"/>
    <n v="-50689.29"/>
    <n v="0"/>
    <n v="0"/>
    <n v="0"/>
    <n v="-304135.76"/>
    <n v="982685.26"/>
    <n v="931995.97"/>
    <s v="INR"/>
  </r>
  <r>
    <s v="5308000089"/>
    <s v="13"/>
    <s v="5308000089-13"/>
    <n v="5"/>
    <s v="5300"/>
    <x v="6"/>
    <x v="7"/>
    <s v="UL25"/>
    <s v="022/002"/>
    <d v="2016-04-01T00:00:00"/>
    <d v="2016-04-01T00:00:00"/>
    <s v="H-5000-12-02"/>
    <n v="0"/>
    <s v=""/>
    <s v="53OPCO01"/>
    <x v="3"/>
    <s v="5302"/>
    <s v=""/>
    <m/>
    <s v="A114"/>
    <s v="Forex-Unit-1-Unrealise-H-5000-12-02-2016-17"/>
    <n v="-601345.31999999995"/>
    <n v="0"/>
    <n v="0"/>
    <n v="0"/>
    <n v="-601345.31999999995"/>
    <n v="103085.64"/>
    <n v="25771.41"/>
    <n v="0"/>
    <n v="0"/>
    <n v="0"/>
    <n v="128857.05"/>
    <n v="-498259.68"/>
    <n v="-472488.27"/>
    <s v="INR"/>
  </r>
  <r>
    <s v="5308000089"/>
    <s v="14"/>
    <s v="5308000089-14"/>
    <n v="5"/>
    <s v="5300"/>
    <x v="6"/>
    <x v="7"/>
    <s v="UL25"/>
    <s v="021/002"/>
    <d v="2017-04-01T00:00:00"/>
    <d v="2017-04-01T00:00:00"/>
    <s v="H-5000-12-01"/>
    <n v="0"/>
    <s v=""/>
    <s v="53OPCO01"/>
    <x v="3"/>
    <s v="5302"/>
    <s v=""/>
    <m/>
    <s v="A114"/>
    <s v="Forex-Unit-1-Realised-Unit-H-5000-12-01-2017-18"/>
    <n v="147087.19"/>
    <n v="0"/>
    <n v="0"/>
    <n v="0"/>
    <n v="147087.19"/>
    <n v="-19804.23"/>
    <n v="-6601.41"/>
    <n v="0"/>
    <n v="0"/>
    <n v="0"/>
    <n v="-26405.64"/>
    <n v="127282.96"/>
    <n v="120681.55"/>
    <s v="INR"/>
  </r>
  <r>
    <s v="5308000089"/>
    <s v="15"/>
    <s v="5308000089-15"/>
    <n v="5"/>
    <s v="5300"/>
    <x v="6"/>
    <x v="7"/>
    <s v="UL25"/>
    <s v="021/002"/>
    <d v="2017-04-01T00:00:00"/>
    <d v="2017-04-01T00:00:00"/>
    <s v="H-5000-12-02"/>
    <n v="0"/>
    <s v=""/>
    <s v="53OPCO01"/>
    <x v="3"/>
    <s v="5302"/>
    <s v=""/>
    <m/>
    <s v="A114"/>
    <s v="Forex-Unit-1-Unrealise-H-5000-12-02-2017-18"/>
    <n v="-10192.58"/>
    <n v="0"/>
    <n v="0"/>
    <n v="0"/>
    <n v="-10192.58"/>
    <n v="1372.35"/>
    <n v="457.45"/>
    <n v="0"/>
    <n v="0"/>
    <n v="0"/>
    <n v="1829.8"/>
    <n v="-8820.23"/>
    <n v="-8362.7800000000007"/>
    <s v="INR"/>
  </r>
  <r>
    <s v="5308000089"/>
    <s v="16"/>
    <s v="5308000089-16"/>
    <n v="5"/>
    <s v="5300"/>
    <x v="6"/>
    <x v="7"/>
    <s v="UL25"/>
    <s v="020/002"/>
    <d v="2018-04-01T00:00:00"/>
    <d v="2018-04-01T00:00:00"/>
    <s v="H-5000-12-01"/>
    <n v="0"/>
    <s v=""/>
    <s v="53OPCO01"/>
    <x v="3"/>
    <s v="5302"/>
    <s v=""/>
    <m/>
    <s v="A114"/>
    <s v="Forex-Unit-1-Realised-Unit-H-5000-12-01-2018-19"/>
    <n v="406299.93"/>
    <n v="0"/>
    <n v="0"/>
    <n v="0"/>
    <n v="406299.93"/>
    <n v="-38278.629999999997"/>
    <n v="-19139.32"/>
    <n v="0"/>
    <n v="0"/>
    <n v="0"/>
    <n v="-57417.95"/>
    <n v="368021.3"/>
    <n v="348881.98"/>
    <s v="INR"/>
  </r>
  <r>
    <s v="5308000089"/>
    <s v="17"/>
    <s v="5308000089-17"/>
    <n v="5"/>
    <s v="5300"/>
    <x v="6"/>
    <x v="7"/>
    <s v="UL25"/>
    <s v="020/002"/>
    <d v="2018-04-01T00:00:00"/>
    <d v="2018-04-01T00:00:00"/>
    <s v="H-5000-03-04"/>
    <n v="0"/>
    <s v=""/>
    <s v="53OPCO01"/>
    <x v="3"/>
    <s v="5302"/>
    <s v=""/>
    <m/>
    <s v="A114"/>
    <s v="Forex-Unit-1-Unrealise-H-5000-12-02-2018-19"/>
    <n v="1343276.58"/>
    <n v="0"/>
    <n v="0"/>
    <n v="0"/>
    <n v="1343276.58"/>
    <n v="-126553.78"/>
    <n v="-63276.88"/>
    <n v="0"/>
    <n v="0"/>
    <n v="0"/>
    <n v="-189830.66"/>
    <n v="1216722.8"/>
    <n v="1153445.92"/>
    <s v="INR"/>
  </r>
  <r>
    <s v="5308000089"/>
    <s v="18"/>
    <s v="5308000089-18"/>
    <n v="5"/>
    <s v="5300"/>
    <x v="6"/>
    <x v="7"/>
    <s v="UL25"/>
    <s v="019/002"/>
    <d v="2019-04-01T00:00:00"/>
    <d v="2019-04-01T00:00:00"/>
    <s v="H-5000-03-04"/>
    <n v="0"/>
    <s v=""/>
    <s v="53OPCO01"/>
    <x v="3"/>
    <s v="5302"/>
    <s v=""/>
    <m/>
    <s v="A114"/>
    <s v="Forex-Unit-1-Realised-Unit-H-5000-12-01-2019-20"/>
    <n v="480264.1"/>
    <n v="0"/>
    <n v="0"/>
    <n v="0"/>
    <n v="480264.1"/>
    <n v="-23803.83"/>
    <n v="-23803.83"/>
    <n v="0"/>
    <n v="0"/>
    <n v="0"/>
    <n v="-47607.66"/>
    <n v="456460.27"/>
    <n v="432656.44"/>
    <s v="INR"/>
  </r>
  <r>
    <s v="5308000089"/>
    <s v="19"/>
    <s v="5308000089-19"/>
    <n v="5"/>
    <s v="5300"/>
    <x v="6"/>
    <x v="7"/>
    <s v="UL25"/>
    <s v="019/002"/>
    <d v="2019-04-01T00:00:00"/>
    <d v="2019-04-01T00:00:00"/>
    <s v="H-5000-03-04"/>
    <n v="0"/>
    <s v=""/>
    <s v="53OPCO01"/>
    <x v="3"/>
    <s v="5302"/>
    <s v=""/>
    <m/>
    <s v="A114"/>
    <s v="Forex-Unit-1-Unrealised-Unit-H-5000-12-02-2019-20"/>
    <n v="1678662.92"/>
    <n v="0"/>
    <n v="0"/>
    <n v="0"/>
    <n v="1678662.92"/>
    <n v="-83201.31"/>
    <n v="-83201.31"/>
    <n v="0"/>
    <n v="0"/>
    <n v="0"/>
    <n v="-166402.62"/>
    <n v="1595461.61"/>
    <n v="1512260.3"/>
    <s v="INR"/>
  </r>
  <r>
    <s v="5308000089"/>
    <s v="20"/>
    <s v="5308000089-20"/>
    <n v="5"/>
    <s v="5300"/>
    <x v="6"/>
    <x v="7"/>
    <s v="UL25"/>
    <s v="018/002"/>
    <d v="2020-04-01T00:00:00"/>
    <d v="2020-04-01T00:00:00"/>
    <s v="H-5000-03-04"/>
    <n v="0"/>
    <s v=""/>
    <s v="53OPCO01"/>
    <x v="3"/>
    <s v="5302"/>
    <s v=""/>
    <s v="Addition-Realise Forex"/>
    <s v="A114"/>
    <s v="Forex - Unit-1 - Realised-H-5000-12-01-2020-21"/>
    <n v="0"/>
    <n v="830813.64"/>
    <n v="0"/>
    <n v="0"/>
    <n v="830813.64"/>
    <n v="0"/>
    <n v="-43445.13"/>
    <n v="0"/>
    <n v="0"/>
    <n v="0"/>
    <n v="-43445.13"/>
    <n v="0"/>
    <n v="787368.51"/>
    <s v="INR"/>
  </r>
  <r>
    <s v="5308000089"/>
    <s v="21"/>
    <s v="5308000089-21"/>
    <n v="5"/>
    <s v="5300"/>
    <x v="6"/>
    <x v="7"/>
    <s v="UL25"/>
    <s v="018/002"/>
    <d v="2020-04-01T00:00:00"/>
    <d v="2020-04-01T00:00:00"/>
    <s v="H-5000-03-04"/>
    <n v="0"/>
    <s v=""/>
    <s v="53OPCO01"/>
    <x v="3"/>
    <s v="5302"/>
    <s v=""/>
    <s v="Addition-Unrealise Forex"/>
    <s v="A114"/>
    <s v="Forex - Unit-1 - Unrealised-H-5000-12-02-2020-21"/>
    <n v="0"/>
    <n v="-1633215.52"/>
    <n v="0"/>
    <n v="0"/>
    <n v="-1633215.52"/>
    <n v="0"/>
    <n v="85404.54"/>
    <n v="0"/>
    <n v="0"/>
    <n v="0"/>
    <n v="85404.54"/>
    <n v="0"/>
    <n v="-1547810.98"/>
    <s v="INR"/>
  </r>
  <r>
    <s v="5308000090"/>
    <s v="0"/>
    <s v="5308000090-0"/>
    <n v="5"/>
    <s v="5300"/>
    <x v="6"/>
    <x v="7"/>
    <s v="UL25"/>
    <s v="025/000"/>
    <d v="2013-05-31T00:00:00"/>
    <d v="2013-05-31T00:00:00"/>
    <s v="H-5000-03-05"/>
    <n v="0"/>
    <s v=""/>
    <s v="53OPCO01"/>
    <x v="3"/>
    <s v="5302"/>
    <s v=""/>
    <m/>
    <s v="A114"/>
    <s v="Unit-1-CW Piping-H-5000-03-05"/>
    <n v="221078560.25"/>
    <n v="0"/>
    <n v="0"/>
    <n v="0"/>
    <n v="221078560.25"/>
    <n v="-59481142.359999999"/>
    <n v="-8287839.1900000004"/>
    <n v="0"/>
    <n v="0"/>
    <n v="0"/>
    <n v="-67768981.549999997"/>
    <n v="161597417.88999999"/>
    <n v="153309578.69999999"/>
    <s v="INR"/>
  </r>
  <r>
    <s v="5308000090"/>
    <s v="1"/>
    <s v="5308000090-1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.1.EDC . PLANT &amp; M/C"/>
    <n v="3901861.75"/>
    <n v="0"/>
    <n v="0"/>
    <n v="0"/>
    <n v="3901861.75"/>
    <n v="-1049795.1299999999"/>
    <n v="-146273.81"/>
    <n v="0"/>
    <n v="0"/>
    <n v="0"/>
    <n v="-1196068.94"/>
    <n v="2852066.62"/>
    <n v="2705792.81"/>
    <s v="INR"/>
  </r>
  <r>
    <s v="5308000090"/>
    <s v="2"/>
    <s v="5308000090-2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-1-IDC - PLANT &amp; M/C"/>
    <n v="20710668"/>
    <n v="0"/>
    <n v="0"/>
    <n v="0"/>
    <n v="20710668"/>
    <n v="-5572201.0700000003"/>
    <n v="-776405.84"/>
    <n v="0"/>
    <n v="0"/>
    <n v="0"/>
    <n v="-6348606.9100000001"/>
    <n v="15138466.93"/>
    <n v="14362061.09"/>
    <s v="INR"/>
  </r>
  <r>
    <s v="5308000090"/>
    <s v="3"/>
    <s v="5308000090-3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 -Unit-1&amp;2-H-5000-12-01 (COD)"/>
    <n v="558082.59"/>
    <n v="0"/>
    <n v="0"/>
    <n v="0"/>
    <n v="558082.59"/>
    <n v="-150152.01999999999"/>
    <n v="-20921.52"/>
    <n v="0"/>
    <n v="0"/>
    <n v="0"/>
    <n v="-171073.53999999998"/>
    <n v="407930.57"/>
    <n v="387009.05"/>
    <s v="INR"/>
  </r>
  <r>
    <s v="5308000090"/>
    <s v="4"/>
    <s v="5308000090-4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Unit-1&amp;2-H-5000-12-02-(COD)"/>
    <n v="16842238.920000002"/>
    <n v="0"/>
    <n v="0"/>
    <n v="0"/>
    <n v="16842238.920000002"/>
    <n v="-4531401.0199999996"/>
    <n v="-631385.37"/>
    <n v="0"/>
    <n v="0"/>
    <n v="0"/>
    <n v="-5162786.3899999997"/>
    <n v="12310837.9"/>
    <n v="11679452.529999999"/>
    <s v="INR"/>
  </r>
  <r>
    <s v="5308000090"/>
    <s v="5"/>
    <s v="5308000090-5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-Unit-H-5000-12-01-2013-14"/>
    <n v="8251023.25"/>
    <n v="0"/>
    <n v="0"/>
    <n v="0"/>
    <n v="8251023.25"/>
    <n v="-2219936.16"/>
    <n v="-309316.08"/>
    <n v="0"/>
    <n v="0"/>
    <n v="0"/>
    <n v="-2529252.2400000002"/>
    <n v="6031087.0899999999"/>
    <n v="5721771.0099999998"/>
    <s v="INR"/>
  </r>
  <r>
    <s v="5308000090"/>
    <s v="6"/>
    <s v="5308000090-6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H-5000-12-02-2013-14"/>
    <n v="216762.12"/>
    <n v="0"/>
    <n v="0"/>
    <n v="0"/>
    <n v="216762.12"/>
    <n v="-58319.79"/>
    <n v="-8126.02"/>
    <n v="0"/>
    <n v="0"/>
    <n v="0"/>
    <n v="-66445.81"/>
    <n v="158442.32999999999"/>
    <n v="150316.31"/>
    <s v="INR"/>
  </r>
  <r>
    <s v="5308000090"/>
    <s v="7"/>
    <s v="5308000090-7"/>
    <n v="5"/>
    <s v="5300"/>
    <x v="6"/>
    <x v="7"/>
    <s v="UL25"/>
    <s v="024/002"/>
    <d v="2014-04-01T00:00:00"/>
    <d v="2014-04-01T00:00:00"/>
    <s v="H-5000-12-01"/>
    <n v="0"/>
    <s v=""/>
    <s v="53OPCO01"/>
    <x v="3"/>
    <s v="5302"/>
    <s v=""/>
    <m/>
    <s v="A114"/>
    <s v="Forex-Unit-1-Realised-Unit-H-5000-12-01-2014-15"/>
    <n v="16266163.140000001"/>
    <n v="0"/>
    <n v="0"/>
    <n v="0"/>
    <n v="16266163.140000001"/>
    <n v="-3836498.41"/>
    <n v="-639416.4"/>
    <n v="0"/>
    <n v="0"/>
    <n v="0"/>
    <n v="-4475914.8100000005"/>
    <n v="12429664.73"/>
    <n v="11790248.33"/>
    <s v="INR"/>
  </r>
  <r>
    <s v="5308000090"/>
    <s v="8"/>
    <s v="5308000090-8"/>
    <n v="5"/>
    <s v="5300"/>
    <x v="6"/>
    <x v="7"/>
    <s v="UL25"/>
    <s v="023/002"/>
    <d v="2015-04-01T00:00:00"/>
    <d v="2015-04-01T00:00:00"/>
    <s v="H-5000-12-01"/>
    <n v="0"/>
    <s v=""/>
    <s v="53OPCO01"/>
    <x v="3"/>
    <s v="5302"/>
    <s v=""/>
    <m/>
    <s v="A114"/>
    <s v="Forex-Unit-1-Realised-Unit-H-5000-12-01-2015-16"/>
    <n v="933165"/>
    <n v="0"/>
    <n v="0"/>
    <n v="0"/>
    <n v="933165"/>
    <n v="-191328.61"/>
    <n v="-38265.72"/>
    <n v="0"/>
    <n v="0"/>
    <n v="0"/>
    <n v="-229594.33"/>
    <n v="741836.39"/>
    <n v="703570.67"/>
    <s v="INR"/>
  </r>
  <r>
    <s v="5308000090"/>
    <s v="9"/>
    <s v="5308000090-9"/>
    <n v="5"/>
    <s v="5300"/>
    <x v="6"/>
    <x v="7"/>
    <s v="UL25"/>
    <s v="022/002"/>
    <d v="2016-04-01T00:00:00"/>
    <d v="2016-04-01T00:00:00"/>
    <s v="H-5000-12-01"/>
    <n v="0"/>
    <s v=""/>
    <s v="53OPCO01"/>
    <x v="3"/>
    <s v="5302"/>
    <s v=""/>
    <m/>
    <s v="A114"/>
    <s v="Forex-Unit-1-Realised-Unit-H-5000-12-01-2016-17"/>
    <n v="422676.72"/>
    <n v="0"/>
    <n v="0"/>
    <n v="0"/>
    <n v="422676.72"/>
    <n v="-72457.38"/>
    <n v="-18114.34"/>
    <n v="0"/>
    <n v="0"/>
    <n v="0"/>
    <n v="-90571.72"/>
    <n v="350219.34"/>
    <n v="332105"/>
    <s v="INR"/>
  </r>
  <r>
    <s v="5308000090"/>
    <s v="10"/>
    <s v="5308000090-10"/>
    <n v="5"/>
    <s v="5300"/>
    <x v="6"/>
    <x v="7"/>
    <s v="UL25"/>
    <s v="024/002"/>
    <d v="2014-04-01T00:00:00"/>
    <d v="2014-04-01T00:00:00"/>
    <s v="H-5000-12-02"/>
    <n v="0"/>
    <s v=""/>
    <s v="53OPCO01"/>
    <x v="3"/>
    <s v="5302"/>
    <s v=""/>
    <m/>
    <s v="A114"/>
    <s v="Forex-Unit-1-Unrealise-H-5000-12-02-2014-15"/>
    <n v="-12360477"/>
    <n v="0"/>
    <n v="0"/>
    <n v="0"/>
    <n v="-12360477"/>
    <n v="2915312.59"/>
    <n v="485885.43"/>
    <n v="0"/>
    <n v="0"/>
    <n v="0"/>
    <n v="3401198.02"/>
    <n v="-9445164.4100000001"/>
    <n v="-8959278.9800000004"/>
    <s v="INR"/>
  </r>
  <r>
    <s v="5308000090"/>
    <s v="11"/>
    <s v="5308000090-11"/>
    <n v="5"/>
    <s v="5300"/>
    <x v="6"/>
    <x v="7"/>
    <s v="UL25"/>
    <s v="023/002"/>
    <d v="2015-04-01T00:00:00"/>
    <d v="2015-04-01T00:00:00"/>
    <s v="H-5000-12-02"/>
    <n v="0"/>
    <s v=""/>
    <s v="53OPCO01"/>
    <x v="3"/>
    <s v="5302"/>
    <s v=""/>
    <m/>
    <s v="A114"/>
    <s v="Forex-Unit-1-Unrealise-H-5000-12-02- 2015-16"/>
    <n v="2366535.29"/>
    <n v="0"/>
    <n v="0"/>
    <n v="0"/>
    <n v="2366535.29"/>
    <n v="-485215.3"/>
    <n v="-97043.06"/>
    <n v="0"/>
    <n v="0"/>
    <n v="0"/>
    <n v="-582258.36"/>
    <n v="1881319.99"/>
    <n v="1784276.93"/>
    <s v="INR"/>
  </r>
  <r>
    <s v="5308000090"/>
    <s v="12"/>
    <s v="5308000090-12"/>
    <n v="5"/>
    <s v="5300"/>
    <x v="6"/>
    <x v="7"/>
    <s v="UL25"/>
    <s v="022/002"/>
    <d v="2016-04-01T00:00:00"/>
    <d v="2016-04-01T00:00:00"/>
    <s v="H-5000-12-02"/>
    <n v="0"/>
    <s v=""/>
    <s v="53OPCO01"/>
    <x v="3"/>
    <s v="5302"/>
    <s v=""/>
    <m/>
    <s v="A114"/>
    <s v="Forex-Unit-1-Unrealise-H-5000-12-02-2016-17"/>
    <n v="-1151256.67"/>
    <n v="0"/>
    <n v="0"/>
    <n v="0"/>
    <n v="-1151256.67"/>
    <n v="197354.22"/>
    <n v="49338.559999999998"/>
    <n v="0"/>
    <n v="0"/>
    <n v="0"/>
    <n v="246692.78"/>
    <n v="-953902.45"/>
    <n v="-904563.89"/>
    <s v="INR"/>
  </r>
  <r>
    <s v="5308000090"/>
    <s v="13"/>
    <s v="5308000090-13"/>
    <n v="5"/>
    <s v="5300"/>
    <x v="6"/>
    <x v="7"/>
    <s v="UL25"/>
    <s v="021/002"/>
    <d v="2017-04-01T00:00:00"/>
    <d v="2017-04-01T00:00:00"/>
    <s v="H-5000-12-01"/>
    <n v="0"/>
    <s v=""/>
    <s v="53OPCO01"/>
    <x v="3"/>
    <s v="5302"/>
    <s v=""/>
    <m/>
    <s v="A114"/>
    <s v="Forex-Unit-1-Realised-Unit-H-5000-12-01-2017-18"/>
    <n v="279465.65999999997"/>
    <n v="0"/>
    <n v="0"/>
    <n v="0"/>
    <n v="279465.65999999997"/>
    <n v="-37628.04"/>
    <n v="-12542.68"/>
    <n v="0"/>
    <n v="0"/>
    <n v="0"/>
    <n v="-50170.720000000001"/>
    <n v="241837.62"/>
    <n v="229294.94"/>
    <s v="INR"/>
  </r>
  <r>
    <s v="5308000090"/>
    <s v="14"/>
    <s v="5308000090-14"/>
    <n v="5"/>
    <s v="5300"/>
    <x v="6"/>
    <x v="7"/>
    <s v="UL25"/>
    <s v="021/002"/>
    <d v="2017-04-01T00:00:00"/>
    <d v="2017-04-01T00:00:00"/>
    <s v="H-5000-12-02"/>
    <n v="0"/>
    <s v=""/>
    <s v="53OPCO01"/>
    <x v="3"/>
    <s v="5302"/>
    <s v=""/>
    <m/>
    <s v="A114"/>
    <s v="Forex-Unit-1-Unrealise-H-5000-12-02-2017-18"/>
    <n v="-21463.99"/>
    <n v="0"/>
    <n v="0"/>
    <n v="0"/>
    <n v="-21463.99"/>
    <n v="2889.96"/>
    <n v="963.32"/>
    <n v="0"/>
    <n v="0"/>
    <n v="0"/>
    <n v="3853.28"/>
    <n v="-18574.03"/>
    <n v="-17610.71"/>
    <s v="INR"/>
  </r>
  <r>
    <s v="5308000090"/>
    <s v="15"/>
    <s v="5308000090-15"/>
    <n v="5"/>
    <s v="5300"/>
    <x v="6"/>
    <x v="7"/>
    <s v="UL25"/>
    <s v="020/002"/>
    <d v="2018-04-01T00:00:00"/>
    <d v="2018-04-01T00:00:00"/>
    <s v="H-5000-12-01"/>
    <n v="0"/>
    <s v=""/>
    <s v="53OPCO01"/>
    <x v="3"/>
    <s v="5302"/>
    <s v=""/>
    <m/>
    <s v="A114"/>
    <s v="Forex-Unit-1-Realised-Unit-H-5000-12-01-2018-19"/>
    <n v="771969.86"/>
    <n v="0"/>
    <n v="0"/>
    <n v="0"/>
    <n v="771969.86"/>
    <n v="-72729.399999999994"/>
    <n v="-36364.699999999997"/>
    <n v="0"/>
    <n v="0"/>
    <n v="0"/>
    <n v="-109094.09999999999"/>
    <n v="699240.46"/>
    <n v="662875.76"/>
    <s v="INR"/>
  </r>
  <r>
    <s v="5308000090"/>
    <s v="16"/>
    <s v="5308000090-16"/>
    <n v="5"/>
    <s v="5300"/>
    <x v="6"/>
    <x v="7"/>
    <s v="UL25"/>
    <s v="020/002"/>
    <d v="2018-04-01T00:00:00"/>
    <d v="2018-04-01T00:00:00"/>
    <s v="H-5000-03-05"/>
    <n v="0"/>
    <s v=""/>
    <s v="53OPCO01"/>
    <x v="3"/>
    <s v="5302"/>
    <s v=""/>
    <m/>
    <s v="A114"/>
    <s v="Forex-Unit-1-Unrealise-H-5000-12-02-2018-19"/>
    <n v="2552225.54"/>
    <n v="0"/>
    <n v="0"/>
    <n v="0"/>
    <n v="2552225.54"/>
    <n v="-240452.16"/>
    <n v="-120226.08"/>
    <n v="0"/>
    <n v="0"/>
    <n v="0"/>
    <n v="-360678.24"/>
    <n v="2311773.38"/>
    <n v="2191547.2999999998"/>
    <s v="INR"/>
  </r>
  <r>
    <s v="5308000090"/>
    <s v="17"/>
    <s v="5308000090-17"/>
    <n v="5"/>
    <s v="5300"/>
    <x v="6"/>
    <x v="7"/>
    <s v="UL25"/>
    <s v="019/002"/>
    <d v="2019-04-01T00:00:00"/>
    <d v="2019-04-01T00:00:00"/>
    <s v="H-5000-03-05"/>
    <n v="0"/>
    <s v=""/>
    <s v="53OPCO01"/>
    <x v="3"/>
    <s v="5302"/>
    <s v=""/>
    <m/>
    <s v="A114"/>
    <s v="Forex-Unit-1-Realised-Unit-H-5000-12-01-2019-20"/>
    <n v="912501.78"/>
    <n v="0"/>
    <n v="0"/>
    <n v="0"/>
    <n v="912501.78"/>
    <n v="-45227.27"/>
    <n v="-45227.27"/>
    <n v="0"/>
    <n v="0"/>
    <n v="0"/>
    <n v="-90454.54"/>
    <n v="867274.51"/>
    <n v="822047.24"/>
    <s v="INR"/>
  </r>
  <r>
    <s v="5308000090"/>
    <s v="18"/>
    <s v="5308000090-18"/>
    <n v="5"/>
    <s v="5300"/>
    <x v="6"/>
    <x v="7"/>
    <s v="UL25"/>
    <s v="019/002"/>
    <d v="2019-04-01T00:00:00"/>
    <d v="2019-04-01T00:00:00"/>
    <s v="H-5000-03-05"/>
    <n v="0"/>
    <s v=""/>
    <s v="53OPCO01"/>
    <x v="3"/>
    <s v="5302"/>
    <s v=""/>
    <m/>
    <s v="A114"/>
    <s v="Forex-Unit-1-Unrealised-Unit-H-5000-12-02-2019-20"/>
    <n v="3189459.57"/>
    <n v="0"/>
    <n v="0"/>
    <n v="0"/>
    <n v="3189459.57"/>
    <n v="-158082.49"/>
    <n v="-158082.49"/>
    <n v="0"/>
    <n v="0"/>
    <n v="0"/>
    <n v="-316164.98"/>
    <n v="3031377.08"/>
    <n v="2873294.59"/>
    <s v="INR"/>
  </r>
  <r>
    <s v="5308000090"/>
    <s v="19"/>
    <s v="5308000090-19"/>
    <n v="5"/>
    <s v="5300"/>
    <x v="6"/>
    <x v="7"/>
    <s v="UL25"/>
    <s v="018/002"/>
    <d v="2020-04-01T00:00:00"/>
    <d v="2020-04-01T00:00:00"/>
    <s v="H-5000-03-05"/>
    <n v="0"/>
    <s v=""/>
    <s v="53OPCO01"/>
    <x v="3"/>
    <s v="5302"/>
    <s v=""/>
    <s v="Addition-Realise Forex"/>
    <s v="A114"/>
    <s v="Forex - Unit-1 - Realised-H-5000-12-01-2020-21"/>
    <n v="0"/>
    <n v="1578545.93"/>
    <n v="0"/>
    <n v="0"/>
    <n v="1578545.93"/>
    <n v="0"/>
    <n v="-82545.740000000005"/>
    <n v="0"/>
    <n v="0"/>
    <n v="0"/>
    <n v="-82545.740000000005"/>
    <n v="0"/>
    <n v="1496000.19"/>
    <s v="INR"/>
  </r>
  <r>
    <s v="5308000090"/>
    <s v="20"/>
    <s v="5308000090-20"/>
    <n v="5"/>
    <s v="5300"/>
    <x v="6"/>
    <x v="7"/>
    <s v="UL25"/>
    <s v="018/002"/>
    <d v="2020-04-01T00:00:00"/>
    <d v="2020-04-01T00:00:00"/>
    <s v="H-5000-03-05"/>
    <n v="0"/>
    <s v=""/>
    <s v="53OPCO01"/>
    <x v="3"/>
    <s v="5302"/>
    <s v=""/>
    <s v="Addition-Unrealise Forex"/>
    <s v="A114"/>
    <s v="Forex - Unit-1 - Unrealised-H-5000-12-02-2020-21"/>
    <n v="0"/>
    <n v="-3103109.46"/>
    <n v="0"/>
    <n v="0"/>
    <n v="-3103109.46"/>
    <n v="0"/>
    <n v="162268.62"/>
    <n v="0"/>
    <n v="0"/>
    <n v="0"/>
    <n v="162268.62"/>
    <n v="0"/>
    <n v="-2940840.84"/>
    <s v="INR"/>
  </r>
  <r>
    <s v="5308000091"/>
    <s v="0"/>
    <s v="5308000091-0"/>
    <n v="5"/>
    <s v="5300"/>
    <x v="6"/>
    <x v="7"/>
    <s v="UL15"/>
    <s v="015/000"/>
    <d v="2013-05-31T00:00:00"/>
    <d v="2013-05-31T00:00:00"/>
    <s v="H-5000-03-06"/>
    <n v="0"/>
    <s v=""/>
    <s v="53OPCO01"/>
    <x v="5"/>
    <s v="5302"/>
    <s v=""/>
    <m/>
    <s v="A114"/>
    <s v="Unit-1-Water Treatment Syst(PT,DM,Chlor)-H-50-03-6"/>
    <n v="169228943.02000001"/>
    <n v="0"/>
    <n v="0"/>
    <n v="0"/>
    <n v="169228943.02000001"/>
    <n v="-66392209.810000002"/>
    <n v="-11559389.060000001"/>
    <n v="0"/>
    <n v="0"/>
    <n v="0"/>
    <n v="-77951598.870000005"/>
    <n v="102836733.20999999"/>
    <n v="91277344.150000006"/>
    <s v="INR"/>
  </r>
  <r>
    <s v="5308000091"/>
    <s v="1"/>
    <s v="5308000091-1"/>
    <n v="5"/>
    <s v="5300"/>
    <x v="6"/>
    <x v="7"/>
    <s v="UL15"/>
    <s v="015/000"/>
    <d v="2013-05-31T00:00:00"/>
    <d v="2013-05-31T00:00:00"/>
    <s v=""/>
    <n v="0"/>
    <s v=""/>
    <s v="53OPCO01"/>
    <x v="3"/>
    <s v="5302"/>
    <s v=""/>
    <m/>
    <s v="A114"/>
    <s v="Unit-1-EDC - PLANT &amp; M/C"/>
    <n v="2986757.01"/>
    <n v="0"/>
    <n v="0"/>
    <n v="0"/>
    <n v="2986757.01"/>
    <n v="-1171770"/>
    <n v="-204014.07"/>
    <n v="0"/>
    <n v="0"/>
    <n v="0"/>
    <n v="-1375784.07"/>
    <n v="1814987.01"/>
    <n v="1610972.94"/>
    <s v="INR"/>
  </r>
  <r>
    <s v="5308000091"/>
    <s v="2"/>
    <s v="5308000091-2"/>
    <n v="5"/>
    <s v="5300"/>
    <x v="6"/>
    <x v="7"/>
    <s v="UL15"/>
    <s v="015/000"/>
    <d v="2013-05-31T00:00:00"/>
    <d v="2013-05-31T00:00:00"/>
    <s v=""/>
    <n v="0"/>
    <s v=""/>
    <s v="53OPCO01"/>
    <x v="3"/>
    <s v="5302"/>
    <s v=""/>
    <m/>
    <s v="A114"/>
    <s v="Unit-1-IDC - PLANT &amp; M/C"/>
    <n v="15853389.18"/>
    <n v="0"/>
    <n v="0"/>
    <n v="0"/>
    <n v="15853389.18"/>
    <n v="-6219630.7800000003"/>
    <n v="-1082885.05"/>
    <n v="0"/>
    <n v="0"/>
    <n v="0"/>
    <n v="-7302515.8300000001"/>
    <n v="9633758.4000000004"/>
    <n v="8550873.3499999996"/>
    <s v="INR"/>
  </r>
  <r>
    <s v="5308000091"/>
    <s v="3"/>
    <s v="5308000091-3"/>
    <n v="5"/>
    <s v="5300"/>
    <x v="6"/>
    <x v="7"/>
    <s v="UL15"/>
    <s v="015/000"/>
    <d v="2013-05-31T00:00:00"/>
    <d v="2013-05-31T00:00:00"/>
    <s v="H-5000-12-01"/>
    <n v="0"/>
    <s v=""/>
    <s v="53OPCO01"/>
    <x v="3"/>
    <s v="5302"/>
    <s v=""/>
    <m/>
    <s v="A114"/>
    <s v="Forex-Unit-1-Realised -Unit-1&amp;2-H-5000-12-01 (COD)"/>
    <n v="427195.32"/>
    <n v="0"/>
    <n v="0"/>
    <n v="0"/>
    <n v="427195.32"/>
    <n v="-167598.06"/>
    <n v="-29180.1"/>
    <n v="0"/>
    <n v="0"/>
    <n v="0"/>
    <n v="-196778.16"/>
    <n v="259597.26"/>
    <n v="230417.16"/>
    <s v="INR"/>
  </r>
  <r>
    <s v="5308000091"/>
    <s v="4"/>
    <s v="5308000091-4"/>
    <n v="5"/>
    <s v="5300"/>
    <x v="6"/>
    <x v="7"/>
    <s v="UL15"/>
    <s v="015/000"/>
    <d v="2013-05-31T00:00:00"/>
    <d v="2013-05-31T00:00:00"/>
    <s v="H-5000-12-02"/>
    <n v="0"/>
    <s v=""/>
    <s v="53OPCO01"/>
    <x v="3"/>
    <s v="5302"/>
    <s v=""/>
    <m/>
    <s v="A114"/>
    <s v="Forex-Unit-1-Unrealise-Unit-1&amp;2-H-5000-12-02-(COD)"/>
    <n v="12892223.869999999"/>
    <n v="0"/>
    <n v="0"/>
    <n v="0"/>
    <n v="12892223.869999999"/>
    <n v="-5057900.9400000004"/>
    <n v="-880619.06"/>
    <n v="0"/>
    <n v="0"/>
    <n v="0"/>
    <n v="-5938520"/>
    <n v="7834322.9299999997"/>
    <n v="6953703.8700000001"/>
    <s v="INR"/>
  </r>
  <r>
    <s v="5308000091"/>
    <s v="5"/>
    <s v="5308000091-5"/>
    <n v="5"/>
    <s v="5300"/>
    <x v="6"/>
    <x v="7"/>
    <s v="UL15"/>
    <s v="015/000"/>
    <d v="2013-05-31T00:00:00"/>
    <d v="2013-05-31T00:00:00"/>
    <s v="H-5000-12-01"/>
    <n v="0"/>
    <s v=""/>
    <s v="53OPCO01"/>
    <x v="3"/>
    <s v="5302"/>
    <s v=""/>
    <m/>
    <s v="A114"/>
    <s v="Forex-Unit-1-Realised-Unit-H-5000-12-01-2013-14"/>
    <n v="6315908.4299999997"/>
    <n v="0"/>
    <n v="0"/>
    <n v="0"/>
    <n v="6315908.4299999997"/>
    <n v="-2477868.7999999998"/>
    <n v="-431415.82"/>
    <n v="0"/>
    <n v="0"/>
    <n v="0"/>
    <n v="-2909284.6199999996"/>
    <n v="3838039.63"/>
    <n v="3406623.81"/>
    <s v="INR"/>
  </r>
  <r>
    <s v="5308000091"/>
    <s v="6"/>
    <s v="5308000091-6"/>
    <n v="5"/>
    <s v="5300"/>
    <x v="6"/>
    <x v="7"/>
    <s v="UL15"/>
    <s v="015/000"/>
    <d v="2013-05-31T00:00:00"/>
    <d v="2013-05-31T00:00:00"/>
    <s v="H-5000-12-02"/>
    <n v="0"/>
    <s v=""/>
    <s v="53OPCO01"/>
    <x v="3"/>
    <s v="5302"/>
    <s v=""/>
    <m/>
    <s v="A114"/>
    <s v="Forex-Unit-1-Unrealise-H-5000-12-02-2013-14"/>
    <n v="165924.84"/>
    <n v="0"/>
    <n v="0"/>
    <n v="0"/>
    <n v="165924.84"/>
    <n v="-65095.95"/>
    <n v="-11333.7"/>
    <n v="0"/>
    <n v="0"/>
    <n v="0"/>
    <n v="-76429.649999999994"/>
    <n v="100828.89"/>
    <n v="89495.19"/>
    <s v="INR"/>
  </r>
  <r>
    <s v="5308000091"/>
    <s v="7"/>
    <s v="5308000091-7"/>
    <n v="5"/>
    <s v="5300"/>
    <x v="6"/>
    <x v="7"/>
    <s v="UL15"/>
    <s v="015/000"/>
    <d v="2014-04-01T00:00:00"/>
    <d v="2014-04-01T00:00:00"/>
    <s v="H-5000-12-01"/>
    <n v="0"/>
    <s v=""/>
    <s v="53OPCO01"/>
    <x v="3"/>
    <s v="5302"/>
    <s v=""/>
    <m/>
    <s v="A114"/>
    <s v="Forex-Unit-1-Realised-Unit-H-5000-12-01-2014-15"/>
    <n v="12451255.300000001"/>
    <n v="0"/>
    <n v="0"/>
    <n v="0"/>
    <n v="12451255.300000001"/>
    <n v="-4317303.0999999996"/>
    <n v="-834598.83"/>
    <n v="0"/>
    <n v="0"/>
    <n v="0"/>
    <n v="-5151901.93"/>
    <n v="8133952.2000000002"/>
    <n v="7299353.3700000001"/>
    <s v="INR"/>
  </r>
  <r>
    <s v="5308000091"/>
    <s v="8"/>
    <s v="5308000091-8"/>
    <n v="5"/>
    <s v="5300"/>
    <x v="6"/>
    <x v="7"/>
    <s v="UL15"/>
    <s v="015/000"/>
    <d v="2015-04-01T00:00:00"/>
    <d v="2015-04-01T00:00:00"/>
    <s v="H-5000-12-01"/>
    <n v="0"/>
    <s v=""/>
    <s v="53OPCO01"/>
    <x v="3"/>
    <s v="5302"/>
    <s v=""/>
    <m/>
    <s v="A114"/>
    <s v="Forex-Unit-1-Realised-Unit-H-5000-12-01-2015-16"/>
    <n v="714309.55"/>
    <n v="0"/>
    <n v="0"/>
    <n v="0"/>
    <n v="714309.55"/>
    <n v="-214806.34"/>
    <n v="-46378.77"/>
    <n v="0"/>
    <n v="0"/>
    <n v="0"/>
    <n v="-261185.11"/>
    <n v="499503.21"/>
    <n v="453124.44"/>
    <s v="INR"/>
  </r>
  <r>
    <s v="5308000091"/>
    <s v="9"/>
    <s v="5308000091-9"/>
    <n v="5"/>
    <s v="5300"/>
    <x v="6"/>
    <x v="7"/>
    <s v="UL15"/>
    <s v="012/002"/>
    <d v="2016-04-01T00:00:00"/>
    <d v="2016-04-01T00:00:00"/>
    <s v="H-5000-12-01"/>
    <n v="0"/>
    <s v=""/>
    <s v="53OPCO01"/>
    <x v="3"/>
    <s v="5302"/>
    <s v=""/>
    <m/>
    <s v="A114"/>
    <s v="Forex-Unit-1-Realised-Unit-H-5000-12-01-2016-17"/>
    <n v="323546.23"/>
    <n v="0"/>
    <n v="0"/>
    <n v="0"/>
    <n v="323546.23"/>
    <n v="-98327.39"/>
    <n v="-25595.49"/>
    <n v="0"/>
    <n v="0"/>
    <n v="0"/>
    <n v="-123922.88"/>
    <n v="225218.84"/>
    <n v="199623.35"/>
    <s v="INR"/>
  </r>
  <r>
    <s v="5308000091"/>
    <s v="10"/>
    <s v="5308000091-10"/>
    <n v="5"/>
    <s v="5300"/>
    <x v="6"/>
    <x v="7"/>
    <s v="UL15"/>
    <s v="015/000"/>
    <d v="2014-04-01T00:00:00"/>
    <d v="2014-04-01T00:00:00"/>
    <s v="H-5000-12-02"/>
    <n v="0"/>
    <s v=""/>
    <s v="53OPCO01"/>
    <x v="3"/>
    <s v="5302"/>
    <s v=""/>
    <m/>
    <s v="A114"/>
    <s v="Forex-Unit-1-Unrealise-H-5000-12-02-2014-15"/>
    <n v="-9461570.8399999999"/>
    <n v="0"/>
    <n v="0"/>
    <n v="0"/>
    <n v="-9461570.8399999999"/>
    <n v="3280670.75"/>
    <n v="634202.39"/>
    <n v="0"/>
    <n v="0"/>
    <n v="0"/>
    <n v="3914873.14"/>
    <n v="-6180900.0899999999"/>
    <n v="-5546697.7000000002"/>
    <s v="INR"/>
  </r>
  <r>
    <s v="5308000091"/>
    <s v="11"/>
    <s v="5308000091-11"/>
    <n v="5"/>
    <s v="5300"/>
    <x v="6"/>
    <x v="7"/>
    <s v="UL15"/>
    <s v="015/000"/>
    <d v="2015-04-01T00:00:00"/>
    <d v="2015-04-01T00:00:00"/>
    <s v="H-5000-12-02"/>
    <n v="0"/>
    <s v=""/>
    <s v="53OPCO01"/>
    <x v="3"/>
    <s v="5302"/>
    <s v=""/>
    <m/>
    <s v="A114"/>
    <s v="Forex-Unit-1-Unrealise-H-5000-12-02- 2015-16"/>
    <n v="1811511.1"/>
    <n v="0"/>
    <n v="0"/>
    <n v="0"/>
    <n v="1811511.1"/>
    <n v="-544755.52"/>
    <n v="-117618"/>
    <n v="0"/>
    <n v="0"/>
    <n v="0"/>
    <n v="-662373.52"/>
    <n v="1266755.58"/>
    <n v="1149137.58"/>
    <s v="INR"/>
  </r>
  <r>
    <s v="5308000091"/>
    <s v="12"/>
    <s v="5308000091-12"/>
    <n v="5"/>
    <s v="5300"/>
    <x v="6"/>
    <x v="7"/>
    <s v="UL15"/>
    <s v="012/002"/>
    <d v="2016-04-01T00:00:00"/>
    <d v="2016-04-01T00:00:00"/>
    <s v="H-5000-12-02"/>
    <n v="0"/>
    <s v=""/>
    <s v="53OPCO01"/>
    <x v="3"/>
    <s v="5302"/>
    <s v=""/>
    <m/>
    <s v="A114"/>
    <s v="Forex-Unit-1-Unrealise-H-5000-12-02-2016-17"/>
    <n v="-881252.11"/>
    <n v="0"/>
    <n v="0"/>
    <n v="0"/>
    <n v="-881252.11"/>
    <n v="268002.95"/>
    <n v="69692.42"/>
    <n v="0"/>
    <n v="0"/>
    <n v="0"/>
    <n v="337695.37"/>
    <n v="-613249.16"/>
    <n v="-543556.74"/>
    <s v="INR"/>
  </r>
  <r>
    <s v="5308000091"/>
    <s v="13"/>
    <s v="5308000091-13"/>
    <n v="5"/>
    <s v="5300"/>
    <x v="6"/>
    <x v="7"/>
    <s v="UL15"/>
    <s v="011/002"/>
    <d v="2017-04-01T00:00:00"/>
    <d v="2017-04-01T00:00:00"/>
    <s v="H-5000-12-01"/>
    <n v="0"/>
    <s v=""/>
    <s v="53OPCO01"/>
    <x v="3"/>
    <s v="5302"/>
    <s v=""/>
    <m/>
    <s v="A114"/>
    <s v="Forex-Unit-1-Realised-Unit-H-5000-12-01-2017-18"/>
    <n v="213276.43"/>
    <n v="0"/>
    <n v="0"/>
    <n v="0"/>
    <n v="213276.43"/>
    <n v="-54431.01"/>
    <n v="-18143.669999999998"/>
    <n v="0"/>
    <n v="0"/>
    <n v="0"/>
    <n v="-72574.679999999993"/>
    <n v="158845.42000000001"/>
    <n v="140701.75"/>
    <s v="INR"/>
  </r>
  <r>
    <s v="5308000091"/>
    <s v="14"/>
    <s v="5308000091-14"/>
    <n v="5"/>
    <s v="5300"/>
    <x v="6"/>
    <x v="7"/>
    <s v="UL15"/>
    <s v="011/002"/>
    <d v="2017-04-01T00:00:00"/>
    <d v="2017-04-01T00:00:00"/>
    <s v="H-5000-12-02"/>
    <n v="0"/>
    <s v=""/>
    <s v="53OPCO01"/>
    <x v="3"/>
    <s v="5302"/>
    <s v=""/>
    <m/>
    <s v="A114"/>
    <s v="Forex-Unit-1-Unrealise-H-5000-12-02-2017-18"/>
    <n v="-17022.2"/>
    <n v="0"/>
    <n v="0"/>
    <n v="0"/>
    <n v="-17022.2"/>
    <n v="4344.3"/>
    <n v="1448.1"/>
    <n v="0"/>
    <n v="0"/>
    <n v="0"/>
    <n v="5792.4"/>
    <n v="-12677.9"/>
    <n v="-11229.8"/>
    <s v="INR"/>
  </r>
  <r>
    <s v="5308000091"/>
    <s v="15"/>
    <s v="5308000091-15"/>
    <n v="5"/>
    <s v="5300"/>
    <x v="6"/>
    <x v="7"/>
    <s v="UL15"/>
    <s v="010/002"/>
    <d v="2018-04-01T00:00:00"/>
    <d v="2018-04-01T00:00:00"/>
    <s v="H-5000-12-01"/>
    <n v="0"/>
    <s v=""/>
    <s v="53OPCO01"/>
    <x v="3"/>
    <s v="5302"/>
    <s v=""/>
    <m/>
    <s v="A114"/>
    <s v="Forex-Unit-1-Realised-Unit-H-5000-12-01-2018-19"/>
    <n v="589134.9"/>
    <n v="0"/>
    <n v="0"/>
    <n v="0"/>
    <n v="589134.9"/>
    <n v="-110095.67999999999"/>
    <n v="-55047.839999999997"/>
    <n v="0"/>
    <n v="0"/>
    <n v="0"/>
    <n v="-165143.51999999999"/>
    <n v="479039.22"/>
    <n v="423991.38"/>
    <s v="INR"/>
  </r>
  <r>
    <s v="5308000091"/>
    <s v="16"/>
    <s v="5308000091-16"/>
    <n v="5"/>
    <s v="5300"/>
    <x v="6"/>
    <x v="7"/>
    <s v="UL15"/>
    <s v="010/002"/>
    <d v="2018-04-01T00:00:00"/>
    <d v="2018-04-01T00:00:00"/>
    <s v="H-5000-03-06"/>
    <n v="0"/>
    <s v=""/>
    <s v="53OPCO01"/>
    <x v="3"/>
    <s v="5302"/>
    <s v=""/>
    <m/>
    <s v="A114"/>
    <s v="Forex-Unit-1-Unrealise-H-5000-12-02-2018-19"/>
    <n v="1947751.04"/>
    <n v="0"/>
    <n v="0"/>
    <n v="0"/>
    <n v="1947751.04"/>
    <n v="-363989.58"/>
    <n v="-181994.79"/>
    <n v="0"/>
    <n v="0"/>
    <n v="0"/>
    <n v="-545984.37"/>
    <n v="1583761.46"/>
    <n v="1401766.67"/>
    <s v="INR"/>
  </r>
  <r>
    <s v="5308000091"/>
    <s v="17"/>
    <s v="5308000091-17"/>
    <n v="5"/>
    <s v="5300"/>
    <x v="6"/>
    <x v="7"/>
    <s v="UL15"/>
    <s v="009/002"/>
    <d v="2019-04-01T00:00:00"/>
    <d v="2019-04-01T00:00:00"/>
    <s v="H-5000-03-06"/>
    <n v="0"/>
    <s v=""/>
    <s v="53OPCO01"/>
    <x v="3"/>
    <s v="5302"/>
    <s v=""/>
    <m/>
    <s v="A114"/>
    <s v="Forex-Unit-1-Realised-Unit-H-5000-12-01-2019-20"/>
    <n v="696382.94"/>
    <n v="0"/>
    <n v="0"/>
    <n v="0"/>
    <n v="696382.94"/>
    <n v="-72167"/>
    <n v="-72167"/>
    <n v="0"/>
    <n v="0"/>
    <n v="0"/>
    <n v="-144334"/>
    <n v="624215.93999999994"/>
    <n v="552048.93999999994"/>
    <s v="INR"/>
  </r>
  <r>
    <s v="5308000091"/>
    <s v="18"/>
    <s v="5308000091-18"/>
    <n v="5"/>
    <s v="5300"/>
    <x v="6"/>
    <x v="7"/>
    <s v="UL15"/>
    <s v="009/002"/>
    <d v="2019-04-01T00:00:00"/>
    <d v="2019-04-01T00:00:00"/>
    <s v="H-5000-03-06"/>
    <n v="0"/>
    <s v=""/>
    <s v="53OPCO01"/>
    <x v="3"/>
    <s v="5302"/>
    <s v=""/>
    <m/>
    <s v="A114"/>
    <s v="Forex-Unit-1-Unrealised-Unit-H-5000-12-02-2019-20"/>
    <n v="2434061.2400000002"/>
    <n v="0"/>
    <n v="0"/>
    <n v="0"/>
    <n v="2434061.2400000002"/>
    <n v="-252244.69"/>
    <n v="-252244.69"/>
    <n v="0"/>
    <n v="0"/>
    <n v="0"/>
    <n v="-504489.38"/>
    <n v="2181816.5499999998"/>
    <n v="1929571.86"/>
    <s v="INR"/>
  </r>
  <r>
    <s v="5308000091"/>
    <s v="19"/>
    <s v="5308000091-19"/>
    <n v="5"/>
    <s v="5300"/>
    <x v="6"/>
    <x v="7"/>
    <s v="UL15"/>
    <s v="008/002"/>
    <d v="2020-04-01T00:00:00"/>
    <d v="2020-04-01T00:00:00"/>
    <s v="H-5000-03-06"/>
    <n v="0"/>
    <s v=""/>
    <s v="53OPCO01"/>
    <x v="3"/>
    <s v="5302"/>
    <s v=""/>
    <s v="Addition-Realise Forex"/>
    <s v="A114"/>
    <s v="Forex - Unit-1 - Realised-H-5000-12-01-2020-21"/>
    <n v="0"/>
    <n v="1204679.79"/>
    <n v="0"/>
    <n v="0"/>
    <n v="1204679.79"/>
    <n v="0"/>
    <n v="-140128.39000000001"/>
    <n v="0"/>
    <n v="0"/>
    <n v="0"/>
    <n v="-140128.39000000001"/>
    <n v="0"/>
    <n v="1064551.3999999999"/>
    <s v="INR"/>
  </r>
  <r>
    <s v="5308000091"/>
    <s v="20"/>
    <s v="5308000091-20"/>
    <n v="5"/>
    <s v="5300"/>
    <x v="6"/>
    <x v="7"/>
    <s v="UL15"/>
    <s v="008/002"/>
    <d v="2020-04-01T00:00:00"/>
    <d v="2020-04-01T00:00:00"/>
    <s v="H-5000-03-06"/>
    <n v="0"/>
    <s v=""/>
    <s v="53OPCO01"/>
    <x v="3"/>
    <s v="5302"/>
    <s v=""/>
    <s v="Addition-Unrealise Forex"/>
    <s v="A114"/>
    <s v="Forex - Unit-1 - Unrealised-H-5000-12-02-2020-21"/>
    <n v="0"/>
    <n v="-2368162.5099999998"/>
    <n v="0"/>
    <n v="0"/>
    <n v="-2368162.5099999998"/>
    <n v="0"/>
    <n v="275464.73"/>
    <n v="0"/>
    <n v="0"/>
    <n v="0"/>
    <n v="275464.73"/>
    <n v="0"/>
    <n v="-2092697.78"/>
    <s v="INR"/>
  </r>
  <r>
    <s v="5308000092"/>
    <s v="0"/>
    <s v="5308000092-0"/>
    <n v="5"/>
    <s v="5300"/>
    <x v="6"/>
    <x v="7"/>
    <s v="UL15"/>
    <s v="015/000"/>
    <d v="2013-05-31T00:00:00"/>
    <d v="2013-05-31T00:00:00"/>
    <s v="H-5000-03-07"/>
    <n v="0"/>
    <s v=""/>
    <s v="53OPCO01"/>
    <x v="6"/>
    <s v="5302"/>
    <s v=""/>
    <m/>
    <s v="A114"/>
    <s v="Unit-1-Waste Water Treatment &amp; Disposal (Effl.)-H-"/>
    <n v="32739519.23"/>
    <n v="0"/>
    <n v="0"/>
    <n v="0"/>
    <n v="32739519.23"/>
    <n v="-12844428.34"/>
    <n v="-2236312.73"/>
    <n v="0"/>
    <n v="0"/>
    <n v="0"/>
    <n v="-15080741.07"/>
    <n v="19895090.890000001"/>
    <n v="17658778.16"/>
    <s v="INR"/>
  </r>
  <r>
    <s v="5308000092"/>
    <s v="1"/>
    <s v="5308000092-1"/>
    <n v="5"/>
    <s v="5300"/>
    <x v="6"/>
    <x v="7"/>
    <s v="UL15"/>
    <s v="015/000"/>
    <d v="2013-05-31T00:00:00"/>
    <d v="2013-05-31T00:00:00"/>
    <s v=""/>
    <n v="0"/>
    <s v=""/>
    <s v="53OPCO01"/>
    <x v="3"/>
    <s v="5302"/>
    <s v=""/>
    <m/>
    <s v="A114"/>
    <s v="Unit-1-EDC - PLANT &amp; M/C"/>
    <n v="577826.62"/>
    <n v="0"/>
    <n v="0"/>
    <n v="0"/>
    <n v="577826.62"/>
    <n v="-226694"/>
    <n v="-39469.15"/>
    <n v="0"/>
    <n v="0"/>
    <n v="0"/>
    <n v="-266163.15000000002"/>
    <n v="351132.62"/>
    <n v="311663.46999999997"/>
    <s v="INR"/>
  </r>
  <r>
    <s v="5308000092"/>
    <s v="2"/>
    <s v="5308000092-2"/>
    <n v="5"/>
    <s v="5300"/>
    <x v="6"/>
    <x v="7"/>
    <s v="UL15"/>
    <s v="015/000"/>
    <d v="2013-05-31T00:00:00"/>
    <d v="2013-05-31T00:00:00"/>
    <s v=""/>
    <n v="0"/>
    <s v=""/>
    <s v="53OPCO01"/>
    <x v="3"/>
    <s v="5302"/>
    <s v=""/>
    <m/>
    <s v="A114"/>
    <s v="Unit-1-IDC - PLANT &amp; M/C"/>
    <n v="3067042.38"/>
    <n v="0"/>
    <n v="0"/>
    <n v="0"/>
    <n v="3067042.38"/>
    <n v="-1203267.7"/>
    <n v="-209498.07"/>
    <n v="0"/>
    <n v="0"/>
    <n v="0"/>
    <n v="-1412765.77"/>
    <n v="1863774.68"/>
    <n v="1654276.61"/>
    <s v="INR"/>
  </r>
  <r>
    <s v="5308000092"/>
    <s v="3"/>
    <s v="5308000092-3"/>
    <n v="5"/>
    <s v="5300"/>
    <x v="6"/>
    <x v="7"/>
    <s v="UL15"/>
    <s v="015/000"/>
    <d v="2013-05-31T00:00:00"/>
    <d v="2013-05-31T00:00:00"/>
    <s v="H-5000-12-01"/>
    <n v="0"/>
    <s v=""/>
    <s v="53OPCO01"/>
    <x v="3"/>
    <s v="5302"/>
    <s v=""/>
    <m/>
    <s v="A114"/>
    <s v="Forex-Unit-1-Realised -Unit-1&amp;2-H-5000-12-01 (COD)"/>
    <n v="82646.44"/>
    <n v="0"/>
    <n v="0"/>
    <n v="0"/>
    <n v="82646.44"/>
    <n v="-32424.01"/>
    <n v="-5645.27"/>
    <n v="0"/>
    <n v="0"/>
    <n v="0"/>
    <n v="-38069.279999999999"/>
    <n v="50222.43"/>
    <n v="44577.16"/>
    <s v="INR"/>
  </r>
  <r>
    <s v="5308000092"/>
    <s v="4"/>
    <s v="5308000092-4"/>
    <n v="5"/>
    <s v="5300"/>
    <x v="6"/>
    <x v="7"/>
    <s v="UL15"/>
    <s v="015/000"/>
    <d v="2013-05-31T00:00:00"/>
    <d v="2013-05-31T00:00:00"/>
    <s v="H-5000-12-02"/>
    <n v="0"/>
    <s v=""/>
    <s v="53OPCO01"/>
    <x v="3"/>
    <s v="5302"/>
    <s v=""/>
    <m/>
    <s v="A114"/>
    <s v="Forex-Unit-1-Unrealise-Unit-1&amp;2-H-5000-12-02-(COD)"/>
    <n v="2494166.7999999998"/>
    <n v="0"/>
    <n v="0"/>
    <n v="0"/>
    <n v="2494166.7999999998"/>
    <n v="-978516.1"/>
    <n v="-170367.1"/>
    <n v="0"/>
    <n v="0"/>
    <n v="0"/>
    <n v="-1148883.2"/>
    <n v="1515650.7"/>
    <n v="1345283.6"/>
    <s v="INR"/>
  </r>
  <r>
    <s v="5308000092"/>
    <s v="5"/>
    <s v="5308000092-5"/>
    <n v="5"/>
    <s v="5300"/>
    <x v="6"/>
    <x v="7"/>
    <s v="UL15"/>
    <s v="015/000"/>
    <d v="2013-05-31T00:00:00"/>
    <d v="2013-05-31T00:00:00"/>
    <s v="H-5000-12-01"/>
    <n v="0"/>
    <s v=""/>
    <s v="53OPCO01"/>
    <x v="3"/>
    <s v="5302"/>
    <s v=""/>
    <m/>
    <s v="A114"/>
    <s v="Forex-Unit-1-Realised-Unit-H-5000-12-01-2013-14"/>
    <n v="1221893.8500000001"/>
    <n v="0"/>
    <n v="0"/>
    <n v="0"/>
    <n v="1221893.8500000001"/>
    <n v="-479375.64"/>
    <n v="-83462.95"/>
    <n v="0"/>
    <n v="0"/>
    <n v="0"/>
    <n v="-562838.59"/>
    <n v="742518.21"/>
    <n v="659055.26"/>
    <s v="INR"/>
  </r>
  <r>
    <s v="5308000092"/>
    <s v="6"/>
    <s v="5308000092-6"/>
    <n v="5"/>
    <s v="5300"/>
    <x v="6"/>
    <x v="7"/>
    <s v="UL15"/>
    <s v="015/000"/>
    <d v="2013-05-31T00:00:00"/>
    <d v="2013-05-31T00:00:00"/>
    <s v="H-5000-12-02"/>
    <n v="0"/>
    <s v=""/>
    <s v="53OPCO01"/>
    <x v="3"/>
    <s v="5302"/>
    <s v=""/>
    <m/>
    <s v="A114"/>
    <s v="Forex-Unit-1-Unrealise-H-5000-12-02-2013-14"/>
    <n v="32100.3"/>
    <n v="0"/>
    <n v="0"/>
    <n v="0"/>
    <n v="32100.3"/>
    <n v="-12593.65"/>
    <n v="-2192.65"/>
    <n v="0"/>
    <n v="0"/>
    <n v="0"/>
    <n v="-14786.3"/>
    <n v="19506.650000000001"/>
    <n v="17314"/>
    <s v="INR"/>
  </r>
  <r>
    <s v="5308000092"/>
    <s v="7"/>
    <s v="5308000092-7"/>
    <n v="5"/>
    <s v="5300"/>
    <x v="6"/>
    <x v="7"/>
    <s v="UL15"/>
    <s v="015/000"/>
    <d v="2014-04-01T00:00:00"/>
    <d v="2014-04-01T00:00:00"/>
    <s v="H-5000-12-01"/>
    <n v="0"/>
    <s v=""/>
    <s v="53OPCO01"/>
    <x v="3"/>
    <s v="5302"/>
    <s v=""/>
    <m/>
    <s v="A114"/>
    <s v="Forex-Unit-1-Realised-Unit-H-5000-12-01-2014-15"/>
    <n v="2408855.7400000002"/>
    <n v="0"/>
    <n v="0"/>
    <n v="0"/>
    <n v="2408855.7400000002"/>
    <n v="-835237.9"/>
    <n v="-161463.89000000001"/>
    <n v="0"/>
    <n v="0"/>
    <n v="0"/>
    <n v="-996701.79"/>
    <n v="1573617.84"/>
    <n v="1412153.95"/>
    <s v="INR"/>
  </r>
  <r>
    <s v="5308000092"/>
    <s v="8"/>
    <s v="5308000092-8"/>
    <n v="5"/>
    <s v="5300"/>
    <x v="6"/>
    <x v="7"/>
    <s v="UL15"/>
    <s v="015/000"/>
    <d v="2015-04-01T00:00:00"/>
    <d v="2015-04-01T00:00:00"/>
    <s v="H-5000-12-01"/>
    <n v="0"/>
    <s v=""/>
    <s v="53OPCO01"/>
    <x v="3"/>
    <s v="5302"/>
    <s v=""/>
    <m/>
    <s v="A114"/>
    <s v="Forex-Unit-1-Realised-Unit-H-5000-12-01-2015-16"/>
    <n v="138192.38"/>
    <n v="0"/>
    <n v="0"/>
    <n v="0"/>
    <n v="138192.38"/>
    <n v="-41557.040000000001"/>
    <n v="-8972.57"/>
    <n v="0"/>
    <n v="0"/>
    <n v="0"/>
    <n v="-50529.61"/>
    <n v="96635.34"/>
    <n v="87662.77"/>
    <s v="INR"/>
  </r>
  <r>
    <s v="5308000092"/>
    <s v="9"/>
    <s v="5308000092-9"/>
    <n v="5"/>
    <s v="5300"/>
    <x v="6"/>
    <x v="7"/>
    <s v="UL15"/>
    <s v="012/002"/>
    <d v="2016-04-01T00:00:00"/>
    <d v="2016-04-01T00:00:00"/>
    <s v="H-5000-12-01"/>
    <n v="0"/>
    <s v=""/>
    <s v="53OPCO01"/>
    <x v="3"/>
    <s v="5302"/>
    <s v=""/>
    <m/>
    <s v="A114"/>
    <s v="Forex-Unit-1-Realised-Unit-H-5000-12-01-2016-17"/>
    <n v="62594.19"/>
    <n v="0"/>
    <n v="0"/>
    <n v="0"/>
    <n v="62594.19"/>
    <n v="-19022.7"/>
    <n v="-4951.78"/>
    <n v="0"/>
    <n v="0"/>
    <n v="0"/>
    <n v="-23974.48"/>
    <n v="43571.49"/>
    <n v="38619.71"/>
    <s v="INR"/>
  </r>
  <r>
    <s v="5308000092"/>
    <s v="10"/>
    <s v="5308000092-10"/>
    <n v="5"/>
    <s v="5300"/>
    <x v="6"/>
    <x v="7"/>
    <s v="UL15"/>
    <s v="015/000"/>
    <d v="2014-04-01T00:00:00"/>
    <d v="2014-04-01T00:00:00"/>
    <s v="H-5000-12-02"/>
    <n v="0"/>
    <s v=""/>
    <s v="53OPCO01"/>
    <x v="3"/>
    <s v="5302"/>
    <s v=""/>
    <m/>
    <s v="A114"/>
    <s v="Forex-Unit-1-Unrealise-H-5000-12-02-2014-15"/>
    <n v="-1830462.77"/>
    <n v="0"/>
    <n v="0"/>
    <n v="0"/>
    <n v="-1830462.77"/>
    <n v="634688.01"/>
    <n v="122694.62"/>
    <n v="0"/>
    <n v="0"/>
    <n v="0"/>
    <n v="757382.63"/>
    <n v="-1195774.76"/>
    <n v="-1073080.1399999999"/>
    <s v="INR"/>
  </r>
  <r>
    <s v="5308000092"/>
    <s v="11"/>
    <s v="5308000092-11"/>
    <n v="5"/>
    <s v="5300"/>
    <x v="6"/>
    <x v="7"/>
    <s v="UL15"/>
    <s v="015/000"/>
    <d v="2015-04-01T00:00:00"/>
    <d v="2015-04-01T00:00:00"/>
    <s v="H-5000-12-02"/>
    <n v="0"/>
    <s v=""/>
    <s v="53OPCO01"/>
    <x v="3"/>
    <s v="5302"/>
    <s v=""/>
    <m/>
    <s v="A114"/>
    <s v="Forex-Unit-1-Unrealise-H-5000-12-02- 2015-16"/>
    <n v="350460.15999999997"/>
    <n v="0"/>
    <n v="0"/>
    <n v="0"/>
    <n v="350460.15999999997"/>
    <n v="-105389.98"/>
    <n v="-22754.720000000001"/>
    <n v="0"/>
    <n v="0"/>
    <n v="0"/>
    <n v="-128144.7"/>
    <n v="245070.18"/>
    <n v="222315.46"/>
    <s v="INR"/>
  </r>
  <r>
    <s v="5308000092"/>
    <s v="12"/>
    <s v="5308000092-12"/>
    <n v="5"/>
    <s v="5300"/>
    <x v="6"/>
    <x v="7"/>
    <s v="UL15"/>
    <s v="012/002"/>
    <d v="2016-04-01T00:00:00"/>
    <d v="2016-04-01T00:00:00"/>
    <s v="H-5000-12-02"/>
    <n v="0"/>
    <s v=""/>
    <s v="53OPCO01"/>
    <x v="3"/>
    <s v="5302"/>
    <s v=""/>
    <m/>
    <s v="A114"/>
    <s v="Forex-Unit-1-Unrealise-H-5000-12-02-2016-17"/>
    <n v="-170489.57"/>
    <n v="0"/>
    <n v="0"/>
    <n v="0"/>
    <n v="-170489.57"/>
    <n v="51848.62"/>
    <n v="13482.9"/>
    <n v="0"/>
    <n v="0"/>
    <n v="0"/>
    <n v="65331.520000000004"/>
    <n v="-118640.95"/>
    <n v="-105158.05"/>
    <s v="INR"/>
  </r>
  <r>
    <s v="5308000092"/>
    <s v="13"/>
    <s v="5308000092-13"/>
    <n v="5"/>
    <s v="5300"/>
    <x v="6"/>
    <x v="7"/>
    <s v="UL25"/>
    <s v="021/002"/>
    <d v="2017-04-01T00:00:00"/>
    <d v="2017-04-01T00:00:00"/>
    <s v="H-5000-12-01"/>
    <n v="0"/>
    <s v=""/>
    <s v="53OPCO01"/>
    <x v="3"/>
    <s v="5302"/>
    <s v=""/>
    <m/>
    <s v="A114"/>
    <s v="Forex-Unit-1-Realised-Unit-H-5000-12-01-2017-18"/>
    <n v="44126.17"/>
    <n v="0"/>
    <n v="0"/>
    <n v="0"/>
    <n v="44126.17"/>
    <n v="-5941.26"/>
    <n v="-1980.42"/>
    <n v="0"/>
    <n v="0"/>
    <n v="0"/>
    <n v="-7921.68"/>
    <n v="38184.910000000003"/>
    <n v="36204.49"/>
    <s v="INR"/>
  </r>
  <r>
    <s v="5308000092"/>
    <s v="14"/>
    <s v="5308000092-14"/>
    <n v="5"/>
    <s v="5300"/>
    <x v="6"/>
    <x v="7"/>
    <s v="UL15"/>
    <s v="011/002"/>
    <d v="2017-04-01T00:00:00"/>
    <d v="2017-04-01T00:00:00"/>
    <s v="H-5000-12-02"/>
    <n v="0"/>
    <s v=""/>
    <s v="53OPCO01"/>
    <x v="3"/>
    <s v="5302"/>
    <s v=""/>
    <m/>
    <s v="A114"/>
    <s v="Forex-Unit-1-Unrealise-H-5000-12-02-2017-18"/>
    <n v="-667.07"/>
    <n v="0"/>
    <n v="0"/>
    <n v="0"/>
    <n v="-667.07"/>
    <n v="170.25"/>
    <n v="56.75"/>
    <n v="0"/>
    <n v="0"/>
    <n v="0"/>
    <n v="227"/>
    <n v="-496.82"/>
    <n v="-440.07"/>
    <s v="INR"/>
  </r>
  <r>
    <s v="5308000092"/>
    <s v="15"/>
    <s v="5308000092-15"/>
    <n v="5"/>
    <s v="5300"/>
    <x v="6"/>
    <x v="7"/>
    <s v="UL15"/>
    <s v="010/002"/>
    <d v="2018-04-01T00:00:00"/>
    <d v="2018-04-01T00:00:00"/>
    <s v="H-5000-12-01"/>
    <n v="0"/>
    <s v=""/>
    <s v="53OPCO01"/>
    <x v="3"/>
    <s v="5302"/>
    <s v=""/>
    <m/>
    <s v="A114"/>
    <s v="Forex-Unit-1-Realised-Unit-H-5000-12-01-2018-19"/>
    <n v="121889.98"/>
    <n v="0"/>
    <n v="0"/>
    <n v="0"/>
    <n v="121889.98"/>
    <n v="-22778.42"/>
    <n v="-11389.21"/>
    <n v="0"/>
    <n v="0"/>
    <n v="0"/>
    <n v="-34167.629999999997"/>
    <n v="99111.56"/>
    <n v="87722.35"/>
    <s v="INR"/>
  </r>
  <r>
    <s v="5308000092"/>
    <s v="16"/>
    <s v="5308000092-16"/>
    <n v="5"/>
    <s v="5300"/>
    <x v="6"/>
    <x v="7"/>
    <s v="UL15"/>
    <s v="010/002"/>
    <d v="2018-04-01T00:00:00"/>
    <d v="2018-04-01T00:00:00"/>
    <s v="H-5000-03-07"/>
    <n v="0"/>
    <s v=""/>
    <s v="53OPCO01"/>
    <x v="3"/>
    <s v="5302"/>
    <s v=""/>
    <m/>
    <s v="A114"/>
    <s v="Forex-Unit-1-Unrealise-H-5000-12-02-2018-19"/>
    <n v="402983"/>
    <n v="0"/>
    <n v="0"/>
    <n v="0"/>
    <n v="402983"/>
    <n v="-75308.2"/>
    <n v="-37654.1"/>
    <n v="0"/>
    <n v="0"/>
    <n v="0"/>
    <n v="-112962.29999999999"/>
    <n v="327674.8"/>
    <n v="290020.7"/>
    <s v="INR"/>
  </r>
  <r>
    <s v="5308000092"/>
    <s v="17"/>
    <s v="5308000092-17"/>
    <n v="5"/>
    <s v="5300"/>
    <x v="6"/>
    <x v="7"/>
    <s v="UL15"/>
    <s v="009/002"/>
    <d v="2019-04-01T00:00:00"/>
    <d v="2019-04-01T00:00:00"/>
    <s v="H-5000-03-07"/>
    <n v="0"/>
    <s v=""/>
    <s v="53OPCO01"/>
    <x v="3"/>
    <s v="5302"/>
    <s v=""/>
    <m/>
    <s v="A114"/>
    <s v="Forex-Unit-1-Realised-Unit-H-5000-12-01-2019-20"/>
    <n v="144079.23000000001"/>
    <n v="0"/>
    <n v="0"/>
    <n v="0"/>
    <n v="144079.23000000001"/>
    <n v="-14931.1"/>
    <n v="-14931.1"/>
    <n v="0"/>
    <n v="0"/>
    <n v="0"/>
    <n v="-29862.2"/>
    <n v="129148.13"/>
    <n v="114217.03"/>
    <s v="INR"/>
  </r>
  <r>
    <s v="5308000092"/>
    <s v="18"/>
    <s v="5308000092-18"/>
    <n v="5"/>
    <s v="5300"/>
    <x v="6"/>
    <x v="7"/>
    <s v="UL15"/>
    <s v="009/002"/>
    <d v="2019-04-01T00:00:00"/>
    <d v="2019-04-01T00:00:00"/>
    <s v="H-5000-03-07"/>
    <n v="0"/>
    <s v=""/>
    <s v="53OPCO01"/>
    <x v="3"/>
    <s v="5302"/>
    <s v=""/>
    <m/>
    <s v="A114"/>
    <s v="Forex-Unit-1-Unrealised-Unit-H-5000-12-02-2019-20"/>
    <n v="503598.88"/>
    <n v="0"/>
    <n v="0"/>
    <n v="0"/>
    <n v="503598.88"/>
    <n v="-52188.56"/>
    <n v="-52188.56"/>
    <n v="0"/>
    <n v="0"/>
    <n v="0"/>
    <n v="-104377.12"/>
    <n v="451410.32"/>
    <n v="399221.76000000001"/>
    <s v="INR"/>
  </r>
  <r>
    <s v="5308000092"/>
    <s v="19"/>
    <s v="5308000092-19"/>
    <n v="5"/>
    <s v="5300"/>
    <x v="6"/>
    <x v="7"/>
    <s v="UL15"/>
    <s v="008/002"/>
    <d v="2020-04-01T00:00:00"/>
    <d v="2020-04-01T00:00:00"/>
    <s v="H-5000-03-07"/>
    <n v="0"/>
    <s v=""/>
    <s v="53OPCO01"/>
    <x v="3"/>
    <s v="5302"/>
    <s v=""/>
    <s v="Addition-Realise Forex"/>
    <s v="A114"/>
    <s v="Forex - Unit-1 - Realised-H-5000-12-01-2020-21"/>
    <n v="0"/>
    <n v="249244.09"/>
    <n v="0"/>
    <n v="0"/>
    <n v="249244.09"/>
    <n v="0"/>
    <n v="-28992.080000000002"/>
    <n v="0"/>
    <n v="0"/>
    <n v="0"/>
    <n v="-28992.080000000002"/>
    <n v="0"/>
    <n v="220252.01"/>
    <s v="INR"/>
  </r>
  <r>
    <s v="5308000092"/>
    <s v="20"/>
    <s v="5308000092-20"/>
    <n v="5"/>
    <s v="5300"/>
    <x v="6"/>
    <x v="7"/>
    <s v="UL15"/>
    <s v="008/002"/>
    <d v="2020-04-01T00:00:00"/>
    <d v="2020-04-01T00:00:00"/>
    <s v="H-5000-03-07"/>
    <n v="0"/>
    <s v=""/>
    <s v="53OPCO01"/>
    <x v="3"/>
    <s v="5302"/>
    <s v=""/>
    <s v="Addition-Unrealise Forex"/>
    <s v="A114"/>
    <s v="Forex - Unit-1 - Unrealised-H-5000-12-02-2020-21"/>
    <n v="0"/>
    <n v="-489964.66"/>
    <n v="0"/>
    <n v="0"/>
    <n v="-489964.66"/>
    <n v="0"/>
    <n v="56992.7"/>
    <n v="0"/>
    <n v="0"/>
    <n v="0"/>
    <n v="56992.7"/>
    <n v="0"/>
    <n v="-432971.96"/>
    <s v="INR"/>
  </r>
  <r>
    <s v="5308000093"/>
    <s v="0"/>
    <s v="5308000093-0"/>
    <n v="5"/>
    <s v="5300"/>
    <x v="6"/>
    <x v="7"/>
    <s v="UL15"/>
    <s v="015/000"/>
    <d v="2013-05-31T00:00:00"/>
    <d v="2013-05-31T00:00:00"/>
    <s v="H-5000-03-08"/>
    <n v="0"/>
    <s v=""/>
    <s v="53OPCO01"/>
    <x v="3"/>
    <s v="5302"/>
    <s v=""/>
    <m/>
    <s v="A114"/>
    <s v="Unit-1-Fire Protection &amp; Detection Pack-H-5000-3-8"/>
    <n v="98100379.390000001"/>
    <n v="0"/>
    <n v="0"/>
    <n v="0"/>
    <n v="98100379.390000001"/>
    <n v="-38486921.060000002"/>
    <n v="-6700865.8899999997"/>
    <n v="0"/>
    <n v="0"/>
    <n v="0"/>
    <n v="-45187786.950000003"/>
    <n v="59613458.329999998"/>
    <n v="52912592.439999998"/>
    <s v="INR"/>
  </r>
  <r>
    <s v="5308000093"/>
    <s v="1"/>
    <s v="5308000093-1"/>
    <n v="5"/>
    <s v="5300"/>
    <x v="6"/>
    <x v="7"/>
    <s v="UL15"/>
    <s v="015/000"/>
    <d v="2013-05-31T00:00:00"/>
    <d v="2013-05-31T00:00:00"/>
    <s v=""/>
    <n v="0"/>
    <s v=""/>
    <s v="53OPCO01"/>
    <x v="3"/>
    <s v="5302"/>
    <s v=""/>
    <m/>
    <s v="A114"/>
    <s v="Unit-1-EDC - PLANT &amp; M/C"/>
    <n v="1731394.11"/>
    <n v="0"/>
    <n v="0"/>
    <n v="0"/>
    <n v="1731394.11"/>
    <n v="-679263.7"/>
    <n v="-118264.99"/>
    <n v="0"/>
    <n v="0"/>
    <n v="0"/>
    <n v="-797528.69"/>
    <n v="1052130.4099999999"/>
    <n v="933865.42"/>
    <s v="INR"/>
  </r>
  <r>
    <s v="5308000093"/>
    <s v="2"/>
    <s v="5308000093-2"/>
    <n v="5"/>
    <s v="5300"/>
    <x v="6"/>
    <x v="7"/>
    <s v="UL15"/>
    <s v="015/000"/>
    <d v="2013-05-31T00:00:00"/>
    <d v="2013-05-31T00:00:00"/>
    <s v=""/>
    <n v="0"/>
    <s v=""/>
    <s v="53OPCO01"/>
    <x v="3"/>
    <s v="5302"/>
    <s v=""/>
    <m/>
    <s v="A114"/>
    <s v="Unit-1-IDC - PLANT &amp; M/C"/>
    <n v="9190056.1799999997"/>
    <n v="0"/>
    <n v="0"/>
    <n v="0"/>
    <n v="9190056.1799999997"/>
    <n v="-3605459.72"/>
    <n v="-627737.98"/>
    <n v="0"/>
    <n v="0"/>
    <n v="0"/>
    <n v="-4233197.7"/>
    <n v="5584596.46"/>
    <n v="4956858.4800000004"/>
    <s v="INR"/>
  </r>
  <r>
    <s v="5308000093"/>
    <s v="3"/>
    <s v="5308000093-3"/>
    <n v="5"/>
    <s v="5300"/>
    <x v="6"/>
    <x v="7"/>
    <s v="UL15"/>
    <s v="015/000"/>
    <d v="2013-05-31T00:00:00"/>
    <d v="2013-05-31T00:00:00"/>
    <s v="H-5000-12-01"/>
    <n v="0"/>
    <s v=""/>
    <s v="53OPCO01"/>
    <x v="3"/>
    <s v="5302"/>
    <s v=""/>
    <m/>
    <s v="A114"/>
    <s v="Forex-Unit-1-Realised -Unit-1&amp;2-H-5000-12-01 (COD)"/>
    <n v="247640.99"/>
    <n v="0"/>
    <n v="0"/>
    <n v="0"/>
    <n v="247640.99"/>
    <n v="-97154.97"/>
    <n v="-16915.419999999998"/>
    <n v="0"/>
    <n v="0"/>
    <n v="0"/>
    <n v="-114070.39"/>
    <n v="150486.01999999999"/>
    <n v="133570.6"/>
    <s v="INR"/>
  </r>
  <r>
    <s v="5308000093"/>
    <s v="4"/>
    <s v="5308000093-4"/>
    <n v="5"/>
    <s v="5300"/>
    <x v="6"/>
    <x v="7"/>
    <s v="UL15"/>
    <s v="015/000"/>
    <d v="2013-05-31T00:00:00"/>
    <d v="2013-05-31T00:00:00"/>
    <s v="H-5000-12-02"/>
    <n v="0"/>
    <s v=""/>
    <s v="53OPCO01"/>
    <x v="3"/>
    <s v="5302"/>
    <s v=""/>
    <m/>
    <s v="A114"/>
    <s v="Forex-Unit-1-Unrealise-Unit-1&amp;2-H-5000-12-02-(COD)"/>
    <n v="7473497.3200000003"/>
    <n v="0"/>
    <n v="0"/>
    <n v="0"/>
    <n v="7473497.3200000003"/>
    <n v="-2932016.21"/>
    <n v="-510486.33"/>
    <n v="0"/>
    <n v="0"/>
    <n v="0"/>
    <n v="-3442502.54"/>
    <n v="4541481.1100000003"/>
    <n v="4030994.78"/>
    <s v="INR"/>
  </r>
  <r>
    <s v="5308000093"/>
    <s v="5"/>
    <s v="5308000093-5"/>
    <n v="5"/>
    <s v="5300"/>
    <x v="6"/>
    <x v="7"/>
    <s v="UL15"/>
    <s v="015/000"/>
    <d v="2013-05-31T00:00:00"/>
    <d v="2013-05-31T00:00:00"/>
    <s v="H-5000-12-01"/>
    <n v="0"/>
    <s v=""/>
    <s v="53OPCO01"/>
    <x v="3"/>
    <s v="5302"/>
    <s v=""/>
    <m/>
    <s v="A114"/>
    <s v="Forex-Unit-1-Realised-Unit-H-5000-12-01-2013-14"/>
    <n v="3661270.94"/>
    <n v="0"/>
    <n v="0"/>
    <n v="0"/>
    <n v="3661270.94"/>
    <n v="-1436396.54"/>
    <n v="-250087.57"/>
    <n v="0"/>
    <n v="0"/>
    <n v="0"/>
    <n v="-1686484.11"/>
    <n v="2224874.4"/>
    <n v="1974786.83"/>
    <s v="INR"/>
  </r>
  <r>
    <s v="5308000093"/>
    <s v="6"/>
    <s v="5308000093-6"/>
    <n v="5"/>
    <s v="5300"/>
    <x v="6"/>
    <x v="7"/>
    <s v="UL15"/>
    <s v="015/000"/>
    <d v="2013-05-31T00:00:00"/>
    <d v="2013-05-31T00:00:00"/>
    <s v="H-5000-12-02"/>
    <n v="0"/>
    <s v=""/>
    <s v="53OPCO01"/>
    <x v="3"/>
    <s v="5302"/>
    <s v=""/>
    <m/>
    <s v="A114"/>
    <s v="Forex-Unit-1-Unrealise-H-5000-12-02-2013-14"/>
    <n v="96185.02"/>
    <n v="0"/>
    <n v="0"/>
    <n v="0"/>
    <n v="96185.02"/>
    <n v="-37735.480000000003"/>
    <n v="-6570.04"/>
    <n v="0"/>
    <n v="0"/>
    <n v="0"/>
    <n v="-44305.520000000004"/>
    <n v="58449.54"/>
    <n v="51879.5"/>
    <s v="INR"/>
  </r>
  <r>
    <s v="5308000093"/>
    <s v="7"/>
    <s v="5308000093-7"/>
    <n v="5"/>
    <s v="5300"/>
    <x v="6"/>
    <x v="7"/>
    <s v="UL15"/>
    <s v="015/000"/>
    <d v="2014-04-01T00:00:00"/>
    <d v="2014-04-01T00:00:00"/>
    <s v="H-5000-12-01"/>
    <n v="0"/>
    <s v=""/>
    <s v="53OPCO01"/>
    <x v="3"/>
    <s v="5302"/>
    <s v=""/>
    <m/>
    <s v="A114"/>
    <s v="Forex-Unit-1-Realised-Unit-H-5000-12-01-2014-15"/>
    <n v="7217872.1100000003"/>
    <n v="0"/>
    <n v="0"/>
    <n v="0"/>
    <n v="7217872.1100000003"/>
    <n v="-2502698.7999999998"/>
    <n v="-483808.86"/>
    <n v="0"/>
    <n v="0"/>
    <n v="0"/>
    <n v="-2986507.6599999997"/>
    <n v="4715173.3099999996"/>
    <n v="4231364.45"/>
    <s v="INR"/>
  </r>
  <r>
    <s v="5308000093"/>
    <s v="8"/>
    <s v="5308000093-8"/>
    <n v="5"/>
    <s v="5300"/>
    <x v="6"/>
    <x v="7"/>
    <s v="UL15"/>
    <s v="015/000"/>
    <d v="2015-04-01T00:00:00"/>
    <d v="2015-04-01T00:00:00"/>
    <s v="H-5000-12-01"/>
    <n v="0"/>
    <s v=""/>
    <s v="53OPCO01"/>
    <x v="3"/>
    <s v="5302"/>
    <s v=""/>
    <m/>
    <s v="A114"/>
    <s v="Forex-Unit-1-Realised-Unit-H-5000-12-01-2015-16"/>
    <n v="414078.33"/>
    <n v="0"/>
    <n v="0"/>
    <n v="0"/>
    <n v="414078.33"/>
    <n v="-124521.16"/>
    <n v="-26885.33"/>
    <n v="0"/>
    <n v="0"/>
    <n v="0"/>
    <n v="-151406.49"/>
    <n v="289557.17"/>
    <n v="262671.84000000003"/>
    <s v="INR"/>
  </r>
  <r>
    <s v="5308000093"/>
    <s v="9"/>
    <s v="5308000093-9"/>
    <n v="5"/>
    <s v="5300"/>
    <x v="6"/>
    <x v="7"/>
    <s v="UL15"/>
    <s v="012/002"/>
    <d v="2016-04-01T00:00:00"/>
    <d v="2016-04-01T00:00:00"/>
    <s v="H-5000-12-01"/>
    <n v="0"/>
    <s v=""/>
    <s v="53OPCO01"/>
    <x v="3"/>
    <s v="5302"/>
    <s v=""/>
    <m/>
    <s v="A114"/>
    <s v="Forex-Unit-1-Realised-Unit-H-5000-12-01-2016-17"/>
    <n v="187556.62"/>
    <n v="0"/>
    <n v="0"/>
    <n v="0"/>
    <n v="187556.62"/>
    <n v="-56999.43"/>
    <n v="-14837.46"/>
    <n v="0"/>
    <n v="0"/>
    <n v="0"/>
    <n v="-71836.89"/>
    <n v="130557.19"/>
    <n v="115719.73"/>
    <s v="INR"/>
  </r>
  <r>
    <s v="5308000093"/>
    <s v="10"/>
    <s v="5308000093-10"/>
    <n v="5"/>
    <s v="5300"/>
    <x v="6"/>
    <x v="7"/>
    <s v="UL15"/>
    <s v="015/000"/>
    <d v="2014-04-01T00:00:00"/>
    <d v="2014-04-01T00:00:00"/>
    <s v="H-5000-12-02"/>
    <n v="0"/>
    <s v=""/>
    <s v="53OPCO01"/>
    <x v="3"/>
    <s v="5302"/>
    <s v=""/>
    <m/>
    <s v="A114"/>
    <s v="Forex-Unit-1-Unrealise-H-5000-12-02-2014-15"/>
    <n v="-5484780.9800000004"/>
    <n v="0"/>
    <n v="0"/>
    <n v="0"/>
    <n v="-5484780.9800000004"/>
    <n v="1901773.07"/>
    <n v="367640.98"/>
    <n v="0"/>
    <n v="0"/>
    <n v="0"/>
    <n v="2269414.0499999998"/>
    <n v="-3583007.91"/>
    <n v="-3215366.93"/>
    <s v="INR"/>
  </r>
  <r>
    <s v="5308000093"/>
    <s v="11"/>
    <s v="5308000093-11"/>
    <n v="5"/>
    <s v="5300"/>
    <x v="6"/>
    <x v="7"/>
    <s v="UL15"/>
    <s v="015/000"/>
    <d v="2015-04-01T00:00:00"/>
    <d v="2015-04-01T00:00:00"/>
    <s v="H-5000-12-02"/>
    <n v="0"/>
    <s v=""/>
    <s v="53OPCO01"/>
    <x v="3"/>
    <s v="5302"/>
    <s v=""/>
    <m/>
    <s v="A114"/>
    <s v="Forex-Unit-1-Unrealise-H-5000-12-02- 2015-16"/>
    <n v="1050115.44"/>
    <n v="0"/>
    <n v="0"/>
    <n v="0"/>
    <n v="1050115.44"/>
    <n v="-315789.52"/>
    <n v="-68182.02"/>
    <n v="0"/>
    <n v="0"/>
    <n v="0"/>
    <n v="-383971.54000000004"/>
    <n v="734325.92"/>
    <n v="666143.9"/>
    <s v="INR"/>
  </r>
  <r>
    <s v="5308000093"/>
    <s v="12"/>
    <s v="5308000093-12"/>
    <n v="5"/>
    <s v="5300"/>
    <x v="6"/>
    <x v="7"/>
    <s v="UL15"/>
    <s v="012/002"/>
    <d v="2016-04-01T00:00:00"/>
    <d v="2016-04-01T00:00:00"/>
    <s v="H-5000-12-02"/>
    <n v="0"/>
    <s v=""/>
    <s v="53OPCO01"/>
    <x v="3"/>
    <s v="5302"/>
    <s v=""/>
    <m/>
    <s v="A114"/>
    <s v="Forex-Unit-1-Unrealise-H-5000-12-02-2016-17"/>
    <n v="-510853.32"/>
    <n v="0"/>
    <n v="0"/>
    <n v="0"/>
    <n v="-510853.32"/>
    <n v="155358.73000000001"/>
    <n v="40400.019999999997"/>
    <n v="0"/>
    <n v="0"/>
    <n v="0"/>
    <n v="195758.75"/>
    <n v="-355494.59"/>
    <n v="-315094.57"/>
    <s v="INR"/>
  </r>
  <r>
    <s v="5308000093"/>
    <s v="13"/>
    <s v="5308000093-13"/>
    <n v="5"/>
    <s v="5300"/>
    <x v="6"/>
    <x v="7"/>
    <s v="UL25"/>
    <s v="021/002"/>
    <d v="2017-04-01T00:00:00"/>
    <d v="2017-04-01T00:00:00"/>
    <s v="H-5000-12-01"/>
    <n v="0"/>
    <s v=""/>
    <s v="53OPCO01"/>
    <x v="3"/>
    <s v="5302"/>
    <s v=""/>
    <m/>
    <s v="A114"/>
    <s v="Forex-Unit-1-Realised-Unit-H-5000-12-01-2017-18"/>
    <n v="125024.1"/>
    <n v="0"/>
    <n v="0"/>
    <n v="0"/>
    <n v="125024.1"/>
    <n v="-16833.599999999999"/>
    <n v="-5611.2"/>
    <n v="0"/>
    <n v="0"/>
    <n v="0"/>
    <n v="-22444.799999999999"/>
    <n v="108190.5"/>
    <n v="102579.3"/>
    <s v="INR"/>
  </r>
  <r>
    <s v="5308000093"/>
    <s v="14"/>
    <s v="5308000093-14"/>
    <n v="5"/>
    <s v="5300"/>
    <x v="6"/>
    <x v="7"/>
    <s v="UL15"/>
    <s v="011/002"/>
    <d v="2017-04-01T00:00:00"/>
    <d v="2017-04-01T00:00:00"/>
    <s v="H-5000-12-02"/>
    <n v="0"/>
    <s v=""/>
    <s v="53OPCO01"/>
    <x v="3"/>
    <s v="5302"/>
    <s v=""/>
    <m/>
    <s v="A114"/>
    <s v="Forex-Unit-1-Unrealise-H-5000-12-02-2017-18"/>
    <n v="-8593.7000000000007"/>
    <n v="0"/>
    <n v="0"/>
    <n v="0"/>
    <n v="-8593.7000000000007"/>
    <n v="2193.23"/>
    <n v="731.08"/>
    <n v="0"/>
    <n v="0"/>
    <n v="0"/>
    <n v="2924.31"/>
    <n v="-6400.47"/>
    <n v="-5669.39"/>
    <s v="INR"/>
  </r>
  <r>
    <s v="5308000093"/>
    <s v="15"/>
    <s v="5308000093-15"/>
    <n v="5"/>
    <s v="5300"/>
    <x v="6"/>
    <x v="7"/>
    <s v="UL15"/>
    <s v="010/002"/>
    <d v="2018-04-01T00:00:00"/>
    <d v="2018-04-01T00:00:00"/>
    <s v="H-5000-12-01"/>
    <n v="0"/>
    <s v=""/>
    <s v="53OPCO01"/>
    <x v="3"/>
    <s v="5302"/>
    <s v=""/>
    <m/>
    <s v="A114"/>
    <s v="Forex-Unit-1-Realised-Unit-H-5000-12-01-2018-19"/>
    <n v="345354.94"/>
    <n v="0"/>
    <n v="0"/>
    <n v="0"/>
    <n v="345354.94"/>
    <n v="-64538.84"/>
    <n v="-32269.42"/>
    <n v="0"/>
    <n v="0"/>
    <n v="0"/>
    <n v="-96808.26"/>
    <n v="280816.09999999998"/>
    <n v="248546.68"/>
    <s v="INR"/>
  </r>
  <r>
    <s v="5308000093"/>
    <s v="16"/>
    <s v="5308000093-16"/>
    <n v="5"/>
    <s v="5300"/>
    <x v="6"/>
    <x v="7"/>
    <s v="UL15"/>
    <s v="010/002"/>
    <d v="2018-04-01T00:00:00"/>
    <d v="2018-04-01T00:00:00"/>
    <s v="H-5000-03-08"/>
    <n v="0"/>
    <s v=""/>
    <s v="53OPCO01"/>
    <x v="3"/>
    <s v="5302"/>
    <s v=""/>
    <m/>
    <s v="A114"/>
    <s v="Forex-Unit-1-Unrealise-H-5000-12-02-2018-19"/>
    <n v="1141785.08"/>
    <n v="0"/>
    <n v="0"/>
    <n v="0"/>
    <n v="1141785.08"/>
    <n v="-213373.2"/>
    <n v="-106686.6"/>
    <n v="0"/>
    <n v="0"/>
    <n v="0"/>
    <n v="-320059.80000000005"/>
    <n v="928411.88"/>
    <n v="821725.28"/>
    <s v="INR"/>
  </r>
  <r>
    <s v="5308000093"/>
    <s v="17"/>
    <s v="5308000093-17"/>
    <n v="5"/>
    <s v="5300"/>
    <x v="6"/>
    <x v="7"/>
    <s v="UL15"/>
    <s v="009/002"/>
    <d v="2019-04-01T00:00:00"/>
    <d v="2019-04-01T00:00:00"/>
    <s v="H-5000-03-08"/>
    <n v="0"/>
    <s v=""/>
    <s v="53OPCO01"/>
    <x v="3"/>
    <s v="5302"/>
    <s v=""/>
    <m/>
    <s v="A114"/>
    <s v="Forex-Unit-1-Realised-Unit-H-5000-12-01-2019-20"/>
    <n v="408224.49"/>
    <n v="0"/>
    <n v="0"/>
    <n v="0"/>
    <n v="408224.49"/>
    <n v="-42304.79"/>
    <n v="-42304.800000000003"/>
    <n v="0"/>
    <n v="0"/>
    <n v="0"/>
    <n v="-84609.59"/>
    <n v="365919.7"/>
    <n v="323614.90000000002"/>
    <s v="INR"/>
  </r>
  <r>
    <s v="5308000093"/>
    <s v="18"/>
    <s v="5308000093-18"/>
    <n v="5"/>
    <s v="5300"/>
    <x v="6"/>
    <x v="7"/>
    <s v="UL15"/>
    <s v="009/002"/>
    <d v="2019-04-01T00:00:00"/>
    <d v="2019-04-01T00:00:00"/>
    <s v="H-5000-03-08"/>
    <n v="0"/>
    <s v=""/>
    <s v="53OPCO01"/>
    <x v="3"/>
    <s v="5302"/>
    <s v=""/>
    <m/>
    <s v="A114"/>
    <s v="Forex-Unit-1-Unrealised-Unit-H-5000-12-02-2019-20"/>
    <n v="1426863.49"/>
    <n v="0"/>
    <n v="0"/>
    <n v="0"/>
    <n v="1426863.49"/>
    <n v="-147867.57999999999"/>
    <n v="-147867.57999999999"/>
    <n v="0"/>
    <n v="0"/>
    <n v="0"/>
    <n v="-295735.15999999997"/>
    <n v="1278995.9099999999"/>
    <n v="1131128.33"/>
    <s v="INR"/>
  </r>
  <r>
    <s v="5308000093"/>
    <s v="19"/>
    <s v="5308000093-19"/>
    <n v="5"/>
    <s v="5300"/>
    <x v="6"/>
    <x v="7"/>
    <s v="UL15"/>
    <s v="008/002"/>
    <d v="2020-04-01T00:00:00"/>
    <d v="2020-04-01T00:00:00"/>
    <s v="H-5000-03-08"/>
    <n v="0"/>
    <s v=""/>
    <s v="53OPCO01"/>
    <x v="3"/>
    <s v="5302"/>
    <s v=""/>
    <s v="Addition-Realise Forex"/>
    <s v="A114"/>
    <s v="Forex - Unit-1 - Realised-H-5000-12-01-2020-21"/>
    <n v="0"/>
    <n v="706191.6"/>
    <n v="0"/>
    <n v="0"/>
    <n v="706191.6"/>
    <n v="0"/>
    <n v="-82144.23"/>
    <n v="0"/>
    <n v="0"/>
    <n v="0"/>
    <n v="-82144.23"/>
    <n v="0"/>
    <n v="624047.37"/>
    <s v="INR"/>
  </r>
  <r>
    <s v="5308000093"/>
    <s v="20"/>
    <s v="5308000093-20"/>
    <n v="5"/>
    <s v="5300"/>
    <x v="6"/>
    <x v="7"/>
    <s v="UL15"/>
    <s v="008/002"/>
    <d v="2020-04-01T00:00:00"/>
    <d v="2020-04-01T00:00:00"/>
    <s v="H-5000-03-08"/>
    <n v="0"/>
    <s v=""/>
    <s v="53OPCO01"/>
    <x v="3"/>
    <s v="5302"/>
    <s v=""/>
    <s v="Addition-Unrealise Forex"/>
    <s v="A114"/>
    <s v="Forex - Unit-1 - Unrealised-H-5000-12-02-2020-21"/>
    <n v="0"/>
    <n v="-1388233.19"/>
    <n v="0"/>
    <n v="0"/>
    <n v="-1388233.19"/>
    <n v="0"/>
    <n v="161479.32"/>
    <n v="0"/>
    <n v="0"/>
    <n v="0"/>
    <n v="161479.32"/>
    <n v="0"/>
    <n v="-1226753.8700000001"/>
    <s v="INR"/>
  </r>
  <r>
    <s v="5308000094"/>
    <s v="0"/>
    <s v="5308000094-0"/>
    <n v="5"/>
    <s v="5300"/>
    <x v="6"/>
    <x v="7"/>
    <s v="UL25"/>
    <s v="025/000"/>
    <d v="2013-05-31T00:00:00"/>
    <d v="2013-05-31T00:00:00"/>
    <s v="H-5000-03-09"/>
    <n v="0"/>
    <s v=""/>
    <s v="53OPCO01"/>
    <x v="3"/>
    <s v="5302"/>
    <s v=""/>
    <m/>
    <s v="A114"/>
    <s v="Unit-1-Coal Handling Plant-H-5000-03-09"/>
    <n v="1497761675.8599999"/>
    <n v="0"/>
    <n v="0"/>
    <n v="0"/>
    <n v="1497761675.8599999"/>
    <n v="-402972478.77999997"/>
    <n v="-56148402.159999996"/>
    <n v="0"/>
    <n v="0"/>
    <n v="0"/>
    <n v="-459120880.93999994"/>
    <n v="1094789197.0799999"/>
    <n v="1038640794.92"/>
    <s v="INR"/>
  </r>
  <r>
    <s v="5308000094"/>
    <s v="1"/>
    <s v="5308000094-1"/>
    <n v="5"/>
    <s v="5300"/>
    <x v="6"/>
    <x v="7"/>
    <s v="UL25"/>
    <s v="025/000"/>
    <d v="2013-05-31T00:00:00"/>
    <d v="2013-05-31T00:00:00"/>
    <s v=""/>
    <n v="0"/>
    <s v=""/>
    <s v="53OPCOMN"/>
    <x v="1"/>
    <s v="5302"/>
    <s v="101154"/>
    <m/>
    <s v="A114"/>
    <s v="Unit-1-LOCO,DIESEL,MM:WDG 3A,3100HP-H-5000-03-09"/>
    <n v="95951158.090000004"/>
    <n v="0"/>
    <n v="0"/>
    <n v="0"/>
    <n v="95951158.090000004"/>
    <n v="-25815639.850000001"/>
    <n v="-3597037.03"/>
    <n v="0"/>
    <n v="0"/>
    <n v="0"/>
    <n v="-29412676.880000003"/>
    <n v="70135518.239999995"/>
    <n v="66538481.210000001"/>
    <s v="INR"/>
  </r>
  <r>
    <s v="5308000094"/>
    <s v="2"/>
    <s v="5308000094-2"/>
    <n v="5"/>
    <s v="5300"/>
    <x v="6"/>
    <x v="7"/>
    <s v="UL15"/>
    <s v="015/000"/>
    <d v="2013-05-31T00:00:00"/>
    <d v="2013-05-31T00:00:00"/>
    <s v=""/>
    <n v="0"/>
    <s v=""/>
    <s v="53OPCOMN"/>
    <x v="1"/>
    <s v="5302"/>
    <s v="402843"/>
    <m/>
    <s v="A114"/>
    <s v="Unit-1-BULL DOZER,320HP=BEML=H-5000-03-09"/>
    <n v="6235408.6299999999"/>
    <n v="0"/>
    <n v="0"/>
    <n v="0"/>
    <n v="6235408.6299999999"/>
    <n v="-2667813.23"/>
    <n v="-398783.93"/>
    <n v="0"/>
    <n v="0"/>
    <n v="0"/>
    <n v="-3066597.16"/>
    <n v="3567595.4"/>
    <n v="3168811.47"/>
    <s v="INR"/>
  </r>
  <r>
    <s v="5308000094"/>
    <s v="3"/>
    <s v="5308000094-3"/>
    <n v="5"/>
    <s v="5300"/>
    <x v="6"/>
    <x v="7"/>
    <s v="UL15"/>
    <s v="015/000"/>
    <d v="2014-04-01T00:00:00"/>
    <d v="2014-04-01T00:00:00"/>
    <s v="H-5000-03-09"/>
    <n v="0"/>
    <s v=""/>
    <s v="53OPCO01"/>
    <x v="3"/>
    <s v="5302"/>
    <s v="402843"/>
    <m/>
    <s v="A114"/>
    <s v="Unit-1-BULL DOZER,320HP=BEML=H-5000-03-09-DEC-14"/>
    <n v="792688.63"/>
    <n v="0"/>
    <n v="0"/>
    <n v="0"/>
    <n v="792688.63"/>
    <n v="-210855.19"/>
    <n v="-60244.33"/>
    <n v="0"/>
    <n v="0"/>
    <n v="0"/>
    <n v="-271099.52000000002"/>
    <n v="581833.43999999994"/>
    <n v="521589.11"/>
    <s v="INR"/>
  </r>
  <r>
    <s v="5308000094"/>
    <s v="4"/>
    <s v="5308000094-4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.1.EDC . PLANT &amp; M/C"/>
    <n v="26434309.079999998"/>
    <n v="0"/>
    <n v="0"/>
    <n v="0"/>
    <n v="26434309.079999998"/>
    <n v="-7112145.5499999998"/>
    <n v="-990974.89"/>
    <n v="0"/>
    <n v="0"/>
    <n v="0"/>
    <n v="-8103120.4399999995"/>
    <n v="19322163.530000001"/>
    <n v="18331188.640000001"/>
    <s v="INR"/>
  </r>
  <r>
    <s v="5308000094"/>
    <s v="5"/>
    <s v="5308000094-5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-1-IDC - PLANT &amp; M/C"/>
    <n v="140310506.69999999"/>
    <n v="0"/>
    <n v="0"/>
    <n v="0"/>
    <n v="140310506.69999999"/>
    <n v="-37750513.729999997"/>
    <n v="-5259989.55"/>
    <n v="0"/>
    <n v="0"/>
    <n v="0"/>
    <n v="-43010503.279999994"/>
    <n v="102559992.97"/>
    <n v="97300003.420000002"/>
    <s v="INR"/>
  </r>
  <r>
    <s v="5308000094"/>
    <s v="6"/>
    <s v="5308000094-6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 -Unit-1&amp;2-H-5000-12-01 (COD)"/>
    <n v="3780894.53"/>
    <n v="0"/>
    <n v="0"/>
    <n v="0"/>
    <n v="3780894.53"/>
    <n v="-1017248.91"/>
    <n v="-141738.96"/>
    <n v="0"/>
    <n v="0"/>
    <n v="0"/>
    <n v="-1158987.8700000001"/>
    <n v="2763645.62"/>
    <n v="2621906.66"/>
    <s v="INR"/>
  </r>
  <r>
    <s v="5308000094"/>
    <s v="7"/>
    <s v="5308000094-7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Unit-1&amp;2-H-5000-12-02-(COD)"/>
    <n v="114102697.09999999"/>
    <n v="0"/>
    <n v="0"/>
    <n v="0"/>
    <n v="114102697.09999999"/>
    <n v="-30699307.780000001"/>
    <n v="-4277505.71"/>
    <n v="0"/>
    <n v="0"/>
    <n v="0"/>
    <n v="-34976813.490000002"/>
    <n v="83403389.319999993"/>
    <n v="79125883.609999999"/>
    <s v="INR"/>
  </r>
  <r>
    <s v="5308000094"/>
    <s v="8"/>
    <s v="5308000094-8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-Unit-H-5000-12-01-2013-14"/>
    <n v="55898981.719999999"/>
    <n v="0"/>
    <n v="0"/>
    <n v="0"/>
    <n v="55898981.719999999"/>
    <n v="-15039609.83"/>
    <n v="-2095552.69"/>
    <n v="0"/>
    <n v="0"/>
    <n v="0"/>
    <n v="-17135162.52"/>
    <n v="40859371.890000001"/>
    <n v="38763819.200000003"/>
    <s v="INR"/>
  </r>
  <r>
    <s v="5308000094"/>
    <s v="9"/>
    <s v="5308000094-9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H-5000-12-02-2013-14"/>
    <n v="1468518.65"/>
    <n v="0"/>
    <n v="0"/>
    <n v="0"/>
    <n v="1468518.65"/>
    <n v="-395104.64"/>
    <n v="-55052.13"/>
    <n v="0"/>
    <n v="0"/>
    <n v="0"/>
    <n v="-450156.77"/>
    <n v="1073414.01"/>
    <n v="1018361.88"/>
    <s v="INR"/>
  </r>
  <r>
    <s v="5308000094"/>
    <s v="10"/>
    <s v="5308000094-10"/>
    <n v="5"/>
    <s v="5300"/>
    <x v="6"/>
    <x v="7"/>
    <s v="UL25"/>
    <s v="024/002"/>
    <d v="2014-04-01T00:00:00"/>
    <d v="2014-04-01T00:00:00"/>
    <s v="H-5000-12-01"/>
    <n v="0"/>
    <s v=""/>
    <s v="53OPCO01"/>
    <x v="3"/>
    <s v="5302"/>
    <s v=""/>
    <m/>
    <s v="A114"/>
    <s v="Forex-Unit-1-Realised-Unit-H-5000-12-01-2014-15"/>
    <n v="110199902.40000001"/>
    <n v="0"/>
    <n v="0"/>
    <n v="0"/>
    <n v="110199902.40000001"/>
    <n v="-25991485.870000001"/>
    <n v="-4331914.3099999996"/>
    <n v="0"/>
    <n v="0"/>
    <n v="0"/>
    <n v="-30323400.18"/>
    <n v="84208416.530000001"/>
    <n v="79876502.219999999"/>
    <s v="INR"/>
  </r>
  <r>
    <s v="5308000094"/>
    <s v="11"/>
    <s v="5308000094-11"/>
    <n v="5"/>
    <s v="5300"/>
    <x v="6"/>
    <x v="7"/>
    <s v="UL25"/>
    <s v="023/002"/>
    <d v="2015-04-01T00:00:00"/>
    <d v="2015-04-01T00:00:00"/>
    <s v="H-5000-12-01"/>
    <n v="0"/>
    <s v=""/>
    <s v="53OPCO01"/>
    <x v="3"/>
    <s v="5302"/>
    <s v=""/>
    <m/>
    <s v="A114"/>
    <s v="Forex-Unit-1-Realised-Unit-H-5000-12-01-2015-16"/>
    <n v="6322000.5300000003"/>
    <n v="0"/>
    <n v="0"/>
    <n v="0"/>
    <n v="6322000.5300000003"/>
    <n v="-1296211.96"/>
    <n v="-259242.39"/>
    <n v="0"/>
    <n v="0"/>
    <n v="0"/>
    <n v="-1555454.35"/>
    <n v="5025788.57"/>
    <n v="4766546.18"/>
    <s v="INR"/>
  </r>
  <r>
    <s v="5308000094"/>
    <s v="12"/>
    <s v="5308000094-12"/>
    <n v="5"/>
    <s v="5300"/>
    <x v="6"/>
    <x v="7"/>
    <s v="UL25"/>
    <s v="022/002"/>
    <d v="2016-04-01T00:00:00"/>
    <d v="2016-04-01T00:00:00"/>
    <s v="H-5000-12-01"/>
    <n v="0"/>
    <s v=""/>
    <s v="53OPCO01"/>
    <x v="3"/>
    <s v="5302"/>
    <s v=""/>
    <m/>
    <s v="A114"/>
    <s v="Forex-Unit-1-Realised-Unit-H-5000-12-01-2016-17"/>
    <n v="2863547.65"/>
    <n v="0"/>
    <n v="0"/>
    <n v="0"/>
    <n v="2863547.65"/>
    <n v="-490883.77"/>
    <n v="-122720.94"/>
    <n v="0"/>
    <n v="0"/>
    <n v="0"/>
    <n v="-613604.71"/>
    <n v="2372663.88"/>
    <n v="2249942.94"/>
    <s v="INR"/>
  </r>
  <r>
    <s v="5308000094"/>
    <s v="13"/>
    <s v="5308000094-13"/>
    <n v="5"/>
    <s v="5300"/>
    <x v="6"/>
    <x v="7"/>
    <s v="UL25"/>
    <s v="024/002"/>
    <d v="2014-04-01T00:00:00"/>
    <d v="2014-04-01T00:00:00"/>
    <s v="H-5000-12-02"/>
    <n v="0"/>
    <s v=""/>
    <s v="53OPCO01"/>
    <x v="3"/>
    <s v="5302"/>
    <s v=""/>
    <m/>
    <s v="A114"/>
    <s v="Forex-Unit-1-Unrealise-H-5000-12-02-2014-15"/>
    <n v="-83739683.870000005"/>
    <n v="0"/>
    <n v="0"/>
    <n v="0"/>
    <n v="-83739683.870000005"/>
    <n v="19750641.899999999"/>
    <n v="3291773.65"/>
    <n v="0"/>
    <n v="0"/>
    <n v="0"/>
    <n v="23042415.549999997"/>
    <n v="-63989041.969999999"/>
    <n v="-60697268.32"/>
    <s v="INR"/>
  </r>
  <r>
    <s v="5308000094"/>
    <s v="14"/>
    <s v="5308000094-14"/>
    <n v="5"/>
    <s v="5300"/>
    <x v="6"/>
    <x v="7"/>
    <s v="UL25"/>
    <s v="023/002"/>
    <d v="2015-04-01T00:00:00"/>
    <d v="2015-04-01T00:00:00"/>
    <s v="H-5000-12-02"/>
    <n v="0"/>
    <s v=""/>
    <s v="53OPCO01"/>
    <x v="3"/>
    <s v="5302"/>
    <s v=""/>
    <m/>
    <s v="A114"/>
    <s v="Forex-Unit-1-Unrealise-H-5000-12-02- 2015-16"/>
    <n v="16032788.800000001"/>
    <n v="0"/>
    <n v="0"/>
    <n v="0"/>
    <n v="16032788.800000001"/>
    <n v="-3287233.65"/>
    <n v="-657446.73"/>
    <n v="0"/>
    <n v="0"/>
    <n v="0"/>
    <n v="-3944680.38"/>
    <n v="12745555.15"/>
    <n v="12088108.42"/>
    <s v="INR"/>
  </r>
  <r>
    <s v="5308000094"/>
    <s v="15"/>
    <s v="5308000094-15"/>
    <n v="5"/>
    <s v="5300"/>
    <x v="6"/>
    <x v="7"/>
    <s v="UL25"/>
    <s v="022/002"/>
    <d v="2016-04-01T00:00:00"/>
    <d v="2016-04-01T00:00:00"/>
    <s v="H-5000-12-02"/>
    <n v="0"/>
    <s v=""/>
    <s v="53OPCO01"/>
    <x v="3"/>
    <s v="5302"/>
    <s v=""/>
    <m/>
    <s v="A114"/>
    <s v="Forex-Unit-1-Unrealise-H-5000-12-02-2016-17"/>
    <n v="-7799526.6100000003"/>
    <n v="0"/>
    <n v="0"/>
    <n v="0"/>
    <n v="-7799526.6100000003"/>
    <n v="1337034.1599999999"/>
    <n v="334258.53999999998"/>
    <n v="0"/>
    <n v="0"/>
    <n v="0"/>
    <n v="1671292.7"/>
    <n v="-6462492.4500000002"/>
    <n v="-6128233.9100000001"/>
    <s v="INR"/>
  </r>
  <r>
    <s v="5308000094"/>
    <s v="16"/>
    <s v="5308000094-16"/>
    <n v="5"/>
    <s v="5300"/>
    <x v="6"/>
    <x v="7"/>
    <s v="UL25"/>
    <s v="021/002"/>
    <d v="2017-04-01T00:00:00"/>
    <d v="2017-04-01T00:00:00"/>
    <s v="H-5000-12-01"/>
    <n v="0"/>
    <s v=""/>
    <s v="53OPCO01"/>
    <x v="3"/>
    <s v="5302"/>
    <s v=""/>
    <m/>
    <s v="A114"/>
    <s v="Forex-Unit-1-Realised-Unit-H-5000-12-01-2017-18"/>
    <n v="1868007.29"/>
    <n v="0"/>
    <n v="0"/>
    <n v="0"/>
    <n v="1868007.29"/>
    <n v="-251513.67"/>
    <n v="-83837.89"/>
    <n v="0"/>
    <n v="0"/>
    <n v="0"/>
    <n v="-335351.56"/>
    <n v="1616493.62"/>
    <n v="1532655.73"/>
    <s v="INR"/>
  </r>
  <r>
    <s v="5308000094"/>
    <s v="17"/>
    <s v="5308000094-17"/>
    <n v="5"/>
    <s v="5300"/>
    <x v="6"/>
    <x v="7"/>
    <s v="UL25"/>
    <s v="021/002"/>
    <d v="2017-04-01T00:00:00"/>
    <d v="2017-04-01T00:00:00"/>
    <s v="H-5000-12-02"/>
    <n v="0"/>
    <s v=""/>
    <s v="53OPCO01"/>
    <x v="3"/>
    <s v="5302"/>
    <s v=""/>
    <m/>
    <s v="A114"/>
    <s v="Forex-Unit-1-Unrealise-H-5000-12-02-2017-18"/>
    <n v="-168617.38"/>
    <n v="0"/>
    <n v="0"/>
    <n v="0"/>
    <n v="-168617.38"/>
    <n v="22703.1"/>
    <n v="7567.7"/>
    <n v="0"/>
    <n v="0"/>
    <n v="0"/>
    <n v="30270.799999999999"/>
    <n v="-145914.28"/>
    <n v="-138346.57999999999"/>
    <s v="INR"/>
  </r>
  <r>
    <s v="5308000094"/>
    <s v="18"/>
    <s v="5308000094-18"/>
    <n v="5"/>
    <s v="5300"/>
    <x v="6"/>
    <x v="7"/>
    <s v="UL25"/>
    <s v="020/002"/>
    <d v="2018-04-01T00:00:00"/>
    <d v="2018-04-01T00:00:00"/>
    <s v="H-5000-12-01"/>
    <n v="0"/>
    <s v=""/>
    <s v="53OPCO01"/>
    <x v="3"/>
    <s v="5302"/>
    <s v=""/>
    <m/>
    <s v="A114"/>
    <s v="Forex-Unit-1-Realised-Unit-H-5000-12-01-2018-19"/>
    <n v="5160009.0599999996"/>
    <n v="0"/>
    <n v="0"/>
    <n v="0"/>
    <n v="5160009.0599999996"/>
    <n v="-486138.6"/>
    <n v="-243069.3"/>
    <n v="0"/>
    <n v="0"/>
    <n v="0"/>
    <n v="-729207.89999999991"/>
    <n v="4673870.46"/>
    <n v="4430801.16"/>
    <s v="INR"/>
  </r>
  <r>
    <s v="5308000094"/>
    <s v="19"/>
    <s v="5308000094-19"/>
    <n v="5"/>
    <s v="5300"/>
    <x v="6"/>
    <x v="7"/>
    <s v="UL25"/>
    <s v="020/002"/>
    <d v="2018-04-01T00:00:00"/>
    <d v="2018-04-01T00:00:00"/>
    <s v="H-5000-03-09"/>
    <n v="0"/>
    <s v=""/>
    <s v="53OPCO01"/>
    <x v="3"/>
    <s v="5302"/>
    <s v=""/>
    <m/>
    <s v="A114"/>
    <s v="Forex-Unit-1-Unrealise-H-5000-12-02-2018-19"/>
    <n v="17059612.609999999"/>
    <n v="0"/>
    <n v="0"/>
    <n v="0"/>
    <n v="17059612.609999999"/>
    <n v="-1607232.9"/>
    <n v="-803616.45"/>
    <n v="0"/>
    <n v="0"/>
    <n v="0"/>
    <n v="-2410849.3499999996"/>
    <n v="15452379.710000001"/>
    <n v="14648763.26"/>
    <s v="INR"/>
  </r>
  <r>
    <s v="5308000094"/>
    <s v="20"/>
    <s v="5308000094-20"/>
    <n v="5"/>
    <s v="5300"/>
    <x v="6"/>
    <x v="7"/>
    <s v="UL25"/>
    <s v="019/002"/>
    <d v="2019-04-01T00:00:00"/>
    <d v="2019-04-01T00:00:00"/>
    <s v="H-5000-03-09"/>
    <n v="0"/>
    <s v=""/>
    <s v="53OPCO01"/>
    <x v="3"/>
    <s v="5302"/>
    <s v=""/>
    <m/>
    <s v="A114"/>
    <s v="Forex-Unit-1-Realised-Unit-H-5000-12-01-2019-20"/>
    <n v="6099354.0499999998"/>
    <n v="0"/>
    <n v="0"/>
    <n v="0"/>
    <n v="6099354.0499999998"/>
    <n v="-302308.61"/>
    <n v="-302308.61"/>
    <n v="0"/>
    <n v="0"/>
    <n v="0"/>
    <n v="-604617.22"/>
    <n v="5797045.4400000004"/>
    <n v="5494736.8300000001"/>
    <s v="INR"/>
  </r>
  <r>
    <s v="5308000094"/>
    <s v="21"/>
    <s v="5308000094-21"/>
    <n v="5"/>
    <s v="5300"/>
    <x v="6"/>
    <x v="7"/>
    <s v="UL25"/>
    <s v="019/002"/>
    <d v="2019-04-01T00:00:00"/>
    <d v="2019-04-01T00:00:00"/>
    <s v="H-5000-03-09"/>
    <n v="0"/>
    <s v=""/>
    <s v="53OPCO01"/>
    <x v="3"/>
    <s v="5302"/>
    <s v=""/>
    <m/>
    <s v="A114"/>
    <s v="Forex-Unit-1-Unrealised-Unit-H-5000-12-02-2019-20"/>
    <n v="21319019.170000002"/>
    <n v="0"/>
    <n v="0"/>
    <n v="0"/>
    <n v="21319019.170000002"/>
    <n v="-1056656.6499999999"/>
    <n v="-1056656.6499999999"/>
    <n v="0"/>
    <n v="0"/>
    <n v="0"/>
    <n v="-2113313.2999999998"/>
    <n v="20262362.52"/>
    <n v="19205705.870000001"/>
    <s v="INR"/>
  </r>
  <r>
    <s v="5308000094"/>
    <s v="22"/>
    <s v="5308000094-22"/>
    <n v="5"/>
    <s v="5300"/>
    <x v="6"/>
    <x v="7"/>
    <s v="UL25"/>
    <s v="018/002"/>
    <d v="2020-04-01T00:00:00"/>
    <d v="2020-04-01T00:00:00"/>
    <s v="H-5000-03-09"/>
    <n v="0"/>
    <s v=""/>
    <s v="53OPCO01"/>
    <x v="3"/>
    <s v="5302"/>
    <s v=""/>
    <s v="Addition-Realise Forex"/>
    <s v="A114"/>
    <s v="Forex - Unit-1 - Realised-H-5000-12-01-2020-21"/>
    <n v="0"/>
    <n v="10551333.34"/>
    <n v="0"/>
    <n v="0"/>
    <n v="10551333.34"/>
    <n v="0"/>
    <n v="-551753.1"/>
    <n v="0"/>
    <n v="0"/>
    <n v="0"/>
    <n v="-551753.1"/>
    <n v="0"/>
    <n v="9999580.2400000002"/>
    <s v="INR"/>
  </r>
  <r>
    <s v="5308000094"/>
    <s v="23"/>
    <s v="5308000094-23"/>
    <n v="5"/>
    <s v="5300"/>
    <x v="6"/>
    <x v="7"/>
    <s v="UL25"/>
    <s v="018/002"/>
    <d v="2020-04-01T00:00:00"/>
    <d v="2020-04-01T00:00:00"/>
    <s v="H-5000-03-09"/>
    <n v="0"/>
    <s v=""/>
    <s v="53OPCO01"/>
    <x v="3"/>
    <s v="5302"/>
    <s v=""/>
    <s v="Addition-Unrealise Forex"/>
    <s v="A114"/>
    <s v="Forex - Unit-1 - Unrealised-H-5000-12-02-2020-21"/>
    <n v="0"/>
    <n v="-20741837.02"/>
    <n v="0"/>
    <n v="0"/>
    <n v="-20741837.02"/>
    <n v="0"/>
    <n v="1084637.6100000001"/>
    <n v="0"/>
    <n v="0"/>
    <n v="0"/>
    <n v="1084637.6100000001"/>
    <n v="0"/>
    <n v="-19657199.41"/>
    <s v="INR"/>
  </r>
  <r>
    <s v="5308000095"/>
    <s v="0"/>
    <s v="5308000095-0"/>
    <n v="5"/>
    <s v="5300"/>
    <x v="6"/>
    <x v="7"/>
    <s v="UL25"/>
    <s v="025/000"/>
    <d v="2013-05-31T00:00:00"/>
    <d v="2013-05-31T00:00:00"/>
    <s v="H-5000-03-10"/>
    <n v="0"/>
    <s v=""/>
    <s v="53OPCO01"/>
    <x v="3"/>
    <s v="5302"/>
    <s v=""/>
    <m/>
    <s v="A114"/>
    <s v="Unit-1-Mill Reject Handling System-H-5000-03-10"/>
    <n v="33000581.57"/>
    <n v="0"/>
    <n v="0"/>
    <n v="0"/>
    <n v="33000581.57"/>
    <n v="-8878799.8800000008"/>
    <n v="-1237132.69"/>
    <n v="0"/>
    <n v="0"/>
    <n v="0"/>
    <n v="-10115932.57"/>
    <n v="24121781.690000001"/>
    <n v="22884649"/>
    <s v="INR"/>
  </r>
  <r>
    <s v="5308000096"/>
    <s v="0"/>
    <s v="5308000096-0"/>
    <n v="5"/>
    <s v="5300"/>
    <x v="6"/>
    <x v="7"/>
    <s v="UL25"/>
    <s v="025/000"/>
    <d v="2013-05-31T00:00:00"/>
    <d v="2013-05-31T00:00:00"/>
    <s v="H-5000-03-11"/>
    <n v="0"/>
    <s v=""/>
    <s v="53OPCO01"/>
    <x v="4"/>
    <s v="5302"/>
    <s v=""/>
    <s v="Sold"/>
    <s v="A114"/>
    <s v="Unit-1-Cooling Tower (Mech &amp; Electri)-H-5000-03-11"/>
    <n v="92639184.980000004"/>
    <n v="0"/>
    <n v="0"/>
    <n v="-6915007.6100000003"/>
    <n v="85724177.370000005"/>
    <n v="-24924554.140000001"/>
    <n v="-3459339.78"/>
    <n v="2106175.34"/>
    <n v="0"/>
    <n v="0"/>
    <n v="-26277718.580000002"/>
    <n v="67714630.840000004"/>
    <n v="59446458.789999999"/>
    <s v="INR"/>
  </r>
  <r>
    <s v="5308000096"/>
    <s v="1"/>
    <s v="5308000096-1"/>
    <n v="5"/>
    <s v="5300"/>
    <x v="6"/>
    <x v="7"/>
    <s v="UL25"/>
    <s v="025/000"/>
    <d v="2013-05-31T00:00:00"/>
    <d v="2013-05-31T00:00:00"/>
    <s v="H-5000-02-13"/>
    <n v="0"/>
    <s v=""/>
    <s v="53OPCO01"/>
    <x v="4"/>
    <s v="5302"/>
    <s v=""/>
    <m/>
    <s v="A114"/>
    <s v="Unit-1-Cooling Tower (Civil-Struct work)-H-5-2-13"/>
    <n v="253983946.62"/>
    <n v="0"/>
    <n v="0"/>
    <n v="0"/>
    <n v="253983946.62"/>
    <n v="-68334329.969999999"/>
    <n v="-9521403.1799999997"/>
    <n v="0"/>
    <n v="0"/>
    <n v="0"/>
    <n v="-77855733.150000006"/>
    <n v="185649616.65000001"/>
    <n v="176128213.47"/>
    <s v="INR"/>
  </r>
  <r>
    <s v="5308000096"/>
    <s v="3"/>
    <s v="5308000096-3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.1.EDC . PLANT &amp; M/C"/>
    <n v="4482615.79"/>
    <n v="0"/>
    <n v="0"/>
    <n v="0"/>
    <n v="4482615.79"/>
    <n v="-1206046.8999999999"/>
    <n v="-168045.23"/>
    <n v="0"/>
    <n v="0"/>
    <n v="0"/>
    <n v="-1374092.13"/>
    <n v="3276568.89"/>
    <n v="3108523.66"/>
    <s v="INR"/>
  </r>
  <r>
    <s v="5308000096"/>
    <s v="4"/>
    <s v="5308000096-4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-1-IDC - PLANT &amp; M/C"/>
    <n v="23793248.84"/>
    <n v="0"/>
    <n v="0"/>
    <n v="0"/>
    <n v="23793248.84"/>
    <n v="-6401568.8499999996"/>
    <n v="-891966.28"/>
    <n v="0"/>
    <n v="0"/>
    <n v="0"/>
    <n v="-7293535.1299999999"/>
    <n v="17391679.989999998"/>
    <n v="16499713.710000001"/>
    <s v="INR"/>
  </r>
  <r>
    <s v="5308000096"/>
    <s v="5"/>
    <s v="5308000096-5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 -Unit-1&amp;2-H-5000-12-01 (COD)"/>
    <n v="641147.74"/>
    <n v="0"/>
    <n v="0"/>
    <n v="0"/>
    <n v="641147.74"/>
    <n v="-172500.67"/>
    <n v="-24035.48"/>
    <n v="0"/>
    <n v="0"/>
    <n v="0"/>
    <n v="-196536.15000000002"/>
    <n v="468647.07"/>
    <n v="444611.59"/>
    <s v="INR"/>
  </r>
  <r>
    <s v="5308000096"/>
    <s v="6"/>
    <s v="5308000096-6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Unit-1&amp;2-H-5000-12-02-(COD)"/>
    <n v="19349041.829999998"/>
    <n v="0"/>
    <n v="0"/>
    <n v="0"/>
    <n v="19349041.829999998"/>
    <n v="-5205855.84"/>
    <n v="-725360.92"/>
    <n v="0"/>
    <n v="0"/>
    <n v="0"/>
    <n v="-5931216.7599999998"/>
    <n v="14143185.99"/>
    <n v="13417825.07"/>
    <s v="INR"/>
  </r>
  <r>
    <s v="5308000096"/>
    <s v="7"/>
    <s v="5308000096-7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-Unit-H-5000-12-01-2013-14"/>
    <n v="9479107.5299999993"/>
    <n v="0"/>
    <n v="0"/>
    <n v="0"/>
    <n v="9479107.5299999993"/>
    <n v="-2550351.98"/>
    <n v="-355354.76"/>
    <n v="0"/>
    <n v="0"/>
    <n v="0"/>
    <n v="-2905706.74"/>
    <n v="6928755.5499999998"/>
    <n v="6573400.79"/>
    <s v="INR"/>
  </r>
  <r>
    <s v="5308000096"/>
    <s v="8"/>
    <s v="5308000096-8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H-5000-12-02-2013-14"/>
    <n v="249025.03"/>
    <n v="0"/>
    <n v="0"/>
    <n v="0"/>
    <n v="249025.03"/>
    <n v="-67000.12"/>
    <n v="-9335.5"/>
    <n v="0"/>
    <n v="0"/>
    <n v="0"/>
    <n v="-76335.62"/>
    <n v="182024.91"/>
    <n v="172689.41"/>
    <s v="INR"/>
  </r>
  <r>
    <s v="5308000096"/>
    <s v="9"/>
    <s v="5308000096-9"/>
    <n v="5"/>
    <s v="5300"/>
    <x v="6"/>
    <x v="7"/>
    <s v="UL25"/>
    <s v="024/002"/>
    <d v="2014-04-01T00:00:00"/>
    <d v="2014-04-01T00:00:00"/>
    <s v="H-5000-12-01"/>
    <n v="0"/>
    <s v=""/>
    <s v="53OPCO01"/>
    <x v="3"/>
    <s v="5302"/>
    <s v=""/>
    <m/>
    <s v="A114"/>
    <s v="Forex-Unit-1-Realised-Unit-H-5000-12-01-2014-15"/>
    <n v="18687222.800000001"/>
    <n v="0"/>
    <n v="0"/>
    <n v="0"/>
    <n v="18687222.800000001"/>
    <n v="-4407523.75"/>
    <n v="-734587.29"/>
    <n v="0"/>
    <n v="0"/>
    <n v="0"/>
    <n v="-5142111.04"/>
    <n v="14279699.050000001"/>
    <n v="13545111.76"/>
    <s v="INR"/>
  </r>
  <r>
    <s v="5308000096"/>
    <s v="10"/>
    <s v="5308000096-10"/>
    <n v="5"/>
    <s v="5300"/>
    <x v="6"/>
    <x v="7"/>
    <s v="UL25"/>
    <s v="023/002"/>
    <d v="2015-04-01T00:00:00"/>
    <d v="2015-04-01T00:00:00"/>
    <s v="H-5000-12-01"/>
    <n v="0"/>
    <s v=""/>
    <s v="53OPCO01"/>
    <x v="3"/>
    <s v="5302"/>
    <s v=""/>
    <m/>
    <s v="A114"/>
    <s v="Forex-Unit-1-Realised-Unit-H-5000-12-01-2015-16"/>
    <n v="1072057.5"/>
    <n v="0"/>
    <n v="0"/>
    <n v="0"/>
    <n v="1072057.5"/>
    <n v="-219806"/>
    <n v="-43961.2"/>
    <n v="0"/>
    <n v="0"/>
    <n v="0"/>
    <n v="-263767.2"/>
    <n v="852251.5"/>
    <n v="808290.3"/>
    <s v="INR"/>
  </r>
  <r>
    <s v="5308000096"/>
    <s v="11"/>
    <s v="5308000096-11"/>
    <n v="5"/>
    <s v="5300"/>
    <x v="6"/>
    <x v="7"/>
    <s v="UL25"/>
    <s v="022/002"/>
    <d v="2016-04-01T00:00:00"/>
    <d v="2016-04-01T00:00:00"/>
    <s v="H-5000-12-01"/>
    <n v="0"/>
    <s v=""/>
    <s v="53OPCO01"/>
    <x v="3"/>
    <s v="5302"/>
    <s v=""/>
    <m/>
    <s v="A114"/>
    <s v="Forex-Unit-1-Realised-Unit-H-5000-12-01-2016-17"/>
    <n v="485588.03"/>
    <n v="0"/>
    <n v="0"/>
    <n v="0"/>
    <n v="485588.03"/>
    <n v="-83241.95"/>
    <n v="-20810.490000000002"/>
    <n v="0"/>
    <n v="0"/>
    <n v="0"/>
    <n v="-104052.44"/>
    <n v="402346.08"/>
    <n v="381535.59"/>
    <s v="INR"/>
  </r>
  <r>
    <s v="5308000096"/>
    <s v="12"/>
    <s v="5308000096-12"/>
    <n v="5"/>
    <s v="5300"/>
    <x v="6"/>
    <x v="7"/>
    <s v="UL25"/>
    <s v="024/002"/>
    <d v="2014-04-01T00:00:00"/>
    <d v="2014-04-01T00:00:00"/>
    <s v="H-5000-12-02"/>
    <n v="0"/>
    <s v=""/>
    <s v="53OPCO01"/>
    <x v="3"/>
    <s v="5302"/>
    <s v=""/>
    <m/>
    <s v="A114"/>
    <s v="Forex-Unit-1-Unrealise-H-5000-12-02-2014-15"/>
    <n v="-14200213.390000001"/>
    <n v="0"/>
    <n v="0"/>
    <n v="0"/>
    <n v="-14200213.390000001"/>
    <n v="3349228.43"/>
    <n v="558204.74"/>
    <n v="0"/>
    <n v="0"/>
    <n v="0"/>
    <n v="3907433.17"/>
    <n v="-10850984.960000001"/>
    <n v="-10292780.220000001"/>
    <s v="INR"/>
  </r>
  <r>
    <s v="5308000096"/>
    <s v="13"/>
    <s v="5308000096-13"/>
    <n v="5"/>
    <s v="5300"/>
    <x v="6"/>
    <x v="7"/>
    <s v="UL25"/>
    <s v="023/002"/>
    <d v="2015-04-01T00:00:00"/>
    <d v="2015-04-01T00:00:00"/>
    <s v="H-5000-12-02"/>
    <n v="0"/>
    <s v=""/>
    <s v="53OPCO01"/>
    <x v="3"/>
    <s v="5302"/>
    <s v=""/>
    <m/>
    <s v="A114"/>
    <s v="Forex-Unit-1-Unrealise-H-5000-12-02- 2015-16"/>
    <n v="2718770.98"/>
    <n v="0"/>
    <n v="0"/>
    <n v="0"/>
    <n v="2718770.98"/>
    <n v="-557434.86"/>
    <n v="-111486.97"/>
    <n v="0"/>
    <n v="0"/>
    <n v="0"/>
    <n v="-668921.82999999996"/>
    <n v="2161336.12"/>
    <n v="2049849.15"/>
    <s v="INR"/>
  </r>
  <r>
    <s v="5308000096"/>
    <s v="14"/>
    <s v="5308000096-14"/>
    <n v="5"/>
    <s v="5300"/>
    <x v="6"/>
    <x v="7"/>
    <s v="UL25"/>
    <s v="022/002"/>
    <d v="2016-04-01T00:00:00"/>
    <d v="2016-04-01T00:00:00"/>
    <s v="H-5000-12-02"/>
    <n v="0"/>
    <s v=""/>
    <s v="53OPCO01"/>
    <x v="3"/>
    <s v="5302"/>
    <s v=""/>
    <m/>
    <s v="A114"/>
    <s v="Forex-Unit-1-Unrealise-H-5000-12-02-2016-17"/>
    <n v="-1322609.98"/>
    <n v="0"/>
    <n v="0"/>
    <n v="0"/>
    <n v="-1322609.98"/>
    <n v="226728.47"/>
    <n v="56682.12"/>
    <n v="0"/>
    <n v="0"/>
    <n v="0"/>
    <n v="283410.59000000003"/>
    <n v="-1095881.51"/>
    <n v="-1039199.39"/>
    <s v="INR"/>
  </r>
  <r>
    <s v="5308000096"/>
    <s v="15"/>
    <s v="5308000096-15"/>
    <n v="5"/>
    <s v="5300"/>
    <x v="6"/>
    <x v="7"/>
    <s v="UL25"/>
    <s v="021/002"/>
    <d v="2017-04-01T00:00:00"/>
    <d v="2017-04-01T00:00:00"/>
    <s v="H-5000-12-01"/>
    <n v="0"/>
    <s v=""/>
    <s v="53OPCO01"/>
    <x v="3"/>
    <s v="5302"/>
    <s v=""/>
    <m/>
    <s v="A114"/>
    <s v="Forex-Unit-1-Realised-Unit-H-5000-12-01-2017-18"/>
    <n v="316237.45"/>
    <n v="0"/>
    <n v="0"/>
    <n v="0"/>
    <n v="316237.45"/>
    <n v="-42579.09"/>
    <n v="-14193.03"/>
    <n v="0"/>
    <n v="0"/>
    <n v="0"/>
    <n v="-56772.119999999995"/>
    <n v="273658.36"/>
    <n v="259465.33"/>
    <s v="INR"/>
  </r>
  <r>
    <s v="5308000096"/>
    <s v="16"/>
    <s v="5308000096-16"/>
    <n v="5"/>
    <s v="5300"/>
    <x v="6"/>
    <x v="7"/>
    <s v="UL25"/>
    <s v="021/002"/>
    <d v="2017-04-01T00:00:00"/>
    <d v="2017-04-01T00:00:00"/>
    <s v="H-5000-12-02"/>
    <n v="0"/>
    <s v=""/>
    <s v="53OPCO01"/>
    <x v="3"/>
    <s v="5302"/>
    <s v=""/>
    <m/>
    <s v="A114"/>
    <s v="Forex-Unit-1-Unrealise-H-5000-12-02-2017-18"/>
    <n v="-29080.240000000002"/>
    <n v="0"/>
    <n v="0"/>
    <n v="0"/>
    <n v="-29080.240000000002"/>
    <n v="3915.45"/>
    <n v="1305.1500000000001"/>
    <n v="0"/>
    <n v="0"/>
    <n v="0"/>
    <n v="5220.6000000000004"/>
    <n v="-25164.79"/>
    <n v="-23859.64"/>
    <s v="INR"/>
  </r>
  <r>
    <s v="5308000096"/>
    <s v="17"/>
    <s v="5308000096-17"/>
    <n v="5"/>
    <s v="5300"/>
    <x v="6"/>
    <x v="7"/>
    <s v="UL25"/>
    <s v="020/002"/>
    <d v="2018-04-01T00:00:00"/>
    <d v="2018-04-01T00:00:00"/>
    <s v="H-5000-12-01"/>
    <n v="0"/>
    <s v=""/>
    <s v="53OPCO01"/>
    <x v="3"/>
    <s v="5302"/>
    <s v=""/>
    <m/>
    <s v="A114"/>
    <s v="Forex-Unit-1-Realised-Unit-H-5000-12-01-2018-19"/>
    <n v="873544.85"/>
    <n v="0"/>
    <n v="0"/>
    <n v="0"/>
    <n v="873544.85"/>
    <n v="-82299.06"/>
    <n v="-41149.53"/>
    <n v="0"/>
    <n v="0"/>
    <n v="0"/>
    <n v="-123448.59"/>
    <n v="791245.79"/>
    <n v="750096.26"/>
    <s v="INR"/>
  </r>
  <r>
    <s v="5308000096"/>
    <s v="18"/>
    <s v="5308000096-18"/>
    <n v="5"/>
    <s v="5300"/>
    <x v="6"/>
    <x v="7"/>
    <s v="UL25"/>
    <s v="020/002"/>
    <d v="2018-04-01T00:00:00"/>
    <d v="2018-04-01T00:00:00"/>
    <s v="H-5000-03-11"/>
    <n v="0"/>
    <s v=""/>
    <s v="53OPCO01"/>
    <x v="3"/>
    <s v="5302"/>
    <s v=""/>
    <m/>
    <s v="A114"/>
    <s v="Forex-Unit-1-Unrealise-H-5000-12-02-2018-19"/>
    <n v="2888044.65"/>
    <n v="0"/>
    <n v="0"/>
    <n v="0"/>
    <n v="2888044.65"/>
    <n v="-272090.59999999998"/>
    <n v="-136045.29999999999"/>
    <n v="0"/>
    <n v="0"/>
    <n v="0"/>
    <n v="-408135.89999999997"/>
    <n v="2615954.0499999998"/>
    <n v="2479908.75"/>
    <s v="INR"/>
  </r>
  <r>
    <s v="5308000096"/>
    <s v="19"/>
    <s v="5308000096-19"/>
    <n v="5"/>
    <s v="5300"/>
    <x v="6"/>
    <x v="7"/>
    <s v="UL25"/>
    <s v="019/002"/>
    <d v="2019-04-01T00:00:00"/>
    <d v="2019-04-01T00:00:00"/>
    <s v="H-5000-03-11"/>
    <n v="0"/>
    <s v=""/>
    <s v="53OPCO01"/>
    <x v="3"/>
    <s v="5302"/>
    <s v=""/>
    <m/>
    <s v="A114"/>
    <s v="Forex-Unit-1-Realised-Unit-H-5000-12-01-2019-20"/>
    <n v="1032567.82"/>
    <n v="0"/>
    <n v="0"/>
    <n v="0"/>
    <n v="1032567.82"/>
    <n v="-51178.23"/>
    <n v="-51178.23"/>
    <n v="0"/>
    <n v="0"/>
    <n v="0"/>
    <n v="-102356.46"/>
    <n v="981389.59"/>
    <n v="930211.36"/>
    <s v="INR"/>
  </r>
  <r>
    <s v="5308000096"/>
    <s v="20"/>
    <s v="5308000096-20"/>
    <n v="5"/>
    <s v="5300"/>
    <x v="6"/>
    <x v="7"/>
    <s v="UL25"/>
    <s v="019/002"/>
    <d v="2019-04-01T00:00:00"/>
    <d v="2019-04-01T00:00:00"/>
    <s v="H-5000-03-11"/>
    <n v="0"/>
    <s v=""/>
    <s v="53OPCO01"/>
    <x v="3"/>
    <s v="5302"/>
    <s v=""/>
    <m/>
    <s v="A114"/>
    <s v="Forex-Unit-1-Unrealised-Unit-H-5000-12-02-2019-20"/>
    <n v="3609125.29"/>
    <n v="0"/>
    <n v="0"/>
    <n v="0"/>
    <n v="3609125.29"/>
    <n v="-178882.82"/>
    <n v="-178882.82"/>
    <n v="0"/>
    <n v="0"/>
    <n v="0"/>
    <n v="-357765.64"/>
    <n v="3430242.47"/>
    <n v="3251359.65"/>
    <s v="INR"/>
  </r>
  <r>
    <s v="5308000096"/>
    <s v="21"/>
    <s v="5308000096-21"/>
    <n v="5"/>
    <s v="5300"/>
    <x v="6"/>
    <x v="7"/>
    <s v="UL25"/>
    <s v="018/002"/>
    <d v="2020-04-01T00:00:00"/>
    <d v="2020-04-01T00:00:00"/>
    <s v="H-5000-03-11"/>
    <n v="0"/>
    <s v=""/>
    <s v="53OPCO01"/>
    <x v="3"/>
    <s v="5302"/>
    <s v=""/>
    <s v="Addition-Realise Forex"/>
    <s v="A114"/>
    <s v="Forex - Unit-1 - Realised-H-5000-12-01-2020-21"/>
    <n v="0"/>
    <n v="1786249.33"/>
    <n v="0"/>
    <n v="0"/>
    <n v="1786249.33"/>
    <n v="0"/>
    <n v="-93407.02"/>
    <n v="0"/>
    <n v="0"/>
    <n v="0"/>
    <n v="-93407.02"/>
    <n v="0"/>
    <n v="1692842.31"/>
    <s v="INR"/>
  </r>
  <r>
    <s v="5308000096"/>
    <s v="22"/>
    <s v="5308000096-22"/>
    <n v="5"/>
    <s v="5300"/>
    <x v="6"/>
    <x v="7"/>
    <s v="UL25"/>
    <s v="018/002"/>
    <d v="2020-04-01T00:00:00"/>
    <d v="2020-04-01T00:00:00"/>
    <s v="H-5000-03-11"/>
    <n v="0"/>
    <s v=""/>
    <s v="53OPCO01"/>
    <x v="3"/>
    <s v="5302"/>
    <s v=""/>
    <s v="Addition-Unrealise Forex"/>
    <s v="A114"/>
    <s v="Forex - Unit-1 - Unrealised-H-5000-12-02-2020-21"/>
    <n v="0"/>
    <n v="-3511413.37"/>
    <n v="0"/>
    <n v="0"/>
    <n v="-3511413.37"/>
    <n v="0"/>
    <n v="183619.75"/>
    <n v="0"/>
    <n v="0"/>
    <n v="0"/>
    <n v="183619.75"/>
    <n v="0"/>
    <n v="-3327793.62"/>
    <s v="INR"/>
  </r>
  <r>
    <s v="5308000097"/>
    <s v="0"/>
    <s v="5308000097-0"/>
    <n v="5"/>
    <s v="5300"/>
    <x v="6"/>
    <x v="7"/>
    <s v="UL25"/>
    <s v="025/000"/>
    <d v="2013-05-31T00:00:00"/>
    <d v="2013-05-31T00:00:00"/>
    <s v="H-5000-03-12"/>
    <n v="0"/>
    <s v=""/>
    <s v="53OPCO01"/>
    <x v="3"/>
    <s v="5302"/>
    <s v=""/>
    <m/>
    <s v="A114"/>
    <s v="Unit-1-Fuel Oil System-H-5000-03-12"/>
    <n v="33879747.460000001"/>
    <n v="0"/>
    <n v="0"/>
    <n v="0"/>
    <n v="33879747.460000001"/>
    <n v="-9115339.2699999996"/>
    <n v="-1270091.04"/>
    <n v="0"/>
    <n v="0"/>
    <n v="0"/>
    <n v="-10385430.309999999"/>
    <n v="24764408.190000001"/>
    <n v="23494317.149999999"/>
    <s v="INR"/>
  </r>
  <r>
    <s v="5308000098"/>
    <s v="0"/>
    <s v="5308000098-0"/>
    <n v="5"/>
    <s v="5300"/>
    <x v="6"/>
    <x v="7"/>
    <s v="UL15"/>
    <s v="015/000"/>
    <d v="2013-05-31T00:00:00"/>
    <d v="2013-05-31T00:00:00"/>
    <s v="H-5000-03-13"/>
    <n v="0"/>
    <s v=""/>
    <s v="53OPCO01"/>
    <x v="4"/>
    <s v="5302"/>
    <s v=""/>
    <m/>
    <s v="A114"/>
    <s v="Unit-1-L P Piping &amp; Water Supply Dist-H-5000-03-13"/>
    <n v="59426709.450000003"/>
    <n v="0"/>
    <n v="0"/>
    <n v="0"/>
    <n v="59426709.450000003"/>
    <n v="-23314395.829999998"/>
    <n v="-4059213.77"/>
    <n v="0"/>
    <n v="0"/>
    <n v="0"/>
    <n v="-27373609.599999998"/>
    <n v="36112313.619999997"/>
    <n v="32053099.850000001"/>
    <s v="INR"/>
  </r>
  <r>
    <s v="5308000098"/>
    <s v="1"/>
    <s v="5308000098-1"/>
    <n v="5"/>
    <s v="5300"/>
    <x v="6"/>
    <x v="7"/>
    <s v="UL15"/>
    <s v="015/000"/>
    <d v="2013-05-31T00:00:00"/>
    <d v="2013-05-31T00:00:00"/>
    <s v=""/>
    <n v="0"/>
    <s v=""/>
    <s v="53OPCO01"/>
    <x v="3"/>
    <s v="5302"/>
    <s v=""/>
    <m/>
    <s v="A114"/>
    <s v="Unit-1-EDC - PLANT &amp; M/C"/>
    <n v="1048834.42"/>
    <n v="0"/>
    <n v="0"/>
    <n v="0"/>
    <n v="1048834.42"/>
    <n v="-411480.64"/>
    <n v="-71641.91"/>
    <n v="0"/>
    <n v="0"/>
    <n v="0"/>
    <n v="-483122.55000000005"/>
    <n v="637353.78"/>
    <n v="565711.87"/>
    <s v="INR"/>
  </r>
  <r>
    <s v="5308000098"/>
    <s v="2"/>
    <s v="5308000098-2"/>
    <n v="5"/>
    <s v="5300"/>
    <x v="6"/>
    <x v="7"/>
    <s v="UL15"/>
    <s v="015/000"/>
    <d v="2013-05-31T00:00:00"/>
    <d v="2013-05-31T00:00:00"/>
    <s v=""/>
    <n v="0"/>
    <s v=""/>
    <s v="53OPCO01"/>
    <x v="3"/>
    <s v="5302"/>
    <s v=""/>
    <m/>
    <s v="A114"/>
    <s v="Unit-1-IDC - PLANT &amp; M/C"/>
    <n v="5567101.7999999998"/>
    <n v="0"/>
    <n v="0"/>
    <n v="0"/>
    <n v="5567101.7999999998"/>
    <n v="-2184095.61"/>
    <n v="-380267.67"/>
    <n v="0"/>
    <n v="0"/>
    <n v="0"/>
    <n v="-2564363.2799999998"/>
    <n v="3383006.19"/>
    <n v="3002738.52"/>
    <s v="INR"/>
  </r>
  <r>
    <s v="5308000098"/>
    <s v="3"/>
    <s v="5308000098-3"/>
    <n v="5"/>
    <s v="5300"/>
    <x v="6"/>
    <x v="7"/>
    <s v="UL15"/>
    <s v="015/000"/>
    <d v="2013-05-31T00:00:00"/>
    <d v="2013-05-31T00:00:00"/>
    <s v="H-5000-12-01"/>
    <n v="0"/>
    <s v=""/>
    <s v="53OPCO01"/>
    <x v="3"/>
    <s v="5302"/>
    <s v=""/>
    <m/>
    <s v="A114"/>
    <s v="Forex-Unit-1-Realised -Unit-1&amp;2-H-5000-12-01 (COD)"/>
    <n v="150014.6"/>
    <n v="0"/>
    <n v="0"/>
    <n v="0"/>
    <n v="150014.6"/>
    <n v="-58854"/>
    <n v="-10246.93"/>
    <n v="0"/>
    <n v="0"/>
    <n v="0"/>
    <n v="-69100.929999999993"/>
    <n v="91160.6"/>
    <n v="80913.67"/>
    <s v="INR"/>
  </r>
  <r>
    <s v="5308000098"/>
    <s v="4"/>
    <s v="5308000098-4"/>
    <n v="5"/>
    <s v="5300"/>
    <x v="6"/>
    <x v="7"/>
    <s v="UL15"/>
    <s v="015/000"/>
    <d v="2013-05-31T00:00:00"/>
    <d v="2013-05-31T00:00:00"/>
    <s v="H-5000-12-02"/>
    <n v="0"/>
    <s v=""/>
    <s v="53OPCO01"/>
    <x v="3"/>
    <s v="5302"/>
    <s v=""/>
    <m/>
    <s v="A114"/>
    <s v="Forex-Unit-1-Unrealise-Unit-1&amp;2-H-5000-12-02-(COD)"/>
    <n v="4527254.1900000004"/>
    <n v="0"/>
    <n v="0"/>
    <n v="0"/>
    <n v="4527254.1900000004"/>
    <n v="-1776140.67"/>
    <n v="-309239.61"/>
    <n v="0"/>
    <n v="0"/>
    <n v="0"/>
    <n v="-2085380.2799999998"/>
    <n v="2751113.52"/>
    <n v="2441873.91"/>
    <s v="INR"/>
  </r>
  <r>
    <s v="5308000098"/>
    <s v="5"/>
    <s v="5308000098-5"/>
    <n v="5"/>
    <s v="5300"/>
    <x v="6"/>
    <x v="7"/>
    <s v="UL15"/>
    <s v="015/000"/>
    <d v="2013-05-31T00:00:00"/>
    <d v="2013-05-31T00:00:00"/>
    <s v="H-5000-12-01"/>
    <n v="0"/>
    <s v=""/>
    <s v="53OPCO01"/>
    <x v="3"/>
    <s v="5302"/>
    <s v=""/>
    <m/>
    <s v="A114"/>
    <s v="Forex-Unit-1-Realised-Unit-H-5000-12-01-2013-14"/>
    <n v="2217904.63"/>
    <n v="0"/>
    <n v="0"/>
    <n v="0"/>
    <n v="2217904.63"/>
    <n v="-870132.44"/>
    <n v="-151496.67000000001"/>
    <n v="0"/>
    <n v="0"/>
    <n v="0"/>
    <n v="-1021629.11"/>
    <n v="1347772.19"/>
    <n v="1196275.52"/>
    <s v="INR"/>
  </r>
  <r>
    <s v="5308000098"/>
    <s v="6"/>
    <s v="5308000098-6"/>
    <n v="5"/>
    <s v="5300"/>
    <x v="6"/>
    <x v="7"/>
    <s v="UL15"/>
    <s v="015/000"/>
    <d v="2013-05-31T00:00:00"/>
    <d v="2013-05-31T00:00:00"/>
    <s v="H-5000-12-02"/>
    <n v="0"/>
    <s v=""/>
    <s v="53OPCO01"/>
    <x v="3"/>
    <s v="5302"/>
    <s v=""/>
    <m/>
    <s v="A114"/>
    <s v="Forex-Unit-1-Unrealise-H-5000-12-02-2013-14"/>
    <n v="58266.44"/>
    <n v="0"/>
    <n v="0"/>
    <n v="0"/>
    <n v="58266.44"/>
    <n v="-22859.200000000001"/>
    <n v="-3979.96"/>
    <n v="0"/>
    <n v="0"/>
    <n v="0"/>
    <n v="-26839.16"/>
    <n v="35407.24"/>
    <n v="31427.279999999999"/>
    <s v="INR"/>
  </r>
  <r>
    <s v="5308000098"/>
    <s v="7"/>
    <s v="5308000098-7"/>
    <n v="5"/>
    <s v="5300"/>
    <x v="6"/>
    <x v="7"/>
    <s v="UL15"/>
    <s v="015/000"/>
    <d v="2014-04-01T00:00:00"/>
    <d v="2014-04-01T00:00:00"/>
    <s v="H-5000-12-01"/>
    <n v="0"/>
    <s v=""/>
    <s v="53OPCO01"/>
    <x v="3"/>
    <s v="5302"/>
    <s v=""/>
    <m/>
    <s v="A114"/>
    <s v="Forex-Unit-1-Realised-Unit-H-5000-12-01-2014-15"/>
    <n v="4372402.96"/>
    <n v="0"/>
    <n v="0"/>
    <n v="0"/>
    <n v="4372402.96"/>
    <n v="-1516071.14"/>
    <n v="-293079.07"/>
    <n v="0"/>
    <n v="0"/>
    <n v="0"/>
    <n v="-1809150.21"/>
    <n v="2856331.82"/>
    <n v="2563252.75"/>
    <s v="INR"/>
  </r>
  <r>
    <s v="5308000098"/>
    <s v="8"/>
    <s v="5308000098-8"/>
    <n v="5"/>
    <s v="5300"/>
    <x v="6"/>
    <x v="7"/>
    <s v="UL15"/>
    <s v="015/000"/>
    <d v="2015-04-01T00:00:00"/>
    <d v="2015-04-01T00:00:00"/>
    <s v="H-5000-12-01"/>
    <n v="0"/>
    <s v=""/>
    <s v="53OPCO01"/>
    <x v="3"/>
    <s v="5302"/>
    <s v=""/>
    <m/>
    <s v="A114"/>
    <s v="Forex-Unit-1-Realised-Unit-H-5000-12-01-2015-16"/>
    <n v="250838.1"/>
    <n v="0"/>
    <n v="0"/>
    <n v="0"/>
    <n v="250838.1"/>
    <n v="-75431.740000000005"/>
    <n v="-16286.45"/>
    <n v="0"/>
    <n v="0"/>
    <n v="0"/>
    <n v="-91718.19"/>
    <n v="175406.36"/>
    <n v="159119.91"/>
    <s v="INR"/>
  </r>
  <r>
    <s v="5308000098"/>
    <s v="9"/>
    <s v="5308000098-9"/>
    <n v="5"/>
    <s v="5300"/>
    <x v="6"/>
    <x v="7"/>
    <s v="UL15"/>
    <s v="012/002"/>
    <d v="2016-04-01T00:00:00"/>
    <d v="2016-04-01T00:00:00"/>
    <s v="H-5000-12-01"/>
    <n v="0"/>
    <s v=""/>
    <s v="53OPCO01"/>
    <x v="3"/>
    <s v="5302"/>
    <s v=""/>
    <m/>
    <s v="A114"/>
    <s v="Forex-Unit-1-Realised-Unit-H-5000-12-01-2016-17"/>
    <n v="113617.02"/>
    <n v="0"/>
    <n v="0"/>
    <n v="0"/>
    <n v="113617.02"/>
    <n v="-34528.800000000003"/>
    <n v="-8988.15"/>
    <n v="0"/>
    <n v="0"/>
    <n v="0"/>
    <n v="-43516.950000000004"/>
    <n v="79088.22"/>
    <n v="70100.070000000007"/>
    <s v="INR"/>
  </r>
  <r>
    <s v="5308000098"/>
    <s v="10"/>
    <s v="5308000098-10"/>
    <n v="5"/>
    <s v="5300"/>
    <x v="6"/>
    <x v="7"/>
    <s v="UL15"/>
    <s v="015/000"/>
    <d v="2014-04-01T00:00:00"/>
    <d v="2014-04-01T00:00:00"/>
    <s v="H-5000-12-02"/>
    <n v="0"/>
    <s v=""/>
    <s v="53OPCO01"/>
    <x v="3"/>
    <s v="5302"/>
    <s v=""/>
    <m/>
    <s v="A114"/>
    <s v="Forex-Unit-1-Unrealise-H-5000-12-02-2014-15"/>
    <n v="-3322540.52"/>
    <n v="0"/>
    <n v="0"/>
    <n v="0"/>
    <n v="-3322540.52"/>
    <n v="1152045.6599999999"/>
    <n v="222707.54"/>
    <n v="0"/>
    <n v="0"/>
    <n v="0"/>
    <n v="1374753.2"/>
    <n v="-2170494.86"/>
    <n v="-1947787.32"/>
    <s v="INR"/>
  </r>
  <r>
    <s v="5308000098"/>
    <s v="11"/>
    <s v="5308000098-11"/>
    <n v="5"/>
    <s v="5300"/>
    <x v="6"/>
    <x v="7"/>
    <s v="UL15"/>
    <s v="015/000"/>
    <d v="2015-04-01T00:00:00"/>
    <d v="2015-04-01T00:00:00"/>
    <s v="H-5000-12-02"/>
    <n v="0"/>
    <s v=""/>
    <s v="53OPCO01"/>
    <x v="3"/>
    <s v="5302"/>
    <s v=""/>
    <m/>
    <s v="A114"/>
    <s v="Forex-Unit-1-Unrealise-H-5000-12-02- 2015-16"/>
    <n v="636133.17000000004"/>
    <n v="0"/>
    <n v="0"/>
    <n v="0"/>
    <n v="636133.17000000004"/>
    <n v="-191297.24"/>
    <n v="-41302.93"/>
    <n v="0"/>
    <n v="0"/>
    <n v="0"/>
    <n v="-232600.16999999998"/>
    <n v="444835.93"/>
    <n v="403533"/>
    <s v="INR"/>
  </r>
  <r>
    <s v="5308000098"/>
    <s v="12"/>
    <s v="5308000098-12"/>
    <n v="5"/>
    <s v="5300"/>
    <x v="6"/>
    <x v="7"/>
    <s v="UL15"/>
    <s v="012/002"/>
    <d v="2016-04-01T00:00:00"/>
    <d v="2016-04-01T00:00:00"/>
    <s v="H-5000-12-02"/>
    <n v="0"/>
    <s v=""/>
    <s v="53OPCO01"/>
    <x v="3"/>
    <s v="5302"/>
    <s v=""/>
    <m/>
    <s v="A114"/>
    <s v="Forex-Unit-1-Unrealise-H-5000-12-02-2016-17"/>
    <n v="-309461.93"/>
    <n v="0"/>
    <n v="0"/>
    <n v="0"/>
    <n v="-309461.93"/>
    <n v="94112.37"/>
    <n v="24473.3"/>
    <n v="0"/>
    <n v="0"/>
    <n v="0"/>
    <n v="118585.67"/>
    <n v="-215349.56"/>
    <n v="-190876.26"/>
    <s v="INR"/>
  </r>
  <r>
    <s v="5308000098"/>
    <s v="13"/>
    <s v="5308000098-13"/>
    <n v="5"/>
    <s v="5300"/>
    <x v="6"/>
    <x v="7"/>
    <s v="UL25"/>
    <s v="021/002"/>
    <d v="2017-04-01T00:00:00"/>
    <d v="2017-04-01T00:00:00"/>
    <s v="H-5000-12-01"/>
    <n v="0"/>
    <s v=""/>
    <s v="53OPCO01"/>
    <x v="3"/>
    <s v="5302"/>
    <s v=""/>
    <m/>
    <s v="A114"/>
    <s v="Forex-Unit-1-Realised-Unit-H-5000-12-01-2017-18"/>
    <n v="73543.600000000006"/>
    <n v="0"/>
    <n v="0"/>
    <n v="0"/>
    <n v="73543.600000000006"/>
    <n v="-9902.11"/>
    <n v="-3300.7"/>
    <n v="0"/>
    <n v="0"/>
    <n v="0"/>
    <n v="-13202.810000000001"/>
    <n v="63641.49"/>
    <n v="60340.79"/>
    <s v="INR"/>
  </r>
  <r>
    <s v="5308000098"/>
    <s v="14"/>
    <s v="5308000098-14"/>
    <n v="5"/>
    <s v="5300"/>
    <x v="6"/>
    <x v="7"/>
    <s v="UL15"/>
    <s v="011/002"/>
    <d v="2017-04-01T00:00:00"/>
    <d v="2017-04-01T00:00:00"/>
    <s v="H-5000-12-02"/>
    <n v="0"/>
    <s v=""/>
    <s v="53OPCO01"/>
    <x v="3"/>
    <s v="5302"/>
    <s v=""/>
    <m/>
    <s v="A114"/>
    <s v="Forex-Unit-1-Unrealise-H-5000-12-02-2017-18"/>
    <n v="-7215.76"/>
    <n v="0"/>
    <n v="0"/>
    <n v="0"/>
    <n v="-7215.76"/>
    <n v="1841.55"/>
    <n v="613.85"/>
    <n v="0"/>
    <n v="0"/>
    <n v="0"/>
    <n v="2455.4"/>
    <n v="-5374.21"/>
    <n v="-4760.3599999999997"/>
    <s v="INR"/>
  </r>
  <r>
    <s v="5308000098"/>
    <s v="15"/>
    <s v="5308000098-15"/>
    <n v="5"/>
    <s v="5300"/>
    <x v="6"/>
    <x v="7"/>
    <s v="UL15"/>
    <s v="010/002"/>
    <d v="2018-04-01T00:00:00"/>
    <d v="2018-04-01T00:00:00"/>
    <s v="H-5000-12-01"/>
    <n v="0"/>
    <s v=""/>
    <s v="53OPCO01"/>
    <x v="3"/>
    <s v="5302"/>
    <s v=""/>
    <m/>
    <s v="A114"/>
    <s v="Forex-Unit-1-Realised-Unit-H-5000-12-01-2018-19"/>
    <n v="203149.97"/>
    <n v="0"/>
    <n v="0"/>
    <n v="0"/>
    <n v="203149.97"/>
    <n v="-37964.019999999997"/>
    <n v="-18982.009999999998"/>
    <n v="0"/>
    <n v="0"/>
    <n v="0"/>
    <n v="-56946.03"/>
    <n v="165185.95000000001"/>
    <n v="146203.94"/>
    <s v="INR"/>
  </r>
  <r>
    <s v="5308000098"/>
    <s v="16"/>
    <s v="5308000098-16"/>
    <n v="5"/>
    <s v="5300"/>
    <x v="6"/>
    <x v="7"/>
    <s v="UL15"/>
    <s v="010/002"/>
    <d v="2018-04-01T00:00:00"/>
    <d v="2018-04-01T00:00:00"/>
    <s v="H-5000-03-13"/>
    <n v="0"/>
    <s v=""/>
    <s v="53OPCO01"/>
    <x v="3"/>
    <s v="5302"/>
    <s v=""/>
    <m/>
    <s v="A114"/>
    <s v="Forex-Unit-1-Unrealise-H-5000-12-02-2018-19"/>
    <n v="671638.31"/>
    <n v="0"/>
    <n v="0"/>
    <n v="0"/>
    <n v="671638.31"/>
    <n v="-125513.66"/>
    <n v="-62756.83"/>
    <n v="0"/>
    <n v="0"/>
    <n v="0"/>
    <n v="-188270.49"/>
    <n v="546124.65"/>
    <n v="483367.82"/>
    <s v="INR"/>
  </r>
  <r>
    <s v="5308000098"/>
    <s v="17"/>
    <s v="5308000098-17"/>
    <n v="5"/>
    <s v="5300"/>
    <x v="6"/>
    <x v="7"/>
    <s v="UL15"/>
    <s v="009/002"/>
    <d v="2019-04-01T00:00:00"/>
    <d v="2019-04-01T00:00:00"/>
    <s v="H-5000-03-13"/>
    <n v="0"/>
    <s v=""/>
    <s v="53OPCO01"/>
    <x v="3"/>
    <s v="5302"/>
    <s v=""/>
    <m/>
    <s v="A114"/>
    <s v="Forex-Unit-1-Realised-Unit-H-5000-12-01-2019-20"/>
    <n v="240132.04"/>
    <n v="0"/>
    <n v="0"/>
    <n v="0"/>
    <n v="240132.04"/>
    <n v="-24885.17"/>
    <n v="-24885.17"/>
    <n v="0"/>
    <n v="0"/>
    <n v="0"/>
    <n v="-49770.34"/>
    <n v="215246.87"/>
    <n v="190361.7"/>
    <s v="INR"/>
  </r>
  <r>
    <s v="5308000098"/>
    <s v="18"/>
    <s v="5308000098-18"/>
    <n v="5"/>
    <s v="5300"/>
    <x v="6"/>
    <x v="7"/>
    <s v="UL15"/>
    <s v="009/002"/>
    <d v="2019-04-01T00:00:00"/>
    <d v="2019-04-01T00:00:00"/>
    <s v="H-5000-03-13"/>
    <n v="0"/>
    <s v=""/>
    <s v="53OPCO01"/>
    <x v="3"/>
    <s v="5302"/>
    <s v=""/>
    <m/>
    <s v="A114"/>
    <s v="Forex-Unit-1-Unrealised-Unit-H-5000-12-02-2019-20"/>
    <n v="839331.47"/>
    <n v="0"/>
    <n v="0"/>
    <n v="0"/>
    <n v="839331.47"/>
    <n v="-86980.93"/>
    <n v="-86980.93"/>
    <n v="0"/>
    <n v="0"/>
    <n v="0"/>
    <n v="-173961.86"/>
    <n v="752350.54"/>
    <n v="665369.61"/>
    <s v="INR"/>
  </r>
  <r>
    <s v="5308000098"/>
    <s v="19"/>
    <s v="5308000098-19"/>
    <n v="5"/>
    <s v="5300"/>
    <x v="6"/>
    <x v="7"/>
    <s v="UL15"/>
    <s v="008/002"/>
    <d v="2020-04-01T00:00:00"/>
    <d v="2020-04-01T00:00:00"/>
    <s v="H-5000-03-13"/>
    <n v="0"/>
    <s v=""/>
    <s v="53OPCO01"/>
    <x v="3"/>
    <s v="5302"/>
    <s v=""/>
    <s v="Addition-Realise Forex"/>
    <s v="A114"/>
    <s v="Forex - Unit-1 - Realised-H-5000-12-01-2020-21"/>
    <n v="0"/>
    <n v="415406.83"/>
    <n v="0"/>
    <n v="0"/>
    <n v="415406.83"/>
    <n v="0"/>
    <n v="-48320.13"/>
    <n v="0"/>
    <n v="0"/>
    <n v="0"/>
    <n v="-48320.13"/>
    <n v="0"/>
    <n v="367086.7"/>
    <s v="INR"/>
  </r>
  <r>
    <s v="5308000098"/>
    <s v="20"/>
    <s v="5308000098-20"/>
    <n v="5"/>
    <s v="5300"/>
    <x v="6"/>
    <x v="7"/>
    <s v="UL15"/>
    <s v="008/002"/>
    <d v="2020-04-01T00:00:00"/>
    <d v="2020-04-01T00:00:00"/>
    <s v="H-5000-03-13"/>
    <n v="0"/>
    <s v=""/>
    <s v="53OPCO01"/>
    <x v="3"/>
    <s v="5302"/>
    <s v=""/>
    <s v="Addition-Unrealise Forex"/>
    <s v="A114"/>
    <s v="Forex - Unit-1 - Unrealised-H-5000-12-02-2020-21"/>
    <n v="0"/>
    <n v="-816607.74"/>
    <n v="0"/>
    <n v="0"/>
    <n v="-816607.74"/>
    <n v="0"/>
    <n v="94987.83"/>
    <n v="0"/>
    <n v="0"/>
    <n v="0"/>
    <n v="94987.83"/>
    <n v="0"/>
    <n v="-721619.91"/>
    <s v="INR"/>
  </r>
  <r>
    <s v="5308000099"/>
    <s v="0"/>
    <s v="5308000099-0"/>
    <n v="5"/>
    <s v="5300"/>
    <x v="6"/>
    <x v="7"/>
    <s v="UL15"/>
    <s v="015/000"/>
    <d v="2013-05-31T00:00:00"/>
    <d v="2013-05-31T00:00:00"/>
    <s v="H-5000-03-14"/>
    <n v="0"/>
    <s v=""/>
    <s v="53OPCO01"/>
    <x v="3"/>
    <s v="5302"/>
    <s v=""/>
    <m/>
    <s v="A114"/>
    <s v="Unit-1-Air Conditioning System-H-5000-03-14"/>
    <n v="24890698.280000001"/>
    <n v="0"/>
    <n v="0"/>
    <n v="0"/>
    <n v="24890698.280000001"/>
    <n v="-9765164.4700000007"/>
    <n v="-1700189.46"/>
    <n v="0"/>
    <n v="0"/>
    <n v="0"/>
    <n v="-11465353.93"/>
    <n v="15125533.810000001"/>
    <n v="13425344.35"/>
    <s v="INR"/>
  </r>
  <r>
    <s v="5308000100"/>
    <s v="0"/>
    <s v="5308000100-0"/>
    <n v="5"/>
    <s v="5300"/>
    <x v="6"/>
    <x v="7"/>
    <s v="UL15"/>
    <s v="015/000"/>
    <d v="2013-05-31T00:00:00"/>
    <d v="2013-05-31T00:00:00"/>
    <s v="H-5000-03-15"/>
    <n v="0"/>
    <s v=""/>
    <s v="53OPCO01"/>
    <x v="3"/>
    <s v="5302"/>
    <s v=""/>
    <m/>
    <s v="A114"/>
    <s v="Unit-1-Ventilation &amp; Evaporative Cooling System-H-"/>
    <n v="32144106.969999999"/>
    <n v="0"/>
    <n v="0"/>
    <n v="0"/>
    <n v="32144106.969999999"/>
    <n v="-12610835.109999999"/>
    <n v="-2195642.37"/>
    <n v="0"/>
    <n v="0"/>
    <n v="0"/>
    <n v="-14806477.48"/>
    <n v="19533271.859999999"/>
    <n v="17337629.489999998"/>
    <s v="INR"/>
  </r>
  <r>
    <s v="5308000100"/>
    <s v="1"/>
    <s v="5308000100-1"/>
    <n v="5"/>
    <s v="5300"/>
    <x v="6"/>
    <x v="7"/>
    <s v="UL15"/>
    <s v="015/000"/>
    <d v="2013-05-31T00:00:00"/>
    <d v="2013-05-31T00:00:00"/>
    <s v=""/>
    <n v="0"/>
    <s v=""/>
    <s v="53OPCO01"/>
    <x v="3"/>
    <s v="5302"/>
    <s v=""/>
    <m/>
    <s v="A114"/>
    <s v="Unit-1-EDC - PLANT &amp; M/C"/>
    <n v="567318.06999999995"/>
    <n v="0"/>
    <n v="0"/>
    <n v="0"/>
    <n v="567318.06999999995"/>
    <n v="-222571.26"/>
    <n v="-38751.35"/>
    <n v="0"/>
    <n v="0"/>
    <n v="0"/>
    <n v="-261322.61000000002"/>
    <n v="344746.81"/>
    <n v="305995.46000000002"/>
    <s v="INR"/>
  </r>
  <r>
    <s v="5308000100"/>
    <s v="2"/>
    <s v="5308000100-2"/>
    <n v="5"/>
    <s v="5300"/>
    <x v="6"/>
    <x v="7"/>
    <s v="UL15"/>
    <s v="015/000"/>
    <d v="2013-05-31T00:00:00"/>
    <d v="2013-05-31T00:00:00"/>
    <s v=""/>
    <n v="0"/>
    <s v=""/>
    <s v="53OPCO01"/>
    <x v="3"/>
    <s v="5302"/>
    <s v=""/>
    <m/>
    <s v="A114"/>
    <s v="Unit-1-IDC - PLANT &amp; M/C"/>
    <n v="3011264.08"/>
    <n v="0"/>
    <n v="0"/>
    <n v="0"/>
    <n v="3011264.08"/>
    <n v="-1181384.6499999999"/>
    <n v="-205688.06"/>
    <n v="0"/>
    <n v="0"/>
    <n v="0"/>
    <n v="-1387072.71"/>
    <n v="1829879.43"/>
    <n v="1624191.37"/>
    <s v="INR"/>
  </r>
  <r>
    <s v="5308000100"/>
    <s v="3"/>
    <s v="5308000100-3"/>
    <n v="5"/>
    <s v="5300"/>
    <x v="6"/>
    <x v="7"/>
    <s v="UL15"/>
    <s v="015/000"/>
    <d v="2013-05-31T00:00:00"/>
    <d v="2013-05-31T00:00:00"/>
    <s v="H-5000-12-01"/>
    <n v="0"/>
    <s v=""/>
    <s v="53OPCO01"/>
    <x v="3"/>
    <s v="5302"/>
    <s v=""/>
    <m/>
    <s v="A114"/>
    <s v="Forex-Unit-1-Realised -Unit-1&amp;2-H-5000-12-01 (COD)"/>
    <n v="81143.399999999994"/>
    <n v="0"/>
    <n v="0"/>
    <n v="0"/>
    <n v="81143.399999999994"/>
    <n v="-31834.33"/>
    <n v="-5542.6"/>
    <n v="0"/>
    <n v="0"/>
    <n v="0"/>
    <n v="-37376.93"/>
    <n v="49309.07"/>
    <n v="43766.47"/>
    <s v="INR"/>
  </r>
  <r>
    <s v="5308000100"/>
    <s v="4"/>
    <s v="5308000100-4"/>
    <n v="5"/>
    <s v="5300"/>
    <x v="6"/>
    <x v="7"/>
    <s v="UL15"/>
    <s v="015/000"/>
    <d v="2013-05-31T00:00:00"/>
    <d v="2013-05-31T00:00:00"/>
    <s v="H-5000-12-02"/>
    <n v="0"/>
    <s v=""/>
    <s v="53OPCO01"/>
    <x v="3"/>
    <s v="5302"/>
    <s v=""/>
    <m/>
    <s v="A114"/>
    <s v="Forex-Unit-1-Unrealise-Unit-1&amp;2-H-5000-12-02-(COD)"/>
    <n v="2448807.02"/>
    <n v="0"/>
    <n v="0"/>
    <n v="0"/>
    <n v="2448807.02"/>
    <n v="-960720.48"/>
    <n v="-167268.74"/>
    <n v="0"/>
    <n v="0"/>
    <n v="0"/>
    <n v="-1127989.22"/>
    <n v="1488086.54"/>
    <n v="1320817.8"/>
    <s v="INR"/>
  </r>
  <r>
    <s v="5308000100"/>
    <s v="5"/>
    <s v="5308000100-5"/>
    <n v="5"/>
    <s v="5300"/>
    <x v="6"/>
    <x v="7"/>
    <s v="UL15"/>
    <s v="015/000"/>
    <d v="2013-05-31T00:00:00"/>
    <d v="2013-05-31T00:00:00"/>
    <s v="H-5000-12-01"/>
    <n v="0"/>
    <s v=""/>
    <s v="53OPCO01"/>
    <x v="3"/>
    <s v="5302"/>
    <s v=""/>
    <m/>
    <s v="A114"/>
    <s v="Forex-Unit-1-Realised-Unit-H-5000-12-01-2013-14"/>
    <n v="1199672.07"/>
    <n v="0"/>
    <n v="0"/>
    <n v="0"/>
    <n v="1199672.07"/>
    <n v="-470657.54"/>
    <n v="-81945.06"/>
    <n v="0"/>
    <n v="0"/>
    <n v="0"/>
    <n v="-552602.6"/>
    <n v="729014.53"/>
    <n v="647069.47"/>
    <s v="INR"/>
  </r>
  <r>
    <s v="5308000100"/>
    <s v="6"/>
    <s v="5308000100-6"/>
    <n v="5"/>
    <s v="5300"/>
    <x v="6"/>
    <x v="7"/>
    <s v="UL15"/>
    <s v="015/000"/>
    <d v="2013-05-31T00:00:00"/>
    <d v="2013-05-31T00:00:00"/>
    <s v="H-5000-12-02"/>
    <n v="0"/>
    <s v=""/>
    <s v="53OPCO01"/>
    <x v="3"/>
    <s v="5302"/>
    <s v=""/>
    <m/>
    <s v="A114"/>
    <s v="Forex-Unit-1-Unrealise-H-5000-12-02-2013-14"/>
    <n v="31516.5"/>
    <n v="0"/>
    <n v="0"/>
    <n v="0"/>
    <n v="31516.5"/>
    <n v="-12364.61"/>
    <n v="-2152.77"/>
    <n v="0"/>
    <n v="0"/>
    <n v="0"/>
    <n v="-14517.380000000001"/>
    <n v="19151.89"/>
    <n v="16999.12"/>
    <s v="INR"/>
  </r>
  <r>
    <s v="5308000100"/>
    <s v="7"/>
    <s v="5308000100-7"/>
    <n v="5"/>
    <s v="5300"/>
    <x v="6"/>
    <x v="7"/>
    <s v="UL15"/>
    <s v="015/000"/>
    <d v="2014-04-01T00:00:00"/>
    <d v="2014-04-01T00:00:00"/>
    <s v="H-5000-12-01"/>
    <n v="0"/>
    <s v=""/>
    <s v="53OPCO01"/>
    <x v="3"/>
    <s v="5302"/>
    <s v=""/>
    <m/>
    <s v="A114"/>
    <s v="Forex-Unit-1-Realised-Unit-H-5000-12-01-2014-15"/>
    <n v="2365047.46"/>
    <n v="0"/>
    <n v="0"/>
    <n v="0"/>
    <n v="2365047.46"/>
    <n v="-820047.99"/>
    <n v="-158527.46"/>
    <n v="0"/>
    <n v="0"/>
    <n v="0"/>
    <n v="-978575.45"/>
    <n v="1544999.47"/>
    <n v="1386472.01"/>
    <s v="INR"/>
  </r>
  <r>
    <s v="5308000100"/>
    <s v="8"/>
    <s v="5308000100-8"/>
    <n v="5"/>
    <s v="5300"/>
    <x v="6"/>
    <x v="7"/>
    <s v="UL15"/>
    <s v="015/000"/>
    <d v="2015-04-01T00:00:00"/>
    <d v="2015-04-01T00:00:00"/>
    <s v="H-5000-12-01"/>
    <n v="0"/>
    <s v=""/>
    <s v="53OPCO01"/>
    <x v="3"/>
    <s v="5302"/>
    <s v=""/>
    <m/>
    <s v="A114"/>
    <s v="Forex-Unit-1-Realised-Unit-H-5000-12-01-2015-16"/>
    <n v="135679.16"/>
    <n v="0"/>
    <n v="0"/>
    <n v="0"/>
    <n v="135679.16"/>
    <n v="-40801.269999999997"/>
    <n v="-8809.39"/>
    <n v="0"/>
    <n v="0"/>
    <n v="0"/>
    <n v="-49610.659999999996"/>
    <n v="94877.89"/>
    <n v="86068.5"/>
    <s v="INR"/>
  </r>
  <r>
    <s v="5308000100"/>
    <s v="9"/>
    <s v="5308000100-9"/>
    <n v="5"/>
    <s v="5300"/>
    <x v="6"/>
    <x v="7"/>
    <s v="UL15"/>
    <s v="012/002"/>
    <d v="2016-04-01T00:00:00"/>
    <d v="2016-04-01T00:00:00"/>
    <s v="H-5000-12-01"/>
    <n v="0"/>
    <s v=""/>
    <s v="53OPCO01"/>
    <x v="3"/>
    <s v="5302"/>
    <s v=""/>
    <m/>
    <s v="A114"/>
    <s v="Forex-Unit-1-Realised-Unit-H-5000-12-01-2016-17"/>
    <n v="61455.82"/>
    <n v="0"/>
    <n v="0"/>
    <n v="0"/>
    <n v="61455.82"/>
    <n v="-18676.740000000002"/>
    <n v="-4861.72"/>
    <n v="0"/>
    <n v="0"/>
    <n v="0"/>
    <n v="-23538.460000000003"/>
    <n v="42779.08"/>
    <n v="37917.360000000001"/>
    <s v="INR"/>
  </r>
  <r>
    <s v="5308000100"/>
    <s v="10"/>
    <s v="5308000100-10"/>
    <n v="5"/>
    <s v="5300"/>
    <x v="6"/>
    <x v="7"/>
    <s v="UL15"/>
    <s v="015/000"/>
    <d v="2014-04-01T00:00:00"/>
    <d v="2014-04-01T00:00:00"/>
    <s v="H-5000-12-02"/>
    <n v="0"/>
    <s v=""/>
    <s v="53OPCO01"/>
    <x v="3"/>
    <s v="5302"/>
    <s v=""/>
    <m/>
    <s v="A114"/>
    <s v="Forex-Unit-1-Unrealise-H-5000-12-02-2014-15"/>
    <n v="-1797173.34"/>
    <n v="0"/>
    <n v="0"/>
    <n v="0"/>
    <n v="-1797173.34"/>
    <n v="623145.37"/>
    <n v="120463.26"/>
    <n v="0"/>
    <n v="0"/>
    <n v="0"/>
    <n v="743608.63"/>
    <n v="-1174027.97"/>
    <n v="-1053564.71"/>
    <s v="INR"/>
  </r>
  <r>
    <s v="5308000100"/>
    <s v="11"/>
    <s v="5308000100-11"/>
    <n v="5"/>
    <s v="5300"/>
    <x v="6"/>
    <x v="7"/>
    <s v="UL15"/>
    <s v="015/000"/>
    <d v="2015-04-01T00:00:00"/>
    <d v="2015-04-01T00:00:00"/>
    <s v="H-5000-12-02"/>
    <n v="0"/>
    <s v=""/>
    <s v="53OPCO01"/>
    <x v="3"/>
    <s v="5302"/>
    <s v=""/>
    <m/>
    <s v="A114"/>
    <s v="Forex-Unit-1-Unrealise-H-5000-12-02- 2015-16"/>
    <n v="344086.58"/>
    <n v="0"/>
    <n v="0"/>
    <n v="0"/>
    <n v="344086.58"/>
    <n v="-103473.31"/>
    <n v="-22340.89"/>
    <n v="0"/>
    <n v="0"/>
    <n v="0"/>
    <n v="-125814.2"/>
    <n v="240613.27"/>
    <n v="218272.38"/>
    <s v="INR"/>
  </r>
  <r>
    <s v="5308000100"/>
    <s v="12"/>
    <s v="5308000100-12"/>
    <n v="5"/>
    <s v="5300"/>
    <x v="6"/>
    <x v="7"/>
    <s v="UL15"/>
    <s v="012/002"/>
    <d v="2016-04-01T00:00:00"/>
    <d v="2016-04-01T00:00:00"/>
    <s v="H-5000-12-02"/>
    <n v="0"/>
    <s v=""/>
    <s v="53OPCO01"/>
    <x v="3"/>
    <s v="5302"/>
    <s v=""/>
    <m/>
    <s v="A114"/>
    <s v="Forex-Unit-1-Unrealise-H-5000-12-02-2016-17"/>
    <n v="-167389"/>
    <n v="0"/>
    <n v="0"/>
    <n v="0"/>
    <n v="-167389"/>
    <n v="50905.69"/>
    <n v="13237.69"/>
    <n v="0"/>
    <n v="0"/>
    <n v="0"/>
    <n v="64143.380000000005"/>
    <n v="-116483.31"/>
    <n v="-103245.62"/>
    <s v="INR"/>
  </r>
  <r>
    <s v="5308000100"/>
    <s v="13"/>
    <s v="5308000100-13"/>
    <n v="5"/>
    <s v="5300"/>
    <x v="6"/>
    <x v="7"/>
    <s v="UL25"/>
    <s v="021/002"/>
    <d v="2017-04-01T00:00:00"/>
    <d v="2017-04-01T00:00:00"/>
    <s v="H-5000-12-01"/>
    <n v="0"/>
    <s v=""/>
    <s v="53OPCO01"/>
    <x v="3"/>
    <s v="5302"/>
    <s v=""/>
    <m/>
    <s v="A114"/>
    <s v="Forex-Unit-1-Realised-Unit-H-5000-12-01-2017-18"/>
    <n v="36771.79"/>
    <n v="0"/>
    <n v="0"/>
    <n v="0"/>
    <n v="36771.79"/>
    <n v="-4951.05"/>
    <n v="-1650.35"/>
    <n v="0"/>
    <n v="0"/>
    <n v="0"/>
    <n v="-6601.4"/>
    <n v="31820.74"/>
    <n v="30170.39"/>
    <s v="INR"/>
  </r>
  <r>
    <s v="5308000100"/>
    <s v="14"/>
    <s v="5308000100-14"/>
    <n v="5"/>
    <s v="5300"/>
    <x v="6"/>
    <x v="7"/>
    <s v="UL15"/>
    <s v="011/002"/>
    <d v="2017-04-01T00:00:00"/>
    <d v="2017-04-01T00:00:00"/>
    <s v="H-5000-12-02"/>
    <n v="0"/>
    <s v=""/>
    <s v="53OPCO01"/>
    <x v="3"/>
    <s v="5302"/>
    <s v=""/>
    <m/>
    <s v="A114"/>
    <s v="Forex-Unit-1-Unrealise-H-5000-12-02-2017-18"/>
    <n v="-6660.3"/>
    <n v="0"/>
    <n v="0"/>
    <n v="0"/>
    <n v="-6660.3"/>
    <n v="1699.8"/>
    <n v="566.6"/>
    <n v="0"/>
    <n v="0"/>
    <n v="0"/>
    <n v="2266.4"/>
    <n v="-4960.5"/>
    <n v="-4393.8999999999996"/>
    <s v="INR"/>
  </r>
  <r>
    <s v="5308000100"/>
    <s v="15"/>
    <s v="5308000100-15"/>
    <n v="5"/>
    <s v="5300"/>
    <x v="6"/>
    <x v="7"/>
    <s v="UL15"/>
    <s v="010/002"/>
    <d v="2018-04-01T00:00:00"/>
    <d v="2018-04-01T00:00:00"/>
    <s v="H-5000-12-01"/>
    <n v="0"/>
    <s v=""/>
    <s v="53OPCO01"/>
    <x v="3"/>
    <s v="5302"/>
    <s v=""/>
    <m/>
    <s v="A114"/>
    <s v="Forex-Unit-1-Realised-Unit-H-5000-12-01-2018-19"/>
    <n v="101574.99"/>
    <n v="0"/>
    <n v="0"/>
    <n v="0"/>
    <n v="101574.99"/>
    <n v="-18982.02"/>
    <n v="-9491.01"/>
    <n v="0"/>
    <n v="0"/>
    <n v="0"/>
    <n v="-28473.03"/>
    <n v="82592.97"/>
    <n v="73101.960000000006"/>
    <s v="INR"/>
  </r>
  <r>
    <s v="5308000100"/>
    <s v="16"/>
    <s v="5308000100-16"/>
    <n v="5"/>
    <s v="5300"/>
    <x v="6"/>
    <x v="7"/>
    <s v="UL15"/>
    <s v="010/002"/>
    <d v="2018-04-01T00:00:00"/>
    <d v="2018-04-01T00:00:00"/>
    <s v="H-5000-03-15"/>
    <n v="0"/>
    <s v=""/>
    <s v="53OPCO01"/>
    <x v="3"/>
    <s v="5302"/>
    <s v=""/>
    <m/>
    <s v="A114"/>
    <s v="Forex-Unit-1-Unrealise-H-5000-12-02-2018-19"/>
    <n v="335819.14"/>
    <n v="0"/>
    <n v="0"/>
    <n v="0"/>
    <n v="335819.14"/>
    <n v="-62756.82"/>
    <n v="-31378.41"/>
    <n v="0"/>
    <n v="0"/>
    <n v="0"/>
    <n v="-94135.23"/>
    <n v="273062.32"/>
    <n v="241683.91"/>
    <s v="INR"/>
  </r>
  <r>
    <s v="5308000100"/>
    <s v="17"/>
    <s v="5308000100-17"/>
    <n v="5"/>
    <s v="5300"/>
    <x v="6"/>
    <x v="7"/>
    <s v="UL15"/>
    <s v="009/002"/>
    <d v="2019-04-01T00:00:00"/>
    <d v="2019-04-01T00:00:00"/>
    <s v="H-5000-03-15"/>
    <n v="0"/>
    <s v=""/>
    <s v="53OPCO01"/>
    <x v="3"/>
    <s v="5302"/>
    <s v=""/>
    <m/>
    <s v="A114"/>
    <s v="Forex-Unit-1-Realised-Unit-H-5000-12-01-2019-20"/>
    <n v="120066.03"/>
    <n v="0"/>
    <n v="0"/>
    <n v="0"/>
    <n v="120066.03"/>
    <n v="-12442.59"/>
    <n v="-12442.59"/>
    <n v="0"/>
    <n v="0"/>
    <n v="0"/>
    <n v="-24885.18"/>
    <n v="107623.44"/>
    <n v="95180.85"/>
    <s v="INR"/>
  </r>
  <r>
    <s v="5308000100"/>
    <s v="18"/>
    <s v="5308000100-18"/>
    <n v="5"/>
    <s v="5300"/>
    <x v="6"/>
    <x v="7"/>
    <s v="UL15"/>
    <s v="009/002"/>
    <d v="2019-04-01T00:00:00"/>
    <d v="2019-04-01T00:00:00"/>
    <s v="H-5000-03-15"/>
    <n v="0"/>
    <s v=""/>
    <s v="53OPCO01"/>
    <x v="3"/>
    <s v="5302"/>
    <s v=""/>
    <m/>
    <s v="A114"/>
    <s v="Forex-Unit-1-Unrealised-Unit-H-5000-12-02-2019-20"/>
    <n v="419665.73"/>
    <n v="0"/>
    <n v="0"/>
    <n v="0"/>
    <n v="419665.73"/>
    <n v="-43490.46"/>
    <n v="-43490.46"/>
    <n v="0"/>
    <n v="0"/>
    <n v="0"/>
    <n v="-86980.92"/>
    <n v="376175.27"/>
    <n v="332684.81"/>
    <s v="INR"/>
  </r>
  <r>
    <s v="5308000100"/>
    <s v="19"/>
    <s v="5308000100-19"/>
    <n v="5"/>
    <s v="5300"/>
    <x v="6"/>
    <x v="7"/>
    <s v="UL15"/>
    <s v="008/002"/>
    <d v="2020-04-01T00:00:00"/>
    <d v="2020-04-01T00:00:00"/>
    <s v="H-5000-03-15"/>
    <n v="0"/>
    <s v=""/>
    <s v="53OPCO01"/>
    <x v="3"/>
    <s v="5302"/>
    <s v=""/>
    <s v="Addition-Realise Forex"/>
    <s v="A114"/>
    <s v="Forex - Unit-1 - Realised-H-5000-12-01-2020-21"/>
    <n v="0"/>
    <n v="207703.41"/>
    <n v="0"/>
    <n v="0"/>
    <n v="207703.41"/>
    <n v="0"/>
    <n v="-24160.07"/>
    <n v="0"/>
    <n v="0"/>
    <n v="0"/>
    <n v="-24160.07"/>
    <n v="0"/>
    <n v="183543.34"/>
    <s v="INR"/>
  </r>
  <r>
    <s v="5308000100"/>
    <s v="20"/>
    <s v="5308000100-20"/>
    <n v="5"/>
    <s v="5300"/>
    <x v="6"/>
    <x v="7"/>
    <s v="UL15"/>
    <s v="008/002"/>
    <d v="2020-04-01T00:00:00"/>
    <d v="2020-04-01T00:00:00"/>
    <s v="H-5000-03-15"/>
    <n v="0"/>
    <s v=""/>
    <s v="53OPCO01"/>
    <x v="3"/>
    <s v="5302"/>
    <s v=""/>
    <s v="Addition-Unrealise Forex"/>
    <s v="A114"/>
    <s v="Forex - Unit-1 - Unrealised-H-5000-12-02-2020-21"/>
    <n v="0"/>
    <n v="-408303.87"/>
    <n v="0"/>
    <n v="0"/>
    <n v="-408303.87"/>
    <n v="0"/>
    <n v="47493.919999999998"/>
    <n v="0"/>
    <n v="0"/>
    <n v="0"/>
    <n v="47493.919999999998"/>
    <n v="0"/>
    <n v="-360809.95"/>
    <s v="INR"/>
  </r>
  <r>
    <s v="5308000101"/>
    <s v="0"/>
    <s v="5308000101-0"/>
    <n v="5"/>
    <s v="5300"/>
    <x v="6"/>
    <x v="7"/>
    <s v="UL25"/>
    <s v="025/000"/>
    <d v="2013-05-31T00:00:00"/>
    <d v="2013-05-31T00:00:00"/>
    <s v=""/>
    <n v="0"/>
    <s v=""/>
    <s v="53OPCOMN"/>
    <x v="1"/>
    <s v="5302"/>
    <s v=""/>
    <m/>
    <s v="A114"/>
    <s v="Unit-1-Locomotive-H-5000-03-16"/>
    <n v="1406947.92"/>
    <n v="0"/>
    <n v="0"/>
    <n v="0"/>
    <n v="1406947.92"/>
    <n v="-378539.07"/>
    <n v="-52743.96"/>
    <n v="0"/>
    <n v="0"/>
    <n v="0"/>
    <n v="-431283.03"/>
    <n v="1028408.85"/>
    <n v="975664.89"/>
    <s v="INR"/>
  </r>
  <r>
    <s v="5308000102"/>
    <s v="0"/>
    <s v="5308000102-0"/>
    <n v="5"/>
    <s v="5300"/>
    <x v="6"/>
    <x v="7"/>
    <s v="UL25"/>
    <s v="025/000"/>
    <d v="2013-05-31T00:00:00"/>
    <d v="2013-05-31T00:00:00"/>
    <s v=""/>
    <n v="0"/>
    <s v=""/>
    <s v="53OPCOMN"/>
    <x v="1"/>
    <s v="5302"/>
    <s v=""/>
    <m/>
    <s v="A114"/>
    <s v="Unit-1-Workshop Equipments-H-5000-03-17"/>
    <n v="1974521.89"/>
    <n v="0"/>
    <n v="0"/>
    <n v="0"/>
    <n v="1974521.89"/>
    <n v="-531244.73"/>
    <n v="-74021.289999999994"/>
    <n v="0"/>
    <n v="0"/>
    <n v="0"/>
    <n v="-605266.02"/>
    <n v="1443277.16"/>
    <n v="1369255.87"/>
    <s v="INR"/>
  </r>
  <r>
    <s v="5308000102"/>
    <s v="1"/>
    <s v="5308000102-1"/>
    <n v="5"/>
    <s v="5300"/>
    <x v="6"/>
    <x v="7"/>
    <s v="UL25"/>
    <s v="025/000"/>
    <d v="2014-04-01T00:00:00"/>
    <d v="2014-04-01T00:00:00"/>
    <s v=""/>
    <n v="0"/>
    <s v=""/>
    <s v="53OPCOMN"/>
    <x v="1"/>
    <s v="5302"/>
    <s v=""/>
    <m/>
    <s v="A114"/>
    <s v="Unit-1-Workshop Equipments-H-5000-03-17-DEC-14"/>
    <n v="659524.87"/>
    <n v="0"/>
    <n v="0"/>
    <n v="0"/>
    <n v="659524.87"/>
    <n v="-150371.68"/>
    <n v="-25061.94"/>
    <n v="0"/>
    <n v="0"/>
    <n v="0"/>
    <n v="-175433.62"/>
    <n v="509153.19"/>
    <n v="484091.25"/>
    <s v="INR"/>
  </r>
  <r>
    <s v="5308000103"/>
    <s v="0"/>
    <s v="5308000103-0"/>
    <n v="5"/>
    <s v="5300"/>
    <x v="6"/>
    <x v="7"/>
    <s v="UL25"/>
    <s v="025/000"/>
    <d v="2013-05-31T00:00:00"/>
    <d v="2013-05-31T00:00:00"/>
    <s v="H-5000-03-18"/>
    <n v="0"/>
    <s v=""/>
    <s v="53OPCO01"/>
    <x v="3"/>
    <s v="5302"/>
    <s v=""/>
    <m/>
    <s v="A114"/>
    <s v="Unit-1-Compressed Air System-H-5000-03-18"/>
    <n v="19963212.57"/>
    <n v="0"/>
    <n v="0"/>
    <n v="0"/>
    <n v="19963212.57"/>
    <n v="-5371098.3600000003"/>
    <n v="-748385.08"/>
    <n v="0"/>
    <n v="0"/>
    <n v="0"/>
    <n v="-6119483.4400000004"/>
    <n v="14592114.210000001"/>
    <n v="13843729.130000001"/>
    <s v="INR"/>
  </r>
  <r>
    <s v="5308000104"/>
    <s v="0"/>
    <s v="5308000104-0"/>
    <n v="5"/>
    <s v="5300"/>
    <x v="6"/>
    <x v="7"/>
    <s v="UL15"/>
    <s v="015/000"/>
    <d v="2013-05-31T00:00:00"/>
    <d v="2013-05-31T00:00:00"/>
    <s v="H-5000-03-19"/>
    <n v="0"/>
    <s v=""/>
    <s v="53OPCO01"/>
    <x v="3"/>
    <s v="5302"/>
    <s v=""/>
    <m/>
    <s v="A114"/>
    <s v="Unit-1-Elevators-H-5000-03-19"/>
    <n v="7881244.2400000002"/>
    <n v="0"/>
    <n v="0"/>
    <n v="0"/>
    <n v="7881244.2400000002"/>
    <n v="-3091984.23"/>
    <n v="-538337.99"/>
    <n v="0"/>
    <n v="0"/>
    <n v="0"/>
    <n v="-3630322.2199999997"/>
    <n v="4789260.01"/>
    <n v="4250922.0199999996"/>
    <s v="INR"/>
  </r>
  <r>
    <s v="5308000106"/>
    <s v="0"/>
    <s v="5308000106-0"/>
    <n v="5"/>
    <s v="5300"/>
    <x v="6"/>
    <x v="7"/>
    <s v="UL15"/>
    <s v="015/000"/>
    <d v="2013-05-31T00:00:00"/>
    <d v="2013-05-31T00:00:00"/>
    <s v="H-5000-03-21"/>
    <n v="0"/>
    <s v=""/>
    <s v="53OPCO01"/>
    <x v="3"/>
    <s v="5302"/>
    <s v=""/>
    <m/>
    <s v="A114"/>
    <s v="Unit-1-Misc Cranes &amp; Hoists-H-5000-03-21"/>
    <n v="25232310.879999999"/>
    <n v="0"/>
    <n v="0"/>
    <n v="0"/>
    <n v="25232310.879999999"/>
    <n v="-9899186.5600000005"/>
    <n v="-1723523.73"/>
    <n v="0"/>
    <n v="0"/>
    <n v="0"/>
    <n v="-11622710.290000001"/>
    <n v="15333124.32"/>
    <n v="13609600.59"/>
    <s v="INR"/>
  </r>
  <r>
    <s v="5308000107"/>
    <s v="0"/>
    <s v="5308000107-0"/>
    <n v="5"/>
    <s v="5300"/>
    <x v="6"/>
    <x v="7"/>
    <s v="UL25"/>
    <s v="025/000"/>
    <d v="2013-05-31T00:00:00"/>
    <d v="2013-05-31T00:00:00"/>
    <s v="H-5000-03-22"/>
    <n v="0"/>
    <s v=""/>
    <s v="53OPCO01"/>
    <x v="3"/>
    <s v="5302"/>
    <s v=""/>
    <m/>
    <s v="A114"/>
    <s v="Unit-1-Hydrogen Generation Plant-H-5000-03-22"/>
    <n v="12730819.01"/>
    <n v="0"/>
    <n v="0"/>
    <n v="0"/>
    <n v="12730819.01"/>
    <n v="-3425224.31"/>
    <n v="-477255.6"/>
    <n v="0"/>
    <n v="0"/>
    <n v="0"/>
    <n v="-3902479.91"/>
    <n v="9305594.6999999993"/>
    <n v="8828339.0999999996"/>
    <s v="INR"/>
  </r>
  <r>
    <s v="5308000107"/>
    <s v="1"/>
    <s v="5308000107-1"/>
    <n v="5"/>
    <s v="5300"/>
    <x v="6"/>
    <x v="7"/>
    <s v="UL25"/>
    <s v="025/000"/>
    <d v="2014-04-01T00:00:00"/>
    <d v="2014-04-01T00:00:00"/>
    <s v="H-5000-03-22"/>
    <n v="0"/>
    <s v=""/>
    <s v="53OPCO01"/>
    <x v="3"/>
    <s v="5302"/>
    <s v=""/>
    <m/>
    <s v="A114"/>
    <s v="Unit-1-Hydrogen Generatn Plant-H-5000-03-22-MAR-15"/>
    <n v="243333.41"/>
    <n v="0"/>
    <n v="0"/>
    <n v="0"/>
    <n v="243333.41"/>
    <n v="-55480.02"/>
    <n v="-9246.67"/>
    <n v="0"/>
    <n v="0"/>
    <n v="0"/>
    <n v="-64726.689999999995"/>
    <n v="187853.39"/>
    <n v="178606.72"/>
    <s v="INR"/>
  </r>
  <r>
    <s v="5308000108"/>
    <s v="0"/>
    <s v="5308000108-0"/>
    <n v="5"/>
    <s v="5300"/>
    <x v="6"/>
    <x v="7"/>
    <s v="UL25"/>
    <s v="025/000"/>
    <d v="2013-05-31T00:00:00"/>
    <d v="2013-05-31T00:00:00"/>
    <s v="H-5000-03-23"/>
    <n v="0"/>
    <s v=""/>
    <s v="53OPCO01"/>
    <x v="3"/>
    <s v="5302"/>
    <s v=""/>
    <m/>
    <s v="A114"/>
    <s v="Unit-1-Miscellaneous Pumps-H-5000-03-23"/>
    <n v="36301452.060000002"/>
    <n v="0"/>
    <n v="0"/>
    <n v="0"/>
    <n v="36301452.060000002"/>
    <n v="-9766898.4199999999"/>
    <n v="-1360876.41"/>
    <n v="0"/>
    <n v="0"/>
    <n v="0"/>
    <n v="-11127774.83"/>
    <n v="26534553.640000001"/>
    <n v="25173677.23"/>
    <s v="INR"/>
  </r>
  <r>
    <s v="5308000108"/>
    <s v="1"/>
    <s v="5308000108-1"/>
    <n v="5"/>
    <s v="5300"/>
    <x v="6"/>
    <x v="7"/>
    <s v="UL25"/>
    <s v="025/000"/>
    <d v="2013-05-31T00:00:00"/>
    <d v="2013-05-31T00:00:00"/>
    <s v="H-5000-03-23"/>
    <n v="0"/>
    <s v=""/>
    <s v="53OPCO01"/>
    <x v="3"/>
    <s v="5302"/>
    <s v=""/>
    <m/>
    <s v="A114"/>
    <s v="Unit-1-Miscellaneous Pumps-H-5000-03-23-MAR-2013"/>
    <n v="-30445804.84"/>
    <n v="0"/>
    <n v="0"/>
    <n v="0"/>
    <n v="-30445804.84"/>
    <n v="8191437.6699999999"/>
    <n v="1141358.68"/>
    <n v="0"/>
    <n v="0"/>
    <n v="0"/>
    <n v="9332796.3499999996"/>
    <n v="-22254367.170000002"/>
    <n v="-21113008.489999998"/>
    <s v="INR"/>
  </r>
  <r>
    <s v="5308000108"/>
    <s v="2"/>
    <s v="5308000108-2"/>
    <n v="5"/>
    <s v="5300"/>
    <x v="6"/>
    <x v="7"/>
    <s v="UL25"/>
    <s v="025/000"/>
    <d v="2014-04-01T00:00:00"/>
    <d v="2014-04-01T00:00:00"/>
    <s v="H-5000-03-23"/>
    <n v="0"/>
    <s v=""/>
    <s v="53OPCO01"/>
    <x v="3"/>
    <s v="5302"/>
    <s v=""/>
    <m/>
    <s v="A114"/>
    <s v="Unit-1-Miscellaneous Pumps-H-5000-03-23-DEC-14"/>
    <n v="169676.03"/>
    <n v="0"/>
    <n v="0"/>
    <n v="0"/>
    <n v="169676.03"/>
    <n v="-38686.14"/>
    <n v="-6447.69"/>
    <n v="0"/>
    <n v="0"/>
    <n v="0"/>
    <n v="-45133.83"/>
    <n v="130989.89"/>
    <n v="124542.2"/>
    <s v="INR"/>
  </r>
  <r>
    <s v="5308000109"/>
    <s v="0"/>
    <s v="5308000109-0"/>
    <n v="5"/>
    <s v="5300"/>
    <x v="6"/>
    <x v="7"/>
    <s v="UL25"/>
    <s v="025/000"/>
    <d v="2013-05-31T00:00:00"/>
    <d v="2013-05-31T00:00:00"/>
    <s v=""/>
    <n v="0"/>
    <s v=""/>
    <s v="53OPCOMN"/>
    <x v="1"/>
    <s v="5302"/>
    <s v=""/>
    <m/>
    <s v="A114"/>
    <s v="Unit-1-Lab Instrument (Mech.Chem.Environ)-H-5-3-24"/>
    <n v="23378414.32"/>
    <n v="0"/>
    <n v="0"/>
    <n v="0"/>
    <n v="23378414.32"/>
    <n v="-6289957.6699999999"/>
    <n v="-876414.87"/>
    <n v="0"/>
    <n v="0"/>
    <n v="0"/>
    <n v="-7166372.54"/>
    <n v="17088456.649999999"/>
    <n v="16212041.779999999"/>
    <s v="INR"/>
  </r>
  <r>
    <s v="5308000109"/>
    <s v="1"/>
    <s v="5308000109-1"/>
    <n v="5"/>
    <s v="5300"/>
    <x v="6"/>
    <x v="7"/>
    <s v="UL25"/>
    <s v="025/000"/>
    <d v="2014-04-01T00:00:00"/>
    <d v="2014-04-01T00:00:00"/>
    <s v=""/>
    <n v="0"/>
    <s v=""/>
    <s v="53OPCOMN"/>
    <x v="1"/>
    <s v="5302"/>
    <s v=""/>
    <m/>
    <s v="A114"/>
    <s v="Unit-1-Lab Instrument (Mech.Chem.Environ)-MAR-15"/>
    <n v="82765.98"/>
    <n v="0"/>
    <n v="0"/>
    <n v="0"/>
    <n v="82765.98"/>
    <n v="-18870.66"/>
    <n v="-3145.11"/>
    <n v="0"/>
    <n v="0"/>
    <n v="0"/>
    <n v="-22015.77"/>
    <n v="63895.32"/>
    <n v="60750.21"/>
    <s v="INR"/>
  </r>
  <r>
    <s v="5308000110"/>
    <s v="0"/>
    <s v="5308000110-0"/>
    <n v="5"/>
    <s v="5300"/>
    <x v="6"/>
    <x v="7"/>
    <s v="UL25"/>
    <s v="025/000"/>
    <d v="2013-05-31T00:00:00"/>
    <d v="2013-05-31T00:00:00"/>
    <s v="H-5000-03-25"/>
    <n v="0"/>
    <s v=""/>
    <s v="53OPCO01"/>
    <x v="3"/>
    <s v="5302"/>
    <s v=""/>
    <m/>
    <s v="A114"/>
    <s v="Unit-1-BTG Package Offloaded from China-H-50-03-25"/>
    <n v="335326243.42000002"/>
    <n v="0"/>
    <n v="0"/>
    <n v="0"/>
    <n v="335326243.42000002"/>
    <n v="-90219458.620000005"/>
    <n v="-12570780.17"/>
    <n v="0"/>
    <n v="0"/>
    <n v="0"/>
    <n v="-102790238.79000001"/>
    <n v="245106784.80000001"/>
    <n v="232536004.63"/>
    <s v="INR"/>
  </r>
  <r>
    <s v="5308000111"/>
    <s v="0"/>
    <s v="5308000111-0"/>
    <n v="5"/>
    <s v="5300"/>
    <x v="6"/>
    <x v="7"/>
    <s v="UL25"/>
    <s v="025/000"/>
    <d v="2013-05-31T00:00:00"/>
    <d v="2013-05-31T00:00:00"/>
    <s v="H-5000-03-26"/>
    <n v="0"/>
    <s v=""/>
    <s v="53OPCO01"/>
    <x v="3"/>
    <s v="5302"/>
    <s v=""/>
    <m/>
    <s v="A114"/>
    <s v="Unit-1-Start up Boiler-H-5000-03-26"/>
    <n v="116187176.34999999"/>
    <n v="0"/>
    <n v="0"/>
    <n v="0"/>
    <n v="116187176.34999999"/>
    <n v="-31260136.530000001"/>
    <n v="-4355649.0999999996"/>
    <n v="0"/>
    <n v="0"/>
    <n v="0"/>
    <n v="-35615785.630000003"/>
    <n v="84927039.819999993"/>
    <n v="80571390.719999999"/>
    <s v="INR"/>
  </r>
  <r>
    <s v="5308000111"/>
    <s v="1"/>
    <s v="5308000111-1"/>
    <n v="5"/>
    <s v="5300"/>
    <x v="6"/>
    <x v="7"/>
    <s v="UL25"/>
    <s v="023/002"/>
    <d v="2015-04-01T00:00:00"/>
    <d v="2015-04-01T00:00:00"/>
    <s v="H-5000-03-26"/>
    <n v="0"/>
    <s v=""/>
    <s v="53OPCO01"/>
    <x v="3"/>
    <s v="5302"/>
    <s v=""/>
    <m/>
    <s v="A114"/>
    <s v="Unit-1-Start up Boiler-Non Ref Secu Deposite"/>
    <n v="6875000"/>
    <n v="0"/>
    <n v="0"/>
    <n v="0"/>
    <n v="6875000"/>
    <n v="-1409594.5"/>
    <n v="-281918.90000000002"/>
    <n v="0"/>
    <n v="0"/>
    <n v="0"/>
    <n v="-1691513.4"/>
    <n v="5465405.5"/>
    <n v="5183486.5999999996"/>
    <s v="INR"/>
  </r>
  <r>
    <s v="5308000112"/>
    <s v="0"/>
    <s v="5308000112-0"/>
    <n v="5"/>
    <s v="5300"/>
    <x v="6"/>
    <x v="7"/>
    <s v="UL25"/>
    <s v="025/000"/>
    <d v="2013-05-31T00:00:00"/>
    <d v="2013-05-31T00:00:00"/>
    <s v="H-5000-04-01"/>
    <n v="0"/>
    <s v=""/>
    <s v="53OPCO01"/>
    <x v="3"/>
    <s v="5302"/>
    <s v=""/>
    <m/>
    <s v="A114"/>
    <s v="Unit-1-Generator Transformers-H-5000-04-01"/>
    <n v="233708519.34999999"/>
    <n v="0"/>
    <n v="0"/>
    <n v="0"/>
    <n v="233708519.34999999"/>
    <n v="-62879230.310000002"/>
    <n v="-8761313.7300000004"/>
    <n v="0"/>
    <n v="0"/>
    <n v="0"/>
    <n v="-71640544.040000007"/>
    <n v="170829289.03999999"/>
    <n v="162067975.31"/>
    <s v="INR"/>
  </r>
  <r>
    <s v="5308000112"/>
    <s v="2"/>
    <s v="5308000112-2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.1.EDC . PLANT &amp; M/C"/>
    <n v="4124770.54"/>
    <n v="0"/>
    <n v="0"/>
    <n v="0"/>
    <n v="4124770.54"/>
    <n v="-1109768.69"/>
    <n v="-154630.26"/>
    <n v="0"/>
    <n v="0"/>
    <n v="0"/>
    <n v="-1264398.95"/>
    <n v="3015001.85"/>
    <n v="2860371.59"/>
    <s v="INR"/>
  </r>
  <r>
    <s v="5308000112"/>
    <s v="3"/>
    <s v="5308000112-3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-1-IDC - PLANT &amp; M/C"/>
    <n v="21893844.199999999"/>
    <n v="0"/>
    <n v="0"/>
    <n v="0"/>
    <n v="21893844.199999999"/>
    <n v="-5890534.4000000004"/>
    <n v="-820761"/>
    <n v="0"/>
    <n v="0"/>
    <n v="0"/>
    <n v="-6711295.4000000004"/>
    <n v="16003309.800000001"/>
    <n v="15182548.800000001"/>
    <s v="INR"/>
  </r>
  <r>
    <s v="5308000112"/>
    <s v="4"/>
    <s v="5308000112-4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 -Unit-1&amp;2-H-5000-12-01 (COD)"/>
    <n v="589965.19999999995"/>
    <n v="0"/>
    <n v="0"/>
    <n v="0"/>
    <n v="589965.19999999995"/>
    <n v="-158730.01999999999"/>
    <n v="-22116.74"/>
    <n v="0"/>
    <n v="0"/>
    <n v="0"/>
    <n v="-180846.75999999998"/>
    <n v="431235.18"/>
    <n v="409118.44"/>
    <s v="INR"/>
  </r>
  <r>
    <s v="5308000112"/>
    <s v="5"/>
    <s v="5308000112-5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Unit-1&amp;2-H-5000-12-02-(COD)"/>
    <n v="17804416.289999999"/>
    <n v="0"/>
    <n v="0"/>
    <n v="0"/>
    <n v="17804416.289999999"/>
    <n v="-4790274.63"/>
    <n v="-667455.67000000004"/>
    <n v="0"/>
    <n v="0"/>
    <n v="0"/>
    <n v="-5457730.2999999998"/>
    <n v="13014141.66"/>
    <n v="12346685.99"/>
    <s v="INR"/>
  </r>
  <r>
    <s v="5308000112"/>
    <s v="6"/>
    <s v="5308000112-6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-Unit-H-5000-12-01-2013-14"/>
    <n v="8722394.5299999993"/>
    <n v="0"/>
    <n v="0"/>
    <n v="0"/>
    <n v="8722394.5299999993"/>
    <n v="-2346758.5099999998"/>
    <n v="-326986.95"/>
    <n v="0"/>
    <n v="0"/>
    <n v="0"/>
    <n v="-2673745.46"/>
    <n v="6375636.0199999996"/>
    <n v="6048649.0700000003"/>
    <s v="INR"/>
  </r>
  <r>
    <s v="5308000112"/>
    <s v="7"/>
    <s v="5308000112-7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H-5000-12-02-2013-14"/>
    <n v="229145.48"/>
    <n v="0"/>
    <n v="0"/>
    <n v="0"/>
    <n v="229145.48"/>
    <n v="-61651.53"/>
    <n v="-8590.25"/>
    <n v="0"/>
    <n v="0"/>
    <n v="0"/>
    <n v="-70241.78"/>
    <n v="167493.95000000001"/>
    <n v="158903.70000000001"/>
    <s v="INR"/>
  </r>
  <r>
    <s v="5308000112"/>
    <s v="8"/>
    <s v="5308000112-8"/>
    <n v="5"/>
    <s v="5300"/>
    <x v="6"/>
    <x v="7"/>
    <s v="UL25"/>
    <s v="024/002"/>
    <d v="2014-04-01T00:00:00"/>
    <d v="2014-04-01T00:00:00"/>
    <s v="H-5000-12-01"/>
    <n v="0"/>
    <s v=""/>
    <s v="53OPCO01"/>
    <x v="3"/>
    <s v="5302"/>
    <s v=""/>
    <m/>
    <s v="A114"/>
    <s v="Forex-Unit-1-Realised-Unit-H-5000-12-01-2014-15"/>
    <n v="17195429.98"/>
    <n v="0"/>
    <n v="0"/>
    <n v="0"/>
    <n v="17195429.98"/>
    <n v="-4055673.06"/>
    <n v="-675945.51"/>
    <n v="0"/>
    <n v="0"/>
    <n v="0"/>
    <n v="-4731618.57"/>
    <n v="13139756.92"/>
    <n v="12463811.41"/>
    <s v="INR"/>
  </r>
  <r>
    <s v="5308000112"/>
    <s v="9"/>
    <s v="5308000112-9"/>
    <n v="5"/>
    <s v="5300"/>
    <x v="6"/>
    <x v="7"/>
    <s v="UL25"/>
    <s v="023/002"/>
    <d v="2015-04-01T00:00:00"/>
    <d v="2015-04-01T00:00:00"/>
    <s v="H-5000-12-01"/>
    <n v="0"/>
    <s v=""/>
    <s v="53OPCO01"/>
    <x v="3"/>
    <s v="5302"/>
    <s v=""/>
    <m/>
    <s v="A114"/>
    <s v="Forex-Unit-1-Realised-Unit-H-5000-12-01-2015-16"/>
    <n v="986475.63"/>
    <n v="0"/>
    <n v="0"/>
    <n v="0"/>
    <n v="986475.63"/>
    <n v="-202259"/>
    <n v="-40451.800000000003"/>
    <n v="0"/>
    <n v="0"/>
    <n v="0"/>
    <n v="-242710.8"/>
    <n v="784216.63"/>
    <n v="743764.83"/>
    <s v="INR"/>
  </r>
  <r>
    <s v="5308000112"/>
    <s v="10"/>
    <s v="5308000112-10"/>
    <n v="5"/>
    <s v="5300"/>
    <x v="6"/>
    <x v="7"/>
    <s v="UL25"/>
    <s v="022/002"/>
    <d v="2016-04-01T00:00:00"/>
    <d v="2016-04-01T00:00:00"/>
    <s v="H-5000-12-01"/>
    <n v="0"/>
    <s v=""/>
    <s v="53OPCO01"/>
    <x v="3"/>
    <s v="5302"/>
    <s v=""/>
    <m/>
    <s v="A114"/>
    <s v="Forex-Unit-1-Realised-Unit-H-5000-12-01-2016-17"/>
    <n v="446823.76"/>
    <n v="0"/>
    <n v="0"/>
    <n v="0"/>
    <n v="446823.76"/>
    <n v="-76596.78"/>
    <n v="-19149.2"/>
    <n v="0"/>
    <n v="0"/>
    <n v="0"/>
    <n v="-95745.98"/>
    <n v="370226.98"/>
    <n v="351077.78"/>
    <s v="INR"/>
  </r>
  <r>
    <s v="5308000112"/>
    <s v="11"/>
    <s v="5308000112-11"/>
    <n v="5"/>
    <s v="5300"/>
    <x v="6"/>
    <x v="7"/>
    <s v="UL25"/>
    <s v="024/002"/>
    <d v="2014-04-01T00:00:00"/>
    <d v="2014-04-01T00:00:00"/>
    <s v="H-5000-12-02"/>
    <n v="0"/>
    <s v=""/>
    <s v="53OPCO01"/>
    <x v="3"/>
    <s v="5302"/>
    <s v=""/>
    <m/>
    <s v="A114"/>
    <s v="Forex-Unit-1-Unrealise-H-5000-12-02-2014-15"/>
    <n v="-13066616.57"/>
    <n v="0"/>
    <n v="0"/>
    <n v="0"/>
    <n v="-13066616.57"/>
    <n v="3081861"/>
    <n v="513643.5"/>
    <n v="0"/>
    <n v="0"/>
    <n v="0"/>
    <n v="3595504.5"/>
    <n v="-9984755.5700000003"/>
    <n v="-9471112.0700000003"/>
    <s v="INR"/>
  </r>
  <r>
    <s v="5308000112"/>
    <s v="12"/>
    <s v="5308000112-12"/>
    <n v="5"/>
    <s v="5300"/>
    <x v="6"/>
    <x v="7"/>
    <s v="UL25"/>
    <s v="023/002"/>
    <d v="2015-04-01T00:00:00"/>
    <d v="2015-04-01T00:00:00"/>
    <s v="H-5000-12-02"/>
    <n v="0"/>
    <s v=""/>
    <s v="53OPCO01"/>
    <x v="3"/>
    <s v="5302"/>
    <s v=""/>
    <m/>
    <s v="A114"/>
    <s v="Forex-Unit-1-Unrealise-H-5000-12-02- 2015-16"/>
    <n v="2501732.67"/>
    <n v="0"/>
    <n v="0"/>
    <n v="0"/>
    <n v="2501732.67"/>
    <n v="-512935.09"/>
    <n v="-102587.02"/>
    <n v="0"/>
    <n v="0"/>
    <n v="0"/>
    <n v="-615522.11"/>
    <n v="1988797.58"/>
    <n v="1886210.56"/>
    <s v="INR"/>
  </r>
  <r>
    <s v="5308000112"/>
    <s v="13"/>
    <s v="5308000112-13"/>
    <n v="5"/>
    <s v="5300"/>
    <x v="6"/>
    <x v="7"/>
    <s v="UL25"/>
    <s v="022/002"/>
    <d v="2016-04-01T00:00:00"/>
    <d v="2016-04-01T00:00:00"/>
    <s v="H-5000-12-02"/>
    <n v="0"/>
    <s v=""/>
    <s v="53OPCO01"/>
    <x v="3"/>
    <s v="5302"/>
    <s v=""/>
    <m/>
    <s v="A114"/>
    <s v="Forex-Unit-1-Unrealise-H-5000-12-02-2016-17"/>
    <n v="-1217026.6100000001"/>
    <n v="0"/>
    <n v="0"/>
    <n v="0"/>
    <n v="-1217026.6100000001"/>
    <n v="208628.83"/>
    <n v="52157.21"/>
    <n v="0"/>
    <n v="0"/>
    <n v="0"/>
    <n v="260786.03999999998"/>
    <n v="-1008397.78"/>
    <n v="-956240.57"/>
    <s v="INR"/>
  </r>
  <r>
    <s v="5308000112"/>
    <s v="14"/>
    <s v="5308000112-14"/>
    <n v="5"/>
    <s v="5300"/>
    <x v="6"/>
    <x v="7"/>
    <s v="UL25"/>
    <s v="021/002"/>
    <d v="2017-04-01T00:00:00"/>
    <d v="2017-04-01T00:00:00"/>
    <s v="H-5000-12-01"/>
    <n v="0"/>
    <s v=""/>
    <s v="53OPCO01"/>
    <x v="3"/>
    <s v="5302"/>
    <s v=""/>
    <m/>
    <s v="A114"/>
    <s v="Forex-Unit-1-Realised-Unit-H-5000-12-01-2017-18"/>
    <n v="294174.37"/>
    <n v="0"/>
    <n v="0"/>
    <n v="0"/>
    <n v="294174.37"/>
    <n v="-39608.46"/>
    <n v="-13202.82"/>
    <n v="0"/>
    <n v="0"/>
    <n v="0"/>
    <n v="-52811.28"/>
    <n v="254565.91"/>
    <n v="241363.09"/>
    <s v="INR"/>
  </r>
  <r>
    <s v="5308000112"/>
    <s v="15"/>
    <s v="5308000112-15"/>
    <n v="5"/>
    <s v="5300"/>
    <x v="6"/>
    <x v="7"/>
    <s v="UL25"/>
    <s v="021/002"/>
    <d v="2017-04-01T00:00:00"/>
    <d v="2017-04-01T00:00:00"/>
    <s v="H-5000-12-02"/>
    <n v="0"/>
    <s v=""/>
    <s v="53OPCO01"/>
    <x v="3"/>
    <s v="5302"/>
    <s v=""/>
    <m/>
    <s v="A114"/>
    <s v="Forex-Unit-1-Unrealise-H-5000-12-02-2017-18"/>
    <n v="-23842.18"/>
    <n v="0"/>
    <n v="0"/>
    <n v="0"/>
    <n v="-23842.18"/>
    <n v="3210.18"/>
    <n v="1070.06"/>
    <n v="0"/>
    <n v="0"/>
    <n v="0"/>
    <n v="4280.24"/>
    <n v="-20632"/>
    <n v="-19561.939999999999"/>
    <s v="INR"/>
  </r>
  <r>
    <s v="5308000112"/>
    <s v="16"/>
    <s v="5308000112-16"/>
    <n v="5"/>
    <s v="5300"/>
    <x v="6"/>
    <x v="7"/>
    <s v="UL25"/>
    <s v="020/002"/>
    <d v="2018-04-01T00:00:00"/>
    <d v="2018-04-01T00:00:00"/>
    <s v="H-5000-12-01"/>
    <n v="0"/>
    <s v=""/>
    <s v="53OPCO01"/>
    <x v="3"/>
    <s v="5302"/>
    <s v=""/>
    <m/>
    <s v="A114"/>
    <s v="Forex-Unit-1-Realised-Unit-H-5000-12-01-2018-19"/>
    <n v="812599.84"/>
    <n v="0"/>
    <n v="0"/>
    <n v="0"/>
    <n v="812599.84"/>
    <n v="-76557.259999999995"/>
    <n v="-38278.629999999997"/>
    <n v="0"/>
    <n v="0"/>
    <n v="0"/>
    <n v="-114835.88999999998"/>
    <n v="736042.58"/>
    <n v="697763.95"/>
    <s v="INR"/>
  </r>
  <r>
    <s v="5308000112"/>
    <s v="17"/>
    <s v="5308000112-17"/>
    <n v="5"/>
    <s v="5300"/>
    <x v="6"/>
    <x v="7"/>
    <s v="UL25"/>
    <s v="020/002"/>
    <d v="2018-04-01T00:00:00"/>
    <d v="2018-04-01T00:00:00"/>
    <s v="H-5000-04-01"/>
    <n v="0"/>
    <s v=""/>
    <s v="53OPCO01"/>
    <x v="3"/>
    <s v="5302"/>
    <s v=""/>
    <m/>
    <s v="A114"/>
    <s v="Forex-Unit-1-Unrealise-H-5000-12-02-2018-19"/>
    <n v="2686553.16"/>
    <n v="0"/>
    <n v="0"/>
    <n v="0"/>
    <n v="2686553.16"/>
    <n v="-253107.54"/>
    <n v="-126553.77"/>
    <n v="0"/>
    <n v="0"/>
    <n v="0"/>
    <n v="-379661.31"/>
    <n v="2433445.62"/>
    <n v="2306891.85"/>
    <s v="INR"/>
  </r>
  <r>
    <s v="5308000112"/>
    <s v="18"/>
    <s v="5308000112-18"/>
    <n v="5"/>
    <s v="5300"/>
    <x v="6"/>
    <x v="7"/>
    <s v="UL25"/>
    <s v="019/002"/>
    <d v="2019-04-01T00:00:00"/>
    <d v="2019-04-01T00:00:00"/>
    <s v="H-5000-04-01"/>
    <n v="0"/>
    <s v=""/>
    <s v="53OPCO01"/>
    <x v="3"/>
    <s v="5302"/>
    <s v=""/>
    <m/>
    <s v="A114"/>
    <s v="Forex-Unit-1-Realised-Unit-H-5000-12-01-2019-20"/>
    <n v="960528.19"/>
    <n v="0"/>
    <n v="0"/>
    <n v="0"/>
    <n v="960528.19"/>
    <n v="-47607.65"/>
    <n v="-47607.65"/>
    <n v="0"/>
    <n v="0"/>
    <n v="0"/>
    <n v="-95215.3"/>
    <n v="912920.54"/>
    <n v="865312.89"/>
    <s v="INR"/>
  </r>
  <r>
    <s v="5308000112"/>
    <s v="19"/>
    <s v="5308000112-19"/>
    <n v="5"/>
    <s v="5300"/>
    <x v="6"/>
    <x v="7"/>
    <s v="UL25"/>
    <s v="019/002"/>
    <d v="2019-04-01T00:00:00"/>
    <d v="2019-04-01T00:00:00"/>
    <s v="H-5000-04-01"/>
    <n v="0"/>
    <s v=""/>
    <s v="53OPCO01"/>
    <x v="3"/>
    <s v="5302"/>
    <s v=""/>
    <m/>
    <s v="A114"/>
    <s v="Forex-Unit-1-Unrealised-Unit-H-5000-12-02-2019-20"/>
    <n v="3357325.85"/>
    <n v="0"/>
    <n v="0"/>
    <n v="0"/>
    <n v="3357325.85"/>
    <n v="-166402.62"/>
    <n v="-166402.62"/>
    <n v="0"/>
    <n v="0"/>
    <n v="0"/>
    <n v="-332805.24"/>
    <n v="3190923.23"/>
    <n v="3024520.61"/>
    <s v="INR"/>
  </r>
  <r>
    <s v="5308000112"/>
    <s v="20"/>
    <s v="5308000112-20"/>
    <n v="5"/>
    <s v="5300"/>
    <x v="6"/>
    <x v="7"/>
    <s v="UL25"/>
    <s v="018/002"/>
    <d v="2020-04-01T00:00:00"/>
    <d v="2020-04-01T00:00:00"/>
    <s v="H-5000-04-01"/>
    <n v="0"/>
    <s v=""/>
    <s v="53OPCO01"/>
    <x v="3"/>
    <s v="5302"/>
    <s v=""/>
    <s v="Addition-Realise Forex"/>
    <s v="A114"/>
    <s v="Forex - Unit-1 - Realised-H-5000-12-01-2020-21"/>
    <n v="0"/>
    <n v="1661627.3"/>
    <n v="0"/>
    <n v="0"/>
    <n v="1661627.3"/>
    <n v="0"/>
    <n v="-86890.25"/>
    <n v="0"/>
    <n v="0"/>
    <n v="0"/>
    <n v="-86890.25"/>
    <n v="0"/>
    <n v="1574737.05"/>
    <s v="INR"/>
  </r>
  <r>
    <s v="5308000112"/>
    <s v="21"/>
    <s v="5308000112-21"/>
    <n v="5"/>
    <s v="5300"/>
    <x v="6"/>
    <x v="7"/>
    <s v="UL25"/>
    <s v="018/002"/>
    <d v="2020-04-01T00:00:00"/>
    <d v="2020-04-01T00:00:00"/>
    <s v="H-5000-04-01"/>
    <n v="0"/>
    <s v=""/>
    <s v="53OPCO01"/>
    <x v="3"/>
    <s v="5302"/>
    <s v=""/>
    <s v="Addition-Unrealise Forex"/>
    <s v="A114"/>
    <s v="Forex - Unit-1 - Unrealised-H-5000-12-02-2020-21"/>
    <n v="0"/>
    <n v="-3266431.04"/>
    <n v="0"/>
    <n v="0"/>
    <n v="-3266431.04"/>
    <n v="0"/>
    <n v="170809.07"/>
    <n v="0"/>
    <n v="0"/>
    <n v="0"/>
    <n v="170809.07"/>
    <n v="0"/>
    <n v="-3095621.97"/>
    <s v="INR"/>
  </r>
  <r>
    <s v="5308000113"/>
    <s v="0"/>
    <s v="5308000113-0"/>
    <n v="5"/>
    <s v="5300"/>
    <x v="6"/>
    <x v="7"/>
    <s v="UL25"/>
    <s v="025/000"/>
    <d v="2013-05-31T00:00:00"/>
    <d v="2013-05-31T00:00:00"/>
    <s v="H-5000-04-02"/>
    <n v="0"/>
    <s v=""/>
    <s v="53OPCO01"/>
    <x v="3"/>
    <s v="5302"/>
    <s v=""/>
    <m/>
    <s v="A114"/>
    <s v="Unit-1-Bus Ducts &amp; Associated Equipts-H-5000-04-02"/>
    <n v="54049440.460000001"/>
    <n v="0"/>
    <n v="0"/>
    <n v="0"/>
    <n v="54049440.460000001"/>
    <n v="-14541991.130000001"/>
    <n v="-2026216.7"/>
    <n v="0"/>
    <n v="0"/>
    <n v="0"/>
    <n v="-16568207.83"/>
    <n v="39507449.329999998"/>
    <n v="37481232.630000003"/>
    <s v="INR"/>
  </r>
  <r>
    <s v="5308000114"/>
    <s v="0"/>
    <s v="5308000114-0"/>
    <n v="5"/>
    <s v="5300"/>
    <x v="6"/>
    <x v="7"/>
    <s v="UL25"/>
    <s v="025/000"/>
    <d v="2013-05-31T00:00:00"/>
    <d v="2013-05-31T00:00:00"/>
    <s v="H-5000-04-03"/>
    <n v="0"/>
    <s v=""/>
    <s v="53OPCO01"/>
    <x v="3"/>
    <s v="5302"/>
    <s v=""/>
    <m/>
    <s v="A114"/>
    <s v="Unit-1-33KV-11KV-66 KV &amp; LT Switchgear-H-5000-4-3"/>
    <n v="19056302.960000001"/>
    <n v="0"/>
    <n v="0"/>
    <n v="0"/>
    <n v="19056302.960000001"/>
    <n v="-5127094.49"/>
    <n v="-714386.66"/>
    <n v="0"/>
    <n v="0"/>
    <n v="0"/>
    <n v="-5841481.1500000004"/>
    <n v="13929208.470000001"/>
    <n v="13214821.810000001"/>
    <s v="INR"/>
  </r>
  <r>
    <s v="5308000115"/>
    <s v="0"/>
    <s v="5308000115-0"/>
    <n v="5"/>
    <s v="5300"/>
    <x v="6"/>
    <x v="7"/>
    <s v="UL25"/>
    <s v="025/000"/>
    <d v="2013-05-31T00:00:00"/>
    <d v="2013-05-31T00:00:00"/>
    <s v="H-5000-04-04"/>
    <n v="0"/>
    <s v=""/>
    <s v="53OPCO01"/>
    <x v="3"/>
    <s v="5302"/>
    <s v=""/>
    <m/>
    <s v="A114"/>
    <s v="Unit-1-Power Transformer &amp; Bus Reactor-H-5000-4-04"/>
    <n v="133091337.98"/>
    <n v="0"/>
    <n v="0"/>
    <n v="0"/>
    <n v="133091337.98"/>
    <n v="-35808197.799999997"/>
    <n v="-4989355.84"/>
    <n v="0"/>
    <n v="0"/>
    <n v="0"/>
    <n v="-40797553.640000001"/>
    <n v="97283140.180000007"/>
    <n v="92293784.340000004"/>
    <s v="INR"/>
  </r>
  <r>
    <s v="5308000115"/>
    <s v="1"/>
    <s v="5308000115-1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.1.EDC . PLANT &amp; M/C"/>
    <n v="2348956.86"/>
    <n v="0"/>
    <n v="0"/>
    <n v="0"/>
    <n v="2348956.86"/>
    <n v="-631986.37"/>
    <n v="-88058.19"/>
    <n v="0"/>
    <n v="0"/>
    <n v="0"/>
    <n v="-720044.56"/>
    <n v="1716970.49"/>
    <n v="1628912.3"/>
    <s v="INR"/>
  </r>
  <r>
    <s v="5308000115"/>
    <s v="2"/>
    <s v="5308000115-2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-1-IDC - PLANT &amp; M/C"/>
    <n v="12468013.689999999"/>
    <n v="0"/>
    <n v="0"/>
    <n v="0"/>
    <n v="12468013.689999999"/>
    <n v="-3354516.59"/>
    <n v="-467403.5"/>
    <n v="0"/>
    <n v="0"/>
    <n v="0"/>
    <n v="-3821920.09"/>
    <n v="9113497.0999999996"/>
    <n v="8646093.5999999996"/>
    <s v="INR"/>
  </r>
  <r>
    <s v="5308000115"/>
    <s v="3"/>
    <s v="5308000115-3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 -Unit-1&amp;2-H-5000-12-01 (COD)"/>
    <n v="335970.88"/>
    <n v="0"/>
    <n v="0"/>
    <n v="0"/>
    <n v="335970.88"/>
    <n v="-90392.91"/>
    <n v="-12594.95"/>
    <n v="0"/>
    <n v="0"/>
    <n v="0"/>
    <n v="-102987.86"/>
    <n v="245577.97"/>
    <n v="232983.02"/>
    <s v="INR"/>
  </r>
  <r>
    <s v="5308000115"/>
    <s v="4"/>
    <s v="5308000115-4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Unit-1&amp;2-H-5000-12-02-(COD)"/>
    <n v="10139183.6"/>
    <n v="0"/>
    <n v="0"/>
    <n v="0"/>
    <n v="10139183.6"/>
    <n v="-2727945.32"/>
    <n v="-380099.83"/>
    <n v="0"/>
    <n v="0"/>
    <n v="0"/>
    <n v="-3108045.15"/>
    <n v="7411238.2800000003"/>
    <n v="7031138.4500000002"/>
    <s v="INR"/>
  </r>
  <r>
    <s v="5308000115"/>
    <s v="5"/>
    <s v="5308000115-5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-Unit-H-5000-12-01-2013-14"/>
    <n v="4967192.3"/>
    <n v="0"/>
    <n v="0"/>
    <n v="0"/>
    <n v="4967192.3"/>
    <n v="-1336422.08"/>
    <n v="-186211.14"/>
    <n v="0"/>
    <n v="0"/>
    <n v="0"/>
    <n v="-1522633.2200000002"/>
    <n v="3630770.22"/>
    <n v="3444559.08"/>
    <s v="INR"/>
  </r>
  <r>
    <s v="5308000115"/>
    <s v="6"/>
    <s v="5308000115-6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H-5000-12-02-2013-14"/>
    <n v="130492.8"/>
    <n v="0"/>
    <n v="0"/>
    <n v="0"/>
    <n v="130492.8"/>
    <n v="-35109.06"/>
    <n v="-4891.9399999999996"/>
    <n v="0"/>
    <n v="0"/>
    <n v="0"/>
    <n v="-40001"/>
    <n v="95383.74"/>
    <n v="90491.8"/>
    <s v="INR"/>
  </r>
  <r>
    <s v="5308000115"/>
    <s v="7"/>
    <s v="5308000115-7"/>
    <n v="5"/>
    <s v="5300"/>
    <x v="6"/>
    <x v="7"/>
    <s v="UL25"/>
    <s v="024/002"/>
    <d v="2014-04-01T00:00:00"/>
    <d v="2014-04-01T00:00:00"/>
    <s v="H-5000-12-01"/>
    <n v="0"/>
    <s v=""/>
    <s v="53OPCO01"/>
    <x v="3"/>
    <s v="5302"/>
    <s v=""/>
    <m/>
    <s v="A114"/>
    <s v="Forex-Unit-1-Realised-Unit-H-5000-12-01-2014-15"/>
    <n v="9792380.6500000004"/>
    <n v="0"/>
    <n v="0"/>
    <n v="0"/>
    <n v="9792380.6500000004"/>
    <n v="-2309607.54"/>
    <n v="-384934.59"/>
    <n v="0"/>
    <n v="0"/>
    <n v="0"/>
    <n v="-2694542.13"/>
    <n v="7482773.1100000003"/>
    <n v="7097838.5199999996"/>
    <s v="INR"/>
  </r>
  <r>
    <s v="5308000115"/>
    <s v="8"/>
    <s v="5308000115-8"/>
    <n v="5"/>
    <s v="5300"/>
    <x v="6"/>
    <x v="7"/>
    <s v="UL25"/>
    <s v="023/002"/>
    <d v="2015-04-01T00:00:00"/>
    <d v="2015-04-01T00:00:00"/>
    <s v="H-5000-12-01"/>
    <n v="0"/>
    <s v=""/>
    <s v="53OPCO01"/>
    <x v="3"/>
    <s v="5302"/>
    <s v=""/>
    <m/>
    <s v="A114"/>
    <s v="Forex-Unit-1-Realised-Unit-H-5000-12-01-2015-16"/>
    <n v="561773.94999999995"/>
    <n v="0"/>
    <n v="0"/>
    <n v="0"/>
    <n v="561773.94999999995"/>
    <n v="-115181.6"/>
    <n v="-23036.32"/>
    <n v="0"/>
    <n v="0"/>
    <n v="0"/>
    <n v="-138217.92000000001"/>
    <n v="446592.35"/>
    <n v="423556.03"/>
    <s v="INR"/>
  </r>
  <r>
    <s v="5308000115"/>
    <s v="9"/>
    <s v="5308000115-9"/>
    <n v="5"/>
    <s v="5300"/>
    <x v="6"/>
    <x v="7"/>
    <s v="UL25"/>
    <s v="022/002"/>
    <d v="2016-04-01T00:00:00"/>
    <d v="2016-04-01T00:00:00"/>
    <s v="H-5000-12-01"/>
    <n v="0"/>
    <s v=""/>
    <s v="53OPCO01"/>
    <x v="3"/>
    <s v="5302"/>
    <s v=""/>
    <m/>
    <s v="A114"/>
    <s v="Forex-Unit-1-Realised-Unit-H-5000-12-01-2016-17"/>
    <n v="254455.3"/>
    <n v="0"/>
    <n v="0"/>
    <n v="0"/>
    <n v="254455.3"/>
    <n v="-43620"/>
    <n v="-10905"/>
    <n v="0"/>
    <n v="0"/>
    <n v="0"/>
    <n v="-54525"/>
    <n v="210835.3"/>
    <n v="199930.3"/>
    <s v="INR"/>
  </r>
  <r>
    <s v="5308000115"/>
    <s v="10"/>
    <s v="5308000115-10"/>
    <n v="5"/>
    <s v="5300"/>
    <x v="6"/>
    <x v="7"/>
    <s v="UL25"/>
    <s v="024/002"/>
    <d v="2014-04-01T00:00:00"/>
    <d v="2014-04-01T00:00:00"/>
    <s v="H-5000-12-02"/>
    <n v="0"/>
    <s v=""/>
    <s v="53OPCO01"/>
    <x v="3"/>
    <s v="5302"/>
    <s v=""/>
    <m/>
    <s v="A114"/>
    <s v="Forex-Unit-1-Unrealise-H-5000-12-02-2014-15"/>
    <n v="-7441121.4699999997"/>
    <n v="0"/>
    <n v="0"/>
    <n v="0"/>
    <n v="-7441121.4699999997"/>
    <n v="1755045.13"/>
    <n v="292507.53000000003"/>
    <n v="0"/>
    <n v="0"/>
    <n v="0"/>
    <n v="2047552.66"/>
    <n v="-5686076.3399999999"/>
    <n v="-5393568.8099999996"/>
    <s v="INR"/>
  </r>
  <r>
    <s v="5308000115"/>
    <s v="11"/>
    <s v="5308000115-11"/>
    <n v="5"/>
    <s v="5300"/>
    <x v="6"/>
    <x v="7"/>
    <s v="UL25"/>
    <s v="023/002"/>
    <d v="2015-04-01T00:00:00"/>
    <d v="2015-04-01T00:00:00"/>
    <s v="H-5000-12-02"/>
    <n v="0"/>
    <s v=""/>
    <s v="53OPCO01"/>
    <x v="3"/>
    <s v="5302"/>
    <s v=""/>
    <m/>
    <s v="A114"/>
    <s v="Forex-Unit-1-Unrealise-H-5000-12-02- 2015-16"/>
    <n v="1424676.14"/>
    <n v="0"/>
    <n v="0"/>
    <n v="0"/>
    <n v="1424676.14"/>
    <n v="-292104.09000000003"/>
    <n v="-58420.82"/>
    <n v="0"/>
    <n v="0"/>
    <n v="0"/>
    <n v="-350524.91000000003"/>
    <n v="1132572.05"/>
    <n v="1074151.23"/>
    <s v="INR"/>
  </r>
  <r>
    <s v="5308000115"/>
    <s v="12"/>
    <s v="5308000115-12"/>
    <n v="5"/>
    <s v="5300"/>
    <x v="6"/>
    <x v="7"/>
    <s v="UL25"/>
    <s v="022/002"/>
    <d v="2016-04-01T00:00:00"/>
    <d v="2016-04-01T00:00:00"/>
    <s v="H-5000-12-02"/>
    <n v="0"/>
    <s v=""/>
    <s v="53OPCO01"/>
    <x v="3"/>
    <s v="5302"/>
    <s v=""/>
    <m/>
    <s v="A114"/>
    <s v="Forex-Unit-1-Unrealise-H-5000-12-02-2016-17"/>
    <n v="-693067.15"/>
    <n v="0"/>
    <n v="0"/>
    <n v="0"/>
    <n v="-693067.15"/>
    <n v="118809.08"/>
    <n v="29702.26"/>
    <n v="0"/>
    <n v="0"/>
    <n v="0"/>
    <n v="148511.34"/>
    <n v="-574258.06999999995"/>
    <n v="-544555.81000000006"/>
    <s v="INR"/>
  </r>
  <r>
    <s v="5308000115"/>
    <s v="13"/>
    <s v="5308000115-13"/>
    <n v="5"/>
    <s v="5300"/>
    <x v="6"/>
    <x v="7"/>
    <s v="UL25"/>
    <s v="021/002"/>
    <d v="2017-04-01T00:00:00"/>
    <d v="2017-04-01T00:00:00"/>
    <s v="H-5000-12-01"/>
    <n v="0"/>
    <s v=""/>
    <s v="53OPCO01"/>
    <x v="3"/>
    <s v="5302"/>
    <s v=""/>
    <m/>
    <s v="A114"/>
    <s v="Forex-Unit-1-Realised-Unit-H-5000-12-01-2017-18"/>
    <n v="147087.19"/>
    <n v="0"/>
    <n v="0"/>
    <n v="0"/>
    <n v="147087.19"/>
    <n v="-19804.23"/>
    <n v="-6601.41"/>
    <n v="0"/>
    <n v="0"/>
    <n v="0"/>
    <n v="-26405.64"/>
    <n v="127282.96"/>
    <n v="120681.55"/>
    <s v="INR"/>
  </r>
  <r>
    <s v="5308000115"/>
    <s v="14"/>
    <s v="5308000115-14"/>
    <n v="5"/>
    <s v="5300"/>
    <x v="6"/>
    <x v="7"/>
    <s v="UL25"/>
    <s v="021/002"/>
    <d v="2017-04-01T00:00:00"/>
    <d v="2017-04-01T00:00:00"/>
    <s v="H-5000-12-02"/>
    <n v="0"/>
    <s v=""/>
    <s v="53OPCO01"/>
    <x v="3"/>
    <s v="5302"/>
    <s v=""/>
    <m/>
    <s v="A114"/>
    <s v="Forex-Unit-1-Unrealise-H-5000-12-02-2017-18"/>
    <n v="-32310.75"/>
    <n v="0"/>
    <n v="0"/>
    <n v="0"/>
    <n v="-32310.75"/>
    <n v="4350.42"/>
    <n v="1450.14"/>
    <n v="0"/>
    <n v="0"/>
    <n v="0"/>
    <n v="5800.56"/>
    <n v="-27960.33"/>
    <n v="-26510.19"/>
    <s v="INR"/>
  </r>
  <r>
    <s v="5308000115"/>
    <s v="15"/>
    <s v="5308000115-15"/>
    <n v="5"/>
    <s v="5300"/>
    <x v="6"/>
    <x v="7"/>
    <s v="UL25"/>
    <s v="020/002"/>
    <d v="2018-04-01T00:00:00"/>
    <d v="2018-04-01T00:00:00"/>
    <s v="H-5000-12-01"/>
    <n v="0"/>
    <s v=""/>
    <s v="53OPCO01"/>
    <x v="3"/>
    <s v="5302"/>
    <s v=""/>
    <m/>
    <s v="A114"/>
    <s v="Forex-Unit-1-Realised-Unit-H-5000-12-01-2018-19"/>
    <n v="467244.91"/>
    <n v="0"/>
    <n v="0"/>
    <n v="0"/>
    <n v="467244.91"/>
    <n v="-44020.42"/>
    <n v="-22010.21"/>
    <n v="0"/>
    <n v="0"/>
    <n v="0"/>
    <n v="-66030.63"/>
    <n v="423224.49"/>
    <n v="401214.28"/>
    <s v="INR"/>
  </r>
  <r>
    <s v="5308000115"/>
    <s v="16"/>
    <s v="5308000115-16"/>
    <n v="5"/>
    <s v="5300"/>
    <x v="6"/>
    <x v="7"/>
    <s v="UL25"/>
    <s v="020/002"/>
    <d v="2018-04-01T00:00:00"/>
    <d v="2018-04-01T00:00:00"/>
    <s v="H-5000-04-04"/>
    <n v="0"/>
    <s v=""/>
    <s v="53OPCO01"/>
    <x v="3"/>
    <s v="5302"/>
    <s v=""/>
    <m/>
    <s v="A114"/>
    <s v="Forex-Unit-1-Unrealise-H-5000-12-02-2018-19"/>
    <n v="1544768.08"/>
    <n v="0"/>
    <n v="0"/>
    <n v="0"/>
    <n v="1544768.08"/>
    <n v="-145536.84"/>
    <n v="-72768.42"/>
    <n v="0"/>
    <n v="0"/>
    <n v="0"/>
    <n v="-218305.26"/>
    <n v="1399231.24"/>
    <n v="1326462.82"/>
    <s v="INR"/>
  </r>
  <r>
    <s v="5308000115"/>
    <s v="17"/>
    <s v="5308000115-17"/>
    <n v="5"/>
    <s v="5300"/>
    <x v="6"/>
    <x v="7"/>
    <s v="UL25"/>
    <s v="019/002"/>
    <d v="2019-04-01T00:00:00"/>
    <d v="2019-04-01T00:00:00"/>
    <s v="H-5000-04-04"/>
    <n v="0"/>
    <s v=""/>
    <s v="53OPCO01"/>
    <x v="3"/>
    <s v="5302"/>
    <s v=""/>
    <m/>
    <s v="A114"/>
    <s v="Forex-Unit-1-Realised-Unit-H-5000-12-01-2019-20"/>
    <n v="552303.71"/>
    <n v="0"/>
    <n v="0"/>
    <n v="0"/>
    <n v="552303.71"/>
    <n v="-27374.400000000001"/>
    <n v="-27374.400000000001"/>
    <n v="0"/>
    <n v="0"/>
    <n v="0"/>
    <n v="-54748.800000000003"/>
    <n v="524929.31000000006"/>
    <n v="497554.91"/>
    <s v="INR"/>
  </r>
  <r>
    <s v="5308000115"/>
    <s v="18"/>
    <s v="5308000115-18"/>
    <n v="5"/>
    <s v="5300"/>
    <x v="6"/>
    <x v="7"/>
    <s v="UL25"/>
    <s v="019/002"/>
    <d v="2019-04-01T00:00:00"/>
    <d v="2019-04-01T00:00:00"/>
    <s v="H-5000-04-04"/>
    <n v="0"/>
    <s v=""/>
    <s v="53OPCO01"/>
    <x v="3"/>
    <s v="5302"/>
    <s v=""/>
    <m/>
    <s v="A114"/>
    <s v="Forex-Unit-1-Unrealised-Unit-H-5000-12-02-2019-20"/>
    <n v="1930462.36"/>
    <n v="0"/>
    <n v="0"/>
    <n v="0"/>
    <n v="1930462.36"/>
    <n v="-95681.51"/>
    <n v="-95681.51"/>
    <n v="0"/>
    <n v="0"/>
    <n v="0"/>
    <n v="-191363.02"/>
    <n v="1834780.85"/>
    <n v="1739099.34"/>
    <s v="INR"/>
  </r>
  <r>
    <s v="5308000115"/>
    <s v="19"/>
    <s v="5308000115-19"/>
    <n v="5"/>
    <s v="5300"/>
    <x v="6"/>
    <x v="7"/>
    <s v="UL25"/>
    <s v="018/002"/>
    <d v="2020-04-01T00:00:00"/>
    <d v="2020-04-01T00:00:00"/>
    <s v="H-5000-04-04"/>
    <n v="0"/>
    <s v=""/>
    <s v="53OPCO01"/>
    <x v="3"/>
    <s v="5302"/>
    <s v=""/>
    <s v="Addition-Realise Forex"/>
    <s v="A114"/>
    <s v="Forex - Unit-1 - Realised-H-5000-12-01-2020-21"/>
    <n v="0"/>
    <n v="955435.7"/>
    <n v="0"/>
    <n v="0"/>
    <n v="955435.7"/>
    <n v="0"/>
    <n v="-49961.9"/>
    <n v="0"/>
    <n v="0"/>
    <n v="0"/>
    <n v="-49961.9"/>
    <n v="0"/>
    <n v="905473.8"/>
    <s v="INR"/>
  </r>
  <r>
    <s v="5308000115"/>
    <s v="20"/>
    <s v="5308000115-20"/>
    <n v="5"/>
    <s v="5300"/>
    <x v="6"/>
    <x v="7"/>
    <s v="UL25"/>
    <s v="018/002"/>
    <d v="2020-04-01T00:00:00"/>
    <d v="2020-04-01T00:00:00"/>
    <s v="H-5000-04-04"/>
    <n v="0"/>
    <s v=""/>
    <s v="53OPCO01"/>
    <x v="3"/>
    <s v="5302"/>
    <s v=""/>
    <s v="Addition-Unrealise Forex"/>
    <s v="A114"/>
    <s v="Forex - Unit-1 - Unrealised-H-5000-12-02-2020-21"/>
    <n v="0"/>
    <n v="-1878197.85"/>
    <n v="0"/>
    <n v="0"/>
    <n v="-1878197.85"/>
    <n v="0"/>
    <n v="98215.22"/>
    <n v="0"/>
    <n v="0"/>
    <n v="0"/>
    <n v="98215.22"/>
    <n v="0"/>
    <n v="-1779982.63"/>
    <s v="INR"/>
  </r>
  <r>
    <s v="5308000116"/>
    <s v="0"/>
    <s v="5308000116-0"/>
    <n v="5"/>
    <s v="5300"/>
    <x v="6"/>
    <x v="7"/>
    <s v="UL25"/>
    <s v="025/000"/>
    <d v="2013-05-31T00:00:00"/>
    <d v="2013-05-31T00:00:00"/>
    <s v="H-5000-04-05"/>
    <n v="0"/>
    <s v=""/>
    <s v="53OPCO01"/>
    <x v="3"/>
    <s v="5302"/>
    <s v=""/>
    <m/>
    <s v="A114"/>
    <s v="Unit-1-L T Transformers-H-5000-04-05"/>
    <n v="3293664.92"/>
    <n v="0"/>
    <n v="0"/>
    <n v="0"/>
    <n v="3293664.92"/>
    <n v="-886159.9"/>
    <n v="-123473.60000000001"/>
    <n v="0"/>
    <n v="0"/>
    <n v="0"/>
    <n v="-1009633.5"/>
    <n v="2407505.02"/>
    <n v="2284031.42"/>
    <s v="INR"/>
  </r>
  <r>
    <s v="5308000116"/>
    <s v="1"/>
    <s v="5308000116-1"/>
    <n v="5"/>
    <s v="5300"/>
    <x v="6"/>
    <x v="7"/>
    <s v="UL25"/>
    <s v="025/000"/>
    <d v="2014-04-01T00:00:00"/>
    <d v="2014-04-01T00:00:00"/>
    <s v="H-5000-04-05"/>
    <n v="0"/>
    <s v=""/>
    <s v="53OPCO02"/>
    <x v="3"/>
    <s v="5302"/>
    <s v=""/>
    <m/>
    <s v="A115"/>
    <s v="Unit-2-L T Transformers-H-5000-04-05-DEC-14"/>
    <n v="11133837"/>
    <n v="0"/>
    <n v="0"/>
    <n v="0"/>
    <n v="11133837"/>
    <n v="-2538514.86"/>
    <n v="-423085.8"/>
    <n v="0"/>
    <n v="0"/>
    <n v="0"/>
    <n v="-2961600.6599999997"/>
    <n v="8595322.1400000006"/>
    <n v="8172236.3399999999"/>
    <s v="INR"/>
  </r>
  <r>
    <s v="5308000116"/>
    <s v="2"/>
    <s v="5308000116-2"/>
    <n v="5"/>
    <s v="5300"/>
    <x v="6"/>
    <x v="7"/>
    <s v="UL25"/>
    <s v="021/000"/>
    <d v="2014-04-01T00:00:00"/>
    <d v="2014-04-01T00:00:00"/>
    <s v="H-5000-04-05"/>
    <n v="0"/>
    <s v=""/>
    <s v="53OPCO01"/>
    <x v="3"/>
    <s v="5302"/>
    <s v=""/>
    <m/>
    <s v="A114"/>
    <s v="Unit-1-L T Transformers-H-5000-04-05 - MAR-15"/>
    <n v="26916798"/>
    <n v="0"/>
    <n v="0"/>
    <n v="0"/>
    <n v="26916798"/>
    <n v="-7305988.0199999996"/>
    <n v="-1217664.67"/>
    <n v="0"/>
    <n v="0"/>
    <n v="0"/>
    <n v="-8523652.6899999995"/>
    <n v="19610809.98"/>
    <n v="18393145.309999999"/>
    <s v="INR"/>
  </r>
  <r>
    <s v="5308000117"/>
    <s v="0"/>
    <s v="5308000117-0"/>
    <n v="5"/>
    <s v="5300"/>
    <x v="6"/>
    <x v="7"/>
    <s v="UL25"/>
    <s v="025/000"/>
    <d v="2013-05-31T00:00:00"/>
    <d v="2013-05-31T00:00:00"/>
    <s v="H-5000-04-06"/>
    <n v="0"/>
    <s v=""/>
    <s v="53OPCO01"/>
    <x v="3"/>
    <s v="5302"/>
    <s v=""/>
    <m/>
    <s v="A114"/>
    <s v="Unit-1-HT/LT Power Cable Control Cable-H-5000-4-06"/>
    <n v="5916083.8700000001"/>
    <n v="0"/>
    <n v="0"/>
    <n v="0"/>
    <n v="5916083.8700000001"/>
    <n v="-1591721.2"/>
    <n v="-221783.39"/>
    <n v="0"/>
    <n v="0"/>
    <n v="0"/>
    <n v="-1813504.5899999999"/>
    <n v="4324362.67"/>
    <n v="4102579.28"/>
    <s v="INR"/>
  </r>
  <r>
    <s v="5308000117"/>
    <s v="1"/>
    <s v="5308000117-1"/>
    <n v="5"/>
    <s v="5300"/>
    <x v="6"/>
    <x v="7"/>
    <s v="UL25"/>
    <s v="025/000"/>
    <d v="2014-04-01T00:00:00"/>
    <d v="2014-04-01T00:00:00"/>
    <s v="H-5000-04-06"/>
    <n v="0"/>
    <s v=""/>
    <s v="53OPCO01"/>
    <x v="3"/>
    <s v="5302"/>
    <s v=""/>
    <m/>
    <s v="A114"/>
    <s v="Unit-1-HT/LT Power Cable Control Cable-DEC-15"/>
    <n v="6587408.8099999996"/>
    <n v="0"/>
    <n v="0"/>
    <n v="0"/>
    <n v="6587408.8099999996"/>
    <n v="-1501929.21"/>
    <n v="-250321.53"/>
    <n v="0"/>
    <n v="0"/>
    <n v="0"/>
    <n v="-1752250.74"/>
    <n v="5085479.5999999996"/>
    <n v="4835158.07"/>
    <s v="INR"/>
  </r>
  <r>
    <s v="5308000117"/>
    <s v="2"/>
    <s v="5308000117-2"/>
    <n v="5"/>
    <s v="5300"/>
    <x v="6"/>
    <x v="7"/>
    <s v="UL25"/>
    <s v="025/000"/>
    <d v="2014-04-01T00:00:00"/>
    <d v="2014-04-01T00:00:00"/>
    <s v="H-5000-04-06"/>
    <n v="0"/>
    <s v=""/>
    <s v="53OPCO01"/>
    <x v="3"/>
    <s v="5302"/>
    <s v=""/>
    <m/>
    <s v="A114"/>
    <s v="Unit-1-HT/LT Power Cable Control Cable-MAR-15"/>
    <n v="122622.27"/>
    <n v="0"/>
    <n v="0"/>
    <n v="0"/>
    <n v="122622.27"/>
    <n v="-27957.9"/>
    <n v="-4659.6499999999996"/>
    <n v="0"/>
    <n v="0"/>
    <n v="0"/>
    <n v="-32617.550000000003"/>
    <n v="94664.37"/>
    <n v="90004.72"/>
    <s v="INR"/>
  </r>
  <r>
    <s v="5308000118"/>
    <s v="0"/>
    <s v="5308000118-0"/>
    <n v="5"/>
    <s v="5300"/>
    <x v="6"/>
    <x v="7"/>
    <s v="UL25"/>
    <s v="025/000"/>
    <d v="2013-05-31T00:00:00"/>
    <d v="2013-05-31T00:00:00"/>
    <s v="H-5000-04-07"/>
    <n v="0"/>
    <s v=""/>
    <s v="53OPCO01"/>
    <x v="3"/>
    <s v="5302"/>
    <s v=""/>
    <m/>
    <s v="A114"/>
    <s v="Unit-1-Elec Equip Supply Erec &amp; Comm Pkg-H-50-4-07"/>
    <n v="359406553.30000001"/>
    <n v="0"/>
    <n v="0"/>
    <n v="0"/>
    <n v="359406553.30000001"/>
    <n v="-94262077.159999996"/>
    <n v="-13607626.57"/>
    <n v="0"/>
    <n v="0"/>
    <n v="0"/>
    <n v="-107869703.72999999"/>
    <n v="265144476.13999999"/>
    <n v="251536849.56999999"/>
    <s v="INR"/>
  </r>
  <r>
    <s v="5308000118"/>
    <s v="1"/>
    <s v="5308000118-1"/>
    <n v="5"/>
    <s v="5300"/>
    <x v="6"/>
    <x v="7"/>
    <s v="UL25"/>
    <s v="025/000"/>
    <d v="2014-04-01T00:00:00"/>
    <d v="2014-04-01T00:00:00"/>
    <s v="H-5000-04-07"/>
    <n v="0"/>
    <s v=""/>
    <s v="53OPCO01"/>
    <x v="3"/>
    <s v="5302"/>
    <s v=""/>
    <m/>
    <s v="A114"/>
    <s v="Unit-1-Elec Equip Supply Erec &amp; Comm Pkg-DEC-14"/>
    <n v="20554645.719999999"/>
    <n v="0"/>
    <n v="0"/>
    <n v="0"/>
    <n v="20554645.719999999"/>
    <n v="-4686459.24"/>
    <n v="-781076.54"/>
    <n v="0"/>
    <n v="0"/>
    <n v="0"/>
    <n v="-5467535.7800000003"/>
    <n v="15868186.48"/>
    <n v="15087109.939999999"/>
    <s v="INR"/>
  </r>
  <r>
    <s v="5308000118"/>
    <s v="2"/>
    <s v="5308000118-2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.1.EDC . PLANT &amp; M/C"/>
    <n v="6343241.4299999997"/>
    <n v="0"/>
    <n v="0"/>
    <n v="0"/>
    <n v="6343241.4299999997"/>
    <n v="-1706647.85"/>
    <n v="-237796.76"/>
    <n v="0"/>
    <n v="0"/>
    <n v="0"/>
    <n v="-1944444.61"/>
    <n v="4636593.58"/>
    <n v="4398796.82"/>
    <s v="INR"/>
  </r>
  <r>
    <s v="5308000118"/>
    <s v="3"/>
    <s v="5308000118-3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-1-IDC - PLANT &amp; M/C"/>
    <n v="33669252.210000001"/>
    <n v="0"/>
    <n v="0"/>
    <n v="0"/>
    <n v="33669252.210000001"/>
    <n v="-9058705.5500000007"/>
    <n v="-1262199.95"/>
    <n v="0"/>
    <n v="0"/>
    <n v="0"/>
    <n v="-10320905.5"/>
    <n v="24610546.66"/>
    <n v="23348346.710000001"/>
    <s v="INR"/>
  </r>
  <r>
    <s v="5308000118"/>
    <s v="4"/>
    <s v="5308000118-4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 -Unit-1&amp;2-H-5000-12-01 (COD)"/>
    <n v="907272.69"/>
    <n v="0"/>
    <n v="0"/>
    <n v="0"/>
    <n v="907272.69"/>
    <n v="-244101.55"/>
    <n v="-34012.03"/>
    <n v="0"/>
    <n v="0"/>
    <n v="0"/>
    <n v="-278113.57999999996"/>
    <n v="663171.14"/>
    <n v="629159.11"/>
    <s v="INR"/>
  </r>
  <r>
    <s v="5308000118"/>
    <s v="5"/>
    <s v="5308000118-5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Unit-1&amp;2-H-5000-12-02-(COD)"/>
    <n v="27380362.140000001"/>
    <n v="0"/>
    <n v="0"/>
    <n v="0"/>
    <n v="27380362.140000001"/>
    <n v="-7366680.9500000002"/>
    <n v="-1026440.73"/>
    <n v="0"/>
    <n v="0"/>
    <n v="0"/>
    <n v="-8393121.6799999997"/>
    <n v="20013681.190000001"/>
    <n v="18987240.460000001"/>
    <s v="INR"/>
  </r>
  <r>
    <s v="5308000118"/>
    <s v="6"/>
    <s v="5308000118-6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-Unit-H-5000-12-01-2013-14"/>
    <n v="13413656.310000001"/>
    <n v="0"/>
    <n v="0"/>
    <n v="0"/>
    <n v="13413656.310000001"/>
    <n v="-3608941.56"/>
    <n v="-502853.94"/>
    <n v="0"/>
    <n v="0"/>
    <n v="0"/>
    <n v="-4111795.5"/>
    <n v="9804714.75"/>
    <n v="9301860.8100000005"/>
    <s v="INR"/>
  </r>
  <r>
    <s v="5308000118"/>
    <s v="7"/>
    <s v="5308000118-7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H-5000-12-02-2013-14"/>
    <n v="352389.32"/>
    <n v="0"/>
    <n v="0"/>
    <n v="0"/>
    <n v="352389.32"/>
    <n v="-94810.26"/>
    <n v="-13210.45"/>
    <n v="0"/>
    <n v="0"/>
    <n v="0"/>
    <n v="-108020.70999999999"/>
    <n v="257579.06"/>
    <n v="244368.61"/>
    <s v="INR"/>
  </r>
  <r>
    <s v="5308000118"/>
    <s v="8"/>
    <s v="5308000118-8"/>
    <n v="5"/>
    <s v="5300"/>
    <x v="6"/>
    <x v="7"/>
    <s v="UL25"/>
    <s v="024/002"/>
    <d v="2014-04-01T00:00:00"/>
    <d v="2014-04-01T00:00:00"/>
    <s v="H-5000-12-01"/>
    <n v="0"/>
    <s v=""/>
    <s v="53OPCO01"/>
    <x v="3"/>
    <s v="5302"/>
    <s v=""/>
    <m/>
    <s v="A114"/>
    <s v="Forex-Unit-1-Realised-Unit-H-5000-12-01-2014-15"/>
    <n v="26443837.98"/>
    <n v="0"/>
    <n v="0"/>
    <n v="0"/>
    <n v="26443837.98"/>
    <n v="-6236980.5"/>
    <n v="-1039496.75"/>
    <n v="0"/>
    <n v="0"/>
    <n v="0"/>
    <n v="-7276477.25"/>
    <n v="20206857.48"/>
    <n v="19167360.73"/>
    <s v="INR"/>
  </r>
  <r>
    <s v="5308000118"/>
    <s v="9"/>
    <s v="5308000118-9"/>
    <n v="5"/>
    <s v="5300"/>
    <x v="6"/>
    <x v="7"/>
    <s v="UL25"/>
    <s v="023/002"/>
    <d v="2015-04-01T00:00:00"/>
    <d v="2015-04-01T00:00:00"/>
    <s v="H-5000-12-01"/>
    <n v="0"/>
    <s v=""/>
    <s v="53OPCO01"/>
    <x v="3"/>
    <s v="5302"/>
    <s v=""/>
    <m/>
    <s v="A114"/>
    <s v="Forex-Unit-1-Realised-Unit-H-5000-12-01-2015-16"/>
    <n v="1517042.69"/>
    <n v="0"/>
    <n v="0"/>
    <n v="0"/>
    <n v="1517042.69"/>
    <n v="-311042.2"/>
    <n v="-62208.44"/>
    <n v="0"/>
    <n v="0"/>
    <n v="0"/>
    <n v="-373250.64"/>
    <n v="1206000.49"/>
    <n v="1143792.05"/>
    <s v="INR"/>
  </r>
  <r>
    <s v="5308000118"/>
    <s v="10"/>
    <s v="5308000118-10"/>
    <n v="5"/>
    <s v="5300"/>
    <x v="6"/>
    <x v="7"/>
    <s v="UL25"/>
    <s v="022/002"/>
    <d v="2016-04-01T00:00:00"/>
    <d v="2016-04-01T00:00:00"/>
    <s v="H-5000-12-01"/>
    <n v="0"/>
    <s v=""/>
    <s v="53OPCO01"/>
    <x v="3"/>
    <s v="5302"/>
    <s v=""/>
    <m/>
    <s v="A114"/>
    <s v="Forex-Unit-1-Realised-Unit-H-5000-12-01-2016-17"/>
    <n v="687143.91"/>
    <n v="0"/>
    <n v="0"/>
    <n v="0"/>
    <n v="687143.91"/>
    <n v="-117793.69"/>
    <n v="-29448.42"/>
    <n v="0"/>
    <n v="0"/>
    <n v="0"/>
    <n v="-147242.10999999999"/>
    <n v="569350.22"/>
    <n v="539901.80000000005"/>
    <s v="INR"/>
  </r>
  <r>
    <s v="5308000118"/>
    <s v="11"/>
    <s v="5308000118-11"/>
    <n v="5"/>
    <s v="5300"/>
    <x v="6"/>
    <x v="7"/>
    <s v="UL25"/>
    <s v="024/002"/>
    <d v="2014-04-01T00:00:00"/>
    <d v="2014-04-01T00:00:00"/>
    <s v="H-5000-12-02"/>
    <n v="0"/>
    <s v=""/>
    <s v="53OPCO01"/>
    <x v="3"/>
    <s v="5302"/>
    <s v=""/>
    <m/>
    <s v="A114"/>
    <s v="Forex-Unit-1-Unrealise-H-5000-12-02-2014-15"/>
    <n v="-20094379.260000002"/>
    <n v="0"/>
    <n v="0"/>
    <n v="0"/>
    <n v="-20094379.260000002"/>
    <n v="4739412.32"/>
    <n v="789902.05"/>
    <n v="0"/>
    <n v="0"/>
    <n v="0"/>
    <n v="5529314.3700000001"/>
    <n v="-15354966.939999999"/>
    <n v="-14565064.890000001"/>
    <s v="INR"/>
  </r>
  <r>
    <s v="5308000118"/>
    <s v="12"/>
    <s v="5308000118-12"/>
    <n v="5"/>
    <s v="5300"/>
    <x v="6"/>
    <x v="7"/>
    <s v="UL25"/>
    <s v="023/002"/>
    <d v="2015-04-01T00:00:00"/>
    <d v="2015-04-01T00:00:00"/>
    <s v="H-5000-12-02"/>
    <n v="0"/>
    <s v=""/>
    <s v="53OPCO01"/>
    <x v="3"/>
    <s v="5302"/>
    <s v=""/>
    <m/>
    <s v="A114"/>
    <s v="Forex-Unit-1-Unrealise-H-5000-12-02- 2015-16"/>
    <n v="3847267.19"/>
    <n v="0"/>
    <n v="0"/>
    <n v="0"/>
    <n v="3847267.19"/>
    <n v="-788812.61"/>
    <n v="-157762.51999999999"/>
    <n v="0"/>
    <n v="0"/>
    <n v="0"/>
    <n v="-946575.13"/>
    <n v="3058454.58"/>
    <n v="2900692.06"/>
    <s v="INR"/>
  </r>
  <r>
    <s v="5308000118"/>
    <s v="13"/>
    <s v="5308000118-13"/>
    <n v="5"/>
    <s v="5300"/>
    <x v="6"/>
    <x v="7"/>
    <s v="UL25"/>
    <s v="022/002"/>
    <d v="2016-04-01T00:00:00"/>
    <d v="2016-04-01T00:00:00"/>
    <s v="H-5000-12-02"/>
    <n v="0"/>
    <s v=""/>
    <s v="53OPCO01"/>
    <x v="3"/>
    <s v="5302"/>
    <s v=""/>
    <m/>
    <s v="A114"/>
    <s v="Forex-Unit-1-Unrealise-H-5000-12-02-2016-17"/>
    <n v="-1871593.47"/>
    <n v="0"/>
    <n v="0"/>
    <n v="0"/>
    <n v="-1871593.47"/>
    <n v="320837.99"/>
    <n v="80209.5"/>
    <n v="0"/>
    <n v="0"/>
    <n v="0"/>
    <n v="401047.49"/>
    <n v="-1550755.48"/>
    <n v="-1470545.98"/>
    <s v="INR"/>
  </r>
  <r>
    <s v="5308000118"/>
    <s v="14"/>
    <s v="5308000118-14"/>
    <n v="5"/>
    <s v="5300"/>
    <x v="6"/>
    <x v="7"/>
    <s v="UL25"/>
    <s v="021/002"/>
    <d v="2017-04-01T00:00:00"/>
    <d v="2017-04-01T00:00:00"/>
    <s v="H-5000-12-01"/>
    <n v="0"/>
    <s v=""/>
    <s v="53OPCO01"/>
    <x v="3"/>
    <s v="5302"/>
    <s v=""/>
    <m/>
    <s v="A114"/>
    <s v="Forex-Unit-1-Realised-Unit-H-5000-12-01-2017-18"/>
    <n v="448615.93"/>
    <n v="0"/>
    <n v="0"/>
    <n v="0"/>
    <n v="448615.93"/>
    <n v="-60402.9"/>
    <n v="-20134.3"/>
    <n v="0"/>
    <n v="0"/>
    <n v="0"/>
    <n v="-80537.2"/>
    <n v="388213.03"/>
    <n v="368078.73"/>
    <s v="INR"/>
  </r>
  <r>
    <s v="5308000118"/>
    <s v="15"/>
    <s v="5308000118-15"/>
    <n v="5"/>
    <s v="5300"/>
    <x v="6"/>
    <x v="7"/>
    <s v="UL25"/>
    <s v="021/002"/>
    <d v="2017-04-01T00:00:00"/>
    <d v="2017-04-01T00:00:00"/>
    <s v="H-5000-12-02"/>
    <n v="0"/>
    <s v=""/>
    <s v="53OPCO01"/>
    <x v="3"/>
    <s v="5302"/>
    <s v=""/>
    <m/>
    <s v="A114"/>
    <s v="Forex-Unit-1-Unrealise-H-5000-12-02-2017-18"/>
    <n v="-40127.89"/>
    <n v="0"/>
    <n v="0"/>
    <n v="0"/>
    <n v="-40127.89"/>
    <n v="5402.94"/>
    <n v="1800.98"/>
    <n v="0"/>
    <n v="0"/>
    <n v="0"/>
    <n v="7203.92"/>
    <n v="-34724.949999999997"/>
    <n v="-32923.97"/>
    <s v="INR"/>
  </r>
  <r>
    <s v="5308000118"/>
    <s v="16"/>
    <s v="5308000118-16"/>
    <n v="5"/>
    <s v="5300"/>
    <x v="6"/>
    <x v="7"/>
    <s v="UL25"/>
    <s v="020/002"/>
    <d v="2018-04-01T00:00:00"/>
    <d v="2018-04-01T00:00:00"/>
    <s v="H-5000-12-01"/>
    <n v="0"/>
    <s v=""/>
    <s v="53OPCO01"/>
    <x v="3"/>
    <s v="5302"/>
    <s v=""/>
    <m/>
    <s v="A114"/>
    <s v="Forex-Unit-1-Realised-Unit-H-5000-12-01-2018-19"/>
    <n v="1239214.77"/>
    <n v="0"/>
    <n v="0"/>
    <n v="0"/>
    <n v="1239214.77"/>
    <n v="-116749.82"/>
    <n v="-58374.91"/>
    <n v="0"/>
    <n v="0"/>
    <n v="0"/>
    <n v="-175124.73"/>
    <n v="1122464.95"/>
    <n v="1064090.04"/>
    <s v="INR"/>
  </r>
  <r>
    <s v="5308000118"/>
    <s v="17"/>
    <s v="5308000118-17"/>
    <n v="5"/>
    <s v="5300"/>
    <x v="6"/>
    <x v="7"/>
    <s v="UL25"/>
    <s v="020/002"/>
    <d v="2018-04-01T00:00:00"/>
    <d v="2018-04-01T00:00:00"/>
    <s v="H-5000-04-07"/>
    <n v="0"/>
    <s v=""/>
    <s v="53OPCO01"/>
    <x v="3"/>
    <s v="5302"/>
    <s v=""/>
    <m/>
    <s v="A114"/>
    <s v="Forex-Unit-1-Unrealise-H-5000-12-02-2018-19"/>
    <n v="4096993.57"/>
    <n v="0"/>
    <n v="0"/>
    <n v="0"/>
    <n v="4096993.57"/>
    <n v="-385989"/>
    <n v="-192994.5"/>
    <n v="0"/>
    <n v="0"/>
    <n v="0"/>
    <n v="-578983.5"/>
    <n v="3711004.57"/>
    <n v="3518010.07"/>
    <s v="INR"/>
  </r>
  <r>
    <s v="5308000118"/>
    <s v="18"/>
    <s v="5308000118-18"/>
    <n v="5"/>
    <s v="5300"/>
    <x v="6"/>
    <x v="7"/>
    <s v="UL25"/>
    <s v="019/002"/>
    <d v="2019-04-01T00:00:00"/>
    <d v="2019-04-01T00:00:00"/>
    <s v="H-5000-04-07"/>
    <n v="0"/>
    <s v=""/>
    <s v="53OPCO01"/>
    <x v="3"/>
    <s v="5302"/>
    <s v=""/>
    <m/>
    <s v="A114"/>
    <s v="Forex-Unit-1-Realised-Unit-H-5000-12-01-2019-20"/>
    <n v="1464805.49"/>
    <n v="0"/>
    <n v="0"/>
    <n v="0"/>
    <n v="1464805.49"/>
    <n v="-72601.67"/>
    <n v="-72601.67"/>
    <n v="0"/>
    <n v="0"/>
    <n v="0"/>
    <n v="-145203.34"/>
    <n v="1392203.82"/>
    <n v="1319602.1499999999"/>
    <s v="INR"/>
  </r>
  <r>
    <s v="5308000118"/>
    <s v="19"/>
    <s v="5308000118-19"/>
    <n v="5"/>
    <s v="5300"/>
    <x v="6"/>
    <x v="7"/>
    <s v="UL25"/>
    <s v="019/002"/>
    <d v="2019-04-01T00:00:00"/>
    <d v="2019-04-01T00:00:00"/>
    <s v="H-5000-04-07"/>
    <n v="0"/>
    <s v=""/>
    <s v="53OPCO01"/>
    <x v="3"/>
    <s v="5302"/>
    <s v=""/>
    <m/>
    <s v="A114"/>
    <s v="Forex-Unit-1-Unrealised-Unit-H-5000-12-02-2019-20"/>
    <n v="5119921.93"/>
    <n v="0"/>
    <n v="0"/>
    <n v="0"/>
    <n v="5119921.93"/>
    <n v="-253764"/>
    <n v="-253764"/>
    <n v="0"/>
    <n v="0"/>
    <n v="0"/>
    <n v="-507528"/>
    <n v="4866157.93"/>
    <n v="4612393.93"/>
    <s v="INR"/>
  </r>
  <r>
    <s v="5308000118"/>
    <s v="20"/>
    <s v="5308000118-20"/>
    <n v="5"/>
    <s v="5300"/>
    <x v="6"/>
    <x v="7"/>
    <s v="UL25"/>
    <s v="018/002"/>
    <d v="2020-04-01T00:00:00"/>
    <d v="2020-04-01T00:00:00"/>
    <s v="H-5000-04-07"/>
    <n v="0"/>
    <s v=""/>
    <s v="53OPCO01"/>
    <x v="3"/>
    <s v="5302"/>
    <s v=""/>
    <s v="Addition-Realise Forex"/>
    <s v="A114"/>
    <s v="Forex - Unit-1 - Realised-H-5000-12-01-2020-21"/>
    <n v="0"/>
    <n v="2533981.63"/>
    <n v="0"/>
    <n v="0"/>
    <n v="2533981.63"/>
    <n v="0"/>
    <n v="-132507.64000000001"/>
    <n v="0"/>
    <n v="0"/>
    <n v="0"/>
    <n v="-132507.64000000001"/>
    <n v="0"/>
    <n v="2401473.9900000002"/>
    <s v="INR"/>
  </r>
  <r>
    <s v="5308000118"/>
    <s v="21"/>
    <s v="5308000118-21"/>
    <n v="5"/>
    <s v="5300"/>
    <x v="6"/>
    <x v="7"/>
    <s v="UL25"/>
    <s v="018/002"/>
    <d v="2020-04-01T00:00:00"/>
    <d v="2020-04-01T00:00:00"/>
    <s v="H-5000-04-07"/>
    <n v="0"/>
    <s v=""/>
    <s v="53OPCO01"/>
    <x v="3"/>
    <s v="5302"/>
    <s v=""/>
    <s v="Addition-Unrealise Forex"/>
    <s v="A114"/>
    <s v="Forex - Unit-1 - Unrealised-H-5000-12-02-2020-21"/>
    <n v="0"/>
    <n v="-4981307.3099999996"/>
    <n v="0"/>
    <n v="0"/>
    <n v="-4981307.3099999996"/>
    <n v="0"/>
    <n v="260483.83"/>
    <n v="0"/>
    <n v="0"/>
    <n v="0"/>
    <n v="260483.83"/>
    <n v="0"/>
    <n v="-4720823.4800000004"/>
    <s v="INR"/>
  </r>
  <r>
    <s v="5308000119"/>
    <s v="0"/>
    <s v="5308000119-0"/>
    <n v="5"/>
    <s v="5300"/>
    <x v="6"/>
    <x v="7"/>
    <s v="UL25"/>
    <s v="025/000"/>
    <d v="2013-05-31T00:00:00"/>
    <d v="2013-05-31T00:00:00"/>
    <s v="H-5000-04-08"/>
    <n v="0"/>
    <s v=""/>
    <s v="53OPCO01"/>
    <x v="3"/>
    <s v="5302"/>
    <s v=""/>
    <m/>
    <s v="A114"/>
    <s v="Unit-1-Switchyard-H-5000-04-08"/>
    <n v="181976156.58000001"/>
    <n v="0"/>
    <n v="0"/>
    <n v="0"/>
    <n v="181976156.58000001"/>
    <n v="-48960648.450000003"/>
    <n v="-6821960.1200000001"/>
    <n v="0"/>
    <n v="0"/>
    <n v="0"/>
    <n v="-55782608.57"/>
    <n v="133015508.13"/>
    <n v="126193548.01000001"/>
    <s v="INR"/>
  </r>
  <r>
    <s v="5308000119"/>
    <s v="1"/>
    <s v="5308000119-1"/>
    <n v="5"/>
    <s v="5300"/>
    <x v="6"/>
    <x v="7"/>
    <s v="UL25"/>
    <s v="025/000"/>
    <d v="2013-05-31T00:00:00"/>
    <d v="2013-05-31T00:00:00"/>
    <s v="H-5000-04-08"/>
    <n v="0"/>
    <s v=""/>
    <s v="53OPCO02"/>
    <x v="3"/>
    <s v="5302"/>
    <s v=""/>
    <m/>
    <s v="A115"/>
    <s v="Unit-2-Switchyard-H-5000-04-08-MARCH-2014"/>
    <n v="181976156.47"/>
    <n v="0"/>
    <n v="0"/>
    <n v="0"/>
    <n v="181976156.47"/>
    <n v="-48960648.460000001"/>
    <n v="-6821960.1200000001"/>
    <n v="0"/>
    <n v="0"/>
    <n v="0"/>
    <n v="-55782608.579999998"/>
    <n v="133015508.01000001"/>
    <n v="126193547.89"/>
    <s v="INR"/>
  </r>
  <r>
    <s v="5308000119"/>
    <s v="2"/>
    <s v="5308000119-2"/>
    <n v="5"/>
    <s v="5300"/>
    <x v="6"/>
    <x v="7"/>
    <s v="UL25"/>
    <s v="025/000"/>
    <d v="2014-04-01T00:00:00"/>
    <d v="2014-04-01T00:00:00"/>
    <s v="H-5000-04-08"/>
    <n v="0"/>
    <s v=""/>
    <s v="53OPCO01"/>
    <x v="3"/>
    <s v="5302"/>
    <s v=""/>
    <m/>
    <s v="A114"/>
    <s v="Unit-1-Switchyard-H-5000-04-08-MAR-15"/>
    <n v="56166359"/>
    <n v="0"/>
    <n v="0"/>
    <n v="0"/>
    <n v="56166359"/>
    <n v="-12805929.84"/>
    <n v="-2134321.64"/>
    <n v="0"/>
    <n v="0"/>
    <n v="0"/>
    <n v="-14940251.48"/>
    <n v="43360429.159999996"/>
    <n v="41226107.520000003"/>
    <s v="INR"/>
  </r>
  <r>
    <s v="5308000119"/>
    <s v="3"/>
    <s v="5308000119-3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.1.EDC . PLANT &amp; M/C"/>
    <n v="3211735.25"/>
    <n v="0"/>
    <n v="0"/>
    <n v="0"/>
    <n v="3211735.25"/>
    <n v="-864116.72"/>
    <n v="-120402.2"/>
    <n v="0"/>
    <n v="0"/>
    <n v="0"/>
    <n v="-984518.91999999993"/>
    <n v="2347618.5299999998"/>
    <n v="2227216.33"/>
    <s v="INR"/>
  </r>
  <r>
    <s v="5308000119"/>
    <s v="4"/>
    <s v="5308000119-4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-1-IDC - PLANT &amp; M/C"/>
    <n v="17047549.789999999"/>
    <n v="0"/>
    <n v="0"/>
    <n v="0"/>
    <n v="17047549.789999999"/>
    <n v="-4586639.84"/>
    <n v="-639082.1"/>
    <n v="0"/>
    <n v="0"/>
    <n v="0"/>
    <n v="-5225721.9399999995"/>
    <n v="12460909.949999999"/>
    <n v="11821827.85"/>
    <s v="INR"/>
  </r>
  <r>
    <s v="5308000119"/>
    <s v="5"/>
    <s v="5308000119-5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 -Unit-1&amp;2-H-5000-12-01 (COD)"/>
    <n v="459373.92"/>
    <n v="0"/>
    <n v="0"/>
    <n v="0"/>
    <n v="459373.92"/>
    <n v="-123594.46"/>
    <n v="-17221.11"/>
    <n v="0"/>
    <n v="0"/>
    <n v="0"/>
    <n v="-140815.57"/>
    <n v="335779.46"/>
    <n v="318558.34999999998"/>
    <s v="INR"/>
  </r>
  <r>
    <s v="5308000119"/>
    <s v="6"/>
    <s v="5308000119-6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Unit-1&amp;2-H-5000-12-02-(COD)"/>
    <n v="13863333.939999999"/>
    <n v="0"/>
    <n v="0"/>
    <n v="0"/>
    <n v="13863333.939999999"/>
    <n v="-3729927.21"/>
    <n v="-519711.56"/>
    <n v="0"/>
    <n v="0"/>
    <n v="0"/>
    <n v="-4249638.7699999996"/>
    <n v="10133406.73"/>
    <n v="9613695.1699999999"/>
    <s v="INR"/>
  </r>
  <r>
    <s v="5308000119"/>
    <s v="7"/>
    <s v="5308000119-7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-Unit-H-5000-12-01-2013-14"/>
    <n v="6791655.8600000003"/>
    <n v="0"/>
    <n v="0"/>
    <n v="0"/>
    <n v="6791655.8600000003"/>
    <n v="-1827293.63"/>
    <n v="-254607.01"/>
    <n v="0"/>
    <n v="0"/>
    <n v="0"/>
    <n v="-2081900.64"/>
    <n v="4964362.2300000004"/>
    <n v="4709755.22"/>
    <s v="INR"/>
  </r>
  <r>
    <s v="5308000119"/>
    <s v="8"/>
    <s v="5308000119-8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H-5000-12-02-2013-14"/>
    <n v="178423.17"/>
    <n v="0"/>
    <n v="0"/>
    <n v="0"/>
    <n v="178423.17"/>
    <n v="-48004.72"/>
    <n v="-6688.76"/>
    <n v="0"/>
    <n v="0"/>
    <n v="0"/>
    <n v="-54693.48"/>
    <n v="130418.45"/>
    <n v="123729.69"/>
    <s v="INR"/>
  </r>
  <r>
    <s v="5308000119"/>
    <s v="9"/>
    <s v="5308000119-9"/>
    <n v="5"/>
    <s v="5300"/>
    <x v="6"/>
    <x v="7"/>
    <s v="UL25"/>
    <s v="024/002"/>
    <d v="2014-04-01T00:00:00"/>
    <d v="2014-04-01T00:00:00"/>
    <s v="H-5000-12-01"/>
    <n v="0"/>
    <s v=""/>
    <s v="53OPCO01"/>
    <x v="3"/>
    <s v="5302"/>
    <s v=""/>
    <m/>
    <s v="A114"/>
    <s v="Forex-Unit-1-Realised-Unit-H-5000-12-01-2014-15"/>
    <n v="13389149.300000001"/>
    <n v="0"/>
    <n v="0"/>
    <n v="0"/>
    <n v="13389149.300000001"/>
    <n v="-3157932.79"/>
    <n v="-526322.13"/>
    <n v="0"/>
    <n v="0"/>
    <n v="0"/>
    <n v="-3684254.92"/>
    <n v="10231216.51"/>
    <n v="9704894.3800000008"/>
    <s v="INR"/>
  </r>
  <r>
    <s v="5308000119"/>
    <s v="10"/>
    <s v="5308000119-10"/>
    <n v="5"/>
    <s v="5300"/>
    <x v="6"/>
    <x v="7"/>
    <s v="UL25"/>
    <s v="023/002"/>
    <d v="2015-04-01T00:00:00"/>
    <d v="2015-04-01T00:00:00"/>
    <s v="H-5000-12-01"/>
    <n v="0"/>
    <s v=""/>
    <s v="53OPCO01"/>
    <x v="3"/>
    <s v="5302"/>
    <s v=""/>
    <m/>
    <s v="A114"/>
    <s v="Forex-Unit-1-Realised-Unit-H-5000-12-01-2015-16"/>
    <n v="768115.1"/>
    <n v="0"/>
    <n v="0"/>
    <n v="0"/>
    <n v="768115.1"/>
    <n v="-157488.1"/>
    <n v="-31497.63"/>
    <n v="0"/>
    <n v="0"/>
    <n v="0"/>
    <n v="-188985.73"/>
    <n v="610627"/>
    <n v="579129.37"/>
    <s v="INR"/>
  </r>
  <r>
    <s v="5308000119"/>
    <s v="11"/>
    <s v="5308000119-11"/>
    <n v="5"/>
    <s v="5300"/>
    <x v="6"/>
    <x v="7"/>
    <s v="UL25"/>
    <s v="022/002"/>
    <d v="2016-04-01T00:00:00"/>
    <d v="2016-04-01T00:00:00"/>
    <s v="H-5000-12-01"/>
    <n v="0"/>
    <s v=""/>
    <s v="53OPCO01"/>
    <x v="3"/>
    <s v="5302"/>
    <s v=""/>
    <m/>
    <s v="A114"/>
    <s v="Forex-Unit-1-Realised-Unit-H-5000-12-01-2016-17"/>
    <n v="347917.44"/>
    <n v="0"/>
    <n v="0"/>
    <n v="0"/>
    <n v="347917.44"/>
    <n v="-59641.760000000002"/>
    <n v="-14910.44"/>
    <n v="0"/>
    <n v="0"/>
    <n v="0"/>
    <n v="-74552.2"/>
    <n v="288275.68"/>
    <n v="273365.24"/>
    <s v="INR"/>
  </r>
  <r>
    <s v="5308000119"/>
    <s v="12"/>
    <s v="5308000119-12"/>
    <n v="5"/>
    <s v="5300"/>
    <x v="6"/>
    <x v="7"/>
    <s v="UL25"/>
    <s v="024/002"/>
    <d v="2014-04-01T00:00:00"/>
    <d v="2014-04-01T00:00:00"/>
    <s v="H-5000-12-02"/>
    <n v="0"/>
    <s v=""/>
    <s v="53OPCO01"/>
    <x v="3"/>
    <s v="5302"/>
    <s v=""/>
    <m/>
    <s v="A114"/>
    <s v="Forex-Unit-1-Unrealise-H-5000-12-02-2014-15"/>
    <n v="-10174266.07"/>
    <n v="0"/>
    <n v="0"/>
    <n v="0"/>
    <n v="-10174266.07"/>
    <n v="2399678.1"/>
    <n v="399946.35"/>
    <n v="0"/>
    <n v="0"/>
    <n v="0"/>
    <n v="2799624.45"/>
    <n v="-7774587.9699999997"/>
    <n v="-7374641.6200000001"/>
    <s v="INR"/>
  </r>
  <r>
    <s v="5308000119"/>
    <s v="13"/>
    <s v="5308000119-13"/>
    <n v="5"/>
    <s v="5300"/>
    <x v="6"/>
    <x v="7"/>
    <s v="UL25"/>
    <s v="023/002"/>
    <d v="2015-04-01T00:00:00"/>
    <d v="2015-04-01T00:00:00"/>
    <s v="H-5000-12-02"/>
    <n v="0"/>
    <s v=""/>
    <s v="53OPCO01"/>
    <x v="3"/>
    <s v="5302"/>
    <s v=""/>
    <m/>
    <s v="A114"/>
    <s v="Forex-Unit-1-Unrealise-H-5000-12-02- 2015-16"/>
    <n v="1947963.64"/>
    <n v="0"/>
    <n v="0"/>
    <n v="0"/>
    <n v="1947963.64"/>
    <n v="-399394.76"/>
    <n v="-79878.95"/>
    <n v="0"/>
    <n v="0"/>
    <n v="0"/>
    <n v="-479273.71"/>
    <n v="1548568.88"/>
    <n v="1468689.93"/>
    <s v="INR"/>
  </r>
  <r>
    <s v="5308000119"/>
    <s v="14"/>
    <s v="5308000119-14"/>
    <n v="5"/>
    <s v="5300"/>
    <x v="6"/>
    <x v="7"/>
    <s v="UL25"/>
    <s v="022/002"/>
    <d v="2016-04-01T00:00:00"/>
    <d v="2016-04-01T00:00:00"/>
    <s v="H-5000-12-02"/>
    <n v="0"/>
    <s v=""/>
    <s v="53OPCO01"/>
    <x v="3"/>
    <s v="5302"/>
    <s v=""/>
    <m/>
    <s v="A114"/>
    <s v="Forex-Unit-1-Unrealise-H-5000-12-02-2016-17"/>
    <n v="-947632.66"/>
    <n v="0"/>
    <n v="0"/>
    <n v="0"/>
    <n v="-947632.66"/>
    <n v="162447.95000000001"/>
    <n v="40611.99"/>
    <n v="0"/>
    <n v="0"/>
    <n v="0"/>
    <n v="203059.94"/>
    <n v="-785184.71"/>
    <n v="-744572.72"/>
    <s v="INR"/>
  </r>
  <r>
    <s v="5308000119"/>
    <s v="15"/>
    <s v="5308000119-15"/>
    <n v="5"/>
    <s v="5300"/>
    <x v="6"/>
    <x v="7"/>
    <s v="UL25"/>
    <s v="021/002"/>
    <d v="2017-04-01T00:00:00"/>
    <d v="2017-04-01T00:00:00"/>
    <s v="H-5000-12-01"/>
    <n v="0"/>
    <s v=""/>
    <s v="53OPCO01"/>
    <x v="3"/>
    <s v="5302"/>
    <s v=""/>
    <m/>
    <s v="A114"/>
    <s v="Forex-Unit-1-Realised-Unit-H-5000-12-01-2017-18"/>
    <n v="227985.14"/>
    <n v="0"/>
    <n v="0"/>
    <n v="0"/>
    <n v="227985.14"/>
    <n v="-30696.54"/>
    <n v="-10232.18"/>
    <n v="0"/>
    <n v="0"/>
    <n v="0"/>
    <n v="-40928.720000000001"/>
    <n v="197288.6"/>
    <n v="187056.42"/>
    <s v="INR"/>
  </r>
  <r>
    <s v="5308000119"/>
    <s v="16"/>
    <s v="5308000119-16"/>
    <n v="5"/>
    <s v="5300"/>
    <x v="6"/>
    <x v="7"/>
    <s v="UL25"/>
    <s v="021/002"/>
    <d v="2017-04-01T00:00:00"/>
    <d v="2017-04-01T00:00:00"/>
    <s v="H-5000-12-02"/>
    <n v="0"/>
    <s v=""/>
    <s v="53OPCO01"/>
    <x v="3"/>
    <s v="5302"/>
    <s v=""/>
    <m/>
    <s v="A114"/>
    <s v="Forex-Unit-1-Unrealise-H-5000-12-02-2017-18"/>
    <n v="-19547.68"/>
    <n v="0"/>
    <n v="0"/>
    <n v="0"/>
    <n v="-19547.68"/>
    <n v="2631.96"/>
    <n v="877.32"/>
    <n v="0"/>
    <n v="0"/>
    <n v="0"/>
    <n v="3509.28"/>
    <n v="-16915.72"/>
    <n v="-16038.4"/>
    <s v="INR"/>
  </r>
  <r>
    <s v="5308000119"/>
    <s v="17"/>
    <s v="5308000119-17"/>
    <n v="5"/>
    <s v="5300"/>
    <x v="6"/>
    <x v="7"/>
    <s v="UL25"/>
    <s v="020/002"/>
    <d v="2018-04-01T00:00:00"/>
    <d v="2018-04-01T00:00:00"/>
    <s v="H-5000-12-01"/>
    <n v="0"/>
    <s v=""/>
    <s v="53OPCO01"/>
    <x v="3"/>
    <s v="5302"/>
    <s v=""/>
    <m/>
    <s v="A114"/>
    <s v="Forex-Unit-1-Realised-Unit-H-5000-12-01-2018-19"/>
    <n v="629764.89"/>
    <n v="0"/>
    <n v="0"/>
    <n v="0"/>
    <n v="629764.89"/>
    <n v="-59331.88"/>
    <n v="-29665.94"/>
    <n v="0"/>
    <n v="0"/>
    <n v="0"/>
    <n v="-88997.819999999992"/>
    <n v="570433.01"/>
    <n v="540767.06999999995"/>
    <s v="INR"/>
  </r>
  <r>
    <s v="5308000119"/>
    <s v="18"/>
    <s v="5308000119-18"/>
    <n v="5"/>
    <s v="5300"/>
    <x v="6"/>
    <x v="7"/>
    <s v="UL25"/>
    <s v="020/002"/>
    <d v="2018-04-01T00:00:00"/>
    <d v="2018-04-01T00:00:00"/>
    <s v="H-5000-04-08"/>
    <n v="0"/>
    <s v=""/>
    <s v="53OPCO01"/>
    <x v="3"/>
    <s v="5302"/>
    <s v=""/>
    <m/>
    <s v="A114"/>
    <s v="Forex-Unit-1-Unrealise-H-5000-12-02-2018-19"/>
    <n v="2082078.72"/>
    <n v="0"/>
    <n v="0"/>
    <n v="0"/>
    <n v="2082078.72"/>
    <n v="-196158.34"/>
    <n v="-98079.17"/>
    <n v="0"/>
    <n v="0"/>
    <n v="0"/>
    <n v="-294237.51"/>
    <n v="1885920.38"/>
    <n v="1787841.21"/>
    <s v="INR"/>
  </r>
  <r>
    <s v="5308000119"/>
    <s v="19"/>
    <s v="5308000119-19"/>
    <n v="5"/>
    <s v="5300"/>
    <x v="6"/>
    <x v="7"/>
    <s v="UL25"/>
    <s v="019/002"/>
    <d v="2019-04-01T00:00:00"/>
    <d v="2019-04-01T00:00:00"/>
    <s v="H-5000-04-08"/>
    <n v="0"/>
    <s v=""/>
    <s v="53OPCO01"/>
    <x v="3"/>
    <s v="5302"/>
    <s v=""/>
    <m/>
    <s v="A114"/>
    <s v="Forex-Unit-1-Realised-Unit-H-5000-12-01-2019-20"/>
    <n v="744409.36"/>
    <n v="0"/>
    <n v="0"/>
    <n v="0"/>
    <n v="744409.36"/>
    <n v="-36895.93"/>
    <n v="-36895.93"/>
    <n v="0"/>
    <n v="0"/>
    <n v="0"/>
    <n v="-73791.86"/>
    <n v="707513.43"/>
    <n v="670617.5"/>
    <s v="INR"/>
  </r>
  <r>
    <s v="5308000119"/>
    <s v="20"/>
    <s v="5308000119-20"/>
    <n v="5"/>
    <s v="5300"/>
    <x v="6"/>
    <x v="7"/>
    <s v="UL25"/>
    <s v="019/002"/>
    <d v="2019-04-01T00:00:00"/>
    <d v="2019-04-01T00:00:00"/>
    <s v="H-5000-04-08"/>
    <n v="0"/>
    <s v=""/>
    <s v="53OPCO01"/>
    <x v="3"/>
    <s v="5302"/>
    <s v=""/>
    <m/>
    <s v="A114"/>
    <s v="Forex-Unit-1-Unrealised-Unit-H-5000-12-02-2019-20"/>
    <n v="2601927.54"/>
    <n v="0"/>
    <n v="0"/>
    <n v="0"/>
    <n v="2601927.54"/>
    <n v="-128962.03"/>
    <n v="-128962.03"/>
    <n v="0"/>
    <n v="0"/>
    <n v="0"/>
    <n v="-257924.06"/>
    <n v="2472965.5099999998"/>
    <n v="2344003.48"/>
    <s v="INR"/>
  </r>
  <r>
    <s v="5308000119"/>
    <s v="21"/>
    <s v="5308000119-21"/>
    <n v="5"/>
    <s v="5300"/>
    <x v="6"/>
    <x v="7"/>
    <s v="UL25"/>
    <s v="018/002"/>
    <d v="2020-04-01T00:00:00"/>
    <d v="2020-04-01T00:00:00"/>
    <s v="H-5000-04-08"/>
    <n v="0"/>
    <s v=""/>
    <s v="53OPCO01"/>
    <x v="3"/>
    <s v="5302"/>
    <s v=""/>
    <s v="Addition-Realise Forex"/>
    <s v="A114"/>
    <s v="Forex - Unit-1 - Realised-H-5000-12-01-2020-21"/>
    <n v="0"/>
    <n v="1287761.1599999999"/>
    <n v="0"/>
    <n v="0"/>
    <n v="1287761.1599999999"/>
    <n v="0"/>
    <n v="-67339.95"/>
    <n v="0"/>
    <n v="0"/>
    <n v="0"/>
    <n v="-67339.95"/>
    <n v="0"/>
    <n v="1220421.21"/>
    <s v="INR"/>
  </r>
  <r>
    <s v="5308000119"/>
    <s v="22"/>
    <s v="5308000119-22"/>
    <n v="5"/>
    <s v="5300"/>
    <x v="6"/>
    <x v="7"/>
    <s v="UL25"/>
    <s v="018/002"/>
    <d v="2020-04-01T00:00:00"/>
    <d v="2020-04-01T00:00:00"/>
    <s v="H-5000-04-08"/>
    <n v="0"/>
    <s v=""/>
    <s v="53OPCO01"/>
    <x v="3"/>
    <s v="5302"/>
    <s v=""/>
    <s v="Addition-Unrealise Forex"/>
    <s v="A114"/>
    <s v="Forex - Unit-1 - Unrealised-H-5000-12-02-2020-21"/>
    <n v="0"/>
    <n v="-2531484.0499999998"/>
    <n v="0"/>
    <n v="0"/>
    <n v="-2531484.0499999998"/>
    <n v="0"/>
    <n v="132377.03"/>
    <n v="0"/>
    <n v="0"/>
    <n v="0"/>
    <n v="132377.03"/>
    <n v="0"/>
    <n v="-2399107.02"/>
    <s v="INR"/>
  </r>
  <r>
    <s v="5308000120"/>
    <s v="0"/>
    <s v="5308000120-0"/>
    <n v="5"/>
    <s v="5300"/>
    <x v="6"/>
    <x v="7"/>
    <s v="UL25"/>
    <s v="025/000"/>
    <d v="2013-05-31T00:00:00"/>
    <d v="2013-05-31T00:00:00"/>
    <s v="H-5000-04-09"/>
    <n v="0"/>
    <s v=""/>
    <s v="53OPCO01"/>
    <x v="3"/>
    <s v="5302"/>
    <s v=""/>
    <m/>
    <s v="A114"/>
    <s v="Unit-1-33KV Overhead Line &amp; Substation-H-5000-4-09"/>
    <n v="9064658.3900000006"/>
    <n v="0"/>
    <n v="0"/>
    <n v="0"/>
    <n v="9064658.3900000006"/>
    <n v="-2438844.52"/>
    <n v="-339817.8"/>
    <n v="0"/>
    <n v="0"/>
    <n v="0"/>
    <n v="-2778662.32"/>
    <n v="6625813.8700000001"/>
    <n v="6285996.0700000003"/>
    <s v="INR"/>
  </r>
  <r>
    <s v="5308000120"/>
    <s v="1"/>
    <s v="5308000120-1"/>
    <n v="5"/>
    <s v="5300"/>
    <x v="6"/>
    <x v="7"/>
    <s v="UL25"/>
    <s v="025/000"/>
    <d v="2013-12-31T00:00:00"/>
    <d v="2013-12-31T00:00:00"/>
    <s v="H-5000-04-09"/>
    <n v="0"/>
    <s v=""/>
    <s v="53OPCO02"/>
    <x v="3"/>
    <s v="5302"/>
    <s v=""/>
    <m/>
    <s v="A115"/>
    <s v="Unit-2-33KV Overhead Line &amp; Substation-H-5000-4-09"/>
    <n v="11350234.34"/>
    <n v="0"/>
    <n v="0"/>
    <n v="0"/>
    <n v="11350234.34"/>
    <n v="-2727113.42"/>
    <n v="-429616.8"/>
    <n v="0"/>
    <n v="0"/>
    <n v="0"/>
    <n v="-3156730.2199999997"/>
    <n v="8623120.9199999999"/>
    <n v="8193504.1200000001"/>
    <s v="INR"/>
  </r>
  <r>
    <s v="5308000120"/>
    <s v="2"/>
    <s v="5308000120-2"/>
    <n v="5"/>
    <s v="5300"/>
    <x v="6"/>
    <x v="7"/>
    <s v="UL25"/>
    <s v="025/000"/>
    <d v="2014-04-01T00:00:00"/>
    <d v="2014-04-01T00:00:00"/>
    <s v="H-5000-04-09"/>
    <n v="0"/>
    <s v=""/>
    <s v="53OPCO01"/>
    <x v="3"/>
    <s v="5302"/>
    <s v=""/>
    <m/>
    <s v="A114"/>
    <s v="Unit-1-33KV Overhead Line &amp; Substation-MAR-15"/>
    <n v="-3720417.5"/>
    <n v="0"/>
    <n v="0"/>
    <n v="0"/>
    <n v="-3720417.5"/>
    <n v="848255.19"/>
    <n v="141375.85999999999"/>
    <n v="0"/>
    <n v="0"/>
    <n v="0"/>
    <n v="989631.04999999993"/>
    <n v="-2872162.31"/>
    <n v="-2730786.45"/>
    <s v="INR"/>
  </r>
  <r>
    <s v="5308000120"/>
    <s v="3"/>
    <s v="5308000120-3"/>
    <n v="5"/>
    <s v="5300"/>
    <x v="6"/>
    <x v="7"/>
    <s v="UL25"/>
    <s v="023/009"/>
    <d v="2015-09-25T00:00:00"/>
    <d v="2015-09-25T00:00:00"/>
    <s v="H-5000-04-09"/>
    <n v="0"/>
    <s v=""/>
    <s v="53OPCO02"/>
    <x v="3"/>
    <s v="5302"/>
    <s v=""/>
    <m/>
    <s v="A115"/>
    <s v="Unit-2-33KV Overhead Line &amp; Substation-MAR-16"/>
    <n v="-173198"/>
    <n v="0"/>
    <n v="0"/>
    <n v="0"/>
    <n v="-173198"/>
    <n v="31289.99"/>
    <n v="6928.14"/>
    <n v="0"/>
    <n v="0"/>
    <n v="0"/>
    <n v="38218.130000000005"/>
    <n v="-141908.01"/>
    <n v="-134979.87"/>
    <s v="INR"/>
  </r>
  <r>
    <s v="5308000121"/>
    <s v="0"/>
    <s v="5308000121-0"/>
    <n v="5"/>
    <s v="5300"/>
    <x v="6"/>
    <x v="7"/>
    <s v="UL15"/>
    <s v="015/000"/>
    <d v="2013-05-31T00:00:00"/>
    <d v="2013-05-31T00:00:00"/>
    <s v="H-5000-04-10"/>
    <n v="0"/>
    <s v=""/>
    <s v="53OPCO01"/>
    <x v="3"/>
    <s v="5302"/>
    <s v=""/>
    <m/>
    <s v="A114"/>
    <s v="Unit-1-DG Sets-H-5000-04-10"/>
    <n v="20348375.899999999"/>
    <n v="0"/>
    <n v="0"/>
    <n v="0"/>
    <n v="20348375.899999999"/>
    <n v="-7983112.21"/>
    <n v="-1389920.6"/>
    <n v="0"/>
    <n v="0"/>
    <n v="0"/>
    <n v="-9373032.8100000005"/>
    <n v="12365263.689999999"/>
    <n v="10975343.09"/>
    <s v="INR"/>
  </r>
  <r>
    <s v="5308000122"/>
    <s v="0"/>
    <s v="5308000122-0"/>
    <n v="5"/>
    <s v="5300"/>
    <x v="6"/>
    <x v="7"/>
    <s v="UL15"/>
    <s v="015/000"/>
    <d v="2013-05-31T00:00:00"/>
    <d v="2013-05-31T00:00:00"/>
    <s v="H-5000-04-11"/>
    <n v="0"/>
    <s v=""/>
    <s v="53OPCO01"/>
    <x v="3"/>
    <s v="5302"/>
    <s v=""/>
    <m/>
    <s v="A114"/>
    <s v="Unit-1-Battery &amp; Battery Chargers-H-5000-04-11"/>
    <n v="1204813.1000000001"/>
    <n v="0"/>
    <n v="0"/>
    <n v="0"/>
    <n v="1204813.1000000001"/>
    <n v="-472674.49"/>
    <n v="-82296.23"/>
    <n v="0"/>
    <n v="0"/>
    <n v="0"/>
    <n v="-554970.72"/>
    <n v="732138.61"/>
    <n v="649842.38"/>
    <s v="INR"/>
  </r>
  <r>
    <s v="5308000123"/>
    <s v="0"/>
    <s v="5308000123-0"/>
    <n v="5"/>
    <s v="5300"/>
    <x v="6"/>
    <x v="7"/>
    <s v="UL25"/>
    <s v="025/000"/>
    <d v="2013-05-31T00:00:00"/>
    <d v="2013-05-31T00:00:00"/>
    <s v=""/>
    <n v="0"/>
    <s v=""/>
    <s v="53OPCOMN"/>
    <x v="1"/>
    <s v="5302"/>
    <s v=""/>
    <m/>
    <s v="A114"/>
    <s v="Unit-1-UPS-H-5000-04-12"/>
    <n v="12228998.73"/>
    <n v="0"/>
    <n v="0"/>
    <n v="0"/>
    <n v="12228998.73"/>
    <n v="-3290209.66"/>
    <n v="-458443.26"/>
    <n v="0"/>
    <n v="0"/>
    <n v="0"/>
    <n v="-3748652.92"/>
    <n v="8938789.0700000003"/>
    <n v="8480345.8100000005"/>
    <s v="INR"/>
  </r>
  <r>
    <s v="5308000124"/>
    <s v="0"/>
    <s v="5308000124-0"/>
    <n v="5"/>
    <s v="5300"/>
    <x v="6"/>
    <x v="7"/>
    <s v="UL25"/>
    <s v="025/000"/>
    <d v="2013-05-31T00:00:00"/>
    <d v="2013-05-31T00:00:00"/>
    <s v="H-5000-04-13"/>
    <n v="0"/>
    <s v=""/>
    <s v="53OPCO01"/>
    <x v="3"/>
    <s v="5302"/>
    <s v=""/>
    <m/>
    <s v="A114"/>
    <s v="Unit-1-Electrical Erection of BTG-H-5000-04-13"/>
    <n v="89722271.150000006"/>
    <n v="0"/>
    <n v="0"/>
    <n v="0"/>
    <n v="89722271.150000006"/>
    <n v="-23734017.850000001"/>
    <n v="-3385864.4"/>
    <n v="0"/>
    <n v="0"/>
    <n v="0"/>
    <n v="-27119882.25"/>
    <n v="65988253.299999997"/>
    <n v="62602388.899999999"/>
    <s v="INR"/>
  </r>
  <r>
    <s v="5308000125"/>
    <s v="0"/>
    <s v="5308000125-0"/>
    <n v="5"/>
    <s v="5300"/>
    <x v="6"/>
    <x v="7"/>
    <s v="UL25"/>
    <s v="025/000"/>
    <d v="2013-05-31T00:00:00"/>
    <d v="2013-05-31T00:00:00"/>
    <s v=""/>
    <n v="0"/>
    <s v=""/>
    <s v="53OPCOMN"/>
    <x v="1"/>
    <s v="5302"/>
    <s v=""/>
    <m/>
    <s v="A114"/>
    <s v="Unit-1-Public Address &amp; Communication Sys-H-5-4-14"/>
    <n v="12559767.949999999"/>
    <n v="0"/>
    <n v="0"/>
    <n v="0"/>
    <n v="12559767.949999999"/>
    <n v="-3379203.04"/>
    <n v="-470843.2"/>
    <n v="0"/>
    <n v="0"/>
    <n v="0"/>
    <n v="-3850046.24"/>
    <n v="9180564.9100000001"/>
    <n v="8709721.7100000009"/>
    <s v="INR"/>
  </r>
  <r>
    <s v="5308000125"/>
    <s v="1"/>
    <s v="5308000125-1"/>
    <n v="5"/>
    <s v="5300"/>
    <x v="6"/>
    <x v="7"/>
    <s v="UL25"/>
    <s v="025/000"/>
    <d v="2014-04-01T00:00:00"/>
    <d v="2014-04-01T00:00:00"/>
    <s v=""/>
    <n v="0"/>
    <s v=""/>
    <s v="53OPCOMN"/>
    <x v="1"/>
    <s v="5302"/>
    <s v=""/>
    <m/>
    <s v="A114"/>
    <s v="Unit-1-Public Address &amp; Communication Sys-MAR-15"/>
    <n v="359021.8"/>
    <n v="0"/>
    <n v="0"/>
    <n v="0"/>
    <n v="359021.8"/>
    <n v="-81856.98"/>
    <n v="-13642.83"/>
    <n v="0"/>
    <n v="0"/>
    <n v="0"/>
    <n v="-95499.81"/>
    <n v="277164.82"/>
    <n v="263521.99"/>
    <s v="INR"/>
  </r>
  <r>
    <s v="5308000126"/>
    <s v="0"/>
    <s v="5308000126-0"/>
    <n v="5"/>
    <s v="5300"/>
    <x v="6"/>
    <x v="7"/>
    <s v="UL15"/>
    <s v="015/000"/>
    <d v="2013-05-31T00:00:00"/>
    <d v="2013-05-31T00:00:00"/>
    <s v="H-5000-04-15"/>
    <n v="0"/>
    <s v=""/>
    <s v="53OPCO01"/>
    <x v="3"/>
    <s v="5302"/>
    <s v=""/>
    <m/>
    <s v="A114"/>
    <s v="Unit-1-Illumination System-H-5000-04-15"/>
    <n v="56655392.210000001"/>
    <n v="0"/>
    <n v="0"/>
    <n v="0"/>
    <n v="56655392.210000001"/>
    <n v="-22227147.539999999"/>
    <n v="-3869915.57"/>
    <n v="0"/>
    <n v="0"/>
    <n v="0"/>
    <n v="-26097063.109999999"/>
    <n v="34428244.670000002"/>
    <n v="30558329.100000001"/>
    <s v="INR"/>
  </r>
  <r>
    <s v="5308000126"/>
    <s v="1"/>
    <s v="5308000126-1"/>
    <n v="5"/>
    <s v="5300"/>
    <x v="6"/>
    <x v="7"/>
    <s v="UL15"/>
    <s v="015/000"/>
    <d v="2013-05-31T00:00:00"/>
    <d v="2013-05-31T00:00:00"/>
    <s v=""/>
    <n v="0"/>
    <s v=""/>
    <s v="53OPCO01"/>
    <x v="3"/>
    <s v="5302"/>
    <s v=""/>
    <m/>
    <s v="A114"/>
    <s v="Unit-1-EDC - PLANT &amp; M/C"/>
    <n v="999922.87"/>
    <n v="0"/>
    <n v="0"/>
    <n v="0"/>
    <n v="999922.87"/>
    <n v="-392291.58"/>
    <n v="-68300.95"/>
    <n v="0"/>
    <n v="0"/>
    <n v="0"/>
    <n v="-460592.53"/>
    <n v="607631.29"/>
    <n v="539330.34"/>
    <s v="INR"/>
  </r>
  <r>
    <s v="5308000126"/>
    <s v="2"/>
    <s v="5308000126-2"/>
    <n v="5"/>
    <s v="5300"/>
    <x v="6"/>
    <x v="7"/>
    <s v="UL15"/>
    <s v="015/000"/>
    <d v="2013-05-31T00:00:00"/>
    <d v="2013-05-31T00:00:00"/>
    <s v=""/>
    <n v="0"/>
    <s v=""/>
    <s v="53OPCO01"/>
    <x v="3"/>
    <s v="5302"/>
    <s v=""/>
    <m/>
    <s v="A114"/>
    <s v="Unit-1-IDC - PLANT &amp; M/C"/>
    <n v="5307484.4400000004"/>
    <n v="0"/>
    <n v="0"/>
    <n v="0"/>
    <n v="5307484.4400000004"/>
    <n v="-2082242.05"/>
    <n v="-362534.19"/>
    <n v="0"/>
    <n v="0"/>
    <n v="0"/>
    <n v="-2444776.2400000002"/>
    <n v="3225242.39"/>
    <n v="2862708.2"/>
    <s v="INR"/>
  </r>
  <r>
    <s v="5308000126"/>
    <s v="3"/>
    <s v="5308000126-3"/>
    <n v="5"/>
    <s v="5300"/>
    <x v="6"/>
    <x v="7"/>
    <s v="UL15"/>
    <s v="015/000"/>
    <d v="2013-05-31T00:00:00"/>
    <d v="2013-05-31T00:00:00"/>
    <s v="H-5000-12-01"/>
    <n v="0"/>
    <s v=""/>
    <s v="53OPCO01"/>
    <x v="3"/>
    <s v="5302"/>
    <s v=""/>
    <m/>
    <s v="A114"/>
    <s v="Forex-Unit-1-Realised -Unit-1&amp;2-H-5000-12-01 (COD)"/>
    <n v="143018.79"/>
    <n v="0"/>
    <n v="0"/>
    <n v="0"/>
    <n v="143018.79"/>
    <n v="-56109.38"/>
    <n v="-9769.07"/>
    <n v="0"/>
    <n v="0"/>
    <n v="0"/>
    <n v="-65878.45"/>
    <n v="86909.41"/>
    <n v="77140.34"/>
    <s v="INR"/>
  </r>
  <r>
    <s v="5308000126"/>
    <s v="4"/>
    <s v="5308000126-4"/>
    <n v="5"/>
    <s v="5300"/>
    <x v="6"/>
    <x v="7"/>
    <s v="UL15"/>
    <s v="015/000"/>
    <d v="2013-05-31T00:00:00"/>
    <d v="2013-05-31T00:00:00"/>
    <s v="H-5000-12-02"/>
    <n v="0"/>
    <s v=""/>
    <s v="53OPCO01"/>
    <x v="3"/>
    <s v="5302"/>
    <s v=""/>
    <m/>
    <s v="A114"/>
    <s v="Forex-Unit-1-Unrealise-Unit-1&amp;2-H-5000-12-02-(COD)"/>
    <n v="4316129.3"/>
    <n v="0"/>
    <n v="0"/>
    <n v="0"/>
    <n v="4316129.3"/>
    <n v="-1693311.78"/>
    <n v="-294818.46999999997"/>
    <n v="0"/>
    <n v="0"/>
    <n v="0"/>
    <n v="-1988130.25"/>
    <n v="2622817.52"/>
    <n v="2327999.0499999998"/>
    <s v="INR"/>
  </r>
  <r>
    <s v="5308000126"/>
    <s v="5"/>
    <s v="5308000126-5"/>
    <n v="5"/>
    <s v="5300"/>
    <x v="6"/>
    <x v="7"/>
    <s v="UL15"/>
    <s v="015/000"/>
    <d v="2013-05-31T00:00:00"/>
    <d v="2013-05-31T00:00:00"/>
    <s v="H-5000-12-01"/>
    <n v="0"/>
    <s v=""/>
    <s v="53OPCO01"/>
    <x v="3"/>
    <s v="5302"/>
    <s v=""/>
    <m/>
    <s v="A114"/>
    <s v="Forex-Unit-1-Realised-Unit-H-5000-12-01-2013-14"/>
    <n v="2114474.4"/>
    <n v="0"/>
    <n v="0"/>
    <n v="0"/>
    <n v="2114474.4"/>
    <n v="-829554.48"/>
    <n v="-144431.75"/>
    <n v="0"/>
    <n v="0"/>
    <n v="0"/>
    <n v="-973986.23"/>
    <n v="1284919.92"/>
    <n v="1140488.17"/>
    <s v="INR"/>
  </r>
  <r>
    <s v="5308000126"/>
    <s v="6"/>
    <s v="5308000126-6"/>
    <n v="5"/>
    <s v="5300"/>
    <x v="6"/>
    <x v="7"/>
    <s v="UL15"/>
    <s v="015/000"/>
    <d v="2013-05-31T00:00:00"/>
    <d v="2013-05-31T00:00:00"/>
    <s v="H-5000-12-02"/>
    <n v="0"/>
    <s v=""/>
    <s v="53OPCO01"/>
    <x v="3"/>
    <s v="5302"/>
    <s v=""/>
    <m/>
    <s v="A114"/>
    <s v="Forex-Unit-1-Unrealise-H-5000-12-02-2013-14"/>
    <n v="55549.22"/>
    <n v="0"/>
    <n v="0"/>
    <n v="0"/>
    <n v="55549.22"/>
    <n v="-21793.19"/>
    <n v="-3794.36"/>
    <n v="0"/>
    <n v="0"/>
    <n v="0"/>
    <n v="-25587.55"/>
    <n v="33756.03"/>
    <n v="29961.67"/>
    <s v="INR"/>
  </r>
  <r>
    <s v="5308000126"/>
    <s v="7"/>
    <s v="5308000126-7"/>
    <n v="5"/>
    <s v="5300"/>
    <x v="6"/>
    <x v="7"/>
    <s v="UL15"/>
    <s v="015/000"/>
    <d v="2014-04-01T00:00:00"/>
    <d v="2014-04-01T00:00:00"/>
    <s v="H-5000-12-01"/>
    <n v="0"/>
    <s v=""/>
    <s v="53OPCO01"/>
    <x v="3"/>
    <s v="5302"/>
    <s v=""/>
    <m/>
    <s v="A114"/>
    <s v="Forex-Unit-1-Realised-Unit-H-5000-12-01-2014-15"/>
    <n v="4168499.42"/>
    <n v="0"/>
    <n v="0"/>
    <n v="0"/>
    <n v="4168499.42"/>
    <n v="-1445370.37"/>
    <n v="-279411.56"/>
    <n v="0"/>
    <n v="0"/>
    <n v="0"/>
    <n v="-1724781.9300000002"/>
    <n v="2723129.05"/>
    <n v="2443717.4900000002"/>
    <s v="INR"/>
  </r>
  <r>
    <s v="5308000126"/>
    <s v="8"/>
    <s v="5308000126-8"/>
    <n v="5"/>
    <s v="5300"/>
    <x v="6"/>
    <x v="7"/>
    <s v="UL15"/>
    <s v="015/000"/>
    <d v="2015-04-01T00:00:00"/>
    <d v="2015-04-01T00:00:00"/>
    <s v="H-5000-12-01"/>
    <n v="0"/>
    <s v=""/>
    <s v="53OPCO01"/>
    <x v="3"/>
    <s v="5302"/>
    <s v=""/>
    <m/>
    <s v="A114"/>
    <s v="Forex-Unit-1-Realised-Unit-H-5000-12-01-2015-16"/>
    <n v="239140.46"/>
    <n v="0"/>
    <n v="0"/>
    <n v="0"/>
    <n v="239140.46"/>
    <n v="-71914.039999999994"/>
    <n v="-15526.94"/>
    <n v="0"/>
    <n v="0"/>
    <n v="0"/>
    <n v="-87440.98"/>
    <n v="167226.42000000001"/>
    <n v="151699.48000000001"/>
    <s v="INR"/>
  </r>
  <r>
    <s v="5308000126"/>
    <s v="9"/>
    <s v="5308000126-9"/>
    <n v="5"/>
    <s v="5300"/>
    <x v="6"/>
    <x v="7"/>
    <s v="UL15"/>
    <s v="012/002"/>
    <d v="2016-04-01T00:00:00"/>
    <d v="2016-04-01T00:00:00"/>
    <s v="H-5000-12-01"/>
    <n v="0"/>
    <s v=""/>
    <s v="53OPCO01"/>
    <x v="3"/>
    <s v="5302"/>
    <s v=""/>
    <m/>
    <s v="A114"/>
    <s v="Forex-Unit-1-Realised-Unit-H-5000-12-01-2016-17"/>
    <n v="108318.58"/>
    <n v="0"/>
    <n v="0"/>
    <n v="0"/>
    <n v="108318.58"/>
    <n v="-32918.589999999997"/>
    <n v="-8569"/>
    <n v="0"/>
    <n v="0"/>
    <n v="0"/>
    <n v="-41487.589999999997"/>
    <n v="75399.990000000005"/>
    <n v="66830.990000000005"/>
    <s v="INR"/>
  </r>
  <r>
    <s v="5308000126"/>
    <s v="10"/>
    <s v="5308000126-10"/>
    <n v="5"/>
    <s v="5300"/>
    <x v="6"/>
    <x v="7"/>
    <s v="UL15"/>
    <s v="015/000"/>
    <d v="2014-04-01T00:00:00"/>
    <d v="2014-04-01T00:00:00"/>
    <s v="H-5000-12-02"/>
    <n v="0"/>
    <s v=""/>
    <s v="53OPCO01"/>
    <x v="3"/>
    <s v="5302"/>
    <s v=""/>
    <m/>
    <s v="A114"/>
    <s v="Forex-Unit-1-Unrealise-H-5000-12-02-2014-15"/>
    <n v="-3167596.49"/>
    <n v="0"/>
    <n v="0"/>
    <n v="0"/>
    <n v="-3167596.49"/>
    <n v="1098320.92"/>
    <n v="212321.75"/>
    <n v="0"/>
    <n v="0"/>
    <n v="0"/>
    <n v="1310642.67"/>
    <n v="-2069275.57"/>
    <n v="-1856953.82"/>
    <s v="INR"/>
  </r>
  <r>
    <s v="5308000126"/>
    <s v="11"/>
    <s v="5308000126-11"/>
    <n v="5"/>
    <s v="5300"/>
    <x v="6"/>
    <x v="7"/>
    <s v="UL15"/>
    <s v="015/000"/>
    <d v="2015-04-01T00:00:00"/>
    <d v="2015-04-01T00:00:00"/>
    <s v="H-5000-12-02"/>
    <n v="0"/>
    <s v=""/>
    <s v="53OPCO01"/>
    <x v="3"/>
    <s v="5302"/>
    <s v=""/>
    <m/>
    <s v="A114"/>
    <s v="Forex-Unit-1-Unrealise-H-5000-12-02- 2015-16"/>
    <n v="606467.6"/>
    <n v="0"/>
    <n v="0"/>
    <n v="0"/>
    <n v="606467.6"/>
    <n v="-182376.24"/>
    <n v="-39376.800000000003"/>
    <n v="0"/>
    <n v="0"/>
    <n v="0"/>
    <n v="-221753.03999999998"/>
    <n v="424091.36"/>
    <n v="384714.56"/>
    <s v="INR"/>
  </r>
  <r>
    <s v="5308000126"/>
    <s v="12"/>
    <s v="5308000126-12"/>
    <n v="5"/>
    <s v="5300"/>
    <x v="6"/>
    <x v="7"/>
    <s v="UL15"/>
    <s v="012/002"/>
    <d v="2016-04-01T00:00:00"/>
    <d v="2016-04-01T00:00:00"/>
    <s v="H-5000-12-02"/>
    <n v="0"/>
    <s v=""/>
    <s v="53OPCO01"/>
    <x v="3"/>
    <s v="5302"/>
    <s v=""/>
    <m/>
    <s v="A114"/>
    <s v="Forex-Unit-1-Unrealise-H-5000-12-02-2016-17"/>
    <n v="-295030.40999999997"/>
    <n v="0"/>
    <n v="0"/>
    <n v="0"/>
    <n v="-295030.40999999997"/>
    <n v="89723.51"/>
    <n v="23332.01"/>
    <n v="0"/>
    <n v="0"/>
    <n v="0"/>
    <n v="113055.51999999999"/>
    <n v="-205306.9"/>
    <n v="-181974.89"/>
    <s v="INR"/>
  </r>
  <r>
    <s v="5308000126"/>
    <s v="13"/>
    <s v="5308000126-13"/>
    <n v="5"/>
    <s v="5300"/>
    <x v="6"/>
    <x v="7"/>
    <s v="UL25"/>
    <s v="021/002"/>
    <d v="2017-04-01T00:00:00"/>
    <d v="2017-04-01T00:00:00"/>
    <s v="H-5000-12-01"/>
    <n v="0"/>
    <s v=""/>
    <s v="53OPCO01"/>
    <x v="3"/>
    <s v="5302"/>
    <s v=""/>
    <m/>
    <s v="A114"/>
    <s v="Forex-Unit-1-Realised-Unit-H-5000-12-01-2017-18"/>
    <n v="73543.600000000006"/>
    <n v="0"/>
    <n v="0"/>
    <n v="0"/>
    <n v="73543.600000000006"/>
    <n v="-9902.11"/>
    <n v="-3300.7"/>
    <n v="0"/>
    <n v="0"/>
    <n v="0"/>
    <n v="-13202.810000000001"/>
    <n v="63641.49"/>
    <n v="60340.79"/>
    <s v="INR"/>
  </r>
  <r>
    <s v="5308000126"/>
    <s v="14"/>
    <s v="5308000126-14"/>
    <n v="5"/>
    <s v="5300"/>
    <x v="6"/>
    <x v="7"/>
    <s v="UL15"/>
    <s v="011/002"/>
    <d v="2017-04-01T00:00:00"/>
    <d v="2017-04-01T00:00:00"/>
    <s v="H-5000-12-02"/>
    <n v="0"/>
    <s v=""/>
    <s v="53OPCO01"/>
    <x v="3"/>
    <s v="5302"/>
    <s v=""/>
    <m/>
    <s v="A114"/>
    <s v="Forex-Unit-1-Unrealise-H-5000-12-02-2017-18"/>
    <n v="-3735.68"/>
    <n v="0"/>
    <n v="0"/>
    <n v="0"/>
    <n v="-3735.68"/>
    <n v="953.4"/>
    <n v="317.8"/>
    <n v="0"/>
    <n v="0"/>
    <n v="0"/>
    <n v="1271.2"/>
    <n v="-2782.28"/>
    <n v="-2464.48"/>
    <s v="INR"/>
  </r>
  <r>
    <s v="5308000126"/>
    <s v="15"/>
    <s v="5308000126-15"/>
    <n v="5"/>
    <s v="5300"/>
    <x v="6"/>
    <x v="7"/>
    <s v="UL15"/>
    <s v="010/002"/>
    <d v="2018-04-01T00:00:00"/>
    <d v="2018-04-01T00:00:00"/>
    <s v="H-5000-12-01"/>
    <n v="0"/>
    <s v=""/>
    <s v="53OPCO01"/>
    <x v="3"/>
    <s v="5302"/>
    <s v=""/>
    <m/>
    <s v="A114"/>
    <s v="Forex-Unit-1-Realised-Unit-H-5000-12-01-2018-19"/>
    <n v="203149.97"/>
    <n v="0"/>
    <n v="0"/>
    <n v="0"/>
    <n v="203149.97"/>
    <n v="-37964.019999999997"/>
    <n v="-18982.009999999998"/>
    <n v="0"/>
    <n v="0"/>
    <n v="0"/>
    <n v="-56946.03"/>
    <n v="165185.95000000001"/>
    <n v="146203.94"/>
    <s v="INR"/>
  </r>
  <r>
    <s v="5308000126"/>
    <s v="16"/>
    <s v="5308000126-16"/>
    <n v="5"/>
    <s v="5300"/>
    <x v="6"/>
    <x v="7"/>
    <s v="UL15"/>
    <s v="010/002"/>
    <d v="2018-04-01T00:00:00"/>
    <d v="2018-04-01T00:00:00"/>
    <s v="H-5000-04-15"/>
    <n v="0"/>
    <s v=""/>
    <s v="53OPCO01"/>
    <x v="3"/>
    <s v="5302"/>
    <s v=""/>
    <m/>
    <s v="A114"/>
    <s v="Forex-Unit-1-Unrealise-H-5000-12-02-2018-19"/>
    <n v="671638.31"/>
    <n v="0"/>
    <n v="0"/>
    <n v="0"/>
    <n v="671638.31"/>
    <n v="-125513.66"/>
    <n v="-62756.83"/>
    <n v="0"/>
    <n v="0"/>
    <n v="0"/>
    <n v="-188270.49"/>
    <n v="546124.65"/>
    <n v="483367.82"/>
    <s v="INR"/>
  </r>
  <r>
    <s v="5308000126"/>
    <s v="17"/>
    <s v="5308000126-17"/>
    <n v="5"/>
    <s v="5300"/>
    <x v="6"/>
    <x v="7"/>
    <s v="UL15"/>
    <s v="009/002"/>
    <d v="2019-04-01T00:00:00"/>
    <d v="2019-04-01T00:00:00"/>
    <s v="H-5000-04-15"/>
    <n v="0"/>
    <s v=""/>
    <s v="53OPCO01"/>
    <x v="3"/>
    <s v="5302"/>
    <s v=""/>
    <m/>
    <s v="A114"/>
    <s v="Forex-Unit-1-Realised-Unit-H-5000-12-01-2019-20"/>
    <n v="240132.04"/>
    <n v="0"/>
    <n v="0"/>
    <n v="0"/>
    <n v="240132.04"/>
    <n v="-24885.17"/>
    <n v="-24885.17"/>
    <n v="0"/>
    <n v="0"/>
    <n v="0"/>
    <n v="-49770.34"/>
    <n v="215246.87"/>
    <n v="190361.7"/>
    <s v="INR"/>
  </r>
  <r>
    <s v="5308000126"/>
    <s v="18"/>
    <s v="5308000126-18"/>
    <n v="5"/>
    <s v="5300"/>
    <x v="6"/>
    <x v="7"/>
    <s v="UL15"/>
    <s v="009/002"/>
    <d v="2019-04-01T00:00:00"/>
    <d v="2019-04-01T00:00:00"/>
    <s v="H-5000-04-15"/>
    <n v="0"/>
    <s v=""/>
    <s v="53OPCO01"/>
    <x v="3"/>
    <s v="5302"/>
    <s v=""/>
    <m/>
    <s v="A114"/>
    <s v="Forex-Unit-1-Unrealised-Unit-H-5000-12-02-2019-20"/>
    <n v="839331.47"/>
    <n v="0"/>
    <n v="0"/>
    <n v="0"/>
    <n v="839331.47"/>
    <n v="-86980.93"/>
    <n v="-86980.93"/>
    <n v="0"/>
    <n v="0"/>
    <n v="0"/>
    <n v="-173961.86"/>
    <n v="752350.54"/>
    <n v="665369.61"/>
    <s v="INR"/>
  </r>
  <r>
    <s v="5308000126"/>
    <s v="19"/>
    <s v="5308000126-19"/>
    <n v="5"/>
    <s v="5300"/>
    <x v="6"/>
    <x v="7"/>
    <s v="UL15"/>
    <s v="008/002"/>
    <d v="2020-04-01T00:00:00"/>
    <d v="2020-04-01T00:00:00"/>
    <s v="H-5000-04-15"/>
    <n v="0"/>
    <s v=""/>
    <s v="53OPCO01"/>
    <x v="3"/>
    <s v="5302"/>
    <s v=""/>
    <s v="Addition-Realise Forex"/>
    <s v="A114"/>
    <s v="Forex - Unit-1 - Realised-H-5000-12-01-2020-21"/>
    <n v="0"/>
    <n v="415406.83"/>
    <n v="0"/>
    <n v="0"/>
    <n v="415406.83"/>
    <n v="0"/>
    <n v="-48320.13"/>
    <n v="0"/>
    <n v="0"/>
    <n v="0"/>
    <n v="-48320.13"/>
    <n v="0"/>
    <n v="367086.7"/>
    <s v="INR"/>
  </r>
  <r>
    <s v="5308000126"/>
    <s v="20"/>
    <s v="5308000126-20"/>
    <n v="5"/>
    <s v="5300"/>
    <x v="6"/>
    <x v="7"/>
    <s v="UL15"/>
    <s v="008/002"/>
    <d v="2020-04-01T00:00:00"/>
    <d v="2020-04-01T00:00:00"/>
    <s v="H-5000-04-15"/>
    <n v="0"/>
    <s v=""/>
    <s v="53OPCO01"/>
    <x v="3"/>
    <s v="5302"/>
    <s v=""/>
    <s v="Addition-Unrealise Forex"/>
    <s v="A114"/>
    <s v="Forex - Unit-1 - Unrealised-H-5000-12-02-2020-21"/>
    <n v="0"/>
    <n v="-816607.74"/>
    <n v="0"/>
    <n v="0"/>
    <n v="-816607.74"/>
    <n v="0"/>
    <n v="94987.83"/>
    <n v="0"/>
    <n v="0"/>
    <n v="0"/>
    <n v="94987.83"/>
    <n v="0"/>
    <n v="-721619.91"/>
    <s v="INR"/>
  </r>
  <r>
    <s v="5308000127"/>
    <s v="0"/>
    <s v="5308000127-0"/>
    <n v="5"/>
    <s v="5300"/>
    <x v="6"/>
    <x v="7"/>
    <s v="UL25"/>
    <s v="025/000"/>
    <d v="2013-05-31T00:00:00"/>
    <d v="2013-05-31T00:00:00"/>
    <s v="H-5000-04-17"/>
    <n v="0"/>
    <s v=""/>
    <s v="53OPCO01"/>
    <x v="3"/>
    <s v="5302"/>
    <s v=""/>
    <m/>
    <s v="A114"/>
    <s v="Unit-1-Cable Trays &amp; Hardware-H-5000-04-17"/>
    <n v="46397.57"/>
    <n v="0"/>
    <n v="0"/>
    <n v="0"/>
    <n v="46397.57"/>
    <n v="-12483.25"/>
    <n v="-1739.36"/>
    <n v="0"/>
    <n v="0"/>
    <n v="0"/>
    <n v="-14222.61"/>
    <n v="33914.32"/>
    <n v="32174.959999999999"/>
    <s v="INR"/>
  </r>
  <r>
    <s v="5308000128"/>
    <s v="0"/>
    <s v="5308000128-0"/>
    <n v="5"/>
    <s v="5300"/>
    <x v="6"/>
    <x v="7"/>
    <s v="UL25"/>
    <s v="025/000"/>
    <d v="2013-05-31T00:00:00"/>
    <d v="2013-05-31T00:00:00"/>
    <s v=""/>
    <n v="0"/>
    <s v=""/>
    <s v="53OPCOMN"/>
    <x v="1"/>
    <s v="5302"/>
    <s v=""/>
    <m/>
    <s v="A114"/>
    <s v="Unit-1-Electrical Lab Instruments-H-5000-04-18"/>
    <n v="14719904.470000001"/>
    <n v="0"/>
    <n v="0"/>
    <n v="0"/>
    <n v="14719904.470000001"/>
    <n v="-3960387.35"/>
    <n v="-551822.85"/>
    <n v="0"/>
    <n v="0"/>
    <n v="0"/>
    <n v="-4512210.2"/>
    <n v="10759517.119999999"/>
    <n v="10207694.27"/>
    <s v="INR"/>
  </r>
  <r>
    <s v="5308000129"/>
    <s v="0"/>
    <s v="5308000129-0"/>
    <n v="5"/>
    <s v="5300"/>
    <x v="6"/>
    <x v="7"/>
    <s v="UL25"/>
    <s v="025/000"/>
    <d v="2013-05-31T00:00:00"/>
    <d v="2013-05-31T00:00:00"/>
    <s v="H-5000-05-01"/>
    <n v="0"/>
    <s v=""/>
    <s v="53OPCO01"/>
    <x v="3"/>
    <s v="5302"/>
    <s v=""/>
    <m/>
    <s v="A114"/>
    <s v="Unit-1-Instrumentation Cable Package-H-5000-05-01"/>
    <n v="2540853.83"/>
    <n v="0"/>
    <n v="0"/>
    <n v="0"/>
    <n v="2540853.83"/>
    <n v="-683616.22"/>
    <n v="-95252.06"/>
    <n v="0"/>
    <n v="0"/>
    <n v="0"/>
    <n v="-778868.28"/>
    <n v="1857237.61"/>
    <n v="1761985.55"/>
    <s v="INR"/>
  </r>
  <r>
    <s v="5308000130"/>
    <s v="0"/>
    <s v="5308000130-0"/>
    <n v="5"/>
    <s v="5300"/>
    <x v="6"/>
    <x v="7"/>
    <s v="UL25"/>
    <s v="025/000"/>
    <d v="2013-05-31T00:00:00"/>
    <d v="2013-05-31T00:00:00"/>
    <s v="H-5000-05-03"/>
    <n v="0"/>
    <s v=""/>
    <s v="53OPCO01"/>
    <x v="3"/>
    <s v="5302"/>
    <s v=""/>
    <m/>
    <s v="A114"/>
    <s v="Unit-1-C&amp;I Lab Instruments-H-5000-05-03"/>
    <n v="4689138.04"/>
    <n v="0"/>
    <n v="0"/>
    <n v="0"/>
    <n v="4689138.04"/>
    <n v="-1261611.6499999999"/>
    <n v="-175787.39"/>
    <n v="0"/>
    <n v="0"/>
    <n v="0"/>
    <n v="-1437399.04"/>
    <n v="3427526.39"/>
    <n v="3251739"/>
    <s v="INR"/>
  </r>
  <r>
    <s v="5308000131"/>
    <s v="0"/>
    <s v="5308000131-0"/>
    <n v="5"/>
    <s v="5300"/>
    <x v="6"/>
    <x v="7"/>
    <s v="UL25"/>
    <s v="025/000"/>
    <d v="2013-05-31T00:00:00"/>
    <d v="2013-05-31T00:00:00"/>
    <s v="H-5000-05-06"/>
    <n v="0"/>
    <s v=""/>
    <s v="53OPCO01"/>
    <x v="3"/>
    <s v="5302"/>
    <s v=""/>
    <m/>
    <s v="A114"/>
    <s v="Unit-1-C&amp;I Integration Package-H-5000-05-06"/>
    <n v="122970913.13"/>
    <n v="0"/>
    <n v="0"/>
    <n v="0"/>
    <n v="122970913.13"/>
    <n v="-33085299.539999999"/>
    <n v="-4609959.25"/>
    <n v="0"/>
    <n v="0"/>
    <n v="0"/>
    <n v="-37695258.789999999"/>
    <n v="89885613.590000004"/>
    <n v="85275654.340000004"/>
    <s v="INR"/>
  </r>
  <r>
    <s v="5308000131"/>
    <s v="1"/>
    <s v="5308000131-1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.1.EDC . PLANT &amp; M/C"/>
    <n v="2170339.36"/>
    <n v="0"/>
    <n v="0"/>
    <n v="0"/>
    <n v="2170339.36"/>
    <n v="-583929.36"/>
    <n v="-81362.14"/>
    <n v="0"/>
    <n v="0"/>
    <n v="0"/>
    <n v="-665291.5"/>
    <n v="1586410"/>
    <n v="1505047.86"/>
    <s v="INR"/>
  </r>
  <r>
    <s v="5308000131"/>
    <s v="2"/>
    <s v="5308000131-2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-1-IDC - PLANT &amp; M/C"/>
    <n v="11519930.98"/>
    <n v="0"/>
    <n v="0"/>
    <n v="0"/>
    <n v="11519930.98"/>
    <n v="-3099435.14"/>
    <n v="-431861.57"/>
    <n v="0"/>
    <n v="0"/>
    <n v="0"/>
    <n v="-3531296.71"/>
    <n v="8420495.8399999999"/>
    <n v="7988634.2699999996"/>
    <s v="INR"/>
  </r>
  <r>
    <s v="5308000131"/>
    <s v="3"/>
    <s v="5308000131-3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 -Unit-1&amp;2-H-5000-12-01 (COD)"/>
    <n v="310423.25"/>
    <n v="0"/>
    <n v="0"/>
    <n v="0"/>
    <n v="310423.25"/>
    <n v="-83519.31"/>
    <n v="-11637.21"/>
    <n v="0"/>
    <n v="0"/>
    <n v="0"/>
    <n v="-95156.51999999999"/>
    <n v="226903.94"/>
    <n v="215266.73"/>
    <s v="INR"/>
  </r>
  <r>
    <s v="5308000131"/>
    <s v="4"/>
    <s v="5308000131-4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Unit-1&amp;2-H-5000-12-02-(COD)"/>
    <n v="9368186.9299999997"/>
    <n v="0"/>
    <n v="0"/>
    <n v="0"/>
    <n v="9368186.9299999997"/>
    <n v="-2520508.83"/>
    <n v="-351196.55"/>
    <n v="0"/>
    <n v="0"/>
    <n v="0"/>
    <n v="-2871705.38"/>
    <n v="6847678.0999999996"/>
    <n v="6496481.5499999998"/>
    <s v="INR"/>
  </r>
  <r>
    <s v="5308000131"/>
    <s v="5"/>
    <s v="5308000131-5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Forex-Unit-1-Realised-Unit-H-5000-12-01-2013-14"/>
    <n v="4589480.04"/>
    <n v="0"/>
    <n v="0"/>
    <n v="0"/>
    <n v="4589480.04"/>
    <n v="-1234798.69"/>
    <n v="-172051.39"/>
    <n v="0"/>
    <n v="0"/>
    <n v="0"/>
    <n v="-1406850.08"/>
    <n v="3354681.35"/>
    <n v="3182629.96"/>
    <s v="INR"/>
  </r>
  <r>
    <s v="5308000131"/>
    <s v="6"/>
    <s v="5308000131-6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Forex-Unit-1-Unrealise-H-5000-12-02-2013-14"/>
    <n v="120568.97"/>
    <n v="0"/>
    <n v="0"/>
    <n v="0"/>
    <n v="120568.97"/>
    <n v="-32439.05"/>
    <n v="-4519.92"/>
    <n v="0"/>
    <n v="0"/>
    <n v="0"/>
    <n v="-36958.97"/>
    <n v="88129.919999999998"/>
    <n v="83610"/>
    <s v="INR"/>
  </r>
  <r>
    <s v="5308000131"/>
    <s v="7"/>
    <s v="5308000131-7"/>
    <n v="5"/>
    <s v="5300"/>
    <x v="6"/>
    <x v="7"/>
    <s v="UL25"/>
    <s v="024/002"/>
    <d v="2014-04-01T00:00:00"/>
    <d v="2014-04-01T00:00:00"/>
    <s v="H-5000-12-01"/>
    <n v="0"/>
    <s v=""/>
    <s v="53OPCO01"/>
    <x v="3"/>
    <s v="5302"/>
    <s v=""/>
    <m/>
    <s v="A114"/>
    <s v="Forex-Unit-1-Realised-Unit-H-5000-12-01-2014-15"/>
    <n v="9047755.2899999991"/>
    <n v="0"/>
    <n v="0"/>
    <n v="0"/>
    <n v="9047755.2899999991"/>
    <n v="-2133981.9500000002"/>
    <n v="-355663.66"/>
    <n v="0"/>
    <n v="0"/>
    <n v="0"/>
    <n v="-2489645.6100000003"/>
    <n v="6913773.3399999999"/>
    <n v="6558109.6799999997"/>
    <s v="INR"/>
  </r>
  <r>
    <s v="5308000131"/>
    <s v="8"/>
    <s v="5308000131-8"/>
    <n v="5"/>
    <s v="5300"/>
    <x v="6"/>
    <x v="7"/>
    <s v="UL25"/>
    <s v="023/002"/>
    <d v="2015-04-01T00:00:00"/>
    <d v="2015-04-01T00:00:00"/>
    <s v="H-5000-12-01"/>
    <n v="0"/>
    <s v=""/>
    <s v="53OPCO01"/>
    <x v="3"/>
    <s v="5302"/>
    <s v=""/>
    <m/>
    <s v="A114"/>
    <s v="Forex-Unit-1-Realised-Unit-H-5000-12-01-2015-16"/>
    <n v="519054.99"/>
    <n v="0"/>
    <n v="0"/>
    <n v="0"/>
    <n v="519054.99"/>
    <n v="-106422.86"/>
    <n v="-21284.57"/>
    <n v="0"/>
    <n v="0"/>
    <n v="0"/>
    <n v="-127707.43"/>
    <n v="412632.13"/>
    <n v="391347.56"/>
    <s v="INR"/>
  </r>
  <r>
    <s v="5308000131"/>
    <s v="9"/>
    <s v="5308000131-9"/>
    <n v="5"/>
    <s v="5300"/>
    <x v="6"/>
    <x v="7"/>
    <s v="UL25"/>
    <s v="022/002"/>
    <d v="2016-04-01T00:00:00"/>
    <d v="2016-04-01T00:00:00"/>
    <s v="H-5000-12-01"/>
    <n v="0"/>
    <s v=""/>
    <s v="53OPCO01"/>
    <x v="3"/>
    <s v="5302"/>
    <s v=""/>
    <m/>
    <s v="A114"/>
    <s v="Forex-Unit-1-Realised-Unit-H-5000-12-01-2016-17"/>
    <n v="235103.21"/>
    <n v="0"/>
    <n v="0"/>
    <n v="0"/>
    <n v="235103.21"/>
    <n v="-40302.57"/>
    <n v="-10075.64"/>
    <n v="0"/>
    <n v="0"/>
    <n v="0"/>
    <n v="-50378.21"/>
    <n v="194800.64000000001"/>
    <n v="184725"/>
    <s v="INR"/>
  </r>
  <r>
    <s v="5308000131"/>
    <s v="10"/>
    <s v="5308000131-10"/>
    <n v="5"/>
    <s v="5300"/>
    <x v="6"/>
    <x v="7"/>
    <s v="UL25"/>
    <s v="024/002"/>
    <d v="2014-04-01T00:00:00"/>
    <d v="2014-04-01T00:00:00"/>
    <s v="H-5000-12-02"/>
    <n v="0"/>
    <s v=""/>
    <s v="53OPCO01"/>
    <x v="3"/>
    <s v="5302"/>
    <s v=""/>
    <m/>
    <s v="A114"/>
    <s v="Forex-Unit-1-Unrealise-H-5000-12-02-2014-15"/>
    <n v="-6875288.0700000003"/>
    <n v="0"/>
    <n v="0"/>
    <n v="0"/>
    <n v="-6875288.0700000003"/>
    <n v="1621589.05"/>
    <n v="270264.84000000003"/>
    <n v="0"/>
    <n v="0"/>
    <n v="0"/>
    <n v="1891853.8900000001"/>
    <n v="-5253699.0199999996"/>
    <n v="-4983434.18"/>
    <s v="INR"/>
  </r>
  <r>
    <s v="5308000131"/>
    <s v="11"/>
    <s v="5308000131-11"/>
    <n v="5"/>
    <s v="5300"/>
    <x v="6"/>
    <x v="7"/>
    <s v="UL25"/>
    <s v="023/002"/>
    <d v="2015-04-01T00:00:00"/>
    <d v="2015-04-01T00:00:00"/>
    <s v="H-5000-12-02"/>
    <n v="0"/>
    <s v=""/>
    <s v="53OPCO01"/>
    <x v="3"/>
    <s v="5302"/>
    <s v=""/>
    <m/>
    <s v="A114"/>
    <s v="Forex-Unit-1-Unrealise-H-5000-12-02- 2015-16"/>
    <n v="1316341.06"/>
    <n v="0"/>
    <n v="0"/>
    <n v="0"/>
    <n v="1316341.06"/>
    <n v="-269891.95"/>
    <n v="-53978.39"/>
    <n v="0"/>
    <n v="0"/>
    <n v="0"/>
    <n v="-323870.34000000003"/>
    <n v="1046449.11"/>
    <n v="992470.72"/>
    <s v="INR"/>
  </r>
  <r>
    <s v="5308000131"/>
    <s v="12"/>
    <s v="5308000131-12"/>
    <n v="5"/>
    <s v="5300"/>
    <x v="6"/>
    <x v="7"/>
    <s v="UL25"/>
    <s v="022/002"/>
    <d v="2016-04-01T00:00:00"/>
    <d v="2016-04-01T00:00:00"/>
    <s v="H-5000-12-02"/>
    <n v="0"/>
    <s v=""/>
    <s v="53OPCO01"/>
    <x v="3"/>
    <s v="5302"/>
    <s v=""/>
    <m/>
    <s v="A114"/>
    <s v="Forex-Unit-1-Unrealise-H-5000-12-02-2016-17"/>
    <n v="-640365.5"/>
    <n v="0"/>
    <n v="0"/>
    <n v="0"/>
    <n v="-640365.5"/>
    <n v="109774.68"/>
    <n v="27443.67"/>
    <n v="0"/>
    <n v="0"/>
    <n v="0"/>
    <n v="137218.34999999998"/>
    <n v="-530590.81999999995"/>
    <n v="-503147.15"/>
    <s v="INR"/>
  </r>
  <r>
    <s v="5308000131"/>
    <s v="13"/>
    <s v="5308000131-13"/>
    <n v="5"/>
    <s v="5300"/>
    <x v="6"/>
    <x v="7"/>
    <s v="UL25"/>
    <s v="021/002"/>
    <d v="2017-04-01T00:00:00"/>
    <d v="2017-04-01T00:00:00"/>
    <s v="H-5000-12-01"/>
    <n v="0"/>
    <s v=""/>
    <s v="53OPCO01"/>
    <x v="3"/>
    <s v="5302"/>
    <s v=""/>
    <m/>
    <s v="A114"/>
    <s v="Forex-Unit-1-Realised-Unit-H-5000-12-01-2017-18"/>
    <n v="154441.54"/>
    <n v="0"/>
    <n v="0"/>
    <n v="0"/>
    <n v="154441.54"/>
    <n v="-20794.439999999999"/>
    <n v="-6931.48"/>
    <n v="0"/>
    <n v="0"/>
    <n v="0"/>
    <n v="-27725.919999999998"/>
    <n v="133647.1"/>
    <n v="126715.62"/>
    <s v="INR"/>
  </r>
  <r>
    <s v="5308000131"/>
    <s v="14"/>
    <s v="5308000131-14"/>
    <n v="5"/>
    <s v="5300"/>
    <x v="6"/>
    <x v="7"/>
    <s v="UL25"/>
    <s v="021/002"/>
    <d v="2017-04-01T00:00:00"/>
    <d v="2017-04-01T00:00:00"/>
    <s v="H-5000-12-02"/>
    <n v="0"/>
    <s v=""/>
    <s v="53OPCO01"/>
    <x v="3"/>
    <s v="5302"/>
    <s v=""/>
    <m/>
    <s v="A114"/>
    <s v="Forex-Unit-1-Unrealise-H-5000-12-02-2017-18"/>
    <n v="-12861.15"/>
    <n v="0"/>
    <n v="0"/>
    <n v="0"/>
    <n v="-12861.15"/>
    <n v="1731.66"/>
    <n v="577.22"/>
    <n v="0"/>
    <n v="0"/>
    <n v="0"/>
    <n v="2308.88"/>
    <n v="-11129.49"/>
    <n v="-10552.27"/>
    <s v="INR"/>
  </r>
  <r>
    <s v="5308000131"/>
    <s v="15"/>
    <s v="5308000131-15"/>
    <n v="5"/>
    <s v="5300"/>
    <x v="6"/>
    <x v="7"/>
    <s v="UL25"/>
    <s v="020/002"/>
    <d v="2018-04-01T00:00:00"/>
    <d v="2018-04-01T00:00:00"/>
    <s v="H-5000-12-01"/>
    <n v="0"/>
    <s v=""/>
    <s v="53OPCO01"/>
    <x v="3"/>
    <s v="5302"/>
    <s v=""/>
    <m/>
    <s v="A114"/>
    <s v="Forex-Unit-1-Realised-Unit-H-5000-12-01-2018-19"/>
    <n v="426614.92"/>
    <n v="0"/>
    <n v="0"/>
    <n v="0"/>
    <n v="426614.92"/>
    <n v="-40192.559999999998"/>
    <n v="-20096.28"/>
    <n v="0"/>
    <n v="0"/>
    <n v="0"/>
    <n v="-60288.84"/>
    <n v="386422.36"/>
    <n v="366326.08"/>
    <s v="INR"/>
  </r>
  <r>
    <s v="5308000131"/>
    <s v="16"/>
    <s v="5308000131-16"/>
    <n v="5"/>
    <s v="5300"/>
    <x v="6"/>
    <x v="7"/>
    <s v="UL25"/>
    <s v="020/002"/>
    <d v="2018-04-01T00:00:00"/>
    <d v="2018-04-01T00:00:00"/>
    <s v="H-5000-05-06"/>
    <n v="0"/>
    <s v=""/>
    <s v="53OPCO01"/>
    <x v="3"/>
    <s v="5302"/>
    <s v=""/>
    <m/>
    <s v="A114"/>
    <s v="Forex-Unit-1-Unrealise-H-5000-12-02-2018-19"/>
    <n v="1337504.47"/>
    <n v="0"/>
    <n v="0"/>
    <n v="0"/>
    <n v="1337504.47"/>
    <n v="-126009.96"/>
    <n v="-63004.98"/>
    <n v="0"/>
    <n v="0"/>
    <n v="0"/>
    <n v="-189014.94"/>
    <n v="1211494.51"/>
    <n v="1148489.53"/>
    <s v="INR"/>
  </r>
  <r>
    <s v="5308000131"/>
    <s v="17"/>
    <s v="5308000131-17"/>
    <n v="5"/>
    <s v="5300"/>
    <x v="6"/>
    <x v="7"/>
    <s v="UL25"/>
    <s v="019/002"/>
    <d v="2019-04-01T00:00:00"/>
    <d v="2019-04-01T00:00:00"/>
    <s v="H-5000-05-06"/>
    <n v="0"/>
    <s v=""/>
    <s v="53OPCO01"/>
    <x v="3"/>
    <s v="5302"/>
    <s v=""/>
    <m/>
    <s v="A114"/>
    <s v="Forex-Unit-1-Realised-Unit-H-5000-12-01-2019-20"/>
    <n v="504277.31"/>
    <n v="0"/>
    <n v="0"/>
    <n v="0"/>
    <n v="504277.31"/>
    <n v="-24994.02"/>
    <n v="-24994.02"/>
    <n v="0"/>
    <n v="0"/>
    <n v="0"/>
    <n v="-49988.04"/>
    <n v="479283.29"/>
    <n v="454289.27"/>
    <s v="INR"/>
  </r>
  <r>
    <s v="5308000131"/>
    <s v="18"/>
    <s v="5308000131-18"/>
    <n v="5"/>
    <s v="5300"/>
    <x v="6"/>
    <x v="7"/>
    <s v="UL25"/>
    <s v="019/002"/>
    <d v="2019-04-01T00:00:00"/>
    <d v="2019-04-01T00:00:00"/>
    <s v="H-5000-05-06"/>
    <n v="0"/>
    <s v=""/>
    <s v="53OPCO01"/>
    <x v="3"/>
    <s v="5302"/>
    <s v=""/>
    <m/>
    <s v="A114"/>
    <s v="Forex-Unit-1-Unrealised-Unit-H-5000-12-02-2019-20"/>
    <n v="1594729.78"/>
    <n v="0"/>
    <n v="0"/>
    <n v="0"/>
    <n v="1594729.78"/>
    <n v="-79041.25"/>
    <n v="-79041.240000000005"/>
    <n v="0"/>
    <n v="0"/>
    <n v="0"/>
    <n v="-158082.49"/>
    <n v="1515688.53"/>
    <n v="1436647.29"/>
    <s v="INR"/>
  </r>
  <r>
    <s v="5308000131"/>
    <s v="19"/>
    <s v="5308000131-19"/>
    <n v="5"/>
    <s v="5300"/>
    <x v="6"/>
    <x v="7"/>
    <s v="UL25"/>
    <s v="018/002"/>
    <d v="2020-04-01T00:00:00"/>
    <d v="2020-04-01T00:00:00"/>
    <s v="H-5000-05-06"/>
    <n v="0"/>
    <s v=""/>
    <s v="53OPCO01"/>
    <x v="3"/>
    <s v="5302"/>
    <s v=""/>
    <s v="Addition-Realise Forex"/>
    <s v="A114"/>
    <s v="Forex - Unit-1 - Realised-H-5000-12-01-2020-21"/>
    <n v="0"/>
    <n v="872354.33"/>
    <n v="0"/>
    <n v="0"/>
    <n v="872354.33"/>
    <n v="0"/>
    <n v="-45617.38"/>
    <n v="0"/>
    <n v="0"/>
    <n v="0"/>
    <n v="-45617.38"/>
    <n v="0"/>
    <n v="826736.95"/>
    <s v="INR"/>
  </r>
  <r>
    <s v="5308000131"/>
    <s v="20"/>
    <s v="5308000131-20"/>
    <n v="5"/>
    <s v="5300"/>
    <x v="6"/>
    <x v="7"/>
    <s v="UL25"/>
    <s v="018/002"/>
    <d v="2020-04-01T00:00:00"/>
    <d v="2020-04-01T00:00:00"/>
    <s v="H-5000-05-06"/>
    <n v="0"/>
    <s v=""/>
    <s v="53OPCO01"/>
    <x v="3"/>
    <s v="5302"/>
    <s v=""/>
    <s v="Addition-Unrealise Forex"/>
    <s v="A114"/>
    <s v="Forex - Unit-1 - Unrealised-H-5000-12-02-2020-21"/>
    <n v="0"/>
    <n v="-1551554.73"/>
    <n v="0"/>
    <n v="0"/>
    <n v="-1551554.73"/>
    <n v="0"/>
    <n v="81134.31"/>
    <n v="0"/>
    <n v="0"/>
    <n v="0"/>
    <n v="81134.31"/>
    <n v="0"/>
    <n v="-1470420.42"/>
    <s v="INR"/>
  </r>
  <r>
    <s v="5308000132"/>
    <s v="0"/>
    <s v="5308000132-0"/>
    <n v="5"/>
    <s v="5300"/>
    <x v="6"/>
    <x v="7"/>
    <s v="UL25"/>
    <s v="025/000"/>
    <d v="2013-05-31T00:00:00"/>
    <d v="2013-05-31T00:00:00"/>
    <s v="H-5000-06-01"/>
    <n v="0"/>
    <s v=""/>
    <s v="53OPCO01"/>
    <x v="3"/>
    <s v="5302"/>
    <s v=""/>
    <m/>
    <s v="A114"/>
    <s v="Unit-1-Owners Consultant for Engineering-H-5-06-01"/>
    <n v="53336946.57"/>
    <n v="0"/>
    <n v="0"/>
    <n v="0"/>
    <n v="53336946.57"/>
    <n v="-14350294.789999999"/>
    <n v="-1999506.58"/>
    <n v="0"/>
    <n v="0"/>
    <n v="0"/>
    <n v="-16349801.369999999"/>
    <n v="38986651.780000001"/>
    <n v="36987145.200000003"/>
    <s v="INR"/>
  </r>
  <r>
    <s v="5308000133"/>
    <s v="0"/>
    <s v="5308000133-0"/>
    <n v="5"/>
    <s v="5300"/>
    <x v="6"/>
    <x v="7"/>
    <s v="UL15"/>
    <s v="015/000"/>
    <d v="2013-05-31T00:00:00"/>
    <d v="2013-05-31T00:00:00"/>
    <s v="H-5000-06-02"/>
    <n v="0"/>
    <s v=""/>
    <s v="53OPCO01"/>
    <x v="3"/>
    <s v="5302"/>
    <s v=""/>
    <m/>
    <s v="A114"/>
    <s v="Unit-1-Clean Development Mechanism-H-5000-06-02"/>
    <n v="758313"/>
    <n v="0"/>
    <n v="0"/>
    <n v="0"/>
    <n v="758313"/>
    <n v="-297502.75"/>
    <n v="-51797.49"/>
    <n v="0"/>
    <n v="0"/>
    <n v="0"/>
    <n v="-349300.24"/>
    <n v="460810.25"/>
    <n v="409012.76"/>
    <s v="INR"/>
  </r>
  <r>
    <s v="5308000134"/>
    <s v="0"/>
    <s v="5308000134-0"/>
    <n v="5"/>
    <s v="5300"/>
    <x v="6"/>
    <x v="7"/>
    <s v="UL25"/>
    <s v="025/000"/>
    <d v="2013-05-31T00:00:00"/>
    <d v="2013-05-31T00:00:00"/>
    <s v="H-5000-06-03"/>
    <n v="0"/>
    <s v=""/>
    <s v="53OPCO01"/>
    <x v="3"/>
    <s v="5302"/>
    <s v=""/>
    <m/>
    <s v="A114"/>
    <s v="Unit-1-Misc Consultancy &amp; Testing Charge-H-5-06-03"/>
    <n v="43628802.689999998"/>
    <n v="0"/>
    <n v="0"/>
    <n v="0"/>
    <n v="43628802.689999998"/>
    <n v="-11249774.66"/>
    <n v="-1662461.48"/>
    <n v="0"/>
    <n v="0"/>
    <n v="0"/>
    <n v="-12912236.140000001"/>
    <n v="32379028.030000001"/>
    <n v="30716566.550000001"/>
    <s v="INR"/>
  </r>
  <r>
    <s v="5308000135"/>
    <s v="0"/>
    <s v="5308000135-0"/>
    <n v="5"/>
    <s v="5300"/>
    <x v="6"/>
    <x v="7"/>
    <s v="UL25"/>
    <s v="025/000"/>
    <d v="2013-05-31T00:00:00"/>
    <d v="2013-05-31T00:00:00"/>
    <s v="H-5000-07-01"/>
    <n v="0"/>
    <s v=""/>
    <s v="53OPCO01"/>
    <x v="4"/>
    <s v="5302"/>
    <s v=""/>
    <m/>
    <s v="A114"/>
    <s v="Unit-1-Construction Power &amp; Water-H-5000-07-01"/>
    <n v="75122225.170000002"/>
    <n v="0"/>
    <n v="0"/>
    <n v="0"/>
    <n v="75122225.170000002"/>
    <n v="-20211619.640000001"/>
    <n v="-2816197.65"/>
    <n v="0"/>
    <n v="0"/>
    <n v="0"/>
    <n v="-23027817.289999999"/>
    <n v="54910605.530000001"/>
    <n v="52094407.880000003"/>
    <s v="INR"/>
  </r>
  <r>
    <s v="5308000136"/>
    <s v="0"/>
    <s v="5308000136-0"/>
    <n v="5"/>
    <s v="5300"/>
    <x v="6"/>
    <x v="7"/>
    <s v="UL25"/>
    <s v="025/000"/>
    <d v="2013-05-31T00:00:00"/>
    <d v="2013-05-31T00:00:00"/>
    <s v="H-5000-07-02"/>
    <n v="0"/>
    <s v=""/>
    <s v="53OPCO01"/>
    <x v="3"/>
    <s v="5302"/>
    <s v=""/>
    <m/>
    <s v="A114"/>
    <s v="Unit-1-Start up Fuel-H-5000-07-02"/>
    <n v="491601086.05000001"/>
    <n v="0"/>
    <n v="0"/>
    <n v="0"/>
    <n v="491601086.05000001"/>
    <n v="-132265173.70999999"/>
    <n v="-18429244.07"/>
    <n v="0"/>
    <n v="0"/>
    <n v="0"/>
    <n v="-150694417.78"/>
    <n v="359335912.33999997"/>
    <n v="340906668.26999998"/>
    <s v="INR"/>
  </r>
  <r>
    <s v="5308000137"/>
    <s v="0"/>
    <s v="5308000137-0"/>
    <n v="5"/>
    <s v="5300"/>
    <x v="6"/>
    <x v="7"/>
    <s v="UL25"/>
    <s v="025/000"/>
    <d v="2013-05-31T00:00:00"/>
    <d v="2013-05-31T00:00:00"/>
    <s v="H-5000-10-02"/>
    <n v="0"/>
    <s v=""/>
    <s v="53OPCO01"/>
    <x v="3"/>
    <s v="5302"/>
    <s v=""/>
    <m/>
    <s v="A114"/>
    <s v="Unit-1-Transmission Line-H-5000-10-02"/>
    <n v="642376.15"/>
    <n v="0"/>
    <n v="0"/>
    <n v="0"/>
    <n v="642376.15"/>
    <n v="-172831.17"/>
    <n v="-24081.53"/>
    <n v="0"/>
    <n v="0"/>
    <n v="0"/>
    <n v="-196912.7"/>
    <n v="469544.98"/>
    <n v="445463.45"/>
    <s v="INR"/>
  </r>
  <r>
    <s v="5308000137"/>
    <s v="1"/>
    <s v="5308000137-1"/>
    <n v="5"/>
    <s v="5300"/>
    <x v="6"/>
    <x v="7"/>
    <s v="UL25"/>
    <s v="022/002"/>
    <d v="2016-09-29T00:00:00"/>
    <d v="2016-09-29T00:00:00"/>
    <s v="H-5000-10-02"/>
    <n v="0"/>
    <s v=""/>
    <s v="53OPCO01"/>
    <x v="3"/>
    <s v="5302"/>
    <s v=""/>
    <m/>
    <s v="A114"/>
    <s v="Unit-1-Transmission Line-H-5000-10-02-WRITTEN OFF"/>
    <n v="30288"/>
    <n v="0"/>
    <n v="0"/>
    <n v="0"/>
    <n v="30288"/>
    <n v="-4548.4399999999996"/>
    <n v="-1298.03"/>
    <n v="0"/>
    <n v="0"/>
    <n v="0"/>
    <n v="-5846.4699999999993"/>
    <n v="25739.56"/>
    <n v="24441.53"/>
    <s v="INR"/>
  </r>
  <r>
    <s v="5308000138"/>
    <s v="0"/>
    <s v="5308000138-0"/>
    <n v="5"/>
    <s v="5300"/>
    <x v="6"/>
    <x v="7"/>
    <s v="UL25"/>
    <s v="025/000"/>
    <d v="2013-05-31T00:00:00"/>
    <d v="2013-05-31T00:00:00"/>
    <s v="H-5000-10-03"/>
    <n v="0"/>
    <s v=""/>
    <s v="53OPCO01"/>
    <x v="3"/>
    <s v="5302"/>
    <s v=""/>
    <m/>
    <s v="A114"/>
    <s v="Unit-1-Consultancy and Others-H-5000-10-03"/>
    <n v="435912.84"/>
    <n v="0"/>
    <n v="0"/>
    <n v="0"/>
    <n v="435912.84"/>
    <n v="-117282.25"/>
    <n v="-16341.59"/>
    <n v="0"/>
    <n v="0"/>
    <n v="0"/>
    <n v="-133623.84"/>
    <n v="318630.59000000003"/>
    <n v="302289"/>
    <s v="INR"/>
  </r>
  <r>
    <s v="5308000139"/>
    <s v="0"/>
    <s v="5308000139-0"/>
    <n v="5"/>
    <s v="5300"/>
    <x v="6"/>
    <x v="7"/>
    <s v="UL25"/>
    <s v="005/000"/>
    <d v="2013-05-31T00:00:00"/>
    <d v="2013-05-31T00:00:00"/>
    <s v="H-5000-12-01"/>
    <n v="0"/>
    <s v=""/>
    <s v="53OPCO01"/>
    <x v="3"/>
    <s v="5302"/>
    <s v=""/>
    <m/>
    <s v="A114"/>
    <s v="Unit-1-Realised Forex-Unit-1&amp;2-H-5000-12-01 (COD)"/>
    <n v="0.03"/>
    <n v="0"/>
    <n v="0"/>
    <n v="0"/>
    <n v="0.03"/>
    <n v="0"/>
    <n v="0"/>
    <n v="0"/>
    <n v="0"/>
    <n v="0"/>
    <n v="0"/>
    <n v="0.03"/>
    <n v="0.03"/>
    <s v="INR"/>
  </r>
  <r>
    <s v="5308000140"/>
    <s v="0"/>
    <s v="5308000140-0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Unit-1-Unrealise Forex-Unit-1&amp;2-H-5000-12-02-(COD)"/>
    <n v="0.96"/>
    <n v="0"/>
    <n v="0"/>
    <n v="0"/>
    <n v="0.96"/>
    <n v="-0.27"/>
    <n v="-0.04"/>
    <n v="0"/>
    <n v="0"/>
    <n v="0"/>
    <n v="-0.31"/>
    <n v="0.69"/>
    <n v="0.65"/>
    <s v="INR"/>
  </r>
  <r>
    <s v="5308000142"/>
    <s v="0"/>
    <s v="5308000142-0"/>
    <n v="5"/>
    <s v="5300"/>
    <x v="6"/>
    <x v="7"/>
    <s v="UL25"/>
    <s v="025/000"/>
    <d v="2013-05-31T00:00:00"/>
    <d v="2013-05-31T00:00:00"/>
    <s v=""/>
    <n v="0"/>
    <s v=""/>
    <s v="53OPCO01"/>
    <x v="3"/>
    <s v="5302"/>
    <s v=""/>
    <m/>
    <s v="A114"/>
    <s v="Unit-1-IDC - PLANT &amp; M/C"/>
    <n v="0.22"/>
    <n v="0"/>
    <n v="0"/>
    <n v="0"/>
    <n v="0.22"/>
    <n v="-7.0000000000000007E-2"/>
    <n v="-0.01"/>
    <n v="0"/>
    <n v="0"/>
    <n v="0"/>
    <n v="-0.08"/>
    <n v="0.15"/>
    <n v="0.14000000000000001"/>
    <s v="INR"/>
  </r>
  <r>
    <s v="5308000143"/>
    <s v="0"/>
    <s v="5308000143-0"/>
    <n v="5"/>
    <s v="5300"/>
    <x v="6"/>
    <x v="7"/>
    <s v="UL25"/>
    <s v="025/000"/>
    <d v="2013-05-31T00:00:00"/>
    <d v="2013-05-31T00:00:00"/>
    <s v="H-5000-04-19"/>
    <n v="0"/>
    <s v=""/>
    <s v="53OPCO01"/>
    <x v="4"/>
    <s v="5302"/>
    <s v=""/>
    <m/>
    <s v="A114"/>
    <s v="Unit-1-Make up Water System-H-5000-04-19"/>
    <n v="28602220.719999999"/>
    <n v="0"/>
    <n v="0"/>
    <n v="0"/>
    <n v="28602220.719999999"/>
    <n v="-7695421.7699999996"/>
    <n v="-1072246.02"/>
    <n v="0"/>
    <n v="0"/>
    <n v="0"/>
    <n v="-8767667.7899999991"/>
    <n v="20906798.949999999"/>
    <n v="19834552.93"/>
    <s v="INR"/>
  </r>
  <r>
    <s v="5308000145"/>
    <s v="0"/>
    <s v="5308000145-0"/>
    <n v="5"/>
    <s v="5300"/>
    <x v="6"/>
    <x v="7"/>
    <s v="UL25"/>
    <s v="005/000"/>
    <d v="2013-05-31T00:00:00"/>
    <d v="2013-05-31T00:00:00"/>
    <s v="H-5000-12-02"/>
    <n v="0"/>
    <s v=""/>
    <s v="53OPCO01"/>
    <x v="3"/>
    <s v="5302"/>
    <s v=""/>
    <m/>
    <s v="A114"/>
    <s v="Unit-1-Unrealise Forex-H-5000-12-02-(JUNE-2013)"/>
    <n v="0.03"/>
    <n v="0"/>
    <n v="0"/>
    <n v="0"/>
    <n v="0.03"/>
    <n v="0"/>
    <n v="0"/>
    <n v="0"/>
    <n v="0"/>
    <n v="0"/>
    <n v="0"/>
    <n v="0.03"/>
    <n v="0.03"/>
    <s v="INR"/>
  </r>
  <r>
    <s v="5308000146"/>
    <s v="0"/>
    <s v="5308000146-0"/>
    <n v="5"/>
    <s v="5300"/>
    <x v="6"/>
    <x v="7"/>
    <s v="UL15"/>
    <s v="015/000"/>
    <d v="2013-07-03T00:00:00"/>
    <d v="2013-07-03T00:00:00"/>
    <s v=""/>
    <n v="1"/>
    <s v="NO"/>
    <s v="53OPCOMN"/>
    <x v="1"/>
    <s v=""/>
    <s v="106367"/>
    <m/>
    <s v=""/>
    <s v="WEIGH BRIDGE,PITLESS ELECTRONICS-QTY-1=KAWAI"/>
    <n v="2314224"/>
    <n v="0"/>
    <n v="0"/>
    <n v="0"/>
    <n v="2314224"/>
    <n v="-706271.14"/>
    <n v="-180772.72"/>
    <n v="0"/>
    <n v="0"/>
    <n v="0"/>
    <n v="-887043.86"/>
    <n v="1607952.86"/>
    <n v="1427180.14"/>
    <s v="INR"/>
  </r>
  <r>
    <s v="5308000147"/>
    <s v="0"/>
    <s v="5308000147-0"/>
    <n v="5"/>
    <s v="5300"/>
    <x v="6"/>
    <x v="7"/>
    <s v="UL25"/>
    <s v="005/000"/>
    <d v="2013-05-31T00:00:00"/>
    <d v="2013-05-31T00:00:00"/>
    <s v="H-5000-12-01"/>
    <n v="0"/>
    <s v=""/>
    <s v="53OPCO01"/>
    <x v="3"/>
    <s v="5302"/>
    <s v=""/>
    <m/>
    <s v="A114"/>
    <s v="Unit-1-Realised Forex-Unit-H-5000-12-01-SEPT-13"/>
    <n v="0.05"/>
    <n v="0"/>
    <n v="0"/>
    <n v="0"/>
    <n v="0.05"/>
    <n v="-0.01"/>
    <n v="0"/>
    <n v="0"/>
    <n v="0"/>
    <n v="0"/>
    <n v="-0.01"/>
    <n v="0.04"/>
    <n v="0.04"/>
    <s v="INR"/>
  </r>
  <r>
    <s v="5308000148"/>
    <s v="0"/>
    <s v="5308000148-0"/>
    <n v="5"/>
    <s v="5300"/>
    <x v="6"/>
    <x v="7"/>
    <s v="UL25"/>
    <s v="025/000"/>
    <d v="2013-05-31T00:00:00"/>
    <d v="2013-05-31T00:00:00"/>
    <s v="H-5000-12-01"/>
    <n v="0"/>
    <s v=""/>
    <s v="53OPCO01"/>
    <x v="3"/>
    <s v="5302"/>
    <s v=""/>
    <m/>
    <s v="A114"/>
    <s v="Unit-1-Realised Forex-Unit-H-5000-12-01-DEC-13"/>
    <n v="0.97"/>
    <n v="0"/>
    <n v="0"/>
    <n v="0"/>
    <n v="0.97"/>
    <n v="-0.28000000000000003"/>
    <n v="-0.04"/>
    <n v="0"/>
    <n v="0"/>
    <n v="0"/>
    <n v="-0.32"/>
    <n v="0.69"/>
    <n v="0.65"/>
    <s v="INR"/>
  </r>
  <r>
    <s v="5308000149"/>
    <s v="0"/>
    <s v="5308000149-0"/>
    <n v="5"/>
    <s v="5300"/>
    <x v="6"/>
    <x v="7"/>
    <s v="UL25"/>
    <s v="005/000"/>
    <d v="2013-05-31T00:00:00"/>
    <d v="2013-05-31T00:00:00"/>
    <s v="H-5000-12-01"/>
    <n v="0"/>
    <s v=""/>
    <s v="53OPCO01"/>
    <x v="3"/>
    <s v="5302"/>
    <s v=""/>
    <m/>
    <s v="A114"/>
    <s v="Unit-1-Realised Forex-Unit-H-5000-12-01-MARCH-14"/>
    <n v="0.01"/>
    <n v="0"/>
    <n v="0"/>
    <n v="0"/>
    <n v="0.01"/>
    <n v="0"/>
    <n v="0"/>
    <n v="0"/>
    <n v="0"/>
    <n v="0"/>
    <n v="0"/>
    <n v="0.01"/>
    <n v="0.01"/>
    <s v="INR"/>
  </r>
  <r>
    <s v="5308000150"/>
    <s v="0"/>
    <s v="5308000150-0"/>
    <n v="5"/>
    <s v="5300"/>
    <x v="6"/>
    <x v="7"/>
    <s v="UL25"/>
    <s v="025/000"/>
    <d v="2013-05-31T00:00:00"/>
    <d v="2013-05-31T00:00:00"/>
    <s v="H-5000-12-02"/>
    <n v="0"/>
    <s v=""/>
    <s v="53OPCO01"/>
    <x v="3"/>
    <s v="5302"/>
    <s v=""/>
    <m/>
    <s v="A114"/>
    <s v="Unit-1-Unrealise Forex-H-5000-12-02-SEPT-13"/>
    <n v="0.93"/>
    <n v="0"/>
    <n v="0"/>
    <n v="0"/>
    <n v="0.93"/>
    <n v="-0.24"/>
    <n v="-0.04"/>
    <n v="0"/>
    <n v="0"/>
    <n v="0"/>
    <n v="-0.27999999999999997"/>
    <n v="0.69"/>
    <n v="0.65"/>
    <s v="INR"/>
  </r>
  <r>
    <s v="5308000151"/>
    <s v="0"/>
    <s v="5308000151-0"/>
    <n v="5"/>
    <s v="5300"/>
    <x v="6"/>
    <x v="7"/>
    <s v="UL25"/>
    <s v="005/000"/>
    <d v="2013-05-31T00:00:00"/>
    <d v="2013-05-31T00:00:00"/>
    <s v="H-5000-12-02"/>
    <n v="0"/>
    <s v=""/>
    <s v="53OPCO01"/>
    <x v="3"/>
    <s v="5302"/>
    <s v=""/>
    <m/>
    <s v="A114"/>
    <s v="Unit-1-Unrealise Forex-H-5000-12-02-DEC-13"/>
    <n v="-0.01"/>
    <n v="0"/>
    <n v="0"/>
    <n v="0"/>
    <n v="-0.01"/>
    <n v="0"/>
    <n v="0"/>
    <n v="0"/>
    <n v="0"/>
    <n v="0"/>
    <n v="0"/>
    <n v="-0.01"/>
    <n v="-0.01"/>
    <s v="INR"/>
  </r>
  <r>
    <s v="5308000152"/>
    <s v="0"/>
    <s v="5308000152-0"/>
    <n v="5"/>
    <s v="5300"/>
    <x v="6"/>
    <x v="7"/>
    <s v="UL25"/>
    <s v="005/000"/>
    <d v="2013-05-31T00:00:00"/>
    <d v="2013-05-31T00:00:00"/>
    <s v="H-5000-12-02"/>
    <n v="0"/>
    <s v=""/>
    <s v="53OPCO01"/>
    <x v="3"/>
    <s v="5302"/>
    <s v=""/>
    <m/>
    <s v="A114"/>
    <s v="Unit-1-Unrealise Forex-H-5000-12-02-MARCH-14"/>
    <n v="-0.04"/>
    <n v="0"/>
    <n v="0"/>
    <n v="0"/>
    <n v="-0.04"/>
    <n v="0"/>
    <n v="0"/>
    <n v="0"/>
    <n v="0"/>
    <n v="0"/>
    <n v="0"/>
    <n v="-0.04"/>
    <n v="-0.04"/>
    <s v="INR"/>
  </r>
  <r>
    <s v="5308000153"/>
    <s v="0"/>
    <s v="5308000153-0"/>
    <n v="5"/>
    <s v="5300"/>
    <x v="6"/>
    <x v="7"/>
    <s v="UL25"/>
    <s v="025/000"/>
    <d v="2013-07-25T00:00:00"/>
    <d v="2013-07-25T00:00:00"/>
    <s v=""/>
    <n v="3"/>
    <s v="NO"/>
    <s v="53OPCOMN"/>
    <x v="1"/>
    <s v=""/>
    <s v="112171"/>
    <m/>
    <s v=""/>
    <s v="FAN IND,EXHST,5000CMH,7MM WC-QTY-3=Hydrogen Genera"/>
    <n v="51573"/>
    <n v="0"/>
    <n v="0"/>
    <n v="0"/>
    <n v="51573"/>
    <n v="-13494.73"/>
    <n v="-1938.27"/>
    <n v="0"/>
    <n v="0"/>
    <n v="0"/>
    <n v="-15433"/>
    <n v="38078.269999999997"/>
    <n v="36140"/>
    <s v="INR"/>
  </r>
  <r>
    <s v="5308000154"/>
    <s v="0"/>
    <s v="5308000154-0"/>
    <n v="5"/>
    <s v="5300"/>
    <x v="6"/>
    <x v="7"/>
    <s v="UL25"/>
    <s v="025/000"/>
    <d v="2013-07-09T00:00:00"/>
    <d v="2013-07-09T00:00:00"/>
    <s v=""/>
    <n v="8"/>
    <s v="NO"/>
    <s v="53OPCOMN"/>
    <x v="1"/>
    <s v=""/>
    <s v="109220"/>
    <m/>
    <s v=""/>
    <s v="WIEGH BRIDGE BOTTOM MOUNTING BRACKET-QTY-8="/>
    <n v="77932.97"/>
    <n v="0"/>
    <n v="0"/>
    <n v="0"/>
    <n v="77932.97"/>
    <n v="-20559.7"/>
    <n v="-2926.82"/>
    <n v="0"/>
    <n v="0"/>
    <n v="0"/>
    <n v="-23486.52"/>
    <n v="57373.27"/>
    <n v="54446.45"/>
    <s v="INR"/>
  </r>
  <r>
    <s v="5308000154"/>
    <s v="1"/>
    <s v="5308000154-1"/>
    <n v="5"/>
    <s v="5300"/>
    <x v="6"/>
    <x v="7"/>
    <s v="UL15"/>
    <s v="015/000"/>
    <d v="2013-07-09T00:00:00"/>
    <d v="2013-07-09T00:00:00"/>
    <s v=""/>
    <n v="1"/>
    <s v="NO"/>
    <s v="53OPCOMN"/>
    <x v="1"/>
    <s v=""/>
    <s v="109220"/>
    <m/>
    <s v=""/>
    <s v="FASTNERS FOR WEIGHBRIDGE-QTY-1="/>
    <n v="16045.03"/>
    <n v="0"/>
    <n v="0"/>
    <n v="0"/>
    <n v="16045.03"/>
    <n v="-4882.83"/>
    <n v="-1252.53"/>
    <n v="0"/>
    <n v="0"/>
    <n v="0"/>
    <n v="-6135.36"/>
    <n v="11162.2"/>
    <n v="9909.67"/>
    <s v="INR"/>
  </r>
  <r>
    <s v="5308000155"/>
    <s v="0"/>
    <s v="5308000155-0"/>
    <n v="5"/>
    <s v="5300"/>
    <x v="6"/>
    <x v="7"/>
    <s v="UL25"/>
    <s v="025/000"/>
    <d v="2013-04-01T00:00:00"/>
    <d v="2013-04-01T00:00:00"/>
    <s v=""/>
    <n v="2"/>
    <s v="NO"/>
    <s v="53OPCOMN"/>
    <x v="1"/>
    <s v=""/>
    <s v="112195"/>
    <m/>
    <s v=""/>
    <s v="FUEL TRANSFER PUMP,80-90 LTR-QTY-2"/>
    <n v="94392"/>
    <n v="0"/>
    <n v="0"/>
    <n v="0"/>
    <n v="94392"/>
    <n v="-26899.35"/>
    <n v="-3487.39"/>
    <n v="0"/>
    <n v="0"/>
    <n v="0"/>
    <n v="-30386.739999999998"/>
    <n v="67492.649999999994"/>
    <n v="64005.26"/>
    <s v="INR"/>
  </r>
  <r>
    <s v="5308000156"/>
    <s v="0"/>
    <s v="5308000156-0"/>
    <n v="5"/>
    <s v="5300"/>
    <x v="6"/>
    <x v="7"/>
    <s v="UL25"/>
    <s v="025/000"/>
    <d v="2013-09-30T00:00:00"/>
    <d v="2013-09-30T00:00:00"/>
    <s v=""/>
    <n v="1"/>
    <s v="NO"/>
    <s v="53OPCOMN"/>
    <x v="1"/>
    <s v=""/>
    <s v="211263"/>
    <m/>
    <s v=""/>
    <s v="Vibration Analyser-Multi Channel-QTY-=TECH SER DEP"/>
    <n v="3737390.16"/>
    <n v="0"/>
    <n v="0"/>
    <n v="0"/>
    <n v="3737390.16"/>
    <n v="-944270.39"/>
    <n v="-140888.82"/>
    <n v="0"/>
    <n v="0"/>
    <n v="0"/>
    <n v="-1085159.21"/>
    <n v="2793119.77"/>
    <n v="2652230.9500000002"/>
    <s v="INR"/>
  </r>
  <r>
    <s v="5308000157"/>
    <s v="0"/>
    <s v="5308000157-0"/>
    <n v="5"/>
    <s v="5300"/>
    <x v="6"/>
    <x v="7"/>
    <s v="UL25"/>
    <s v="025/000"/>
    <d v="2013-07-26T00:00:00"/>
    <d v="2013-07-26T00:00:00"/>
    <s v=""/>
    <n v="1"/>
    <s v="NO"/>
    <s v="53OPCOMN"/>
    <x v="1"/>
    <s v=""/>
    <s v="111314"/>
    <m/>
    <s v=""/>
    <s v="DIGITAL INVERTOR,1500VA,MICROTEK-QTY-1=ELECT DEPT"/>
    <n v="7875"/>
    <n v="0"/>
    <n v="0"/>
    <n v="0"/>
    <n v="7875"/>
    <n v="-2102.02"/>
    <n v="-293.66000000000003"/>
    <n v="0"/>
    <n v="0"/>
    <n v="0"/>
    <n v="-2395.6799999999998"/>
    <n v="5772.98"/>
    <n v="5479.32"/>
    <s v="INR"/>
  </r>
  <r>
    <s v="5308000158"/>
    <s v="0"/>
    <s v="5308000158-0"/>
    <n v="5"/>
    <s v="5300"/>
    <x v="6"/>
    <x v="7"/>
    <s v="UL25"/>
    <s v="025/000"/>
    <d v="2013-07-26T00:00:00"/>
    <d v="2013-07-26T00:00:00"/>
    <s v=""/>
    <n v="2"/>
    <s v="NO"/>
    <s v="53OPCOMN"/>
    <x v="1"/>
    <s v=""/>
    <s v="111314"/>
    <m/>
    <s v=""/>
    <s v="BATT BANK,SMF,LEAD ACID,180AH,12V,1-QTY-2=ELECT DE"/>
    <n v="22145"/>
    <n v="0"/>
    <n v="0"/>
    <n v="0"/>
    <n v="22145"/>
    <n v="-5911.02"/>
    <n v="-825.79"/>
    <n v="0"/>
    <n v="0"/>
    <n v="0"/>
    <n v="-6736.81"/>
    <n v="16233.98"/>
    <n v="15408.19"/>
    <s v="INR"/>
  </r>
  <r>
    <s v="5308000159"/>
    <s v="0"/>
    <s v="5308000159-0"/>
    <n v="5"/>
    <s v="5300"/>
    <x v="6"/>
    <x v="7"/>
    <s v="UL25"/>
    <s v="025/000"/>
    <d v="2013-12-03T00:00:00"/>
    <d v="2013-12-03T00:00:00"/>
    <s v=""/>
    <n v="1"/>
    <s v="NO"/>
    <s v="53OPCOMN"/>
    <x v="1"/>
    <s v=""/>
    <s v="120301"/>
    <m/>
    <s v=""/>
    <s v="ISOTHERMAL BOMB CALORIMETER,MM:DELUX-QTY-1=LAB-EQU"/>
    <n v="78030"/>
    <n v="0"/>
    <n v="0"/>
    <n v="0"/>
    <n v="78030"/>
    <n v="-19042.509999999998"/>
    <n v="-2949.88"/>
    <n v="0"/>
    <n v="0"/>
    <n v="0"/>
    <n v="-21992.39"/>
    <n v="58987.49"/>
    <n v="56037.61"/>
    <s v="INR"/>
  </r>
  <r>
    <s v="5308000160"/>
    <s v="0"/>
    <s v="5308000160-0"/>
    <n v="5"/>
    <s v="5300"/>
    <x v="6"/>
    <x v="7"/>
    <s v="UL25"/>
    <s v="025/000"/>
    <d v="2013-11-08T00:00:00"/>
    <d v="2013-11-08T00:00:00"/>
    <s v=""/>
    <n v="1"/>
    <s v="NO"/>
    <s v="53OPCOMN"/>
    <x v="1"/>
    <s v=""/>
    <s v="117761"/>
    <m/>
    <s v=""/>
    <s v="PLASMA CUTTING M/C,MM:SUPRA PLASMA 101-QTY-1=O&amp;M-M"/>
    <n v="129018"/>
    <n v="0"/>
    <n v="0"/>
    <n v="0"/>
    <n v="129018"/>
    <n v="-31919.95"/>
    <n v="-4872.07"/>
    <n v="0"/>
    <n v="0"/>
    <n v="0"/>
    <n v="-36792.020000000004"/>
    <n v="97098.05"/>
    <n v="92225.98"/>
    <s v="INR"/>
  </r>
  <r>
    <s v="5308000161"/>
    <s v="0"/>
    <s v="5308000161-0"/>
    <n v="5"/>
    <s v="5300"/>
    <x v="6"/>
    <x v="7"/>
    <s v="UL25"/>
    <s v="025/000"/>
    <d v="2013-12-31T00:00:00"/>
    <d v="2013-12-31T00:00:00"/>
    <s v="H-5000-02-02"/>
    <n v="0"/>
    <s v=""/>
    <s v="53OPCO02"/>
    <x v="2"/>
    <s v="5302"/>
    <s v=""/>
    <m/>
    <s v="A115"/>
    <s v="Unit-2-Ash Dyke-H-5000-02-02"/>
    <n v="208355182.40000001"/>
    <n v="0"/>
    <n v="0"/>
    <n v="0"/>
    <n v="208355182.40000001"/>
    <n v="-50061363.850000001"/>
    <n v="-7886435.0800000001"/>
    <n v="0"/>
    <n v="0"/>
    <n v="0"/>
    <n v="-57947798.93"/>
    <n v="158293818.55000001"/>
    <n v="150407383.47"/>
    <s v="INR"/>
  </r>
  <r>
    <s v="5308000161"/>
    <s v="1"/>
    <s v="5308000161-1"/>
    <n v="5"/>
    <s v="5300"/>
    <x v="6"/>
    <x v="7"/>
    <s v="UL25"/>
    <s v="025/000"/>
    <d v="2014-04-01T00:00:00"/>
    <d v="2014-04-01T00:00:00"/>
    <s v="H-5000-02-02"/>
    <n v="0"/>
    <s v=""/>
    <s v="53OPCO02"/>
    <x v="2"/>
    <s v="5302"/>
    <s v=""/>
    <m/>
    <s v="A115"/>
    <s v="Unit-2-Ash Dyke-H-5000-02-02 - DEC-14"/>
    <n v="1883104.12"/>
    <n v="0"/>
    <n v="0"/>
    <n v="0"/>
    <n v="1883104.12"/>
    <n v="-429347.76"/>
    <n v="-71557.960000000006"/>
    <n v="0"/>
    <n v="0"/>
    <n v="0"/>
    <n v="-500905.72000000003"/>
    <n v="1453756.36"/>
    <n v="1382198.4"/>
    <s v="INR"/>
  </r>
  <r>
    <s v="5308000161"/>
    <s v="2"/>
    <s v="5308000161-2"/>
    <n v="5"/>
    <s v="5300"/>
    <x v="6"/>
    <x v="7"/>
    <s v="UL25"/>
    <s v="025/000"/>
    <d v="2014-04-01T00:00:00"/>
    <d v="2014-04-01T00:00:00"/>
    <s v="H-5000-02-02"/>
    <n v="0"/>
    <s v=""/>
    <s v="53OPCO02"/>
    <x v="2"/>
    <s v="5302"/>
    <s v=""/>
    <m/>
    <s v="A115"/>
    <s v="Unit-2-Ash Dyke-H-5000-02-02-MAR-15"/>
    <n v="5699835.7800000003"/>
    <n v="0"/>
    <n v="0"/>
    <n v="0"/>
    <n v="5699835.7800000003"/>
    <n v="-1299562.56"/>
    <n v="-216593.76"/>
    <n v="0"/>
    <n v="0"/>
    <n v="0"/>
    <n v="-1516156.32"/>
    <n v="4400273.22"/>
    <n v="4183679.46"/>
    <s v="INR"/>
  </r>
  <r>
    <s v="5308000161"/>
    <s v="3"/>
    <s v="5308000161-3"/>
    <n v="5"/>
    <s v="5300"/>
    <x v="6"/>
    <x v="7"/>
    <s v="UL25"/>
    <s v="023/006"/>
    <d v="2015-07-01T00:00:00"/>
    <d v="2015-07-01T00:00:00"/>
    <s v="H-5000-02-02"/>
    <n v="0"/>
    <s v=""/>
    <s v="53OPCO02"/>
    <x v="2"/>
    <s v="5302"/>
    <s v=""/>
    <m/>
    <s v="A115"/>
    <s v="Unit-2-Ash Dyke-H-5000-02-02 - SEPT-15"/>
    <n v="8942589.3800000008"/>
    <n v="0"/>
    <n v="0"/>
    <n v="0"/>
    <n v="8942589.3800000008"/>
    <n v="-1717692.01"/>
    <n v="-361520.57"/>
    <n v="0"/>
    <n v="0"/>
    <n v="0"/>
    <n v="-2079212.58"/>
    <n v="7224897.3700000001"/>
    <n v="6863376.7999999998"/>
    <s v="INR"/>
  </r>
  <r>
    <s v="5308000161"/>
    <s v="4"/>
    <s v="5308000161-4"/>
    <n v="5"/>
    <s v="5300"/>
    <x v="6"/>
    <x v="7"/>
    <s v="UL25"/>
    <s v="023/006"/>
    <d v="2016-03-22T00:00:00"/>
    <d v="2016-03-22T00:00:00"/>
    <s v="H-5000-02-02"/>
    <n v="0"/>
    <s v=""/>
    <s v="53OPCO02"/>
    <x v="2"/>
    <s v="5302"/>
    <s v=""/>
    <m/>
    <s v="A115"/>
    <s v="Unit-2-Ash Dyke-H-5000-02-02 - MAR-16"/>
    <n v="31168057.829999998"/>
    <n v="0"/>
    <n v="0"/>
    <n v="0"/>
    <n v="31168057.829999998"/>
    <n v="-5074087.38"/>
    <n v="-1259915.8899999999"/>
    <n v="0"/>
    <n v="0"/>
    <n v="0"/>
    <n v="-6334003.2699999996"/>
    <n v="26093970.449999999"/>
    <n v="24834054.559999999"/>
    <s v="INR"/>
  </r>
  <r>
    <s v="5308000161"/>
    <s v="5"/>
    <s v="5308000161-5"/>
    <n v="5"/>
    <s v="5300"/>
    <x v="6"/>
    <x v="7"/>
    <s v="UL25"/>
    <s v="022/010"/>
    <d v="2016-09-29T00:00:00"/>
    <d v="2016-09-29T00:00:00"/>
    <s v="H-5000-02-02"/>
    <n v="0"/>
    <s v=""/>
    <s v="53OPCO02"/>
    <x v="2"/>
    <s v="5302"/>
    <s v=""/>
    <m/>
    <s v="A115"/>
    <s v="Unit-2-Ash Dyke-H-5000-02-02"/>
    <n v="416450.57"/>
    <n v="0"/>
    <n v="0"/>
    <n v="0"/>
    <n v="416450.57"/>
    <n v="-60716.13"/>
    <n v="-17327.12"/>
    <n v="0"/>
    <n v="0"/>
    <n v="0"/>
    <n v="-78043.25"/>
    <n v="355734.44"/>
    <n v="338407.32"/>
    <s v="INR"/>
  </r>
  <r>
    <s v="5308000161"/>
    <s v="6"/>
    <s v="5308000161-6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. 2 . EDC . PLANT &amp; M/C"/>
    <n v="4604185.18"/>
    <n v="0"/>
    <n v="0"/>
    <n v="0"/>
    <n v="4604185.18"/>
    <n v="-1106244.58"/>
    <n v="-174272.64000000001"/>
    <n v="0"/>
    <n v="0"/>
    <n v="0"/>
    <n v="-1280517.2200000002"/>
    <n v="3497940.6"/>
    <n v="3323667.96"/>
    <s v="INR"/>
  </r>
  <r>
    <s v="5308000161"/>
    <s v="7"/>
    <s v="5308000161-7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 - 2 - IDC - PLANT &amp; M/C"/>
    <n v="29980936.859999999"/>
    <n v="0"/>
    <n v="0"/>
    <n v="0"/>
    <n v="29980936.859999999"/>
    <n v="-7203500.1600000001"/>
    <n v="-1134806.01"/>
    <n v="0"/>
    <n v="0"/>
    <n v="0"/>
    <n v="-8338306.1699999999"/>
    <n v="22777436.699999999"/>
    <n v="21642630.690000001"/>
    <s v="INR"/>
  </r>
  <r>
    <s v="5308000161"/>
    <s v="8"/>
    <s v="5308000161-8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 (COD)"/>
    <n v="7112099.29"/>
    <n v="0"/>
    <n v="0"/>
    <n v="0"/>
    <n v="7112099.29"/>
    <n v="-1708819.45"/>
    <n v="-269199.49"/>
    <n v="0"/>
    <n v="0"/>
    <n v="0"/>
    <n v="-1978018.94"/>
    <n v="5403279.8399999999"/>
    <n v="5134080.3499999996"/>
    <s v="INR"/>
  </r>
  <r>
    <s v="5308000161"/>
    <s v="9"/>
    <s v="5308000161-9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-2013-1"/>
    <n v="1547870.35"/>
    <n v="0"/>
    <n v="0"/>
    <n v="0"/>
    <n v="1547870.35"/>
    <n v="-371905.79"/>
    <n v="-58588.32"/>
    <n v="0"/>
    <n v="0"/>
    <n v="0"/>
    <n v="-430494.11"/>
    <n v="1175964.56"/>
    <n v="1117376.24"/>
    <s v="INR"/>
  </r>
  <r>
    <s v="5308000161"/>
    <s v="10"/>
    <s v="5308000161-10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(COD)"/>
    <n v="19306670.059999999"/>
    <n v="0"/>
    <n v="0"/>
    <n v="0"/>
    <n v="19306670.059999999"/>
    <n v="-4638801.03"/>
    <n v="-730775.2"/>
    <n v="0"/>
    <n v="0"/>
    <n v="0"/>
    <n v="-5369576.2300000004"/>
    <n v="14667869.029999999"/>
    <n v="13937093.83"/>
    <s v="INR"/>
  </r>
  <r>
    <s v="5308000161"/>
    <s v="11"/>
    <s v="5308000161-11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2013-"/>
    <n v="-2897968.26"/>
    <n v="0"/>
    <n v="0"/>
    <n v="0"/>
    <n v="-2897968.26"/>
    <n v="696292.94"/>
    <n v="109690.76"/>
    <n v="0"/>
    <n v="0"/>
    <n v="0"/>
    <n v="805983.7"/>
    <n v="-2201675.3199999998"/>
    <n v="-2091984.56"/>
    <s v="INR"/>
  </r>
  <r>
    <s v="5308000161"/>
    <s v="12"/>
    <s v="5308000161-12"/>
    <n v="5"/>
    <s v="5300"/>
    <x v="6"/>
    <x v="7"/>
    <s v="UL25"/>
    <s v="024/009"/>
    <d v="2014-04-01T00:00:00"/>
    <d v="2014-04-01T00:00:00"/>
    <s v="H-5000-12-01"/>
    <n v="0"/>
    <s v=""/>
    <s v="53OPCO02"/>
    <x v="3"/>
    <s v="5302"/>
    <s v=""/>
    <m/>
    <s v="A115"/>
    <s v="Forex-Unit-2-Realised-H-5000-12-01-2014-15"/>
    <n v="15990780.630000001"/>
    <n v="0"/>
    <n v="0"/>
    <n v="0"/>
    <n v="15990780.630000001"/>
    <n v="-3682623.3"/>
    <n v="-613770.56000000006"/>
    <n v="0"/>
    <n v="0"/>
    <n v="0"/>
    <n v="-4296393.8599999994"/>
    <n v="12308157.33"/>
    <n v="11694386.77"/>
    <s v="INR"/>
  </r>
  <r>
    <s v="5308000161"/>
    <s v="13"/>
    <s v="5308000161-13"/>
    <n v="5"/>
    <s v="5300"/>
    <x v="6"/>
    <x v="7"/>
    <s v="UL25"/>
    <s v="023/009"/>
    <d v="2015-04-01T00:00:00"/>
    <d v="2015-04-01T00:00:00"/>
    <s v="H-5000-12-01"/>
    <n v="0"/>
    <s v=""/>
    <s v="53OPCO02"/>
    <x v="3"/>
    <s v="5302"/>
    <s v=""/>
    <m/>
    <s v="A115"/>
    <s v="Forex-Unit-2-Realised-H-5000-12-01-2015-16"/>
    <n v="917366.72"/>
    <n v="0"/>
    <n v="0"/>
    <n v="0"/>
    <n v="917366.72"/>
    <n v="-183468.05"/>
    <n v="-36693.61"/>
    <n v="0"/>
    <n v="0"/>
    <n v="0"/>
    <n v="-220161.65999999997"/>
    <n v="733898.67"/>
    <n v="697205.06"/>
    <s v="INR"/>
  </r>
  <r>
    <s v="5308000161"/>
    <s v="14"/>
    <s v="5308000161-14"/>
    <n v="5"/>
    <s v="5300"/>
    <x v="6"/>
    <x v="7"/>
    <s v="UL25"/>
    <s v="022/009"/>
    <d v="2016-04-01T00:00:00"/>
    <d v="2016-04-01T00:00:00"/>
    <s v="H-5000-12-01"/>
    <n v="0"/>
    <s v=""/>
    <s v="53OPCO02"/>
    <x v="3"/>
    <s v="5302"/>
    <s v=""/>
    <m/>
    <s v="A115"/>
    <s v="Forex-Unit-2-Realised-H-5000-12-01-2016-17"/>
    <n v="415520.9"/>
    <n v="0"/>
    <n v="0"/>
    <n v="0"/>
    <n v="415520.9"/>
    <n v="-69403.600000000006"/>
    <n v="-17350.900000000001"/>
    <n v="0"/>
    <n v="0"/>
    <n v="0"/>
    <n v="-86754.5"/>
    <n v="346117.3"/>
    <n v="328766.40000000002"/>
    <s v="INR"/>
  </r>
  <r>
    <s v="5308000161"/>
    <s v="15"/>
    <s v="5308000161-15"/>
    <n v="5"/>
    <s v="5300"/>
    <x v="6"/>
    <x v="7"/>
    <s v="UL25"/>
    <s v="024/009"/>
    <d v="2014-04-01T00:00:00"/>
    <d v="2014-04-01T00:00:00"/>
    <s v="H-5000-12-02"/>
    <n v="0"/>
    <s v=""/>
    <s v="53OPCO02"/>
    <x v="3"/>
    <s v="5302"/>
    <s v=""/>
    <m/>
    <s v="A115"/>
    <s v="Forex-Unit-2-Unrealise-H-5000-12-02-2014-15"/>
    <n v="-12151216.890000001"/>
    <n v="0"/>
    <n v="0"/>
    <n v="0"/>
    <n v="-12151216.890000001"/>
    <n v="2798384.65"/>
    <n v="466397.44"/>
    <n v="0"/>
    <n v="0"/>
    <n v="0"/>
    <n v="3264782.09"/>
    <n v="-9352832.2400000002"/>
    <n v="-8886434.8000000007"/>
    <s v="INR"/>
  </r>
  <r>
    <s v="5308000161"/>
    <s v="16"/>
    <s v="5308000161-16"/>
    <n v="5"/>
    <s v="5300"/>
    <x v="6"/>
    <x v="7"/>
    <s v="UL25"/>
    <s v="023/009"/>
    <d v="2015-04-01T00:00:00"/>
    <d v="2015-04-01T00:00:00"/>
    <s v="H-5000-12-02"/>
    <n v="0"/>
    <s v=""/>
    <s v="53OPCO02"/>
    <x v="3"/>
    <s v="5302"/>
    <s v=""/>
    <m/>
    <s v="A115"/>
    <s v="Forex-Unit-2-Unrealise-H-5000-12-02-2015-16"/>
    <n v="2326470.39"/>
    <n v="0"/>
    <n v="0"/>
    <n v="0"/>
    <n v="2326470.39"/>
    <n v="-465280.65"/>
    <n v="-93056.13"/>
    <n v="0"/>
    <n v="0"/>
    <n v="0"/>
    <n v="-558336.78"/>
    <n v="1861189.74"/>
    <n v="1768133.61"/>
    <s v="INR"/>
  </r>
  <r>
    <s v="5308000161"/>
    <s v="17"/>
    <s v="5308000161-17"/>
    <n v="5"/>
    <s v="5300"/>
    <x v="6"/>
    <x v="7"/>
    <s v="UL25"/>
    <s v="022/009"/>
    <d v="2016-04-01T00:00:00"/>
    <d v="2016-04-01T00:00:00"/>
    <s v="H-5000-12-02"/>
    <n v="0"/>
    <s v=""/>
    <s v="53OPCO02"/>
    <x v="3"/>
    <s v="5302"/>
    <s v=""/>
    <m/>
    <s v="A115"/>
    <s v="Forex-Unit-2-Unrealise-H-5000-12-02-2016-17"/>
    <n v="-1131766.1599999999"/>
    <n v="0"/>
    <n v="0"/>
    <n v="0"/>
    <n v="-1131766.1599999999"/>
    <n v="189036.58"/>
    <n v="47259.14"/>
    <n v="0"/>
    <n v="0"/>
    <n v="0"/>
    <n v="236295.71999999997"/>
    <n v="-942729.58"/>
    <n v="-895470.44"/>
    <s v="INR"/>
  </r>
  <r>
    <s v="5308000161"/>
    <s v="18"/>
    <s v="5308000161-18"/>
    <n v="5"/>
    <s v="5300"/>
    <x v="6"/>
    <x v="7"/>
    <s v="UL25"/>
    <s v="025/000"/>
    <d v="2017-04-01T00:00:00"/>
    <d v="2013-12-31T00:00:00"/>
    <s v="H-5000-12-01"/>
    <n v="0"/>
    <s v=""/>
    <s v="53OPCO02"/>
    <x v="3"/>
    <s v="5302"/>
    <s v=""/>
    <m/>
    <s v="A115"/>
    <s v="Forex-Unit-2-Realised-H-5000-12-01-2017-18"/>
    <n v="286820.01"/>
    <n v="0"/>
    <n v="0"/>
    <n v="0"/>
    <n v="286820.01"/>
    <n v="-31452.62"/>
    <n v="-12854.27"/>
    <n v="0"/>
    <n v="0"/>
    <n v="0"/>
    <n v="-44306.89"/>
    <n v="255367.39"/>
    <n v="242513.12"/>
    <s v="INR"/>
  </r>
  <r>
    <s v="5308000161"/>
    <s v="19"/>
    <s v="5308000161-19"/>
    <n v="5"/>
    <s v="5300"/>
    <x v="6"/>
    <x v="7"/>
    <s v="UL25"/>
    <s v="021/009"/>
    <d v="2017-04-01T00:00:00"/>
    <d v="2017-04-01T00:00:00"/>
    <s v="H-5000-12-02"/>
    <n v="0"/>
    <s v=""/>
    <s v="53OPCO02"/>
    <x v="3"/>
    <s v="5302"/>
    <s v=""/>
    <m/>
    <s v="A115"/>
    <s v="Forex-Unit-2-Unrealise-H-5000-12-02-2017-18"/>
    <n v="-10023.049999999999"/>
    <n v="0"/>
    <n v="0"/>
    <n v="0"/>
    <n v="-10023.049999999999"/>
    <n v="1313.32"/>
    <n v="437.77"/>
    <n v="0"/>
    <n v="0"/>
    <n v="0"/>
    <n v="1751.09"/>
    <n v="-8709.73"/>
    <n v="-8271.9599999999991"/>
    <s v="INR"/>
  </r>
  <r>
    <s v="5308000161"/>
    <s v="20"/>
    <s v="5308000161-20"/>
    <n v="5"/>
    <s v="5300"/>
    <x v="6"/>
    <x v="7"/>
    <s v="UL25"/>
    <s v="020/009"/>
    <d v="2018-04-01T00:00:00"/>
    <d v="2018-04-01T00:00:00"/>
    <s v="H-5000-02-02"/>
    <n v="0"/>
    <s v=""/>
    <s v="53OPCO02"/>
    <x v="3"/>
    <s v="5302"/>
    <s v=""/>
    <m/>
    <s v="A115"/>
    <s v="Forex-Unit-2-Realised-H-5000-12-01-2018-19"/>
    <n v="751654.86"/>
    <n v="0"/>
    <n v="0"/>
    <n v="0"/>
    <n v="751654.86"/>
    <n v="-68823.960000000006"/>
    <n v="-34411.980000000003"/>
    <n v="0"/>
    <n v="0"/>
    <n v="0"/>
    <n v="-103235.94"/>
    <n v="682830.9"/>
    <n v="648418.92000000004"/>
    <s v="INR"/>
  </r>
  <r>
    <s v="5308000161"/>
    <s v="21"/>
    <s v="5308000161-21"/>
    <n v="5"/>
    <s v="5300"/>
    <x v="6"/>
    <x v="7"/>
    <s v="UL25"/>
    <s v="020/009"/>
    <d v="2018-04-01T00:00:00"/>
    <d v="2018-04-01T00:00:00"/>
    <s v="H-5000-02-02"/>
    <n v="0"/>
    <s v=""/>
    <s v="53OPCO02"/>
    <x v="3"/>
    <s v="5302"/>
    <s v=""/>
    <m/>
    <s v="A115"/>
    <s v="Forex-Unit-2-Unrealise-H-5000-12-02-2018-19"/>
    <n v="2485061.67"/>
    <n v="0"/>
    <n v="0"/>
    <n v="0"/>
    <n v="2485061.67"/>
    <n v="-227540.3"/>
    <n v="-113770.15"/>
    <n v="0"/>
    <n v="0"/>
    <n v="0"/>
    <n v="-341310.44999999995"/>
    <n v="2257521.37"/>
    <n v="2143751.2200000002"/>
    <s v="INR"/>
  </r>
  <r>
    <s v="5308000161"/>
    <s v="22"/>
    <s v="5308000161-22"/>
    <n v="5"/>
    <s v="5300"/>
    <x v="6"/>
    <x v="7"/>
    <s v="UL25"/>
    <s v="019/009"/>
    <d v="2019-04-01T00:00:00"/>
    <d v="2019-04-01T00:00:00"/>
    <s v="H-5000-02-02"/>
    <n v="0"/>
    <s v=""/>
    <s v="53OPCO02"/>
    <x v="3"/>
    <s v="5302"/>
    <s v=""/>
    <m/>
    <s v="A115"/>
    <s v="Forex-Unit-2-Realised-Unit-H-5000-12-01-2019-20"/>
    <n v="888488.59"/>
    <n v="0"/>
    <n v="0"/>
    <n v="0"/>
    <n v="888488.59"/>
    <n v="-42735.94"/>
    <n v="-42735.94"/>
    <n v="0"/>
    <n v="0"/>
    <n v="0"/>
    <n v="-85471.88"/>
    <n v="845752.65"/>
    <n v="803016.71"/>
    <s v="INR"/>
  </r>
  <r>
    <s v="5308000161"/>
    <s v="23"/>
    <s v="5308000161-23"/>
    <n v="5"/>
    <s v="5300"/>
    <x v="6"/>
    <x v="7"/>
    <s v="UL25"/>
    <s v="019/009"/>
    <d v="2019-04-01T00:00:00"/>
    <d v="2019-04-01T00:00:00"/>
    <s v="H-5000-02-02"/>
    <n v="0"/>
    <s v=""/>
    <s v="53OPCO02"/>
    <x v="3"/>
    <s v="5302"/>
    <s v=""/>
    <m/>
    <s v="A115"/>
    <s v="Forex-Unit-2-Unrealised-Unit-H-5000-12-02-2019-20"/>
    <n v="3105526.42"/>
    <n v="0"/>
    <n v="0"/>
    <n v="0"/>
    <n v="3105526.42"/>
    <n v="-149374.57"/>
    <n v="-149374.57"/>
    <n v="0"/>
    <n v="0"/>
    <n v="0"/>
    <n v="-298749.14"/>
    <n v="2956151.85"/>
    <n v="2806777.28"/>
    <s v="INR"/>
  </r>
  <r>
    <s v="5308000161"/>
    <s v="24"/>
    <s v="5308000161-24"/>
    <n v="5"/>
    <s v="5300"/>
    <x v="6"/>
    <x v="7"/>
    <s v="UL25"/>
    <s v="018/009"/>
    <d v="2020-04-01T00:00:00"/>
    <d v="2020-04-01T00:00:00"/>
    <s v="H-5000-02-02"/>
    <n v="0"/>
    <s v=""/>
    <s v="53OPCO02"/>
    <x v="3"/>
    <s v="5302"/>
    <s v=""/>
    <s v="Addition-Realise Forex"/>
    <s v="A115"/>
    <s v="Forex - Unit-2 - Realised-H-5000-12-01-2020-21"/>
    <n v="0"/>
    <n v="1537005.24"/>
    <n v="0"/>
    <n v="0"/>
    <n v="1537005.24"/>
    <n v="0"/>
    <n v="-77872.09"/>
    <n v="0"/>
    <n v="0"/>
    <n v="0"/>
    <n v="-77872.09"/>
    <n v="0"/>
    <n v="1459133.15"/>
    <s v="INR"/>
  </r>
  <r>
    <s v="5308000161"/>
    <s v="25"/>
    <s v="5308000161-25"/>
    <n v="5"/>
    <s v="5300"/>
    <x v="6"/>
    <x v="7"/>
    <s v="UL25"/>
    <s v="018/009"/>
    <d v="2020-04-01T00:00:00"/>
    <d v="2020-04-01T00:00:00"/>
    <s v="H-5000-02-02"/>
    <n v="0"/>
    <s v=""/>
    <s v="53OPCO02"/>
    <x v="3"/>
    <s v="5302"/>
    <s v=""/>
    <s v="Addition-Unrealise Forex"/>
    <s v="A115"/>
    <s v="Forex - Unit-2 - Unrealised-H-5000-12-02-2020-21"/>
    <n v="0"/>
    <n v="-3021448.71"/>
    <n v="0"/>
    <n v="0"/>
    <n v="-3021448.71"/>
    <n v="0"/>
    <n v="153081.14000000001"/>
    <n v="0"/>
    <n v="0"/>
    <n v="0"/>
    <n v="153081.14000000001"/>
    <n v="0"/>
    <n v="-2868367.57"/>
    <s v="INR"/>
  </r>
  <r>
    <s v="5308000162"/>
    <s v="0"/>
    <s v="5308000162-0"/>
    <n v="5"/>
    <s v="5300"/>
    <x v="6"/>
    <x v="7"/>
    <s v="UL25"/>
    <s v="025/000"/>
    <d v="2013-12-31T00:00:00"/>
    <d v="2013-12-31T00:00:00"/>
    <s v="H-5000-02-03"/>
    <n v="0"/>
    <s v=""/>
    <s v="53OPCO02"/>
    <x v="3"/>
    <s v="5302"/>
    <s v=""/>
    <m/>
    <s v="A115"/>
    <s v="Unit-2-Chimney &amp; Chimney Elevators-H-5000-02-03"/>
    <n v="284687194.76999998"/>
    <n v="0"/>
    <n v="0"/>
    <n v="0"/>
    <n v="284687194.76999998"/>
    <n v="-74466359.549999997"/>
    <n v="-10452230.210000001"/>
    <n v="0"/>
    <n v="0"/>
    <n v="0"/>
    <n v="-84918589.75999999"/>
    <n v="210220835.22"/>
    <n v="199768605.00999999"/>
    <s v="INR"/>
  </r>
  <r>
    <s v="5308000162"/>
    <s v="1"/>
    <s v="5308000162-1"/>
    <n v="5"/>
    <s v="5300"/>
    <x v="6"/>
    <x v="7"/>
    <s v="UL25"/>
    <s v="025/000"/>
    <d v="2014-04-01T00:00:00"/>
    <d v="2014-04-01T00:00:00"/>
    <s v="H-5000-02-03"/>
    <n v="0"/>
    <s v=""/>
    <s v="53OPCO02"/>
    <x v="3"/>
    <s v="5302"/>
    <s v=""/>
    <m/>
    <s v="A115"/>
    <s v="Unit-2-Chimney &amp; Chimney Elevator-H-50-2-3-MAR-15"/>
    <n v="-219481.34"/>
    <n v="0"/>
    <n v="0"/>
    <n v="0"/>
    <n v="-219481.34"/>
    <n v="50041.74"/>
    <n v="8340.2900000000009"/>
    <n v="0"/>
    <n v="0"/>
    <n v="0"/>
    <n v="58382.03"/>
    <n v="-169439.6"/>
    <n v="-161099.31"/>
    <s v="INR"/>
  </r>
  <r>
    <s v="5308000162"/>
    <s v="2"/>
    <s v="5308000162-2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. 2 . EDC . PLANT &amp; M/C"/>
    <n v="6290952.54"/>
    <n v="0"/>
    <n v="0"/>
    <n v="0"/>
    <n v="6290952.54"/>
    <n v="-1511523.05"/>
    <n v="-238118.33"/>
    <n v="0"/>
    <n v="0"/>
    <n v="0"/>
    <n v="-1749641.3800000001"/>
    <n v="4779429.49"/>
    <n v="4541311.16"/>
    <s v="INR"/>
  </r>
  <r>
    <s v="5308000162"/>
    <s v="3"/>
    <s v="5308000162-3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 - 2 - IDC - PLANT &amp; M/C"/>
    <n v="40964610.109999999"/>
    <n v="0"/>
    <n v="0"/>
    <n v="0"/>
    <n v="40964610.109999999"/>
    <n v="-9842540.1699999999"/>
    <n v="-1550548.13"/>
    <n v="0"/>
    <n v="0"/>
    <n v="0"/>
    <n v="-11393088.300000001"/>
    <n v="31122069.940000001"/>
    <n v="29571521.809999999"/>
    <s v="INR"/>
  </r>
  <r>
    <s v="5308000162"/>
    <s v="4"/>
    <s v="5308000162-4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 (COD)"/>
    <n v="9717654.1099999994"/>
    <n v="0"/>
    <n v="0"/>
    <n v="0"/>
    <n v="9717654.1099999994"/>
    <n v="-2334854.4300000002"/>
    <n v="-367822.14"/>
    <n v="0"/>
    <n v="0"/>
    <n v="0"/>
    <n v="-2702676.5700000003"/>
    <n v="7382799.6799999997"/>
    <n v="7014977.54"/>
    <s v="INR"/>
  </r>
  <r>
    <s v="5308000162"/>
    <s v="5"/>
    <s v="5308000162-5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-2013-1"/>
    <n v="2114940.7599999998"/>
    <n v="0"/>
    <n v="0"/>
    <n v="0"/>
    <n v="2114940.7599999998"/>
    <n v="-508155.43"/>
    <n v="-80052.45"/>
    <n v="0"/>
    <n v="0"/>
    <n v="0"/>
    <n v="-588207.88"/>
    <n v="1606785.33"/>
    <n v="1526732.88"/>
    <s v="INR"/>
  </r>
  <r>
    <s v="5308000162"/>
    <s v="6"/>
    <s v="5308000162-6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(COD)"/>
    <n v="26379769.75"/>
    <n v="0"/>
    <n v="0"/>
    <n v="0"/>
    <n v="26379769.75"/>
    <n v="-6338250.0800000001"/>
    <n v="-998498.52"/>
    <n v="0"/>
    <n v="0"/>
    <n v="0"/>
    <n v="-7336748.5999999996"/>
    <n v="20041519.670000002"/>
    <n v="19043021.149999999"/>
    <s v="INR"/>
  </r>
  <r>
    <s v="5308000162"/>
    <s v="7"/>
    <s v="5308000162-7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2013-"/>
    <n v="-3959654.11"/>
    <n v="0"/>
    <n v="0"/>
    <n v="0"/>
    <n v="-3959654.11"/>
    <n v="951383.53"/>
    <n v="149876.54"/>
    <n v="0"/>
    <n v="0"/>
    <n v="0"/>
    <n v="1101260.07"/>
    <n v="-3008270.58"/>
    <n v="-2858394.04"/>
    <s v="INR"/>
  </r>
  <r>
    <s v="5308000162"/>
    <s v="8"/>
    <s v="5308000162-8"/>
    <n v="5"/>
    <s v="5300"/>
    <x v="6"/>
    <x v="7"/>
    <s v="UL25"/>
    <s v="024/009"/>
    <d v="2014-04-01T00:00:00"/>
    <d v="2014-04-01T00:00:00"/>
    <s v="H-5000-12-01"/>
    <n v="0"/>
    <s v=""/>
    <s v="53OPCO02"/>
    <x v="3"/>
    <s v="5302"/>
    <s v=""/>
    <m/>
    <s v="A115"/>
    <s v="Forex-Unit-2-Realised-H-5000-12-01-2014-15"/>
    <n v="21849086.870000001"/>
    <n v="0"/>
    <n v="0"/>
    <n v="0"/>
    <n v="21849086.870000001"/>
    <n v="-5031771.66"/>
    <n v="-838628.61"/>
    <n v="0"/>
    <n v="0"/>
    <n v="0"/>
    <n v="-5870400.2700000005"/>
    <n v="16817315.210000001"/>
    <n v="15978686.6"/>
    <s v="INR"/>
  </r>
  <r>
    <s v="5308000162"/>
    <s v="9"/>
    <s v="5308000162-9"/>
    <n v="5"/>
    <s v="5300"/>
    <x v="6"/>
    <x v="7"/>
    <s v="UL25"/>
    <s v="023/009"/>
    <d v="2015-04-01T00:00:00"/>
    <d v="2015-04-01T00:00:00"/>
    <s v="H-5000-12-01"/>
    <n v="0"/>
    <s v=""/>
    <s v="53OPCO02"/>
    <x v="3"/>
    <s v="5302"/>
    <s v=""/>
    <m/>
    <s v="A115"/>
    <s v="Forex-Unit-2-Realised-H-5000-12-01-2015-16"/>
    <n v="1253448.83"/>
    <n v="0"/>
    <n v="0"/>
    <n v="0"/>
    <n v="1253448.83"/>
    <n v="-250682.55"/>
    <n v="-50136.51"/>
    <n v="0"/>
    <n v="0"/>
    <n v="0"/>
    <n v="-300819.06"/>
    <n v="1002766.28"/>
    <n v="952629.77"/>
    <s v="INR"/>
  </r>
  <r>
    <s v="5308000162"/>
    <s v="10"/>
    <s v="5308000162-10"/>
    <n v="5"/>
    <s v="5300"/>
    <x v="6"/>
    <x v="7"/>
    <s v="UL25"/>
    <s v="022/009"/>
    <d v="2016-04-01T00:00:00"/>
    <d v="2016-04-01T00:00:00"/>
    <s v="H-5000-12-01"/>
    <n v="0"/>
    <s v=""/>
    <s v="53OPCO02"/>
    <x v="3"/>
    <s v="5302"/>
    <s v=""/>
    <m/>
    <s v="A115"/>
    <s v="Forex-Unit-2-Realised-H-5000-12-01-2016-17"/>
    <n v="567749.17000000004"/>
    <n v="0"/>
    <n v="0"/>
    <n v="0"/>
    <n v="567749.17000000004"/>
    <n v="-94829.97"/>
    <n v="-23707.49"/>
    <n v="0"/>
    <n v="0"/>
    <n v="0"/>
    <n v="-118537.46"/>
    <n v="472919.2"/>
    <n v="449211.71"/>
    <s v="INR"/>
  </r>
  <r>
    <s v="5308000162"/>
    <s v="11"/>
    <s v="5308000162-11"/>
    <n v="5"/>
    <s v="5300"/>
    <x v="6"/>
    <x v="7"/>
    <s v="UL25"/>
    <s v="024/009"/>
    <d v="2014-04-01T00:00:00"/>
    <d v="2014-04-01T00:00:00"/>
    <s v="H-5000-12-02"/>
    <n v="0"/>
    <s v=""/>
    <s v="53OPCO02"/>
    <x v="3"/>
    <s v="5302"/>
    <s v=""/>
    <m/>
    <s v="A115"/>
    <s v="Forex-Unit-2-Unrealise-H-5000-12-02-2014-15"/>
    <n v="-16602878.85"/>
    <n v="0"/>
    <n v="0"/>
    <n v="0"/>
    <n v="-16602878.85"/>
    <n v="3823587.48"/>
    <n v="637264.57999999996"/>
    <n v="0"/>
    <n v="0"/>
    <n v="0"/>
    <n v="4460852.0599999996"/>
    <n v="-12779291.369999999"/>
    <n v="-12142026.789999999"/>
    <s v="INR"/>
  </r>
  <r>
    <s v="5308000162"/>
    <s v="12"/>
    <s v="5308000162-12"/>
    <n v="5"/>
    <s v="5300"/>
    <x v="6"/>
    <x v="7"/>
    <s v="UL25"/>
    <s v="023/009"/>
    <d v="2015-04-01T00:00:00"/>
    <d v="2015-04-01T00:00:00"/>
    <s v="H-5000-12-02"/>
    <n v="0"/>
    <s v=""/>
    <s v="53OPCO02"/>
    <x v="3"/>
    <s v="5302"/>
    <s v=""/>
    <m/>
    <s v="A115"/>
    <s v="Forex-Unit-2-Unrealise-H-5000-12-02-2015-16"/>
    <n v="3178784.98"/>
    <n v="0"/>
    <n v="0"/>
    <n v="0"/>
    <n v="3178784.98"/>
    <n v="-635738.65"/>
    <n v="-127147.73"/>
    <n v="0"/>
    <n v="0"/>
    <n v="0"/>
    <n v="-762886.38"/>
    <n v="2543046.33"/>
    <n v="2415898.6"/>
    <s v="INR"/>
  </r>
  <r>
    <s v="5308000162"/>
    <s v="13"/>
    <s v="5308000162-13"/>
    <n v="5"/>
    <s v="5300"/>
    <x v="6"/>
    <x v="7"/>
    <s v="UL25"/>
    <s v="022/009"/>
    <d v="2016-04-01T00:00:00"/>
    <d v="2016-04-01T00:00:00"/>
    <s v="H-5000-12-02"/>
    <n v="0"/>
    <s v=""/>
    <s v="53OPCO02"/>
    <x v="3"/>
    <s v="5302"/>
    <s v=""/>
    <m/>
    <s v="A115"/>
    <s v="Forex-Unit-2-Unrealise-H-5000-12-02-2016-17"/>
    <n v="-1546394.6"/>
    <n v="0"/>
    <n v="0"/>
    <n v="0"/>
    <n v="-1546394.6"/>
    <n v="258291.11"/>
    <n v="64572.78"/>
    <n v="0"/>
    <n v="0"/>
    <n v="0"/>
    <n v="322863.89"/>
    <n v="-1288103.49"/>
    <n v="-1223530.71"/>
    <s v="INR"/>
  </r>
  <r>
    <s v="5308000162"/>
    <s v="14"/>
    <s v="5308000162-14"/>
    <n v="5"/>
    <s v="5300"/>
    <x v="6"/>
    <x v="7"/>
    <s v="UL25"/>
    <s v="021/009"/>
    <d v="2017-04-01T00:00:00"/>
    <d v="2017-04-01T00:00:00"/>
    <s v="H-5000-12-01"/>
    <n v="0"/>
    <s v=""/>
    <s v="53OPCO02"/>
    <x v="3"/>
    <s v="5302"/>
    <s v=""/>
    <m/>
    <s v="A115"/>
    <s v="Forex-Unit-2-Realised-H-5000-12-01-2017-18"/>
    <n v="367717.98"/>
    <n v="0"/>
    <n v="0"/>
    <n v="0"/>
    <n v="367717.98"/>
    <n v="-48182.22"/>
    <n v="-16060.74"/>
    <n v="0"/>
    <n v="0"/>
    <n v="0"/>
    <n v="-64242.96"/>
    <n v="319535.76"/>
    <n v="303475.02"/>
    <s v="INR"/>
  </r>
  <r>
    <s v="5308000162"/>
    <s v="15"/>
    <s v="5308000162-15"/>
    <n v="5"/>
    <s v="5300"/>
    <x v="6"/>
    <x v="7"/>
    <s v="UL25"/>
    <s v="021/009"/>
    <d v="2017-04-01T00:00:00"/>
    <d v="2017-04-01T00:00:00"/>
    <s v="H-5000-12-02"/>
    <n v="0"/>
    <s v=""/>
    <s v="53OPCO02"/>
    <x v="3"/>
    <s v="5302"/>
    <s v=""/>
    <m/>
    <s v="A115"/>
    <s v="Forex-Unit-2-Unrealise-H-5000-12-02-2017-18"/>
    <n v="-35858.19"/>
    <n v="0"/>
    <n v="0"/>
    <n v="0"/>
    <n v="-35858.19"/>
    <n v="4698.51"/>
    <n v="1566.17"/>
    <n v="0"/>
    <n v="0"/>
    <n v="0"/>
    <n v="6264.68"/>
    <n v="-31159.68"/>
    <n v="-29593.51"/>
    <s v="INR"/>
  </r>
  <r>
    <s v="5308000162"/>
    <s v="16"/>
    <s v="5308000162-16"/>
    <n v="5"/>
    <s v="5300"/>
    <x v="6"/>
    <x v="7"/>
    <s v="UL25"/>
    <s v="020/009"/>
    <d v="2018-04-01T00:00:00"/>
    <d v="2018-04-01T00:00:00"/>
    <s v="H-5000-02-03"/>
    <n v="0"/>
    <s v=""/>
    <s v="53OPCO02"/>
    <x v="3"/>
    <s v="5302"/>
    <s v=""/>
    <m/>
    <s v="A115"/>
    <s v="Forex-Unit-2-Realised-H-5000-12-01-2018-19"/>
    <n v="1015749.82"/>
    <n v="0"/>
    <n v="0"/>
    <n v="0"/>
    <n v="1015749.82"/>
    <n v="-93005.34"/>
    <n v="-46502.67"/>
    <n v="0"/>
    <n v="0"/>
    <n v="0"/>
    <n v="-139508.01"/>
    <n v="922744.48"/>
    <n v="876241.81"/>
    <s v="INR"/>
  </r>
  <r>
    <s v="5308000162"/>
    <s v="17"/>
    <s v="5308000162-17"/>
    <n v="5"/>
    <s v="5300"/>
    <x v="6"/>
    <x v="7"/>
    <s v="UL25"/>
    <s v="020/009"/>
    <d v="2018-04-01T00:00:00"/>
    <d v="2018-04-01T00:00:00"/>
    <s v="H-5000-02-03"/>
    <n v="0"/>
    <s v=""/>
    <s v="53OPCO02"/>
    <x v="3"/>
    <s v="5302"/>
    <s v=""/>
    <m/>
    <s v="A115"/>
    <s v="Forex-Unit-2-Unrealise-H-5000-12-02-2018-19"/>
    <n v="3358191.47"/>
    <n v="0"/>
    <n v="0"/>
    <n v="0"/>
    <n v="3358191.47"/>
    <n v="-307486.90000000002"/>
    <n v="-153743.45000000001"/>
    <n v="0"/>
    <n v="0"/>
    <n v="0"/>
    <n v="-461230.35000000003"/>
    <n v="3050704.57"/>
    <n v="2896961.12"/>
    <s v="INR"/>
  </r>
  <r>
    <s v="5308000162"/>
    <s v="18"/>
    <s v="5308000162-18"/>
    <n v="5"/>
    <s v="5300"/>
    <x v="6"/>
    <x v="7"/>
    <s v="UL25"/>
    <s v="019/009"/>
    <d v="2019-04-01T00:00:00"/>
    <d v="2019-04-01T00:00:00"/>
    <s v="H-5000-02-03"/>
    <n v="0"/>
    <s v=""/>
    <s v="53OPCO02"/>
    <x v="3"/>
    <s v="5302"/>
    <s v=""/>
    <m/>
    <s v="A115"/>
    <s v="Forex-Unit-2-Realised-Unit-H-5000-12-01-2019-20"/>
    <n v="1200660.24"/>
    <n v="0"/>
    <n v="0"/>
    <n v="0"/>
    <n v="1200660.24"/>
    <n v="-57751.27"/>
    <n v="-57751.27"/>
    <n v="0"/>
    <n v="0"/>
    <n v="0"/>
    <n v="-115502.54"/>
    <n v="1142908.97"/>
    <n v="1085157.7"/>
    <s v="INR"/>
  </r>
  <r>
    <s v="5308000162"/>
    <s v="19"/>
    <s v="5308000162-19"/>
    <n v="5"/>
    <s v="5300"/>
    <x v="6"/>
    <x v="7"/>
    <s v="UL25"/>
    <s v="019/009"/>
    <d v="2019-04-01T00:00:00"/>
    <d v="2019-04-01T00:00:00"/>
    <s v="H-5000-02-03"/>
    <n v="0"/>
    <s v=""/>
    <s v="53OPCO02"/>
    <x v="3"/>
    <s v="5302"/>
    <s v=""/>
    <m/>
    <s v="A115"/>
    <s v="Forex-Unit-2-Unrealised-Unit-H-5000-12-02-2019-20"/>
    <n v="4196657.32"/>
    <n v="0"/>
    <n v="0"/>
    <n v="0"/>
    <n v="4196657.32"/>
    <n v="-201857.53"/>
    <n v="-201857.53"/>
    <n v="0"/>
    <n v="0"/>
    <n v="0"/>
    <n v="-403715.06"/>
    <n v="3994799.79"/>
    <n v="3792942.26"/>
    <s v="INR"/>
  </r>
  <r>
    <s v="5308000162"/>
    <s v="20"/>
    <s v="5308000162-20"/>
    <n v="5"/>
    <s v="5300"/>
    <x v="6"/>
    <x v="7"/>
    <s v="UL25"/>
    <s v="018/009"/>
    <d v="2020-04-01T00:00:00"/>
    <d v="2020-04-01T00:00:00"/>
    <s v="H-5000-02-03"/>
    <n v="0"/>
    <s v=""/>
    <s v="53OPCO02"/>
    <x v="3"/>
    <s v="5302"/>
    <s v=""/>
    <s v="Addition-Realise Forex"/>
    <s v="A115"/>
    <s v="Forex - Unit-2 - Realised-H-5000-12-01-2020-21"/>
    <n v="0"/>
    <n v="2077034.14"/>
    <n v="0"/>
    <n v="0"/>
    <n v="2077034.14"/>
    <n v="0"/>
    <n v="-105232.55"/>
    <n v="0"/>
    <n v="0"/>
    <n v="0"/>
    <n v="-105232.55"/>
    <n v="0"/>
    <n v="1971801.59"/>
    <s v="INR"/>
  </r>
  <r>
    <s v="5308000162"/>
    <s v="21"/>
    <s v="5308000162-21"/>
    <n v="5"/>
    <s v="5300"/>
    <x v="6"/>
    <x v="7"/>
    <s v="UL25"/>
    <s v="018/009"/>
    <d v="2020-04-01T00:00:00"/>
    <d v="2020-04-01T00:00:00"/>
    <s v="H-5000-02-03"/>
    <n v="0"/>
    <s v=""/>
    <s v="53OPCO02"/>
    <x v="3"/>
    <s v="5302"/>
    <s v=""/>
    <s v="Addition-Unrealise Forex"/>
    <s v="A115"/>
    <s v="Forex - Unit-2 - Unrealised-H-5000-12-02-2020-21"/>
    <n v="0"/>
    <n v="-4083038.78"/>
    <n v="0"/>
    <n v="0"/>
    <n v="-4083038.78"/>
    <n v="0"/>
    <n v="206866.41"/>
    <n v="0"/>
    <n v="0"/>
    <n v="0"/>
    <n v="206866.41"/>
    <n v="0"/>
    <n v="-3876172.37"/>
    <s v="INR"/>
  </r>
  <r>
    <s v="5308000163"/>
    <s v="0"/>
    <s v="5308000163-0"/>
    <n v="5"/>
    <s v="5300"/>
    <x v="6"/>
    <x v="7"/>
    <s v="UL25"/>
    <s v="025/000"/>
    <d v="2013-12-31T00:00:00"/>
    <d v="2013-12-31T00:00:00"/>
    <s v="H-5000-02-04"/>
    <n v="0"/>
    <s v=""/>
    <s v="53OPCO02"/>
    <x v="4"/>
    <s v="5302"/>
    <s v=""/>
    <m/>
    <s v="A115"/>
    <s v="Unit-2-Make up water sys upto Plant Reservoir-H-50"/>
    <n v="282770216.93000001"/>
    <n v="0"/>
    <n v="0"/>
    <n v="0"/>
    <n v="282770216.93000001"/>
    <n v="-73397706.349999994"/>
    <n v="-10412099.630000001"/>
    <n v="0"/>
    <n v="0"/>
    <n v="0"/>
    <n v="-83809805.979999989"/>
    <n v="209372510.58000001"/>
    <n v="198960410.94999999"/>
    <s v="INR"/>
  </r>
  <r>
    <s v="5308000163"/>
    <s v="2"/>
    <s v="5308000163-2"/>
    <n v="5"/>
    <s v="5300"/>
    <x v="6"/>
    <x v="7"/>
    <s v="UL25"/>
    <s v="025/000"/>
    <d v="2014-04-01T00:00:00"/>
    <d v="2014-04-01T00:00:00"/>
    <s v="H-5000-02-04"/>
    <n v="0"/>
    <s v=""/>
    <s v="53OPCO02"/>
    <x v="4"/>
    <s v="5302"/>
    <s v=""/>
    <m/>
    <s v="A115"/>
    <s v="Unit-2-Make up water sys upto Plant Reserv-MAR-15"/>
    <n v="999311.35999999999"/>
    <n v="0"/>
    <n v="0"/>
    <n v="0"/>
    <n v="999311.35999999999"/>
    <n v="-227842.98"/>
    <n v="-37973.83"/>
    <n v="0"/>
    <n v="0"/>
    <n v="0"/>
    <n v="-265816.81"/>
    <n v="771468.38"/>
    <n v="733494.55"/>
    <s v="INR"/>
  </r>
  <r>
    <s v="5308000163"/>
    <s v="3"/>
    <s v="5308000163-3"/>
    <n v="5"/>
    <s v="5300"/>
    <x v="6"/>
    <x v="7"/>
    <s v="UL25"/>
    <s v="023/006"/>
    <d v="2015-07-01T00:00:00"/>
    <d v="2015-07-01T00:00:00"/>
    <s v="H-5000-02-04"/>
    <n v="0"/>
    <s v=""/>
    <s v="53OPCO02"/>
    <x v="4"/>
    <s v="5302"/>
    <s v=""/>
    <m/>
    <s v="A115"/>
    <s v="Unit-2-Make up water sys upto Plant Reserv-SEPT-15"/>
    <n v="3273322.16"/>
    <n v="0"/>
    <n v="0"/>
    <n v="0"/>
    <n v="3273322.16"/>
    <n v="-628739.52"/>
    <n v="-132330.04999999999"/>
    <n v="0"/>
    <n v="0"/>
    <n v="0"/>
    <n v="-761069.57000000007"/>
    <n v="2644582.64"/>
    <n v="2512252.59"/>
    <s v="INR"/>
  </r>
  <r>
    <s v="5308000163"/>
    <s v="4"/>
    <s v="5308000163-4"/>
    <n v="5"/>
    <s v="5300"/>
    <x v="6"/>
    <x v="7"/>
    <s v="UL25"/>
    <s v="023/006"/>
    <d v="2016-02-11T00:00:00"/>
    <d v="2016-02-11T00:00:00"/>
    <s v="H-5000-02-04"/>
    <n v="0"/>
    <s v=""/>
    <s v="53OPCO02"/>
    <x v="4"/>
    <s v="5302"/>
    <s v=""/>
    <m/>
    <s v="A115"/>
    <s v="Unit-2-Makeup water sys upto Plant Reservor-MAR-16"/>
    <n v="3072964.63"/>
    <n v="0"/>
    <n v="0"/>
    <n v="0"/>
    <n v="3072964.63"/>
    <n v="-513853.73"/>
    <n v="-124220.98"/>
    <n v="0"/>
    <n v="0"/>
    <n v="0"/>
    <n v="-638074.71"/>
    <n v="2559110.9"/>
    <n v="2434889.92"/>
    <s v="INR"/>
  </r>
  <r>
    <s v="5308000163"/>
    <s v="5"/>
    <s v="5308000163-5"/>
    <n v="5"/>
    <s v="5300"/>
    <x v="6"/>
    <x v="7"/>
    <s v="UL25"/>
    <s v="022/010"/>
    <d v="2016-09-29T00:00:00"/>
    <d v="2016-09-29T00:00:00"/>
    <s v="H-5000-02-04"/>
    <n v="0"/>
    <s v=""/>
    <s v="53OPCO02"/>
    <x v="4"/>
    <s v="5302"/>
    <s v=""/>
    <m/>
    <s v="A115"/>
    <s v="Unit-2-Make up water sys upto Plant Reservoir-H-50"/>
    <n v="151299.78"/>
    <n v="0"/>
    <n v="0"/>
    <n v="0"/>
    <n v="151299.78"/>
    <n v="-22058.65"/>
    <n v="-6295.08"/>
    <n v="0"/>
    <n v="0"/>
    <n v="0"/>
    <n v="-28353.730000000003"/>
    <n v="129241.13"/>
    <n v="122946.05"/>
    <s v="INR"/>
  </r>
  <r>
    <s v="5308000163"/>
    <s v="6"/>
    <s v="5308000163-6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. 2 . EDC . PLANT &amp; M/C"/>
    <n v="6248591.5999999996"/>
    <n v="0"/>
    <n v="0"/>
    <n v="0"/>
    <n v="6248591.5999999996"/>
    <n v="-1501345.02"/>
    <n v="-236514.93"/>
    <n v="0"/>
    <n v="0"/>
    <n v="0"/>
    <n v="-1737859.95"/>
    <n v="4747246.58"/>
    <n v="4510731.6500000004"/>
    <s v="INR"/>
  </r>
  <r>
    <s v="5308000163"/>
    <s v="7"/>
    <s v="5308000163-7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 - 2 - IDC - PLANT &amp; M/C"/>
    <n v="40688769.640000001"/>
    <n v="0"/>
    <n v="0"/>
    <n v="0"/>
    <n v="40688769.640000001"/>
    <n v="-9776264.1400000006"/>
    <n v="-1540107.31"/>
    <n v="0"/>
    <n v="0"/>
    <n v="0"/>
    <n v="-11316371.450000001"/>
    <n v="30912505.5"/>
    <n v="29372398.190000001"/>
    <s v="INR"/>
  </r>
  <r>
    <s v="5308000163"/>
    <s v="8"/>
    <s v="5308000163-8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 (COD)"/>
    <n v="9652219.0399999991"/>
    <n v="0"/>
    <n v="0"/>
    <n v="0"/>
    <n v="9652219.0399999991"/>
    <n v="-2319132.38"/>
    <n v="-365345.36"/>
    <n v="0"/>
    <n v="0"/>
    <n v="0"/>
    <n v="-2684477.7399999998"/>
    <n v="7333086.6600000001"/>
    <n v="6967741.2999999998"/>
    <s v="INR"/>
  </r>
  <r>
    <s v="5308000163"/>
    <s v="9"/>
    <s v="5308000163-9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-2013-1"/>
    <n v="2100699.54"/>
    <n v="0"/>
    <n v="0"/>
    <n v="0"/>
    <n v="2100699.54"/>
    <n v="-504733.72"/>
    <n v="-79513.41"/>
    <n v="0"/>
    <n v="0"/>
    <n v="0"/>
    <n v="-584247.13"/>
    <n v="1595965.82"/>
    <n v="1516452.41"/>
    <s v="INR"/>
  </r>
  <r>
    <s v="5308000163"/>
    <s v="10"/>
    <s v="5308000163-10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(COD)"/>
    <n v="26202138.18"/>
    <n v="0"/>
    <n v="0"/>
    <n v="0"/>
    <n v="26202138.18"/>
    <n v="-6295570.6500000004"/>
    <n v="-991775"/>
    <n v="0"/>
    <n v="0"/>
    <n v="0"/>
    <n v="-7287345.6500000004"/>
    <n v="19906567.530000001"/>
    <n v="18914792.530000001"/>
    <s v="INR"/>
  </r>
  <r>
    <s v="5308000163"/>
    <s v="11"/>
    <s v="5308000163-11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2013-"/>
    <n v="-3932991.27"/>
    <n v="0"/>
    <n v="0"/>
    <n v="0"/>
    <n v="-3932991.27"/>
    <n v="944977.24"/>
    <n v="148867.32999999999"/>
    <n v="0"/>
    <n v="0"/>
    <n v="0"/>
    <n v="1093844.57"/>
    <n v="-2988014.03"/>
    <n v="-2839146.7"/>
    <s v="INR"/>
  </r>
  <r>
    <s v="5308000163"/>
    <s v="12"/>
    <s v="5308000163-12"/>
    <n v="5"/>
    <s v="5300"/>
    <x v="6"/>
    <x v="7"/>
    <s v="UL25"/>
    <s v="024/009"/>
    <d v="2014-04-01T00:00:00"/>
    <d v="2014-04-01T00:00:00"/>
    <s v="H-5000-12-01"/>
    <n v="0"/>
    <s v=""/>
    <s v="53OPCO02"/>
    <x v="3"/>
    <s v="5302"/>
    <s v=""/>
    <m/>
    <s v="A115"/>
    <s v="Forex-Unit-2-Realised-H-5000-12-01-2014-15"/>
    <n v="21701963.219999999"/>
    <n v="0"/>
    <n v="0"/>
    <n v="0"/>
    <n v="21701963.219999999"/>
    <n v="-4997889.59"/>
    <n v="-832981.6"/>
    <n v="0"/>
    <n v="0"/>
    <n v="0"/>
    <n v="-5830871.1899999995"/>
    <n v="16704073.630000001"/>
    <n v="15871092.029999999"/>
    <s v="INR"/>
  </r>
  <r>
    <s v="5308000163"/>
    <s v="13"/>
    <s v="5308000163-13"/>
    <n v="5"/>
    <s v="5300"/>
    <x v="6"/>
    <x v="7"/>
    <s v="UL25"/>
    <s v="023/009"/>
    <d v="2015-04-01T00:00:00"/>
    <d v="2015-04-01T00:00:00"/>
    <s v="H-5000-12-01"/>
    <n v="0"/>
    <s v=""/>
    <s v="53OPCO02"/>
    <x v="3"/>
    <s v="5302"/>
    <s v=""/>
    <m/>
    <s v="A115"/>
    <s v="Forex-Unit-2-Realised-H-5000-12-01-2015-16"/>
    <n v="1245008.57"/>
    <n v="0"/>
    <n v="0"/>
    <n v="0"/>
    <n v="1245008.57"/>
    <n v="-248994.54"/>
    <n v="-49798.91"/>
    <n v="0"/>
    <n v="0"/>
    <n v="0"/>
    <n v="-298793.45"/>
    <n v="996014.03"/>
    <n v="946215.12"/>
    <s v="INR"/>
  </r>
  <r>
    <s v="5308000163"/>
    <s v="14"/>
    <s v="5308000163-14"/>
    <n v="5"/>
    <s v="5300"/>
    <x v="6"/>
    <x v="7"/>
    <s v="UL25"/>
    <s v="022/009"/>
    <d v="2016-04-01T00:00:00"/>
    <d v="2016-04-01T00:00:00"/>
    <s v="H-5000-12-01"/>
    <n v="0"/>
    <s v=""/>
    <s v="53OPCO02"/>
    <x v="3"/>
    <s v="5302"/>
    <s v=""/>
    <m/>
    <s v="A115"/>
    <s v="Forex-Unit-2-Realised-H-5000-12-01-2016-17"/>
    <n v="563926.15"/>
    <n v="0"/>
    <n v="0"/>
    <n v="0"/>
    <n v="563926.15"/>
    <n v="-94191.43"/>
    <n v="-23547.86"/>
    <n v="0"/>
    <n v="0"/>
    <n v="0"/>
    <n v="-117739.29"/>
    <n v="469734.72"/>
    <n v="446186.86"/>
    <s v="INR"/>
  </r>
  <r>
    <s v="5308000163"/>
    <s v="15"/>
    <s v="5308000163-15"/>
    <n v="5"/>
    <s v="5300"/>
    <x v="6"/>
    <x v="7"/>
    <s v="UL25"/>
    <s v="024/009"/>
    <d v="2014-04-01T00:00:00"/>
    <d v="2014-04-01T00:00:00"/>
    <s v="H-5000-12-02"/>
    <n v="0"/>
    <s v=""/>
    <s v="53OPCO02"/>
    <x v="3"/>
    <s v="5302"/>
    <s v=""/>
    <m/>
    <s v="A115"/>
    <s v="Forex-Unit-2-Unrealise-H-5000-12-02-2014-15"/>
    <n v="-16491081.23"/>
    <n v="0"/>
    <n v="0"/>
    <n v="0"/>
    <n v="-16491081.23"/>
    <n v="3797840.88"/>
    <n v="632973.48"/>
    <n v="0"/>
    <n v="0"/>
    <n v="0"/>
    <n v="4430814.3599999994"/>
    <n v="-12693240.35"/>
    <n v="-12060266.869999999"/>
    <s v="INR"/>
  </r>
  <r>
    <s v="5308000163"/>
    <s v="16"/>
    <s v="5308000163-16"/>
    <n v="5"/>
    <s v="5300"/>
    <x v="6"/>
    <x v="7"/>
    <s v="UL25"/>
    <s v="023/009"/>
    <d v="2015-04-01T00:00:00"/>
    <d v="2015-04-01T00:00:00"/>
    <s v="H-5000-12-02"/>
    <n v="0"/>
    <s v=""/>
    <s v="53OPCO02"/>
    <x v="3"/>
    <s v="5302"/>
    <s v=""/>
    <m/>
    <s v="A115"/>
    <s v="Forex-Unit-2-Unrealise-H-5000-12-02-2015-16"/>
    <n v="3157380.23"/>
    <n v="0"/>
    <n v="0"/>
    <n v="0"/>
    <n v="3157380.23"/>
    <n v="-631457.85"/>
    <n v="-126291.57"/>
    <n v="0"/>
    <n v="0"/>
    <n v="0"/>
    <n v="-757749.41999999993"/>
    <n v="2525922.38"/>
    <n v="2399630.81"/>
    <s v="INR"/>
  </r>
  <r>
    <s v="5308000163"/>
    <s v="17"/>
    <s v="5308000163-17"/>
    <n v="5"/>
    <s v="5300"/>
    <x v="6"/>
    <x v="7"/>
    <s v="UL25"/>
    <s v="022/009"/>
    <d v="2016-04-01T00:00:00"/>
    <d v="2016-04-01T00:00:00"/>
    <s v="H-5000-12-02"/>
    <n v="0"/>
    <s v=""/>
    <s v="53OPCO02"/>
    <x v="3"/>
    <s v="5302"/>
    <s v=""/>
    <m/>
    <s v="A115"/>
    <s v="Forex-Unit-2-Unrealise-H-5000-12-02-2016-17"/>
    <n v="-1535981.75"/>
    <n v="0"/>
    <n v="0"/>
    <n v="0"/>
    <n v="-1535981.75"/>
    <n v="256551.87"/>
    <n v="64137.97"/>
    <n v="0"/>
    <n v="0"/>
    <n v="0"/>
    <n v="320689.83999999997"/>
    <n v="-1279429.8799999999"/>
    <n v="-1215291.9099999999"/>
    <s v="INR"/>
  </r>
  <r>
    <s v="5308000163"/>
    <s v="18"/>
    <s v="5308000163-18"/>
    <n v="5"/>
    <s v="5300"/>
    <x v="6"/>
    <x v="7"/>
    <s v="UL25"/>
    <s v="021/009"/>
    <d v="2017-04-01T00:00:00"/>
    <d v="2017-04-01T00:00:00"/>
    <s v="H-5000-12-01"/>
    <n v="0"/>
    <s v=""/>
    <s v="53OPCO02"/>
    <x v="3"/>
    <s v="5302"/>
    <s v=""/>
    <m/>
    <s v="A115"/>
    <s v="Forex-Unit-2-Realised-H-5000-12-01-2017-18"/>
    <n v="367717.98"/>
    <n v="0"/>
    <n v="0"/>
    <n v="0"/>
    <n v="367717.98"/>
    <n v="-48182.22"/>
    <n v="-16060.74"/>
    <n v="0"/>
    <n v="0"/>
    <n v="0"/>
    <n v="-64242.96"/>
    <n v="319535.76"/>
    <n v="303475.02"/>
    <s v="INR"/>
  </r>
  <r>
    <s v="5308000163"/>
    <s v="19"/>
    <s v="5308000163-19"/>
    <n v="5"/>
    <s v="5300"/>
    <x v="6"/>
    <x v="7"/>
    <s v="UL25"/>
    <s v="021/009"/>
    <d v="2017-04-01T00:00:00"/>
    <d v="2017-04-01T00:00:00"/>
    <s v="H-5000-12-02"/>
    <n v="0"/>
    <s v=""/>
    <s v="53OPCO02"/>
    <x v="3"/>
    <s v="5302"/>
    <s v=""/>
    <m/>
    <s v="A115"/>
    <s v="Forex-Unit-2-Unrealise-H-5000-12-02-2017-18"/>
    <n v="-33347.199999999997"/>
    <n v="0"/>
    <n v="0"/>
    <n v="0"/>
    <n v="-33347.199999999997"/>
    <n v="4369.5"/>
    <n v="1456.5"/>
    <n v="0"/>
    <n v="0"/>
    <n v="0"/>
    <n v="5826"/>
    <n v="-28977.7"/>
    <n v="-27521.200000000001"/>
    <s v="INR"/>
  </r>
  <r>
    <s v="5308000163"/>
    <s v="20"/>
    <s v="5308000163-20"/>
    <n v="5"/>
    <s v="5300"/>
    <x v="6"/>
    <x v="7"/>
    <s v="UL25"/>
    <s v="020/009"/>
    <d v="2018-04-01T00:00:00"/>
    <d v="2018-04-01T00:00:00"/>
    <s v="H-5000-02-04"/>
    <n v="0"/>
    <s v=""/>
    <s v="53OPCO02"/>
    <x v="3"/>
    <s v="5302"/>
    <s v=""/>
    <m/>
    <s v="A115"/>
    <s v="Forex-Unit-2-Realised-H-5000-12-01-2018-19"/>
    <n v="1015749.82"/>
    <n v="0"/>
    <n v="0"/>
    <n v="0"/>
    <n v="1015749.82"/>
    <n v="-93005.34"/>
    <n v="-46502.67"/>
    <n v="0"/>
    <n v="0"/>
    <n v="0"/>
    <n v="-139508.01"/>
    <n v="922744.48"/>
    <n v="876241.81"/>
    <s v="INR"/>
  </r>
  <r>
    <s v="5308000163"/>
    <s v="21"/>
    <s v="5308000163-21"/>
    <n v="5"/>
    <s v="5300"/>
    <x v="6"/>
    <x v="7"/>
    <s v="UL25"/>
    <s v="020/009"/>
    <d v="2018-04-01T00:00:00"/>
    <d v="2018-04-01T00:00:00"/>
    <s v="H-5000-02-04"/>
    <n v="0"/>
    <s v=""/>
    <s v="53OPCO02"/>
    <x v="3"/>
    <s v="5302"/>
    <s v=""/>
    <m/>
    <s v="A115"/>
    <s v="Forex-Unit-2-Unrealise-H-5000-12-02-2018-19"/>
    <n v="3358191.47"/>
    <n v="0"/>
    <n v="0"/>
    <n v="0"/>
    <n v="3358191.47"/>
    <n v="-307486.90000000002"/>
    <n v="-153743.45000000001"/>
    <n v="0"/>
    <n v="0"/>
    <n v="0"/>
    <n v="-461230.35000000003"/>
    <n v="3050704.57"/>
    <n v="2896961.12"/>
    <s v="INR"/>
  </r>
  <r>
    <s v="5308000163"/>
    <s v="22"/>
    <s v="5308000163-22"/>
    <n v="5"/>
    <s v="5300"/>
    <x v="6"/>
    <x v="7"/>
    <s v="UL25"/>
    <s v="019/009"/>
    <d v="2019-04-01T00:00:00"/>
    <d v="2019-04-01T00:00:00"/>
    <s v="H-5000-02-04"/>
    <n v="0"/>
    <s v=""/>
    <s v="53OPCO02"/>
    <x v="3"/>
    <s v="5302"/>
    <s v=""/>
    <m/>
    <s v="A115"/>
    <s v="Forex-Unit-2-Realised-Unit-H-5000-12-01-2019-20"/>
    <n v="1200660.24"/>
    <n v="0"/>
    <n v="0"/>
    <n v="0"/>
    <n v="1200660.24"/>
    <n v="-57751.27"/>
    <n v="-57751.27"/>
    <n v="0"/>
    <n v="0"/>
    <n v="0"/>
    <n v="-115502.54"/>
    <n v="1142908.97"/>
    <n v="1085157.7"/>
    <s v="INR"/>
  </r>
  <r>
    <s v="5308000163"/>
    <s v="23"/>
    <s v="5308000163-23"/>
    <n v="5"/>
    <s v="5300"/>
    <x v="6"/>
    <x v="7"/>
    <s v="UL25"/>
    <s v="019/009"/>
    <d v="2019-04-01T00:00:00"/>
    <d v="2019-04-01T00:00:00"/>
    <s v="H-5000-02-04"/>
    <n v="0"/>
    <s v=""/>
    <s v="53OPCO02"/>
    <x v="3"/>
    <s v="5302"/>
    <s v=""/>
    <m/>
    <s v="A115"/>
    <s v="Forex-Unit-2-Unrealised-Unit-H-5000-12-02-2019-20"/>
    <n v="4196657.32"/>
    <n v="0"/>
    <n v="0"/>
    <n v="0"/>
    <n v="4196657.32"/>
    <n v="-201857.53"/>
    <n v="-201857.53"/>
    <n v="0"/>
    <n v="0"/>
    <n v="0"/>
    <n v="-403715.06"/>
    <n v="3994799.79"/>
    <n v="3792942.26"/>
    <s v="INR"/>
  </r>
  <r>
    <s v="5308000163"/>
    <s v="24"/>
    <s v="5308000163-24"/>
    <n v="5"/>
    <s v="5300"/>
    <x v="6"/>
    <x v="7"/>
    <s v="UL25"/>
    <s v="018/009"/>
    <d v="2020-04-01T00:00:00"/>
    <d v="2020-04-01T00:00:00"/>
    <s v="H-5000-02-04"/>
    <n v="0"/>
    <s v=""/>
    <s v="53OPCO02"/>
    <x v="3"/>
    <s v="5302"/>
    <s v=""/>
    <s v="Addition-Realise Forex"/>
    <s v="A115"/>
    <s v="Forex - Unit-2 - Realised-H-5000-12-01-2020-21"/>
    <n v="0"/>
    <n v="2077034.14"/>
    <n v="0"/>
    <n v="0"/>
    <n v="2077034.14"/>
    <n v="0"/>
    <n v="-105232.55"/>
    <n v="0"/>
    <n v="0"/>
    <n v="0"/>
    <n v="-105232.55"/>
    <n v="0"/>
    <n v="1971801.59"/>
    <s v="INR"/>
  </r>
  <r>
    <s v="5308000163"/>
    <s v="25"/>
    <s v="5308000163-25"/>
    <n v="5"/>
    <s v="5300"/>
    <x v="6"/>
    <x v="7"/>
    <s v="UL25"/>
    <s v="018/009"/>
    <d v="2020-04-01T00:00:00"/>
    <d v="2020-04-01T00:00:00"/>
    <s v="H-5000-02-04"/>
    <n v="0"/>
    <s v=""/>
    <s v="53OPCO02"/>
    <x v="3"/>
    <s v="5302"/>
    <s v=""/>
    <s v="Addition-Unrealise Forex"/>
    <s v="A115"/>
    <s v="Forex - Unit-2 - Unrealised-H-5000-12-02-2020-21"/>
    <n v="0"/>
    <n v="-4083038.78"/>
    <n v="0"/>
    <n v="0"/>
    <n v="-4083038.78"/>
    <n v="0"/>
    <n v="206866.41"/>
    <n v="0"/>
    <n v="0"/>
    <n v="0"/>
    <n v="206866.41"/>
    <n v="0"/>
    <n v="-3876172.37"/>
    <s v="INR"/>
  </r>
  <r>
    <s v="5308000164"/>
    <s v="0"/>
    <s v="5308000164-0"/>
    <n v="5"/>
    <s v="5300"/>
    <x v="6"/>
    <x v="7"/>
    <s v="UL25"/>
    <s v="025/000"/>
    <d v="2013-12-31T00:00:00"/>
    <d v="2013-12-31T00:00:00"/>
    <s v="H-5000-02-07"/>
    <n v="0"/>
    <s v=""/>
    <s v="53OPCO02"/>
    <x v="3"/>
    <s v="5302"/>
    <s v=""/>
    <m/>
    <s v="A115"/>
    <s v="Unit-2-Civil-Struc.Work for Complete Proj-H-50-2-7"/>
    <n v="2002788683.4200001"/>
    <n v="0"/>
    <n v="0"/>
    <n v="0"/>
    <n v="2002788683.4200001"/>
    <n v="-517651997.89999998"/>
    <n v="-73863821.849999994"/>
    <n v="0"/>
    <n v="0"/>
    <n v="0"/>
    <n v="-591515819.75"/>
    <n v="1485136685.52"/>
    <n v="1411272863.6700001"/>
    <s v="INR"/>
  </r>
  <r>
    <s v="5308000164"/>
    <s v="1"/>
    <s v="5308000164-1"/>
    <n v="5"/>
    <s v="5300"/>
    <x v="6"/>
    <x v="7"/>
    <s v="UL25"/>
    <s v="025/000"/>
    <d v="2014-04-01T00:00:00"/>
    <d v="2014-04-01T00:00:00"/>
    <s v="H-5000-02-07"/>
    <n v="0"/>
    <s v=""/>
    <s v="53OPCO02"/>
    <x v="3"/>
    <s v="5302"/>
    <s v=""/>
    <m/>
    <s v="A115"/>
    <s v="Unit-2-Civil-Struc.Work for Complete Proj-DEC-14"/>
    <n v="177277291.49000001"/>
    <n v="0"/>
    <n v="0"/>
    <n v="0"/>
    <n v="177277291.49000001"/>
    <n v="-40419222.479999997"/>
    <n v="-6736537.0800000001"/>
    <n v="0"/>
    <n v="0"/>
    <n v="0"/>
    <n v="-47155759.559999995"/>
    <n v="136858069.00999999"/>
    <n v="130121531.93000001"/>
    <s v="INR"/>
  </r>
  <r>
    <s v="5308000164"/>
    <s v="2"/>
    <s v="5308000164-2"/>
    <n v="5"/>
    <s v="5300"/>
    <x v="6"/>
    <x v="7"/>
    <s v="UL25"/>
    <s v="025/000"/>
    <d v="2014-04-01T00:00:00"/>
    <d v="2014-04-01T00:00:00"/>
    <s v="H-5000-02-07"/>
    <n v="0"/>
    <s v=""/>
    <s v="53OPCO02"/>
    <x v="3"/>
    <s v="5302"/>
    <s v=""/>
    <m/>
    <s v="A115"/>
    <s v="Unit-2-Civil-Struc.Work for Complete Proj-MAR-15"/>
    <n v="56676015.43"/>
    <n v="0"/>
    <n v="0"/>
    <n v="0"/>
    <n v="56676015.43"/>
    <n v="-12922131.539999999"/>
    <n v="-2153688.59"/>
    <n v="0"/>
    <n v="0"/>
    <n v="0"/>
    <n v="-15075820.129999999"/>
    <n v="43753883.890000001"/>
    <n v="41600195.299999997"/>
    <s v="INR"/>
  </r>
  <r>
    <s v="5308000164"/>
    <s v="3"/>
    <s v="5308000164-3"/>
    <n v="5"/>
    <s v="5300"/>
    <x v="6"/>
    <x v="7"/>
    <s v="UL25"/>
    <s v="022/010"/>
    <d v="2016-09-29T00:00:00"/>
    <d v="2016-09-29T00:00:00"/>
    <s v="H-5000-02-07"/>
    <n v="0"/>
    <s v=""/>
    <s v="53OPCO02"/>
    <x v="3"/>
    <s v="5302"/>
    <s v=""/>
    <m/>
    <s v="A115"/>
    <s v="Unit-2-Civil-Struc.Work Complete Proj-H-50-2-7-SEP"/>
    <n v="464113.83"/>
    <n v="0"/>
    <n v="0"/>
    <n v="0"/>
    <n v="464113.83"/>
    <n v="-67665.16"/>
    <n v="-19310.23"/>
    <n v="0"/>
    <n v="0"/>
    <n v="0"/>
    <n v="-86975.39"/>
    <n v="396448.67"/>
    <n v="377138.44"/>
    <s v="INR"/>
  </r>
  <r>
    <s v="5308000164"/>
    <s v="4"/>
    <s v="5308000164-4"/>
    <n v="5"/>
    <s v="5300"/>
    <x v="6"/>
    <x v="7"/>
    <s v="UL25"/>
    <s v="023/000"/>
    <d v="2016-12-21T00:00:00"/>
    <d v="2016-12-21T00:00:00"/>
    <s v="H-5000-02-07"/>
    <n v="0"/>
    <s v=""/>
    <s v="53OPCO02"/>
    <x v="3"/>
    <s v="5302"/>
    <s v=""/>
    <m/>
    <s v="A115"/>
    <s v="Unit-2-Civil-Struc.Work for Complete Proj-H-50-2-7"/>
    <n v="619188.16"/>
    <n v="0"/>
    <n v="0"/>
    <n v="0"/>
    <n v="619188.16"/>
    <n v="-83802.44"/>
    <n v="-25575.16"/>
    <n v="0"/>
    <n v="0"/>
    <n v="0"/>
    <n v="-109377.60000000001"/>
    <n v="535385.72"/>
    <n v="509810.56"/>
    <s v="INR"/>
  </r>
  <r>
    <s v="5308000164"/>
    <s v="5"/>
    <s v="5308000164-5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. 2 . EDC . PLANT &amp; M/C"/>
    <n v="44257166.409999996"/>
    <n v="0"/>
    <n v="0"/>
    <n v="0"/>
    <n v="44257166.409999996"/>
    <n v="-10633640.52"/>
    <n v="-1675174.41"/>
    <n v="0"/>
    <n v="0"/>
    <n v="0"/>
    <n v="-12308814.93"/>
    <n v="33623525.890000001"/>
    <n v="31948351.48"/>
    <s v="INR"/>
  </r>
  <r>
    <s v="5308000164"/>
    <s v="6"/>
    <s v="5308000164-6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 - 2 - IDC - PLANT &amp; M/C"/>
    <n v="288188085.19999999"/>
    <n v="0"/>
    <n v="0"/>
    <n v="0"/>
    <n v="288188085.19999999"/>
    <n v="-69242763.379999995"/>
    <n v="-10908183.800000001"/>
    <n v="0"/>
    <n v="0"/>
    <n v="0"/>
    <n v="-80150947.179999992"/>
    <n v="218945321.81999999"/>
    <n v="208037138.02000001"/>
    <s v="INR"/>
  </r>
  <r>
    <s v="5308000164"/>
    <s v="7"/>
    <s v="5308000164-7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 (COD)"/>
    <n v="68364183.719999999"/>
    <n v="0"/>
    <n v="0"/>
    <n v="0"/>
    <n v="68364183.719999999"/>
    <n v="-16425817.84"/>
    <n v="-2587647.16"/>
    <n v="0"/>
    <n v="0"/>
    <n v="0"/>
    <n v="-19013465"/>
    <n v="51938365.880000003"/>
    <n v="49350718.719999999"/>
    <s v="INR"/>
  </r>
  <r>
    <s v="5308000164"/>
    <s v="8"/>
    <s v="5308000164-8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-2013-1"/>
    <n v="14878714.279999999"/>
    <n v="0"/>
    <n v="0"/>
    <n v="0"/>
    <n v="14878714.279999999"/>
    <n v="-3574898.99"/>
    <n v="-563173.01"/>
    <n v="0"/>
    <n v="0"/>
    <n v="0"/>
    <n v="-4138072"/>
    <n v="11303815.289999999"/>
    <n v="10740642.279999999"/>
    <s v="INR"/>
  </r>
  <r>
    <s v="5308000164"/>
    <s v="9"/>
    <s v="5308000164-9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(COD)"/>
    <n v="185583002.40000001"/>
    <n v="0"/>
    <n v="0"/>
    <n v="0"/>
    <n v="185583002.40000001"/>
    <n v="-44589907.020000003"/>
    <n v="-7024487.1399999997"/>
    <n v="0"/>
    <n v="0"/>
    <n v="0"/>
    <n v="-51614394.160000004"/>
    <n v="140993095.38"/>
    <n v="133968608.23999999"/>
    <s v="INR"/>
  </r>
  <r>
    <s v="5308000164"/>
    <s v="10"/>
    <s v="5308000164-10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2013-"/>
    <n v="-27856365.149999999"/>
    <n v="0"/>
    <n v="0"/>
    <n v="0"/>
    <n v="-27856365.149999999"/>
    <n v="6693030.6799999997"/>
    <n v="1054389.01"/>
    <n v="0"/>
    <n v="0"/>
    <n v="0"/>
    <n v="7747419.6899999995"/>
    <n v="-21163334.469999999"/>
    <n v="-20108945.460000001"/>
    <s v="INR"/>
  </r>
  <r>
    <s v="5308000164"/>
    <s v="11"/>
    <s v="5308000164-11"/>
    <n v="5"/>
    <s v="5300"/>
    <x v="6"/>
    <x v="7"/>
    <s v="UL25"/>
    <s v="024/009"/>
    <d v="2014-04-01T00:00:00"/>
    <d v="2014-04-01T00:00:00"/>
    <s v="H-5000-12-01"/>
    <n v="0"/>
    <s v=""/>
    <s v="53OPCO02"/>
    <x v="3"/>
    <s v="5302"/>
    <s v=""/>
    <m/>
    <s v="A115"/>
    <s v="Forex-Unit-2-Realised-H-5000-12-01-2014-15"/>
    <n v="153709421.19999999"/>
    <n v="0"/>
    <n v="0"/>
    <n v="0"/>
    <n v="153709421.19999999"/>
    <n v="-35398765.859999999"/>
    <n v="-5899794.3099999996"/>
    <n v="0"/>
    <n v="0"/>
    <n v="0"/>
    <n v="-41298560.170000002"/>
    <n v="118310655.34"/>
    <n v="112410861.03"/>
    <s v="INR"/>
  </r>
  <r>
    <s v="5308000164"/>
    <s v="12"/>
    <s v="5308000164-12"/>
    <n v="5"/>
    <s v="5300"/>
    <x v="6"/>
    <x v="7"/>
    <s v="UL25"/>
    <s v="023/009"/>
    <d v="2015-04-01T00:00:00"/>
    <d v="2015-04-01T00:00:00"/>
    <s v="H-5000-12-01"/>
    <n v="0"/>
    <s v=""/>
    <s v="53OPCO02"/>
    <x v="3"/>
    <s v="5302"/>
    <s v=""/>
    <m/>
    <s v="A115"/>
    <s v="Forex-Unit-2-Realised-H-5000-12-01-2015-16"/>
    <n v="8818075.3499999996"/>
    <n v="0"/>
    <n v="0"/>
    <n v="0"/>
    <n v="8818075.3499999996"/>
    <n v="-1763564.2"/>
    <n v="-352712.84"/>
    <n v="0"/>
    <n v="0"/>
    <n v="0"/>
    <n v="-2116277.04"/>
    <n v="7054511.1500000004"/>
    <n v="6701798.3099999996"/>
    <s v="INR"/>
  </r>
  <r>
    <s v="5308000164"/>
    <s v="13"/>
    <s v="5308000164-13"/>
    <n v="5"/>
    <s v="5300"/>
    <x v="6"/>
    <x v="7"/>
    <s v="UL25"/>
    <s v="022/009"/>
    <d v="2016-04-01T00:00:00"/>
    <d v="2016-04-01T00:00:00"/>
    <s v="H-5000-02-07"/>
    <n v="0"/>
    <s v=""/>
    <s v="53OPCO02"/>
    <x v="3"/>
    <s v="5302"/>
    <s v=""/>
    <m/>
    <s v="A115"/>
    <s v="Forex-Unit-2-Realised-H-5000-12-01-2016-17"/>
    <n v="901691.97"/>
    <n v="0"/>
    <n v="0"/>
    <n v="0"/>
    <n v="901691.97"/>
    <n v="-150607.76"/>
    <n v="-37651.94"/>
    <n v="0"/>
    <n v="0"/>
    <n v="0"/>
    <n v="-188259.7"/>
    <n v="751084.21"/>
    <n v="713432.27"/>
    <s v="INR"/>
  </r>
  <r>
    <s v="5308000164"/>
    <s v="14"/>
    <s v="5308000164-14"/>
    <n v="5"/>
    <s v="5300"/>
    <x v="6"/>
    <x v="7"/>
    <s v="UL25"/>
    <s v="024/009"/>
    <d v="2014-04-01T00:00:00"/>
    <d v="2014-04-01T00:00:00"/>
    <s v="H-5000-12-02"/>
    <n v="0"/>
    <s v=""/>
    <s v="53OPCO02"/>
    <x v="3"/>
    <s v="5302"/>
    <s v=""/>
    <m/>
    <s v="A115"/>
    <s v="Forex-Unit-2-Unrealise-H-5000-12-02-2014-15"/>
    <n v="-113709633.01000001"/>
    <n v="0"/>
    <n v="0"/>
    <n v="0"/>
    <n v="-113709633.01000001"/>
    <n v="26429738.109999999"/>
    <n v="4351543.08"/>
    <n v="0"/>
    <n v="0"/>
    <n v="0"/>
    <n v="30781281.189999998"/>
    <n v="-87279894.900000006"/>
    <n v="-82928351.819999993"/>
    <s v="INR"/>
  </r>
  <r>
    <s v="5308000164"/>
    <s v="15"/>
    <s v="5308000164-15"/>
    <n v="5"/>
    <s v="5300"/>
    <x v="6"/>
    <x v="7"/>
    <s v="UL25"/>
    <s v="023/009"/>
    <d v="2015-04-01T00:00:00"/>
    <d v="2015-04-01T00:00:00"/>
    <s v="H-5000-12-02"/>
    <n v="0"/>
    <s v=""/>
    <s v="53OPCO02"/>
    <x v="3"/>
    <s v="5302"/>
    <s v=""/>
    <m/>
    <s v="A115"/>
    <s v="Forex-Unit-2-Unrealise-H-5000-12-02-2015-16"/>
    <n v="22362911.719999999"/>
    <n v="0"/>
    <n v="0"/>
    <n v="0"/>
    <n v="22362911.719999999"/>
    <n v="-4472453.3499999996"/>
    <n v="-894490.67"/>
    <n v="0"/>
    <n v="0"/>
    <n v="0"/>
    <n v="-5366944.0199999996"/>
    <n v="17890458.370000001"/>
    <n v="16995967.699999999"/>
    <s v="INR"/>
  </r>
  <r>
    <s v="5308000164"/>
    <s v="16"/>
    <s v="5308000164-16"/>
    <n v="5"/>
    <s v="5300"/>
    <x v="6"/>
    <x v="7"/>
    <s v="UL25"/>
    <s v="025/000"/>
    <d v="2016-04-01T00:00:00"/>
    <d v="2013-12-31T00:00:00"/>
    <s v="H-5000-02-07"/>
    <n v="0"/>
    <s v=""/>
    <s v="53OPCO02"/>
    <x v="3"/>
    <s v="5302"/>
    <s v=""/>
    <m/>
    <s v="A115"/>
    <s v="Forex-Unit-2-Unrealise-H-5000-12-02-2016-17"/>
    <n v="0"/>
    <n v="0"/>
    <n v="0"/>
    <n v="0"/>
    <n v="0"/>
    <n v="0"/>
    <n v="0"/>
    <n v="0"/>
    <n v="0"/>
    <n v="0"/>
    <n v="0"/>
    <n v="0"/>
    <n v="0"/>
    <s v="INR"/>
  </r>
  <r>
    <s v="5308000164"/>
    <s v="17"/>
    <s v="5308000164-17"/>
    <n v="5"/>
    <s v="5300"/>
    <x v="6"/>
    <x v="7"/>
    <s v="UL25"/>
    <s v="022/009"/>
    <d v="2016-04-01T00:00:00"/>
    <d v="2016-04-01T00:00:00"/>
    <s v="H-5000-12-02"/>
    <n v="0"/>
    <s v=""/>
    <s v="53OPCO02"/>
    <x v="3"/>
    <s v="5302"/>
    <s v=""/>
    <m/>
    <s v="A115"/>
    <s v="Forex-Unit-2-Unrealise-H-5000-12-02-2016-17"/>
    <n v="-10878963.550000001"/>
    <n v="0"/>
    <n v="0"/>
    <n v="0"/>
    <n v="-10878963.550000001"/>
    <n v="1817090.85"/>
    <n v="454272.71"/>
    <n v="0"/>
    <n v="0"/>
    <n v="0"/>
    <n v="2271363.56"/>
    <n v="-9061872.6999999993"/>
    <n v="-8607599.9900000002"/>
    <s v="INR"/>
  </r>
  <r>
    <s v="5308000164"/>
    <s v="18"/>
    <s v="5308000164-18"/>
    <n v="5"/>
    <s v="5300"/>
    <x v="6"/>
    <x v="7"/>
    <s v="UL25"/>
    <s v="021/009"/>
    <d v="2017-04-01T00:00:00"/>
    <d v="2017-04-01T00:00:00"/>
    <s v="H-5000-12-01"/>
    <n v="0"/>
    <s v=""/>
    <s v="53OPCO02"/>
    <x v="3"/>
    <s v="5302"/>
    <s v=""/>
    <m/>
    <s v="A115"/>
    <s v="Forex-Unit-2-Realised-H-5000-12-01-2017-18"/>
    <n v="2610797.59"/>
    <n v="0"/>
    <n v="0"/>
    <n v="0"/>
    <n v="2610797.59"/>
    <n v="-342093.75"/>
    <n v="-114031.25"/>
    <n v="0"/>
    <n v="0"/>
    <n v="0"/>
    <n v="-456125"/>
    <n v="2268703.84"/>
    <n v="2154672.59"/>
    <s v="INR"/>
  </r>
  <r>
    <s v="5308000164"/>
    <s v="19"/>
    <s v="5308000164-19"/>
    <n v="5"/>
    <s v="5300"/>
    <x v="6"/>
    <x v="7"/>
    <s v="UL25"/>
    <s v="021/009"/>
    <d v="2017-04-01T00:00:00"/>
    <d v="2017-04-01T00:00:00"/>
    <s v="H-5000-12-02"/>
    <n v="0"/>
    <s v=""/>
    <s v="53OPCO02"/>
    <x v="3"/>
    <s v="5302"/>
    <s v=""/>
    <m/>
    <s v="A115"/>
    <s v="Forex-Unit-2-Unrealise-H-5000-12-02-2017-18"/>
    <n v="-230372.99"/>
    <n v="0"/>
    <n v="0"/>
    <n v="0"/>
    <n v="-230372.99"/>
    <n v="30185.85"/>
    <n v="10061.950000000001"/>
    <n v="0"/>
    <n v="0"/>
    <n v="0"/>
    <n v="40247.800000000003"/>
    <n v="-200187.14"/>
    <n v="-190125.19"/>
    <s v="INR"/>
  </r>
  <r>
    <s v="5308000164"/>
    <s v="20"/>
    <s v="5308000164-20"/>
    <n v="5"/>
    <s v="5300"/>
    <x v="6"/>
    <x v="7"/>
    <s v="UL25"/>
    <s v="020/009"/>
    <d v="2018-04-01T00:00:00"/>
    <d v="2018-04-01T00:00:00"/>
    <s v="H-5000-02-07"/>
    <n v="0"/>
    <s v=""/>
    <s v="53OPCO02"/>
    <x v="3"/>
    <s v="5302"/>
    <s v=""/>
    <m/>
    <s v="A115"/>
    <s v="Forex-Unit-2-Realised-H-5000-12-01-2018-19"/>
    <n v="7211823.6799999997"/>
    <n v="0"/>
    <n v="0"/>
    <n v="0"/>
    <n v="7211823.6799999997"/>
    <n v="-660337.96"/>
    <n v="-330168.98"/>
    <n v="0"/>
    <n v="0"/>
    <n v="0"/>
    <n v="-990506.94"/>
    <n v="6551485.7199999997"/>
    <n v="6221316.7400000002"/>
    <s v="INR"/>
  </r>
  <r>
    <s v="5308000164"/>
    <s v="21"/>
    <s v="5308000164-21"/>
    <n v="5"/>
    <s v="5300"/>
    <x v="6"/>
    <x v="7"/>
    <s v="UL25"/>
    <s v="020/009"/>
    <d v="2018-04-01T00:00:00"/>
    <d v="2018-04-01T00:00:00"/>
    <s v="H-5000-02-07"/>
    <n v="0"/>
    <s v=""/>
    <s v="53OPCO02"/>
    <x v="3"/>
    <s v="5302"/>
    <s v=""/>
    <m/>
    <s v="A115"/>
    <s v="Forex-Unit-2-Unrealise-H-5000-12-02-2018-19"/>
    <n v="23843159.300000001"/>
    <n v="0"/>
    <n v="0"/>
    <n v="0"/>
    <n v="23843159.300000001"/>
    <n v="-2183156.98"/>
    <n v="-1091578.49"/>
    <n v="0"/>
    <n v="0"/>
    <n v="0"/>
    <n v="-3274735.4699999997"/>
    <n v="21660002.32"/>
    <n v="20568423.829999998"/>
    <s v="INR"/>
  </r>
  <r>
    <s v="5308000164"/>
    <s v="22"/>
    <s v="5308000164-22"/>
    <n v="5"/>
    <s v="5300"/>
    <x v="6"/>
    <x v="7"/>
    <s v="UL25"/>
    <s v="019/009"/>
    <d v="2019-04-01T00:00:00"/>
    <d v="2019-04-01T00:00:00"/>
    <s v="H-5000-12-01"/>
    <n v="0"/>
    <s v=""/>
    <s v="53OPCO02"/>
    <x v="3"/>
    <s v="5302"/>
    <s v=""/>
    <m/>
    <s v="A115"/>
    <s v="Forex-Unit-2-Realised-H-5000-12-01-2018-19"/>
    <n v="8524687.7699999996"/>
    <n v="0"/>
    <n v="0"/>
    <n v="0"/>
    <n v="8524687.7699999996"/>
    <n v="-410034.05"/>
    <n v="-410034.05"/>
    <n v="0"/>
    <n v="0"/>
    <n v="0"/>
    <n v="-820068.1"/>
    <n v="8114653.7199999997"/>
    <n v="7704619.6699999999"/>
    <s v="INR"/>
  </r>
  <r>
    <s v="5308000164"/>
    <s v="23"/>
    <s v="5308000164-23"/>
    <n v="5"/>
    <s v="5300"/>
    <x v="6"/>
    <x v="7"/>
    <s v="UL25"/>
    <s v="019/009"/>
    <d v="2019-04-01T00:00:00"/>
    <d v="2019-04-01T00:00:00"/>
    <s v="H-5000-12-02"/>
    <n v="0"/>
    <s v=""/>
    <s v="53OPCO02"/>
    <x v="3"/>
    <s v="5302"/>
    <s v=""/>
    <m/>
    <s v="A115"/>
    <s v="Forex-Unit-2-Unrealise-H-5000-12-02-2019-20"/>
    <n v="95832660.530000001"/>
    <n v="0"/>
    <n v="0"/>
    <n v="0"/>
    <n v="95832660.530000001"/>
    <n v="-4609512.42"/>
    <n v="-4609512.42"/>
    <n v="0"/>
    <n v="0"/>
    <n v="0"/>
    <n v="-9219024.8399999999"/>
    <n v="91223148.109999999"/>
    <n v="86613635.689999998"/>
    <s v="INR"/>
  </r>
  <r>
    <s v="5308000164"/>
    <s v="25"/>
    <s v="5308000164-25"/>
    <n v="5"/>
    <s v="5300"/>
    <x v="6"/>
    <x v="7"/>
    <s v="UL25"/>
    <s v="018/009"/>
    <d v="2020-04-01T00:00:00"/>
    <d v="2020-04-01T00:00:00"/>
    <s v="H-5000-02-07"/>
    <n v="0"/>
    <s v=""/>
    <s v="53OPCO02"/>
    <x v="3"/>
    <s v="5302"/>
    <s v=""/>
    <s v="Addition-Realise Forex"/>
    <s v="A115"/>
    <s v="Forex - Unit-2 - Realised-H-5000-12-01-2020-21"/>
    <n v="0"/>
    <n v="14746942.27"/>
    <n v="0"/>
    <n v="0"/>
    <n v="14746942.27"/>
    <n v="0"/>
    <n v="-747151.12"/>
    <n v="0"/>
    <n v="0"/>
    <n v="0"/>
    <n v="-747151.12"/>
    <n v="0"/>
    <n v="13999791.15"/>
    <s v="INR"/>
  </r>
  <r>
    <s v="5308000164"/>
    <s v="26"/>
    <s v="5308000164-26"/>
    <n v="5"/>
    <s v="5300"/>
    <x v="6"/>
    <x v="7"/>
    <s v="UL25"/>
    <s v="018/009"/>
    <d v="2020-04-01T00:00:00"/>
    <d v="2020-04-01T00:00:00"/>
    <s v="H-5000-02-07"/>
    <n v="0"/>
    <s v=""/>
    <s v="53OPCO02"/>
    <x v="3"/>
    <s v="5302"/>
    <s v=""/>
    <s v="Addition-Unrealise Forex"/>
    <s v="A115"/>
    <s v="Forex - Unit-2 - Unrealised-H-5000-12-02-2020-21"/>
    <n v="0"/>
    <n v="-28989575.329999998"/>
    <n v="0"/>
    <n v="0"/>
    <n v="-28989575.329999998"/>
    <n v="0"/>
    <n v="1468751.5"/>
    <n v="0"/>
    <n v="0"/>
    <n v="0"/>
    <n v="1468751.5"/>
    <n v="0"/>
    <n v="-27520823.829999998"/>
    <s v="INR"/>
  </r>
  <r>
    <s v="5308000166"/>
    <s v="0"/>
    <s v="5308000166-0"/>
    <n v="5"/>
    <s v="5300"/>
    <x v="6"/>
    <x v="7"/>
    <s v="UL25"/>
    <s v="025/000"/>
    <d v="2013-12-31T00:00:00"/>
    <d v="2013-12-31T00:00:00"/>
    <s v="H-5000-02-13"/>
    <n v="0"/>
    <s v=""/>
    <s v="53OPCO02"/>
    <x v="4"/>
    <s v="5302"/>
    <s v=""/>
    <m/>
    <s v="A115"/>
    <s v="Unit-2-Cooling Tower (Civil-Struct work)-H-5-2-13"/>
    <n v="27531558.109999999"/>
    <n v="0"/>
    <n v="0"/>
    <n v="0"/>
    <n v="27531558.109999999"/>
    <n v="-6614989.5300000003"/>
    <n v="-1042094.77"/>
    <n v="0"/>
    <n v="0"/>
    <n v="0"/>
    <n v="-7657084.3000000007"/>
    <n v="20916568.579999998"/>
    <n v="19874473.809999999"/>
    <s v="INR"/>
  </r>
  <r>
    <s v="5308000166"/>
    <s v="1"/>
    <s v="5308000166-1"/>
    <n v="5"/>
    <s v="5300"/>
    <x v="6"/>
    <x v="7"/>
    <s v="UL25"/>
    <s v="025/000"/>
    <d v="2013-12-31T00:00:00"/>
    <d v="2013-12-31T00:00:00"/>
    <s v="H-5000-03-11"/>
    <n v="0"/>
    <s v=""/>
    <s v="53OPCO02"/>
    <x v="4"/>
    <s v="5302"/>
    <s v=""/>
    <m/>
    <s v="A115"/>
    <s v="Unit-2-Cooling Tower (Mech &amp; Electrical)-H-5-3-11"/>
    <n v="55090311.960000001"/>
    <n v="0"/>
    <n v="0"/>
    <n v="0"/>
    <n v="55090311.960000001"/>
    <n v="-14411364.83"/>
    <n v="-2022562.46"/>
    <n v="0"/>
    <n v="0"/>
    <n v="0"/>
    <n v="-16433927.289999999"/>
    <n v="40678947.130000003"/>
    <n v="38656384.670000002"/>
    <s v="INR"/>
  </r>
  <r>
    <s v="5308000166"/>
    <s v="2"/>
    <s v="5308000166-2"/>
    <n v="5"/>
    <s v="5300"/>
    <x v="6"/>
    <x v="7"/>
    <s v="UL25"/>
    <s v="025/000"/>
    <d v="2014-04-01T00:00:00"/>
    <d v="2014-04-01T00:00:00"/>
    <s v="H-5000-02-13"/>
    <n v="0"/>
    <s v=""/>
    <s v="53OPCO02"/>
    <x v="4"/>
    <s v="5302"/>
    <s v=""/>
    <m/>
    <s v="A115"/>
    <s v="Unit-2-Coolig Tower (Mech &amp; Elect)-H-5-3-11-DEC-14"/>
    <n v="15879131.390000001"/>
    <n v="0"/>
    <n v="0"/>
    <n v="0"/>
    <n v="15879131.390000001"/>
    <n v="-3620441.94"/>
    <n v="-603406.99"/>
    <n v="0"/>
    <n v="0"/>
    <n v="0"/>
    <n v="-4223848.93"/>
    <n v="12258689.449999999"/>
    <n v="11655282.460000001"/>
    <s v="INR"/>
  </r>
  <r>
    <s v="5308000166"/>
    <s v="3"/>
    <s v="5308000166-3"/>
    <n v="5"/>
    <s v="5300"/>
    <x v="6"/>
    <x v="7"/>
    <s v="UL25"/>
    <s v="025/000"/>
    <d v="2014-04-01T00:00:00"/>
    <d v="2014-04-01T00:00:00"/>
    <s v="H-5000-02-13"/>
    <n v="0"/>
    <s v=""/>
    <s v="53OPCO02"/>
    <x v="4"/>
    <s v="5302"/>
    <s v=""/>
    <m/>
    <s v="A115"/>
    <s v="Unit-2-Cooling Tower (Civil-Struct work)-MAR-15"/>
    <n v="-717636.63"/>
    <n v="0"/>
    <n v="0"/>
    <n v="0"/>
    <n v="-717636.63"/>
    <n v="163621.14000000001"/>
    <n v="27270.19"/>
    <n v="0"/>
    <n v="0"/>
    <n v="0"/>
    <n v="190891.33000000002"/>
    <n v="-554015.49"/>
    <n v="-526745.30000000005"/>
    <s v="INR"/>
  </r>
  <r>
    <s v="5308000166"/>
    <s v="4"/>
    <s v="5308000166-4"/>
    <n v="5"/>
    <s v="5300"/>
    <x v="6"/>
    <x v="7"/>
    <s v="UL25"/>
    <s v="025/000"/>
    <d v="2014-04-01T00:00:00"/>
    <d v="2014-04-01T00:00:00"/>
    <s v="H-5000-02-13"/>
    <n v="0"/>
    <s v=""/>
    <s v="53OPCO02"/>
    <x v="4"/>
    <s v="5302"/>
    <s v=""/>
    <m/>
    <s v="A115"/>
    <s v="Unit-2-Cooling Tower (Civil-Struct work)-MAR-15"/>
    <n v="60442075.979999997"/>
    <n v="0"/>
    <n v="0"/>
    <n v="0"/>
    <n v="60442075.979999997"/>
    <n v="-13780793.34"/>
    <n v="-2296798.89"/>
    <n v="0"/>
    <n v="0"/>
    <n v="0"/>
    <n v="-16077592.23"/>
    <n v="46661282.640000001"/>
    <n v="44364483.75"/>
    <s v="INR"/>
  </r>
  <r>
    <s v="5308000166"/>
    <s v="5"/>
    <s v="5308000166-5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. 2 . EDC . PLANT &amp; M/C"/>
    <n v="2620859.15"/>
    <n v="0"/>
    <n v="0"/>
    <n v="0"/>
    <n v="2620859.15"/>
    <n v="-629712.13"/>
    <n v="-99201.93"/>
    <n v="0"/>
    <n v="0"/>
    <n v="0"/>
    <n v="-728914.06"/>
    <n v="1991147.02"/>
    <n v="1891945.09"/>
    <s v="INR"/>
  </r>
  <r>
    <s v="5308000166"/>
    <s v="6"/>
    <s v="5308000166-6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 - 2 - IDC - PLANT &amp; M/C"/>
    <n v="17066171.239999998"/>
    <n v="0"/>
    <n v="0"/>
    <n v="0"/>
    <n v="17066171.239999998"/>
    <n v="-4100477.83"/>
    <n v="-645970.26"/>
    <n v="0"/>
    <n v="0"/>
    <n v="0"/>
    <n v="-4746448.09"/>
    <n v="12965693.41"/>
    <n v="12319723.15"/>
    <s v="INR"/>
  </r>
  <r>
    <s v="5308000166"/>
    <s v="7"/>
    <s v="5308000166-7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 (COD)"/>
    <n v="4048449.35"/>
    <n v="0"/>
    <n v="0"/>
    <n v="0"/>
    <n v="4048449.35"/>
    <n v="-972718.3"/>
    <n v="-153237.53"/>
    <n v="0"/>
    <n v="0"/>
    <n v="0"/>
    <n v="-1125955.83"/>
    <n v="3075731.05"/>
    <n v="2922493.52"/>
    <s v="INR"/>
  </r>
  <r>
    <s v="5308000166"/>
    <s v="8"/>
    <s v="5308000166-8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-2013-1"/>
    <n v="881100.57"/>
    <n v="0"/>
    <n v="0"/>
    <n v="0"/>
    <n v="881100.57"/>
    <n v="-211701.48"/>
    <n v="-33350.46"/>
    <n v="0"/>
    <n v="0"/>
    <n v="0"/>
    <n v="-245051.94"/>
    <n v="669399.09"/>
    <n v="636048.63"/>
    <s v="INR"/>
  </r>
  <r>
    <s v="5308000166"/>
    <s v="9"/>
    <s v="5308000166-9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(COD)"/>
    <n v="10990014.720000001"/>
    <n v="0"/>
    <n v="0"/>
    <n v="0"/>
    <n v="10990014.720000001"/>
    <n v="-2640563.66"/>
    <n v="-415982.15"/>
    <n v="0"/>
    <n v="0"/>
    <n v="0"/>
    <n v="-3056545.81"/>
    <n v="8349451.0599999996"/>
    <n v="7933468.9100000001"/>
    <s v="INR"/>
  </r>
  <r>
    <s v="5308000166"/>
    <s v="10"/>
    <s v="5308000166-10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2013-"/>
    <n v="-1649622.32"/>
    <n v="0"/>
    <n v="0"/>
    <n v="0"/>
    <n v="-1649622.32"/>
    <n v="396353.68"/>
    <n v="62439.72"/>
    <n v="0"/>
    <n v="0"/>
    <n v="0"/>
    <n v="458793.4"/>
    <n v="-1253268.6399999999"/>
    <n v="-1190828.92"/>
    <s v="INR"/>
  </r>
  <r>
    <s v="5308000166"/>
    <s v="11"/>
    <s v="5308000166-11"/>
    <n v="5"/>
    <s v="5300"/>
    <x v="6"/>
    <x v="7"/>
    <s v="UL25"/>
    <s v="024/009"/>
    <d v="2014-04-01T00:00:00"/>
    <d v="2014-04-01T00:00:00"/>
    <s v="H-5000-12-01"/>
    <n v="0"/>
    <s v=""/>
    <s v="53OPCO02"/>
    <x v="3"/>
    <s v="5302"/>
    <s v=""/>
    <m/>
    <s v="A115"/>
    <s v="Forex-Unit-2-Realised-H-5000-12-01-2014-15"/>
    <n v="9102497.4299999997"/>
    <n v="0"/>
    <n v="0"/>
    <n v="0"/>
    <n v="9102497.4299999997"/>
    <n v="-2096274.72"/>
    <n v="-349379.12"/>
    <n v="0"/>
    <n v="0"/>
    <n v="0"/>
    <n v="-2445653.84"/>
    <n v="7006222.71"/>
    <n v="6656843.5899999999"/>
    <s v="INR"/>
  </r>
  <r>
    <s v="5308000166"/>
    <s v="12"/>
    <s v="5308000166-12"/>
    <n v="5"/>
    <s v="5300"/>
    <x v="6"/>
    <x v="7"/>
    <s v="UL25"/>
    <s v="023/009"/>
    <d v="2015-04-01T00:00:00"/>
    <d v="2015-04-01T00:00:00"/>
    <s v="H-5000-12-01"/>
    <n v="0"/>
    <s v=""/>
    <s v="53OPCO02"/>
    <x v="3"/>
    <s v="5302"/>
    <s v=""/>
    <m/>
    <s v="A115"/>
    <s v="Forex-Unit-2-Realised-H-5000-12-01-2015-16"/>
    <n v="522196.41"/>
    <n v="0"/>
    <n v="0"/>
    <n v="0"/>
    <n v="522196.41"/>
    <n v="-104436.26"/>
    <n v="-20887.25"/>
    <n v="0"/>
    <n v="0"/>
    <n v="0"/>
    <n v="-125323.51"/>
    <n v="417760.15"/>
    <n v="396872.9"/>
    <s v="INR"/>
  </r>
  <r>
    <s v="5308000166"/>
    <s v="13"/>
    <s v="5308000166-13"/>
    <n v="5"/>
    <s v="5300"/>
    <x v="6"/>
    <x v="7"/>
    <s v="UL25"/>
    <s v="022/009"/>
    <d v="2016-04-01T00:00:00"/>
    <d v="2016-04-01T00:00:00"/>
    <s v="H-5000-12-01"/>
    <n v="0"/>
    <s v=""/>
    <s v="53OPCO02"/>
    <x v="3"/>
    <s v="5302"/>
    <s v=""/>
    <m/>
    <s v="A115"/>
    <s v="Forex-Unit-2-Realised-H-5000-12-01-2016-17"/>
    <n v="236528.65"/>
    <n v="0"/>
    <n v="0"/>
    <n v="0"/>
    <n v="236528.65"/>
    <n v="-39506.89"/>
    <n v="-9876.7199999999993"/>
    <n v="0"/>
    <n v="0"/>
    <n v="0"/>
    <n v="-49383.61"/>
    <n v="197021.76"/>
    <n v="187145.04"/>
    <s v="INR"/>
  </r>
  <r>
    <s v="5308000166"/>
    <s v="14"/>
    <s v="5308000166-14"/>
    <n v="5"/>
    <s v="5300"/>
    <x v="6"/>
    <x v="7"/>
    <s v="UL25"/>
    <s v="024/009"/>
    <d v="2014-04-01T00:00:00"/>
    <d v="2014-04-01T00:00:00"/>
    <s v="H-5000-12-02"/>
    <n v="0"/>
    <s v=""/>
    <s v="53OPCO02"/>
    <x v="3"/>
    <s v="5302"/>
    <s v=""/>
    <m/>
    <s v="A115"/>
    <s v="Forex-Unit-2-Unrealise-H-5000-12-02-2014-15"/>
    <n v="-6916886.8700000001"/>
    <n v="0"/>
    <n v="0"/>
    <n v="0"/>
    <n v="-6916886.8700000001"/>
    <n v="1592935.92"/>
    <n v="265489.32"/>
    <n v="0"/>
    <n v="0"/>
    <n v="0"/>
    <n v="1858425.24"/>
    <n v="-5323950.95"/>
    <n v="-5058461.63"/>
    <s v="INR"/>
  </r>
  <r>
    <s v="5308000166"/>
    <s v="15"/>
    <s v="5308000166-15"/>
    <n v="5"/>
    <s v="5300"/>
    <x v="6"/>
    <x v="7"/>
    <s v="UL25"/>
    <s v="023/009"/>
    <d v="2015-04-01T00:00:00"/>
    <d v="2015-04-01T00:00:00"/>
    <s v="H-5000-12-02"/>
    <n v="0"/>
    <s v=""/>
    <s v="53OPCO02"/>
    <x v="3"/>
    <s v="5302"/>
    <s v=""/>
    <m/>
    <s v="A115"/>
    <s v="Forex-Unit-2-Unrealise-H-5000-12-02-2015-16"/>
    <n v="1324306.25"/>
    <n v="0"/>
    <n v="0"/>
    <n v="0"/>
    <n v="1324306.25"/>
    <n v="-264853.59999999998"/>
    <n v="-52970.720000000001"/>
    <n v="0"/>
    <n v="0"/>
    <n v="0"/>
    <n v="-317824.31999999995"/>
    <n v="1059452.6499999999"/>
    <n v="1006481.93"/>
    <s v="INR"/>
  </r>
  <r>
    <s v="5308000166"/>
    <s v="16"/>
    <s v="5308000166-16"/>
    <n v="5"/>
    <s v="5300"/>
    <x v="6"/>
    <x v="7"/>
    <s v="UL25"/>
    <s v="022/009"/>
    <d v="2016-04-01T00:00:00"/>
    <d v="2016-04-01T00:00:00"/>
    <s v="H-5000-12-02"/>
    <n v="0"/>
    <s v=""/>
    <s v="53OPCO02"/>
    <x v="3"/>
    <s v="5302"/>
    <s v=""/>
    <m/>
    <s v="A115"/>
    <s v="Forex-Unit-2-Unrealise-H-5000-12-02-2016-17"/>
    <n v="-644239.88"/>
    <n v="0"/>
    <n v="0"/>
    <n v="0"/>
    <n v="-644239.88"/>
    <n v="107606.06"/>
    <n v="26901.51"/>
    <n v="0"/>
    <n v="0"/>
    <n v="0"/>
    <n v="134507.57"/>
    <n v="-536633.81999999995"/>
    <n v="-509732.31"/>
    <s v="INR"/>
  </r>
  <r>
    <s v="5308000166"/>
    <s v="17"/>
    <s v="5308000166-17"/>
    <n v="5"/>
    <s v="5300"/>
    <x v="6"/>
    <x v="7"/>
    <s v="UL25"/>
    <s v="021/009"/>
    <d v="2017-04-01T00:00:00"/>
    <d v="2017-04-01T00:00:00"/>
    <s v="H-5000-12-01"/>
    <n v="0"/>
    <s v=""/>
    <s v="53OPCO02"/>
    <x v="3"/>
    <s v="5302"/>
    <s v=""/>
    <m/>
    <s v="A115"/>
    <s v="Forex-Unit-2-Realised-H-5000-12-01-2017-18"/>
    <n v="154441.54"/>
    <n v="0"/>
    <n v="0"/>
    <n v="0"/>
    <n v="154441.54"/>
    <n v="-20236.53"/>
    <n v="-6745.51"/>
    <n v="0"/>
    <n v="0"/>
    <n v="0"/>
    <n v="-26982.04"/>
    <n v="134205.01"/>
    <n v="127459.5"/>
    <s v="INR"/>
  </r>
  <r>
    <s v="5308000166"/>
    <s v="18"/>
    <s v="5308000166-18"/>
    <n v="5"/>
    <s v="5300"/>
    <x v="6"/>
    <x v="7"/>
    <s v="UL25"/>
    <s v="021/009"/>
    <d v="2017-04-01T00:00:00"/>
    <d v="2017-04-01T00:00:00"/>
    <s v="H-5000-12-02"/>
    <n v="0"/>
    <s v=""/>
    <s v="53OPCO02"/>
    <x v="3"/>
    <s v="5302"/>
    <s v=""/>
    <m/>
    <s v="A115"/>
    <s v="Forex-Unit-2-Unrealise-H-5000-12-02-2017-18"/>
    <n v="-13795.44"/>
    <n v="0"/>
    <n v="0"/>
    <n v="0"/>
    <n v="-13795.44"/>
    <n v="1807.62"/>
    <n v="602.54"/>
    <n v="0"/>
    <n v="0"/>
    <n v="0"/>
    <n v="2410.16"/>
    <n v="-11987.82"/>
    <n v="-11385.28"/>
    <s v="INR"/>
  </r>
  <r>
    <s v="5308000166"/>
    <s v="19"/>
    <s v="5308000166-19"/>
    <n v="5"/>
    <s v="5300"/>
    <x v="6"/>
    <x v="7"/>
    <s v="UL25"/>
    <s v="020/009"/>
    <d v="2018-04-01T00:00:00"/>
    <d v="2018-04-01T00:00:00"/>
    <s v="H-5000-02-13"/>
    <n v="0"/>
    <s v=""/>
    <s v="53OPCO02"/>
    <x v="3"/>
    <s v="5302"/>
    <s v=""/>
    <m/>
    <s v="A115"/>
    <s v="Forex-Unit-2-Realised-H-5000-12-01-2018-19"/>
    <n v="426614.92"/>
    <n v="0"/>
    <n v="0"/>
    <n v="0"/>
    <n v="426614.92"/>
    <n v="-39062.239999999998"/>
    <n v="-19531.12"/>
    <n v="0"/>
    <n v="0"/>
    <n v="0"/>
    <n v="-58593.36"/>
    <n v="387552.68"/>
    <n v="368021.56"/>
    <s v="INR"/>
  </r>
  <r>
    <s v="5308000166"/>
    <s v="20"/>
    <s v="5308000166-20"/>
    <n v="5"/>
    <s v="5300"/>
    <x v="6"/>
    <x v="7"/>
    <s v="UL25"/>
    <s v="020/009"/>
    <d v="2018-04-01T00:00:00"/>
    <d v="2018-04-01T00:00:00"/>
    <s v="H-5000-02-13"/>
    <n v="0"/>
    <s v=""/>
    <s v="53OPCO02"/>
    <x v="3"/>
    <s v="5302"/>
    <s v=""/>
    <m/>
    <s v="A115"/>
    <s v="Forex-Unit-2-Unrealise-H-5000-12-02-2018-19"/>
    <n v="1410440.41"/>
    <n v="0"/>
    <n v="0"/>
    <n v="0"/>
    <n v="1410440.41"/>
    <n v="-129144.5"/>
    <n v="-64572.25"/>
    <n v="0"/>
    <n v="0"/>
    <n v="0"/>
    <n v="-193716.75"/>
    <n v="1281295.9099999999"/>
    <n v="1216723.6599999999"/>
    <s v="INR"/>
  </r>
  <r>
    <s v="5308000166"/>
    <s v="21"/>
    <s v="5308000166-21"/>
    <n v="5"/>
    <s v="5300"/>
    <x v="6"/>
    <x v="7"/>
    <s v="UL25"/>
    <s v="019/009"/>
    <d v="2019-04-01T00:00:00"/>
    <d v="2019-04-01T00:00:00"/>
    <s v="H-5000-02-13"/>
    <n v="0"/>
    <s v=""/>
    <s v="53OPCO02"/>
    <x v="3"/>
    <s v="5302"/>
    <s v=""/>
    <m/>
    <s v="A115"/>
    <s v="Forex-Unit-2-Realised-Unit-H-5000-12-01-2019-20"/>
    <n v="504277.31"/>
    <n v="0"/>
    <n v="0"/>
    <n v="0"/>
    <n v="504277.31"/>
    <n v="-24255.54"/>
    <n v="-24255.54"/>
    <n v="0"/>
    <n v="0"/>
    <n v="0"/>
    <n v="-48511.08"/>
    <n v="480021.77"/>
    <n v="455766.23"/>
    <s v="INR"/>
  </r>
  <r>
    <s v="5308000166"/>
    <s v="22"/>
    <s v="5308000166-22"/>
    <n v="5"/>
    <s v="5300"/>
    <x v="6"/>
    <x v="7"/>
    <s v="UL25"/>
    <s v="019/009"/>
    <d v="2019-04-01T00:00:00"/>
    <d v="2019-04-01T00:00:00"/>
    <s v="H-5000-02-13"/>
    <n v="0"/>
    <s v=""/>
    <s v="53OPCO02"/>
    <x v="3"/>
    <s v="5302"/>
    <s v=""/>
    <m/>
    <s v="A115"/>
    <s v="Forex-Unit-2-Unrealised-Unit-H-5000-12-02-2019-20"/>
    <n v="1762596.07"/>
    <n v="0"/>
    <n v="0"/>
    <n v="0"/>
    <n v="1762596.07"/>
    <n v="-84780.160000000003"/>
    <n v="-84780.160000000003"/>
    <n v="0"/>
    <n v="0"/>
    <n v="0"/>
    <n v="-169560.32000000001"/>
    <n v="1677815.91"/>
    <n v="1593035.75"/>
    <s v="INR"/>
  </r>
  <r>
    <s v="5308000166"/>
    <s v="23"/>
    <s v="5308000166-23"/>
    <n v="5"/>
    <s v="5300"/>
    <x v="6"/>
    <x v="7"/>
    <s v="UL25"/>
    <s v="018/009"/>
    <d v="2020-04-01T00:00:00"/>
    <d v="2020-04-01T00:00:00"/>
    <s v="H-5000-02-13"/>
    <n v="0"/>
    <s v=""/>
    <s v="53OPCO02"/>
    <x v="3"/>
    <s v="5302"/>
    <s v=""/>
    <s v="Addition-Realise Forex"/>
    <s v="A115"/>
    <s v="Forex - Unit-2 - Realised-H-5000-12-01-2020-21"/>
    <n v="0"/>
    <n v="872354.33"/>
    <n v="0"/>
    <n v="0"/>
    <n v="872354.33"/>
    <n v="0"/>
    <n v="-44197.67"/>
    <n v="0"/>
    <n v="0"/>
    <n v="0"/>
    <n v="-44197.67"/>
    <n v="0"/>
    <n v="828156.66"/>
    <s v="INR"/>
  </r>
  <r>
    <s v="5308000166"/>
    <s v="24"/>
    <s v="5308000166-24"/>
    <n v="5"/>
    <s v="5300"/>
    <x v="6"/>
    <x v="7"/>
    <s v="UL25"/>
    <s v="018/009"/>
    <d v="2020-04-01T00:00:00"/>
    <d v="2020-04-01T00:00:00"/>
    <s v="H-5000-02-13"/>
    <n v="0"/>
    <s v=""/>
    <s v="53OPCO02"/>
    <x v="3"/>
    <s v="5302"/>
    <s v=""/>
    <s v="Addition-Unrealise Forex"/>
    <s v="A115"/>
    <s v="Forex - Unit-2 - Unrealised-H-5000-12-02-2020-21"/>
    <n v="0"/>
    <n v="-1714876.27"/>
    <n v="0"/>
    <n v="0"/>
    <n v="-1714876.27"/>
    <n v="0"/>
    <n v="86883.89"/>
    <n v="0"/>
    <n v="0"/>
    <n v="0"/>
    <n v="86883.89"/>
    <n v="0"/>
    <n v="-1627992.38"/>
    <s v="INR"/>
  </r>
  <r>
    <s v="5308000167"/>
    <s v="0"/>
    <s v="5308000167-0"/>
    <n v="5"/>
    <s v="5300"/>
    <x v="6"/>
    <x v="7"/>
    <s v="UL25"/>
    <s v="025/000"/>
    <d v="2013-12-31T00:00:00"/>
    <d v="2013-12-31T00:00:00"/>
    <s v="H-5000-03-01-05"/>
    <n v="0"/>
    <s v=""/>
    <s v="53OPCO02"/>
    <x v="3"/>
    <s v="5302"/>
    <s v=""/>
    <m/>
    <s v="A115"/>
    <s v="Unit-2-On Shore Logistics-H-5000-03-01-05"/>
    <n v="328598517.88999999"/>
    <n v="0"/>
    <n v="0"/>
    <n v="0"/>
    <n v="328598517.88999999"/>
    <n v="-78952151.670000002"/>
    <n v="-12437755.800000001"/>
    <n v="0"/>
    <n v="0"/>
    <n v="0"/>
    <n v="-91389907.469999999"/>
    <n v="249646366.22"/>
    <n v="237208610.41999999"/>
    <s v="INR"/>
  </r>
  <r>
    <s v="5308000167"/>
    <s v="1"/>
    <s v="5308000167-1"/>
    <n v="5"/>
    <s v="5300"/>
    <x v="6"/>
    <x v="7"/>
    <s v="UL25"/>
    <s v="025/000"/>
    <d v="2014-04-01T00:00:00"/>
    <d v="2014-04-01T00:00:00"/>
    <s v="H-5000-03-01-05"/>
    <n v="0"/>
    <s v=""/>
    <s v="53OPCO02"/>
    <x v="3"/>
    <s v="5302"/>
    <s v=""/>
    <m/>
    <s v="A115"/>
    <s v="Unit-2-On Shore Logistics-H-5000-03-01-05-DEC-14"/>
    <n v="5174614.3099999996"/>
    <n v="0"/>
    <n v="0"/>
    <n v="0"/>
    <n v="5174614.3099999996"/>
    <n v="-1179812.04"/>
    <n v="-196635.34"/>
    <n v="0"/>
    <n v="0"/>
    <n v="0"/>
    <n v="-1376447.3800000001"/>
    <n v="3994802.27"/>
    <n v="3798166.93"/>
    <s v="INR"/>
  </r>
  <r>
    <s v="5308000167"/>
    <s v="2"/>
    <s v="5308000167-2"/>
    <n v="5"/>
    <s v="5300"/>
    <x v="6"/>
    <x v="7"/>
    <s v="UL25"/>
    <s v="025/000"/>
    <d v="2014-04-01T00:00:00"/>
    <d v="2014-04-01T00:00:00"/>
    <s v="H-5000-03-01-05"/>
    <n v="0"/>
    <s v=""/>
    <s v="53OPCO02"/>
    <x v="3"/>
    <s v="5302"/>
    <s v=""/>
    <m/>
    <s v="A115"/>
    <s v="Unit-2-On Shore Logistics-H-5000-03-01-05-MAR-15"/>
    <n v="1388569.58"/>
    <n v="0"/>
    <n v="0"/>
    <n v="0"/>
    <n v="1388569.58"/>
    <n v="-316593.84999999998"/>
    <n v="-52765.64"/>
    <n v="0"/>
    <n v="0"/>
    <n v="0"/>
    <n v="-369359.49"/>
    <n v="1071975.73"/>
    <n v="1019210.09"/>
    <s v="INR"/>
  </r>
  <r>
    <s v="5308000167"/>
    <s v="3"/>
    <s v="5308000167-3"/>
    <n v="5"/>
    <s v="5300"/>
    <x v="6"/>
    <x v="7"/>
    <s v="UL25"/>
    <s v="023/006"/>
    <d v="2015-07-01T00:00:00"/>
    <d v="2015-07-01T00:00:00"/>
    <s v="H-5000-03-01-05"/>
    <n v="0"/>
    <s v=""/>
    <s v="53OPCO02"/>
    <x v="3"/>
    <s v="5302"/>
    <s v=""/>
    <m/>
    <s v="A115"/>
    <s v="Unit-2-On Shore Logistics-H-5000-03-01-05-SEPT-15"/>
    <n v="661055"/>
    <n v="0"/>
    <n v="0"/>
    <n v="0"/>
    <n v="661055"/>
    <n v="-126975.4"/>
    <n v="-26724.36"/>
    <n v="0"/>
    <n v="0"/>
    <n v="0"/>
    <n v="-153699.76"/>
    <n v="534079.6"/>
    <n v="507355.24"/>
    <s v="INR"/>
  </r>
  <r>
    <s v="5308000167"/>
    <s v="4"/>
    <s v="5308000167-4"/>
    <n v="5"/>
    <s v="5300"/>
    <x v="6"/>
    <x v="7"/>
    <s v="UL25"/>
    <s v="022/009"/>
    <d v="2016-04-01T00:00:00"/>
    <d v="2016-04-01T00:00:00"/>
    <s v="H-5000-03-01-05"/>
    <n v="0"/>
    <s v=""/>
    <s v="53OPCO02"/>
    <x v="3"/>
    <s v="5302"/>
    <s v=""/>
    <m/>
    <s v="A115"/>
    <s v="Unit-2-On Shore Logis-H-5000-03-01-05-Other deduct"/>
    <n v="-36982"/>
    <n v="0"/>
    <n v="0"/>
    <n v="0"/>
    <n v="-36982"/>
    <n v="6177.04"/>
    <n v="1544.26"/>
    <n v="0"/>
    <n v="0"/>
    <n v="0"/>
    <n v="7721.3"/>
    <n v="-30804.959999999999"/>
    <n v="-29260.7"/>
    <s v="INR"/>
  </r>
  <r>
    <s v="5308000167"/>
    <s v="5"/>
    <s v="5308000167-5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. 2 . EDC . PLANT &amp; M/C"/>
    <n v="7261294.9199999999"/>
    <n v="0"/>
    <n v="0"/>
    <n v="0"/>
    <n v="7261294.9199999999"/>
    <n v="-1744666.58"/>
    <n v="-274846.68"/>
    <n v="0"/>
    <n v="0"/>
    <n v="0"/>
    <n v="-2019513.26"/>
    <n v="5516628.3399999999"/>
    <n v="5241781.66"/>
    <s v="INR"/>
  </r>
  <r>
    <s v="5308000167"/>
    <s v="6"/>
    <s v="5308000167-6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 - 2 - IDC - PLANT &amp; M/C"/>
    <n v="47283159.960000001"/>
    <n v="0"/>
    <n v="0"/>
    <n v="0"/>
    <n v="47283159.960000001"/>
    <n v="-11360694.039999999"/>
    <n v="-1789711.04"/>
    <n v="0"/>
    <n v="0"/>
    <n v="0"/>
    <n v="-13150405.079999998"/>
    <n v="35922465.920000002"/>
    <n v="34132754.880000003"/>
    <s v="INR"/>
  </r>
  <r>
    <s v="5308000167"/>
    <s v="7"/>
    <s v="5308000167-7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 (COD)"/>
    <n v="11216545.029999999"/>
    <n v="0"/>
    <n v="0"/>
    <n v="0"/>
    <n v="11216545.029999999"/>
    <n v="-2694991.96"/>
    <n v="-424556.53"/>
    <n v="0"/>
    <n v="0"/>
    <n v="0"/>
    <n v="-3119548.49"/>
    <n v="8521553.0700000003"/>
    <n v="8096996.54"/>
    <s v="INR"/>
  </r>
  <r>
    <s v="5308000167"/>
    <s v="8"/>
    <s v="5308000167-8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-2013-1"/>
    <n v="2441157.92"/>
    <n v="0"/>
    <n v="0"/>
    <n v="0"/>
    <n v="2441157.92"/>
    <n v="-586535.42000000004"/>
    <n v="-92400.07"/>
    <n v="0"/>
    <n v="0"/>
    <n v="0"/>
    <n v="-678935.49"/>
    <n v="1854622.5"/>
    <n v="1762222.43"/>
    <s v="INR"/>
  </r>
  <r>
    <s v="5308000167"/>
    <s v="9"/>
    <s v="5308000167-9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(COD)"/>
    <n v="30448693.879999999"/>
    <n v="0"/>
    <n v="0"/>
    <n v="0"/>
    <n v="30448693.879999999"/>
    <n v="-7315887.8399999999"/>
    <n v="-1152511.04"/>
    <n v="0"/>
    <n v="0"/>
    <n v="0"/>
    <n v="-8468398.879999999"/>
    <n v="23132806.039999999"/>
    <n v="21980295"/>
    <s v="INR"/>
  </r>
  <r>
    <s v="5308000167"/>
    <s v="10"/>
    <s v="5308000167-10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2013-"/>
    <n v="-4570407.4400000004"/>
    <n v="0"/>
    <n v="0"/>
    <n v="0"/>
    <n v="-4570407.4400000004"/>
    <n v="1098128.81"/>
    <n v="172994.12"/>
    <n v="0"/>
    <n v="0"/>
    <n v="0"/>
    <n v="1271122.9300000002"/>
    <n v="-3472278.63"/>
    <n v="-3299284.51"/>
    <s v="INR"/>
  </r>
  <r>
    <s v="5308000167"/>
    <s v="11"/>
    <s v="5308000167-11"/>
    <n v="5"/>
    <s v="5300"/>
    <x v="6"/>
    <x v="7"/>
    <s v="UL25"/>
    <s v="024/009"/>
    <d v="2014-04-01T00:00:00"/>
    <d v="2014-04-01T00:00:00"/>
    <s v="H-5000-12-01"/>
    <n v="0"/>
    <s v=""/>
    <s v="53OPCO02"/>
    <x v="3"/>
    <s v="5302"/>
    <s v=""/>
    <m/>
    <s v="A115"/>
    <s v="Forex-Unit-2-Realised-H-5000-12-01-2014-15"/>
    <n v="25219179.829999998"/>
    <n v="0"/>
    <n v="0"/>
    <n v="0"/>
    <n v="25219179.829999998"/>
    <n v="-5807892.8099999996"/>
    <n v="-967982.13"/>
    <n v="0"/>
    <n v="0"/>
    <n v="0"/>
    <n v="-6775874.9399999995"/>
    <n v="19411287.02"/>
    <n v="18443304.890000001"/>
    <s v="INR"/>
  </r>
  <r>
    <s v="5308000167"/>
    <s v="12"/>
    <s v="5308000167-12"/>
    <n v="5"/>
    <s v="5300"/>
    <x v="6"/>
    <x v="7"/>
    <s v="UL25"/>
    <s v="023/009"/>
    <d v="2015-04-01T00:00:00"/>
    <d v="2015-04-01T00:00:00"/>
    <s v="H-5000-12-01"/>
    <n v="0"/>
    <s v=""/>
    <s v="53OPCO02"/>
    <x v="3"/>
    <s v="5302"/>
    <s v=""/>
    <m/>
    <s v="A115"/>
    <s v="Forex-Unit-2-Realised-H-5000-12-01-2015-16"/>
    <n v="1446785.93"/>
    <n v="0"/>
    <n v="0"/>
    <n v="0"/>
    <n v="1446785.93"/>
    <n v="-289348.84999999998"/>
    <n v="-57869.77"/>
    <n v="0"/>
    <n v="0"/>
    <n v="0"/>
    <n v="-347218.62"/>
    <n v="1157437.08"/>
    <n v="1099567.31"/>
    <s v="INR"/>
  </r>
  <r>
    <s v="5308000167"/>
    <s v="13"/>
    <s v="5308000167-13"/>
    <n v="5"/>
    <s v="5300"/>
    <x v="6"/>
    <x v="7"/>
    <s v="UL25"/>
    <s v="022/009"/>
    <d v="2016-04-01T00:00:00"/>
    <d v="2016-04-01T00:00:00"/>
    <s v="H-5000-12-01"/>
    <n v="0"/>
    <s v=""/>
    <s v="53OPCO02"/>
    <x v="3"/>
    <s v="5302"/>
    <s v=""/>
    <m/>
    <s v="A115"/>
    <s v="Forex-Unit-2-Realised-H-5000-12-01-2016-17"/>
    <n v="655321.11"/>
    <n v="0"/>
    <n v="0"/>
    <n v="0"/>
    <n v="655321.11"/>
    <n v="-109456.93"/>
    <n v="-27364.23"/>
    <n v="0"/>
    <n v="0"/>
    <n v="0"/>
    <n v="-136821.16"/>
    <n v="545864.18000000005"/>
    <n v="518499.95"/>
    <s v="INR"/>
  </r>
  <r>
    <s v="5308000167"/>
    <s v="14"/>
    <s v="5308000167-14"/>
    <n v="5"/>
    <s v="5300"/>
    <x v="6"/>
    <x v="7"/>
    <s v="UL25"/>
    <s v="024/009"/>
    <d v="2014-04-01T00:00:00"/>
    <d v="2014-04-01T00:00:00"/>
    <s v="H-5000-12-02"/>
    <n v="0"/>
    <s v=""/>
    <s v="53OPCO02"/>
    <x v="3"/>
    <s v="5302"/>
    <s v=""/>
    <m/>
    <s v="A115"/>
    <s v="Forex-Unit-2-Unrealise-H-5000-12-02-2014-15"/>
    <n v="-19163775.129999999"/>
    <n v="0"/>
    <n v="0"/>
    <n v="0"/>
    <n v="-19163775.129999999"/>
    <n v="4413353.34"/>
    <n v="735558.89"/>
    <n v="0"/>
    <n v="0"/>
    <n v="0"/>
    <n v="5148912.2299999995"/>
    <n v="-14750421.789999999"/>
    <n v="-14014862.9"/>
    <s v="INR"/>
  </r>
  <r>
    <s v="5308000167"/>
    <s v="15"/>
    <s v="5308000167-15"/>
    <n v="5"/>
    <s v="5300"/>
    <x v="6"/>
    <x v="7"/>
    <s v="UL25"/>
    <s v="023/009"/>
    <d v="2015-04-01T00:00:00"/>
    <d v="2015-04-01T00:00:00"/>
    <s v="H-5000-12-02"/>
    <n v="0"/>
    <s v=""/>
    <s v="53OPCO02"/>
    <x v="3"/>
    <s v="5302"/>
    <s v=""/>
    <m/>
    <s v="A115"/>
    <s v="Forex-Unit-2-Unrealise-H-5000-12-02-2015-16"/>
    <n v="3669093.85"/>
    <n v="0"/>
    <n v="0"/>
    <n v="0"/>
    <n v="3669093.85"/>
    <n v="-733797.6"/>
    <n v="-146759.51999999999"/>
    <n v="0"/>
    <n v="0"/>
    <n v="0"/>
    <n v="-880557.12"/>
    <n v="2935296.25"/>
    <n v="2788536.73"/>
    <s v="INR"/>
  </r>
  <r>
    <s v="5308000167"/>
    <s v="16"/>
    <s v="5308000167-16"/>
    <n v="5"/>
    <s v="5300"/>
    <x v="6"/>
    <x v="7"/>
    <s v="UL25"/>
    <s v="022/009"/>
    <d v="2016-04-01T00:00:00"/>
    <d v="2016-04-01T00:00:00"/>
    <s v="H-5000-12-02"/>
    <n v="0"/>
    <s v=""/>
    <s v="53OPCO02"/>
    <x v="3"/>
    <s v="5302"/>
    <s v=""/>
    <m/>
    <s v="A115"/>
    <s v="Forex-Unit-2-Unrealise-H-5000-12-02-2016-17"/>
    <n v="-1784916.87"/>
    <n v="0"/>
    <n v="0"/>
    <n v="0"/>
    <n v="-1784916.87"/>
    <n v="298131"/>
    <n v="74532.75"/>
    <n v="0"/>
    <n v="0"/>
    <n v="0"/>
    <n v="372663.75"/>
    <n v="-1486785.87"/>
    <n v="-1412253.12"/>
    <s v="INR"/>
  </r>
  <r>
    <s v="5308000167"/>
    <s v="17"/>
    <s v="5308000167-17"/>
    <n v="5"/>
    <s v="5300"/>
    <x v="6"/>
    <x v="7"/>
    <s v="UL25"/>
    <s v="021/009"/>
    <d v="2017-04-01T00:00:00"/>
    <d v="2017-04-01T00:00:00"/>
    <s v="H-5000-12-01"/>
    <n v="0"/>
    <s v=""/>
    <s v="53OPCO02"/>
    <x v="3"/>
    <s v="5302"/>
    <s v=""/>
    <m/>
    <s v="A115"/>
    <s v="Forex-Unit-2-Realised-H-5000-12-01-2017-18"/>
    <n v="426552.84"/>
    <n v="0"/>
    <n v="0"/>
    <n v="0"/>
    <n v="426552.84"/>
    <n v="-55891.38"/>
    <n v="-18630.46"/>
    <n v="0"/>
    <n v="0"/>
    <n v="0"/>
    <n v="-74521.84"/>
    <n v="370661.46"/>
    <n v="352031"/>
    <s v="INR"/>
  </r>
  <r>
    <s v="5308000167"/>
    <s v="18"/>
    <s v="5308000167-18"/>
    <n v="5"/>
    <s v="5300"/>
    <x v="6"/>
    <x v="7"/>
    <s v="UL25"/>
    <s v="021/009"/>
    <d v="2017-04-01T00:00:00"/>
    <d v="2017-04-01T00:00:00"/>
    <s v="H-5000-12-02"/>
    <n v="0"/>
    <s v=""/>
    <s v="53OPCO02"/>
    <x v="3"/>
    <s v="5302"/>
    <s v=""/>
    <m/>
    <s v="A115"/>
    <s v="Forex-Unit-2-Unrealise-H-5000-12-02-2017-18"/>
    <n v="-39449.11"/>
    <n v="0"/>
    <n v="0"/>
    <n v="0"/>
    <n v="-39449.11"/>
    <n v="5169.03"/>
    <n v="1723.01"/>
    <n v="0"/>
    <n v="0"/>
    <n v="0"/>
    <n v="6892.04"/>
    <n v="-34280.080000000002"/>
    <n v="-32557.07"/>
    <s v="INR"/>
  </r>
  <r>
    <s v="5308000167"/>
    <s v="19"/>
    <s v="5308000167-19"/>
    <n v="5"/>
    <s v="5300"/>
    <x v="6"/>
    <x v="7"/>
    <s v="UL25"/>
    <s v="020/009"/>
    <d v="2018-04-01T00:00:00"/>
    <d v="2018-04-01T00:00:00"/>
    <s v="H-5000-03-01-05"/>
    <n v="0"/>
    <s v=""/>
    <s v="53OPCO02"/>
    <x v="3"/>
    <s v="5302"/>
    <s v=""/>
    <m/>
    <s v="A115"/>
    <s v="Forex-Unit-2-Realised-H-5000-12-01-2018-19"/>
    <n v="1178269.79"/>
    <n v="0"/>
    <n v="0"/>
    <n v="0"/>
    <n v="1178269.79"/>
    <n v="-107886.2"/>
    <n v="-53943.1"/>
    <n v="0"/>
    <n v="0"/>
    <n v="0"/>
    <n v="-161829.29999999999"/>
    <n v="1070383.5900000001"/>
    <n v="1016440.49"/>
    <s v="INR"/>
  </r>
  <r>
    <s v="5308000167"/>
    <s v="20"/>
    <s v="5308000167-20"/>
    <n v="5"/>
    <s v="5300"/>
    <x v="6"/>
    <x v="7"/>
    <s v="UL25"/>
    <s v="020/009"/>
    <d v="2018-04-01T00:00:00"/>
    <d v="2018-04-01T00:00:00"/>
    <s v="H-5000-03-01-05"/>
    <n v="0"/>
    <s v=""/>
    <s v="53OPCO02"/>
    <x v="3"/>
    <s v="5302"/>
    <s v=""/>
    <m/>
    <s v="A115"/>
    <s v="Forex-Unit-2-Unrealise-H-5000-12-02-2018-19"/>
    <n v="3895502.12"/>
    <n v="0"/>
    <n v="0"/>
    <n v="0"/>
    <n v="3895502.12"/>
    <n v="-356684.79999999999"/>
    <n v="-178342.39999999999"/>
    <n v="0"/>
    <n v="0"/>
    <n v="0"/>
    <n v="-535027.19999999995"/>
    <n v="3538817.32"/>
    <n v="3360474.92"/>
    <s v="INR"/>
  </r>
  <r>
    <s v="5308000167"/>
    <s v="21"/>
    <s v="5308000167-21"/>
    <n v="5"/>
    <s v="5300"/>
    <x v="6"/>
    <x v="7"/>
    <s v="UL25"/>
    <s v="019/009"/>
    <d v="2019-04-01T00:00:00"/>
    <d v="2019-04-01T00:00:00"/>
    <s v="H-5000-03-01-05"/>
    <n v="0"/>
    <s v=""/>
    <s v="53OPCO02"/>
    <x v="3"/>
    <s v="5302"/>
    <s v=""/>
    <m/>
    <s v="A115"/>
    <s v="Forex-Unit-2-Realised-Unit-H-5000-12-01-2019-20"/>
    <n v="1392765.88"/>
    <n v="0"/>
    <n v="0"/>
    <n v="0"/>
    <n v="1392765.88"/>
    <n v="-66991.48"/>
    <n v="-66991.48"/>
    <n v="0"/>
    <n v="0"/>
    <n v="0"/>
    <n v="-133982.96"/>
    <n v="1325774.3999999999"/>
    <n v="1258782.92"/>
    <s v="INR"/>
  </r>
  <r>
    <s v="5308000167"/>
    <s v="22"/>
    <s v="5308000167-22"/>
    <n v="5"/>
    <s v="5300"/>
    <x v="6"/>
    <x v="7"/>
    <s v="UL25"/>
    <s v="019/009"/>
    <d v="2019-04-01T00:00:00"/>
    <d v="2019-04-01T00:00:00"/>
    <s v="H-5000-03-01-05"/>
    <n v="0"/>
    <s v=""/>
    <s v="53OPCO02"/>
    <x v="3"/>
    <s v="5302"/>
    <s v=""/>
    <m/>
    <s v="A115"/>
    <s v="Forex-Unit-2-Unrealised-Unit-H-5000-12-02-2019-20"/>
    <n v="4868122.4800000004"/>
    <n v="0"/>
    <n v="0"/>
    <n v="0"/>
    <n v="4868122.4800000004"/>
    <n v="-234154.73"/>
    <n v="-234154.73"/>
    <n v="0"/>
    <n v="0"/>
    <n v="0"/>
    <n v="-468309.46"/>
    <n v="4633967.75"/>
    <n v="4399813.0199999996"/>
    <s v="INR"/>
  </r>
  <r>
    <s v="5308000167"/>
    <s v="23"/>
    <s v="5308000167-23"/>
    <n v="5"/>
    <s v="5300"/>
    <x v="6"/>
    <x v="7"/>
    <s v="UL25"/>
    <s v="018/009"/>
    <d v="2020-04-01T00:00:00"/>
    <d v="2020-04-01T00:00:00"/>
    <s v="H-5000-03-01-05"/>
    <n v="0"/>
    <s v=""/>
    <s v="53OPCO02"/>
    <x v="3"/>
    <s v="5302"/>
    <s v=""/>
    <s v="Addition-Realise Forex"/>
    <s v="A115"/>
    <s v="Forex - Unit-2 - Realised-H-5000-12-01-2020-21"/>
    <n v="0"/>
    <n v="2409359.5699999998"/>
    <n v="0"/>
    <n v="0"/>
    <n v="2409359.5699999998"/>
    <n v="0"/>
    <n v="-122069.75999999999"/>
    <n v="0"/>
    <n v="0"/>
    <n v="0"/>
    <n v="-122069.75999999999"/>
    <n v="0"/>
    <n v="2287289.81"/>
    <s v="INR"/>
  </r>
  <r>
    <s v="5308000167"/>
    <s v="24"/>
    <s v="5308000167-24"/>
    <n v="5"/>
    <s v="5300"/>
    <x v="6"/>
    <x v="7"/>
    <s v="UL25"/>
    <s v="018/009"/>
    <d v="2020-04-01T00:00:00"/>
    <d v="2020-04-01T00:00:00"/>
    <s v="H-5000-03-01-05"/>
    <n v="0"/>
    <s v=""/>
    <s v="53OPCO02"/>
    <x v="3"/>
    <s v="5302"/>
    <s v=""/>
    <s v="Addition-Unrealise Forex"/>
    <s v="A115"/>
    <s v="Forex - Unit-2 - Unrealised-H-5000-12-02-2020-21"/>
    <n v="0"/>
    <n v="-4736324.9800000004"/>
    <n v="0"/>
    <n v="0"/>
    <n v="-4736324.9800000004"/>
    <n v="0"/>
    <n v="239965.03"/>
    <n v="0"/>
    <n v="0"/>
    <n v="0"/>
    <n v="239965.03"/>
    <n v="0"/>
    <n v="-4496359.95"/>
    <s v="INR"/>
  </r>
  <r>
    <s v="5308000168"/>
    <s v="0"/>
    <s v="5308000168-0"/>
    <n v="5"/>
    <s v="5300"/>
    <x v="6"/>
    <x v="7"/>
    <s v="UL25"/>
    <s v="025/000"/>
    <d v="2013-12-31T00:00:00"/>
    <d v="2013-12-31T00:00:00"/>
    <s v=""/>
    <n v="0"/>
    <s v=""/>
    <s v="53OPCOMN"/>
    <x v="1"/>
    <s v="5302"/>
    <s v=""/>
    <m/>
    <s v="A115"/>
    <s v="Unit-2-Material Handling at Site-H-5000-03-01-07"/>
    <n v="5504046.1299999999"/>
    <n v="0"/>
    <n v="0"/>
    <n v="0"/>
    <n v="5504046.1299999999"/>
    <n v="-1322453.56"/>
    <n v="-208333.2"/>
    <n v="0"/>
    <n v="0"/>
    <n v="0"/>
    <n v="-1530786.76"/>
    <n v="4181592.57"/>
    <n v="3973259.37"/>
    <s v="INR"/>
  </r>
  <r>
    <s v="5308000168"/>
    <s v="1"/>
    <s v="5308000168-1"/>
    <n v="5"/>
    <s v="5300"/>
    <x v="6"/>
    <x v="7"/>
    <s v="UL25"/>
    <s v="025/000"/>
    <d v="2014-04-01T00:00:00"/>
    <d v="2014-04-01T00:00:00"/>
    <s v=""/>
    <n v="0"/>
    <s v=""/>
    <s v="53OPCOMN"/>
    <x v="1"/>
    <s v="5302"/>
    <s v=""/>
    <m/>
    <s v="A115"/>
    <s v="Unit-2-Material Handling at Site-H-50-3-1-7-DEC-14"/>
    <n v="727186.58"/>
    <n v="0"/>
    <n v="0"/>
    <n v="0"/>
    <n v="727186.58"/>
    <n v="-165798.54"/>
    <n v="-27633.09"/>
    <n v="0"/>
    <n v="0"/>
    <n v="0"/>
    <n v="-193431.63"/>
    <n v="561388.04"/>
    <n v="533754.94999999995"/>
    <s v="INR"/>
  </r>
  <r>
    <s v="5308000168"/>
    <s v="2"/>
    <s v="5308000168-2"/>
    <n v="5"/>
    <s v="5300"/>
    <x v="6"/>
    <x v="7"/>
    <s v="UL25"/>
    <s v="023/006"/>
    <d v="2015-07-01T00:00:00"/>
    <d v="2015-07-01T00:00:00"/>
    <s v=""/>
    <n v="0"/>
    <s v=""/>
    <s v="53OPCOMN"/>
    <x v="3"/>
    <s v="5302"/>
    <s v=""/>
    <m/>
    <s v="A115"/>
    <s v="Unit-2-Material Handl at Site-H-5000-03-01-07-SEPT"/>
    <n v="2253893.06"/>
    <n v="0"/>
    <n v="0"/>
    <n v="0"/>
    <n v="2253893.06"/>
    <n v="-432927.64"/>
    <n v="-91117.759999999995"/>
    <n v="0"/>
    <n v="0"/>
    <n v="0"/>
    <n v="-524045.4"/>
    <n v="1820965.42"/>
    <n v="1729847.66"/>
    <s v="INR"/>
  </r>
  <r>
    <s v="5308000168"/>
    <s v="3"/>
    <s v="5308000168-3"/>
    <n v="5"/>
    <s v="5300"/>
    <x v="6"/>
    <x v="7"/>
    <s v="UL25"/>
    <s v="022/009"/>
    <d v="2016-04-01T00:00:00"/>
    <d v="2016-04-01T00:00:00"/>
    <s v=""/>
    <n v="0"/>
    <s v=""/>
    <s v="53OPCOMN"/>
    <x v="1"/>
    <s v="5302"/>
    <s v=""/>
    <m/>
    <s v="A115"/>
    <s v="Unit-2-Material Handl-H-5000-03-01-07-WRITTEN BACK"/>
    <n v="-7859"/>
    <n v="0"/>
    <n v="0"/>
    <n v="0"/>
    <n v="-7859"/>
    <n v="1312.68"/>
    <n v="328.17"/>
    <n v="0"/>
    <n v="0"/>
    <n v="0"/>
    <n v="1640.8500000000001"/>
    <n v="-6546.32"/>
    <n v="-6218.15"/>
    <s v="INR"/>
  </r>
  <r>
    <s v="5308000169"/>
    <s v="0"/>
    <s v="5308000169-0"/>
    <n v="5"/>
    <s v="5300"/>
    <x v="6"/>
    <x v="7"/>
    <s v="UL25"/>
    <s v="025/000"/>
    <d v="2013-12-31T00:00:00"/>
    <d v="2013-12-31T00:00:00"/>
    <s v="H-5000-03-02"/>
    <n v="0"/>
    <s v=""/>
    <s v="53OPCO02"/>
    <x v="2"/>
    <s v="5302"/>
    <s v=""/>
    <s v="Sold"/>
    <s v="A115"/>
    <s v="Unit-2-Ash Handling Systems &amp; AWRS-H-5000-03-02"/>
    <n v="346714738.48000002"/>
    <n v="0"/>
    <n v="0"/>
    <n v="-569999.98"/>
    <n v="346144738.5"/>
    <n v="-83304924.200000003"/>
    <n v="-13120634.130000001"/>
    <n v="155691.28"/>
    <n v="0"/>
    <n v="0"/>
    <n v="-96269867.049999997"/>
    <n v="263409814.28"/>
    <n v="249874871.44999999"/>
    <s v="INR"/>
  </r>
  <r>
    <s v="5308000169"/>
    <s v="1"/>
    <s v="5308000169-1"/>
    <n v="5"/>
    <s v="5300"/>
    <x v="6"/>
    <x v="7"/>
    <s v="UL25"/>
    <s v="025/000"/>
    <d v="2014-04-01T00:00:00"/>
    <d v="2014-04-01T00:00:00"/>
    <s v="H-5000-03-02"/>
    <n v="0"/>
    <s v=""/>
    <s v="53OPCO02"/>
    <x v="2"/>
    <s v="5302"/>
    <s v=""/>
    <m/>
    <s v="A115"/>
    <s v="Unit-2-Ash Handling Sys &amp; AWRS-H-5000-3-2-DEC-14"/>
    <n v="7400112.8899999997"/>
    <n v="0"/>
    <n v="0"/>
    <n v="0"/>
    <n v="7400112.8899999997"/>
    <n v="-1687225.74"/>
    <n v="-281204.28999999998"/>
    <n v="0"/>
    <n v="0"/>
    <n v="0"/>
    <n v="-1968430.03"/>
    <n v="5712887.1500000004"/>
    <n v="5431682.8600000003"/>
    <s v="INR"/>
  </r>
  <r>
    <s v="5308000169"/>
    <s v="2"/>
    <s v="5308000169-2"/>
    <n v="5"/>
    <s v="5300"/>
    <x v="6"/>
    <x v="7"/>
    <s v="UL25"/>
    <s v="025/000"/>
    <d v="2014-04-01T00:00:00"/>
    <d v="2014-04-01T00:00:00"/>
    <s v="H-5000-03-02"/>
    <n v="0"/>
    <s v=""/>
    <s v="53OPCO02"/>
    <x v="2"/>
    <s v="5302"/>
    <s v=""/>
    <m/>
    <s v="A115"/>
    <s v="Unit-2-Ash Handling Sys &amp; AWRS-H-5000-03-02-MAR-15"/>
    <n v="5989974.8099999996"/>
    <n v="0"/>
    <n v="0"/>
    <n v="0"/>
    <n v="5989974.8099999996"/>
    <n v="-1365714.24"/>
    <n v="-227619.04"/>
    <n v="0"/>
    <n v="0"/>
    <n v="0"/>
    <n v="-1593333.28"/>
    <n v="4624260.57"/>
    <n v="4396641.53"/>
    <s v="INR"/>
  </r>
  <r>
    <s v="5308000169"/>
    <s v="3"/>
    <s v="5308000169-3"/>
    <n v="5"/>
    <s v="5300"/>
    <x v="6"/>
    <x v="7"/>
    <s v="UL25"/>
    <s v="023/006"/>
    <d v="2015-07-01T00:00:00"/>
    <d v="2015-07-01T00:00:00"/>
    <s v="H-5000-03-02"/>
    <n v="0"/>
    <s v=""/>
    <s v="53OPCO02"/>
    <x v="2"/>
    <s v="5302"/>
    <s v=""/>
    <m/>
    <s v="A115"/>
    <s v="Unit-2-Ash Handling Syst -H-5000-03-02-SEPT-15"/>
    <n v="1473239.02"/>
    <n v="0"/>
    <n v="0"/>
    <n v="0"/>
    <n v="1473239.02"/>
    <n v="-282979.67"/>
    <n v="-59558.39"/>
    <n v="0"/>
    <n v="0"/>
    <n v="0"/>
    <n v="-342538.06"/>
    <n v="1190259.3500000001"/>
    <n v="1130700.96"/>
    <s v="INR"/>
  </r>
  <r>
    <s v="5308000169"/>
    <s v="4"/>
    <s v="5308000169-4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. 2 . EDC . PLANT &amp; M/C"/>
    <n v="7690924.6600000001"/>
    <n v="0"/>
    <n v="0"/>
    <n v="0"/>
    <n v="7690924.6600000001"/>
    <n v="-1847893.45"/>
    <n v="-291108.56"/>
    <n v="0"/>
    <n v="0"/>
    <n v="0"/>
    <n v="-2139002.0099999998"/>
    <n v="5843031.21"/>
    <n v="5551922.6500000004"/>
    <s v="INR"/>
  </r>
  <r>
    <s v="5308000169"/>
    <s v="5"/>
    <s v="5308000169-5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 - 2 - IDC - PLANT &amp; M/C"/>
    <n v="50080767.299999997"/>
    <n v="0"/>
    <n v="0"/>
    <n v="0"/>
    <n v="50080767.299999997"/>
    <n v="-12032873.300000001"/>
    <n v="-1895603.05"/>
    <n v="0"/>
    <n v="0"/>
    <n v="0"/>
    <n v="-13928476.350000001"/>
    <n v="38047894"/>
    <n v="36152290.950000003"/>
    <s v="INR"/>
  </r>
  <r>
    <s v="5308000169"/>
    <s v="6"/>
    <s v="5308000169-6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 (COD)"/>
    <n v="11880195.439999999"/>
    <n v="0"/>
    <n v="0"/>
    <n v="0"/>
    <n v="11880195.439999999"/>
    <n v="-2854446.8"/>
    <n v="-449676.31"/>
    <n v="0"/>
    <n v="0"/>
    <n v="0"/>
    <n v="-3304123.11"/>
    <n v="9025748.6400000006"/>
    <n v="8576072.3300000001"/>
    <s v="INR"/>
  </r>
  <r>
    <s v="5308000169"/>
    <s v="7"/>
    <s v="5308000169-7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-2013-1"/>
    <n v="2585594.15"/>
    <n v="0"/>
    <n v="0"/>
    <n v="0"/>
    <n v="2585594.15"/>
    <n v="-621239"/>
    <n v="-97867.12"/>
    <n v="0"/>
    <n v="0"/>
    <n v="0"/>
    <n v="-719106.12"/>
    <n v="1964355.15"/>
    <n v="1866488.03"/>
    <s v="INR"/>
  </r>
  <r>
    <s v="5308000169"/>
    <s v="8"/>
    <s v="5308000169-8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(COD)"/>
    <n v="32250254.719999999"/>
    <n v="0"/>
    <n v="0"/>
    <n v="0"/>
    <n v="32250254.719999999"/>
    <n v="-7748747.6699999999"/>
    <n v="-1220701.77"/>
    <n v="0"/>
    <n v="0"/>
    <n v="0"/>
    <n v="-8969449.4399999995"/>
    <n v="24501507.050000001"/>
    <n v="23280805.280000001"/>
    <s v="INR"/>
  </r>
  <r>
    <s v="5308000169"/>
    <s v="9"/>
    <s v="5308000169-9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2013-"/>
    <n v="-4840825.18"/>
    <n v="0"/>
    <n v="0"/>
    <n v="0"/>
    <n v="-4840825.18"/>
    <n v="1163101.9099999999"/>
    <n v="183229.68"/>
    <n v="0"/>
    <n v="0"/>
    <n v="0"/>
    <n v="1346331.5899999999"/>
    <n v="-3677723.27"/>
    <n v="-3494493.59"/>
    <s v="INR"/>
  </r>
  <r>
    <s v="5308000169"/>
    <s v="10"/>
    <s v="5308000169-10"/>
    <n v="5"/>
    <s v="5300"/>
    <x v="6"/>
    <x v="7"/>
    <s v="UL25"/>
    <s v="024/009"/>
    <d v="2014-04-01T00:00:00"/>
    <d v="2014-04-01T00:00:00"/>
    <s v="H-5000-12-01"/>
    <n v="0"/>
    <s v=""/>
    <s v="53OPCO02"/>
    <x v="3"/>
    <s v="5302"/>
    <s v=""/>
    <m/>
    <s v="A115"/>
    <s v="Forex-Unit-2-Realised-H-5000-12-01-2014-15"/>
    <n v="26711325.52"/>
    <n v="0"/>
    <n v="0"/>
    <n v="0"/>
    <n v="26711325.52"/>
    <n v="-6151528.9800000004"/>
    <n v="-1025254.83"/>
    <n v="0"/>
    <n v="0"/>
    <n v="0"/>
    <n v="-7176783.8100000005"/>
    <n v="20559796.539999999"/>
    <n v="19534541.710000001"/>
    <s v="INR"/>
  </r>
  <r>
    <s v="5308000169"/>
    <s v="11"/>
    <s v="5308000169-11"/>
    <n v="5"/>
    <s v="5300"/>
    <x v="6"/>
    <x v="7"/>
    <s v="UL25"/>
    <s v="023/009"/>
    <d v="2015-04-01T00:00:00"/>
    <d v="2015-04-01T00:00:00"/>
    <s v="H-5000-12-01"/>
    <n v="0"/>
    <s v=""/>
    <s v="53OPCO02"/>
    <x v="3"/>
    <s v="5302"/>
    <s v=""/>
    <m/>
    <s v="A115"/>
    <s v="Forex-Unit-2-Realised-H-5000-12-01-2015-16"/>
    <n v="1532388.06"/>
    <n v="0"/>
    <n v="0"/>
    <n v="0"/>
    <n v="1532388.06"/>
    <n v="-306468.77"/>
    <n v="-61293.760000000002"/>
    <n v="0"/>
    <n v="0"/>
    <n v="0"/>
    <n v="-367762.53"/>
    <n v="1225919.29"/>
    <n v="1164625.53"/>
    <s v="INR"/>
  </r>
  <r>
    <s v="5308000169"/>
    <s v="12"/>
    <s v="5308000169-12"/>
    <n v="5"/>
    <s v="5300"/>
    <x v="6"/>
    <x v="7"/>
    <s v="UL25"/>
    <s v="022/009"/>
    <d v="2016-04-01T00:00:00"/>
    <d v="2016-04-01T00:00:00"/>
    <s v="H-5000-12-01"/>
    <n v="0"/>
    <s v=""/>
    <s v="53OPCO02"/>
    <x v="3"/>
    <s v="5302"/>
    <s v=""/>
    <m/>
    <s v="A115"/>
    <s v="Forex-Unit-2-Realised-H-5000-12-01-2016-17"/>
    <n v="694094.56"/>
    <n v="0"/>
    <n v="0"/>
    <n v="0"/>
    <n v="694094.56"/>
    <n v="-115933.18"/>
    <n v="-28983.3"/>
    <n v="0"/>
    <n v="0"/>
    <n v="0"/>
    <n v="-144916.47999999998"/>
    <n v="578161.38"/>
    <n v="549178.07999999996"/>
    <s v="INR"/>
  </r>
  <r>
    <s v="5308000169"/>
    <s v="13"/>
    <s v="5308000169-13"/>
    <n v="5"/>
    <s v="5300"/>
    <x v="6"/>
    <x v="7"/>
    <s v="UL25"/>
    <s v="024/009"/>
    <d v="2014-04-01T00:00:00"/>
    <d v="2014-04-01T00:00:00"/>
    <s v="H-5000-12-02"/>
    <n v="0"/>
    <s v=""/>
    <s v="53OPCO02"/>
    <x v="3"/>
    <s v="5302"/>
    <s v=""/>
    <m/>
    <s v="A115"/>
    <s v="Forex-Unit-2-Unrealise-H-5000-12-02-2014-15"/>
    <n v="-20297640.079999998"/>
    <n v="0"/>
    <n v="0"/>
    <n v="0"/>
    <n v="-20297640.079999998"/>
    <n v="4674478.67"/>
    <n v="779079.78"/>
    <n v="0"/>
    <n v="0"/>
    <n v="0"/>
    <n v="5453558.4500000002"/>
    <n v="-15623161.41"/>
    <n v="-14844081.630000001"/>
    <s v="INR"/>
  </r>
  <r>
    <s v="5308000169"/>
    <s v="14"/>
    <s v="5308000169-14"/>
    <n v="5"/>
    <s v="5300"/>
    <x v="6"/>
    <x v="7"/>
    <s v="UL25"/>
    <s v="023/009"/>
    <d v="2015-04-01T00:00:00"/>
    <d v="2015-04-01T00:00:00"/>
    <s v="H-5000-12-02"/>
    <n v="0"/>
    <s v=""/>
    <s v="53OPCO02"/>
    <x v="3"/>
    <s v="5302"/>
    <s v=""/>
    <m/>
    <s v="A115"/>
    <s v="Forex-Unit-2-Unrealise-H-5000-12-02-2015-16"/>
    <n v="3886183.48"/>
    <n v="0"/>
    <n v="0"/>
    <n v="0"/>
    <n v="3886183.48"/>
    <n v="-777214.3"/>
    <n v="-155442.85999999999"/>
    <n v="0"/>
    <n v="0"/>
    <n v="0"/>
    <n v="-932657.16"/>
    <n v="3108969.18"/>
    <n v="2953526.32"/>
    <s v="INR"/>
  </r>
  <r>
    <s v="5308000169"/>
    <s v="15"/>
    <s v="5308000169-15"/>
    <n v="5"/>
    <s v="5300"/>
    <x v="6"/>
    <x v="7"/>
    <s v="UL25"/>
    <s v="022/009"/>
    <d v="2016-04-01T00:00:00"/>
    <d v="2016-04-01T00:00:00"/>
    <s v="H-5000-12-02"/>
    <n v="0"/>
    <s v=""/>
    <s v="53OPCO02"/>
    <x v="3"/>
    <s v="5302"/>
    <s v=""/>
    <m/>
    <s v="A115"/>
    <s v="Forex-Unit-2-Unrealise-H-5000-12-02-2016-17"/>
    <n v="-1890525.22"/>
    <n v="0"/>
    <n v="0"/>
    <n v="0"/>
    <n v="-1890525.22"/>
    <n v="315770.52"/>
    <n v="78942.63"/>
    <n v="0"/>
    <n v="0"/>
    <n v="0"/>
    <n v="394713.15"/>
    <n v="-1574754.7"/>
    <n v="-1495812.07"/>
    <s v="INR"/>
  </r>
  <r>
    <s v="5308000169"/>
    <s v="16"/>
    <s v="5308000169-16"/>
    <n v="5"/>
    <s v="5300"/>
    <x v="6"/>
    <x v="7"/>
    <s v="UL25"/>
    <s v="021/009"/>
    <d v="2017-04-01T00:00:00"/>
    <d v="2017-04-01T00:00:00"/>
    <s v="H-5000-12-01"/>
    <n v="0"/>
    <s v=""/>
    <s v="53OPCO02"/>
    <x v="3"/>
    <s v="5302"/>
    <s v=""/>
    <m/>
    <s v="A115"/>
    <s v="Forex-Unit-2-Realised-H-5000-12-01-2017-18"/>
    <n v="455970.28"/>
    <n v="0"/>
    <n v="0"/>
    <n v="0"/>
    <n v="455970.28"/>
    <n v="-59745.96"/>
    <n v="-19915.32"/>
    <n v="0"/>
    <n v="0"/>
    <n v="0"/>
    <n v="-79661.279999999999"/>
    <n v="396224.32"/>
    <n v="376309"/>
    <s v="INR"/>
  </r>
  <r>
    <s v="5308000169"/>
    <s v="17"/>
    <s v="5308000169-17"/>
    <n v="5"/>
    <s v="5300"/>
    <x v="6"/>
    <x v="7"/>
    <s v="UL25"/>
    <s v="021/009"/>
    <d v="2017-04-01T00:00:00"/>
    <d v="2017-04-01T00:00:00"/>
    <s v="H-5000-12-02"/>
    <n v="0"/>
    <s v=""/>
    <s v="53OPCO02"/>
    <x v="3"/>
    <s v="5302"/>
    <s v=""/>
    <m/>
    <s v="A115"/>
    <s v="Forex-Unit-2-Unrealise-H-5000-12-02-2017-18"/>
    <n v="-37952.26"/>
    <n v="0"/>
    <n v="0"/>
    <n v="0"/>
    <n v="-37952.26"/>
    <n v="4972.8900000000003"/>
    <n v="1657.63"/>
    <n v="0"/>
    <n v="0"/>
    <n v="0"/>
    <n v="6630.52"/>
    <n v="-32979.370000000003"/>
    <n v="-31321.74"/>
    <s v="INR"/>
  </r>
  <r>
    <s v="5308000169"/>
    <s v="18"/>
    <s v="5308000169-18"/>
    <n v="5"/>
    <s v="5300"/>
    <x v="6"/>
    <x v="7"/>
    <s v="UL25"/>
    <s v="020/009"/>
    <d v="2018-04-01T00:00:00"/>
    <d v="2018-04-01T00:00:00"/>
    <s v="H-5000-03-02"/>
    <n v="0"/>
    <s v=""/>
    <s v="53OPCO02"/>
    <x v="3"/>
    <s v="5302"/>
    <s v=""/>
    <m/>
    <s v="A115"/>
    <s v="Forex-Unit-2-Realised-H-5000-12-01-2018-19"/>
    <n v="1259529.77"/>
    <n v="0"/>
    <n v="0"/>
    <n v="0"/>
    <n v="1259529.77"/>
    <n v="-115326.63"/>
    <n v="-57663.31"/>
    <n v="0"/>
    <n v="0"/>
    <n v="0"/>
    <n v="-172989.94"/>
    <n v="1144203.1399999999"/>
    <n v="1086539.83"/>
    <s v="INR"/>
  </r>
  <r>
    <s v="5308000169"/>
    <s v="19"/>
    <s v="5308000169-19"/>
    <n v="5"/>
    <s v="5300"/>
    <x v="6"/>
    <x v="7"/>
    <s v="UL25"/>
    <s v="020/009"/>
    <d v="2018-04-01T00:00:00"/>
    <d v="2018-04-01T00:00:00"/>
    <s v="H-5000-03-02"/>
    <n v="0"/>
    <s v=""/>
    <s v="53OPCO02"/>
    <x v="3"/>
    <s v="5302"/>
    <s v=""/>
    <m/>
    <s v="A115"/>
    <s v="Forex-Unit-2-Unrealise-H-5000-12-02-2018-19"/>
    <n v="4164157.43"/>
    <n v="0"/>
    <n v="0"/>
    <n v="0"/>
    <n v="4164157.43"/>
    <n v="-381283.76"/>
    <n v="-190641.88"/>
    <n v="0"/>
    <n v="0"/>
    <n v="0"/>
    <n v="-571925.64"/>
    <n v="3782873.67"/>
    <n v="3592231.79"/>
    <s v="INR"/>
  </r>
  <r>
    <s v="5308000169"/>
    <s v="20"/>
    <s v="5308000169-20"/>
    <n v="5"/>
    <s v="5300"/>
    <x v="6"/>
    <x v="7"/>
    <s v="UL25"/>
    <s v="019/009"/>
    <d v="2019-04-01T00:00:00"/>
    <d v="2019-04-01T00:00:00"/>
    <s v="H-5000-03-02"/>
    <n v="0"/>
    <s v=""/>
    <s v="53OPCO02"/>
    <x v="3"/>
    <s v="5302"/>
    <s v=""/>
    <m/>
    <s v="A115"/>
    <s v="Forex-Unit-2-Realised-Unit-H-5000-12-01-2019-20"/>
    <n v="1488818.72"/>
    <n v="0"/>
    <n v="0"/>
    <n v="0"/>
    <n v="1488818.72"/>
    <n v="-71611.58"/>
    <n v="-71611.58"/>
    <n v="0"/>
    <n v="0"/>
    <n v="0"/>
    <n v="-143223.16"/>
    <n v="1417207.14"/>
    <n v="1345595.56"/>
    <s v="INR"/>
  </r>
  <r>
    <s v="5308000169"/>
    <s v="21"/>
    <s v="5308000169-21"/>
    <n v="5"/>
    <s v="5300"/>
    <x v="6"/>
    <x v="7"/>
    <s v="UL25"/>
    <s v="019/009"/>
    <d v="2019-04-01T00:00:00"/>
    <d v="2019-04-01T00:00:00"/>
    <s v="H-5000-03-02"/>
    <n v="0"/>
    <s v=""/>
    <s v="53OPCO02"/>
    <x v="3"/>
    <s v="5302"/>
    <s v=""/>
    <m/>
    <s v="A115"/>
    <s v="Forex-Unit-2-Unrealised-Unit-H-5000-12-02-2019-20"/>
    <n v="5203855.07"/>
    <n v="0"/>
    <n v="0"/>
    <n v="0"/>
    <n v="5203855.07"/>
    <n v="-250303.34"/>
    <n v="-250303.34"/>
    <n v="0"/>
    <n v="0"/>
    <n v="0"/>
    <n v="-500606.68"/>
    <n v="4953551.7300000004"/>
    <n v="4703248.3899999997"/>
    <s v="INR"/>
  </r>
  <r>
    <s v="5308000169"/>
    <s v="22"/>
    <s v="5308000169-22"/>
    <n v="5"/>
    <s v="5300"/>
    <x v="6"/>
    <x v="7"/>
    <s v="UL25"/>
    <s v="018/009"/>
    <d v="2020-04-01T00:00:00"/>
    <d v="2020-04-01T00:00:00"/>
    <s v="H-5000-03-02"/>
    <n v="0"/>
    <s v=""/>
    <s v="53OPCO02"/>
    <x v="3"/>
    <s v="5302"/>
    <s v=""/>
    <s v="Addition-Realise Forex"/>
    <s v="A115"/>
    <s v="Forex - Unit-2 - Realised-H-5000-12-01-2020-21"/>
    <n v="0"/>
    <n v="2575522.31"/>
    <n v="0"/>
    <n v="0"/>
    <n v="2575522.31"/>
    <n v="0"/>
    <n v="-130488.36"/>
    <n v="0"/>
    <n v="0"/>
    <n v="0"/>
    <n v="-130488.36"/>
    <n v="0"/>
    <n v="2445033.9500000002"/>
    <s v="INR"/>
  </r>
  <r>
    <s v="5308000169"/>
    <s v="23"/>
    <s v="5308000169-23"/>
    <n v="5"/>
    <s v="5300"/>
    <x v="6"/>
    <x v="7"/>
    <s v="UL25"/>
    <s v="018/009"/>
    <d v="2020-04-01T00:00:00"/>
    <d v="2020-04-01T00:00:00"/>
    <s v="H-5000-03-02"/>
    <n v="0"/>
    <s v=""/>
    <s v="53OPCO02"/>
    <x v="3"/>
    <s v="5302"/>
    <s v=""/>
    <s v="Addition-Unrealise Forex"/>
    <s v="A115"/>
    <s v="Forex - Unit-2 - Unrealised-H-5000-12-02-2020-21"/>
    <n v="0"/>
    <n v="-5062968.0999999996"/>
    <n v="0"/>
    <n v="0"/>
    <n v="-5062968.0999999996"/>
    <n v="0"/>
    <n v="256514.35"/>
    <n v="0"/>
    <n v="0"/>
    <n v="0"/>
    <n v="256514.35"/>
    <n v="0"/>
    <n v="-4806453.75"/>
    <s v="INR"/>
  </r>
  <r>
    <s v="5308000170"/>
    <s v="0"/>
    <s v="5308000170-0"/>
    <n v="5"/>
    <s v="5300"/>
    <x v="6"/>
    <x v="7"/>
    <s v="UL25"/>
    <s v="025/000"/>
    <d v="2013-12-31T00:00:00"/>
    <d v="2013-12-31T00:00:00"/>
    <s v="H-5000-03-03"/>
    <n v="0"/>
    <s v=""/>
    <s v="53OPCO02"/>
    <x v="4"/>
    <s v="5302"/>
    <s v=""/>
    <m/>
    <s v="A115"/>
    <s v="Unit-2-Make up Water Sys includ piping-H-5000-03-3"/>
    <n v="220936347.87"/>
    <n v="0"/>
    <n v="0"/>
    <n v="0"/>
    <n v="220936347.87"/>
    <n v="-53084232.270000003"/>
    <n v="-8362643.75"/>
    <n v="0"/>
    <n v="0"/>
    <n v="0"/>
    <n v="-61446876.020000003"/>
    <n v="167852115.59999999"/>
    <n v="159489471.84999999"/>
    <s v="INR"/>
  </r>
  <r>
    <s v="5308000170"/>
    <s v="1"/>
    <s v="5308000170-1"/>
    <n v="5"/>
    <s v="5300"/>
    <x v="6"/>
    <x v="7"/>
    <s v="UL25"/>
    <s v="025/000"/>
    <d v="2014-04-01T00:00:00"/>
    <d v="2014-04-01T00:00:00"/>
    <s v="H-5000-03-03"/>
    <n v="0"/>
    <s v=""/>
    <s v="53OPCO02"/>
    <x v="4"/>
    <s v="5302"/>
    <s v=""/>
    <m/>
    <s v="A115"/>
    <s v="Unit-2-Make up Water Sys includ piping-MAR-15"/>
    <n v="-2327446.7000000002"/>
    <n v="0"/>
    <n v="0"/>
    <n v="0"/>
    <n v="-2327446.7000000002"/>
    <n v="530657.84"/>
    <n v="88442.97"/>
    <n v="0"/>
    <n v="0"/>
    <n v="0"/>
    <n v="619100.80999999994"/>
    <n v="-1796788.86"/>
    <n v="-1708345.89"/>
    <s v="INR"/>
  </r>
  <r>
    <s v="5308000170"/>
    <s v="2"/>
    <s v="5308000170-2"/>
    <n v="5"/>
    <s v="5300"/>
    <x v="6"/>
    <x v="7"/>
    <s v="UL25"/>
    <s v="023/006"/>
    <d v="2015-07-01T00:00:00"/>
    <d v="2015-07-01T00:00:00"/>
    <s v="H-5000-03-03"/>
    <n v="0"/>
    <s v=""/>
    <s v="53OPCO02"/>
    <x v="4"/>
    <s v="5302"/>
    <s v=""/>
    <m/>
    <s v="A115"/>
    <s v="Unit-2-Make up Water Sys &amp; pip H-5000-03-3-SEPT-15"/>
    <n v="5371686.7199999997"/>
    <n v="0"/>
    <n v="0"/>
    <n v="0"/>
    <n v="5371686.7199999997"/>
    <n v="-1031793.26"/>
    <n v="-217160.28"/>
    <n v="0"/>
    <n v="0"/>
    <n v="0"/>
    <n v="-1248953.54"/>
    <n v="4339893.46"/>
    <n v="4122733.18"/>
    <s v="INR"/>
  </r>
  <r>
    <s v="5308000170"/>
    <s v="3"/>
    <s v="5308000170-3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. 2 . EDC . PLANT &amp; M/C"/>
    <n v="4882200.9000000004"/>
    <n v="0"/>
    <n v="0"/>
    <n v="0"/>
    <n v="4882200.9000000004"/>
    <n v="-1173043.23"/>
    <n v="-184795.79"/>
    <n v="0"/>
    <n v="0"/>
    <n v="0"/>
    <n v="-1357839.02"/>
    <n v="3709157.67"/>
    <n v="3524361.88"/>
    <s v="INR"/>
  </r>
  <r>
    <s v="5308000170"/>
    <s v="4"/>
    <s v="5308000170-4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 - 2 - IDC - PLANT &amp; M/C"/>
    <n v="31791283.609999999"/>
    <n v="0"/>
    <n v="0"/>
    <n v="0"/>
    <n v="31791283.609999999"/>
    <n v="-7638470.9800000004"/>
    <n v="-1203329.29"/>
    <n v="0"/>
    <n v="0"/>
    <n v="0"/>
    <n v="-8841800.2699999996"/>
    <n v="24152812.629999999"/>
    <n v="22949483.34"/>
    <s v="INR"/>
  </r>
  <r>
    <s v="5308000170"/>
    <s v="5"/>
    <s v="5308000170-5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 (COD)"/>
    <n v="7541551.04"/>
    <n v="0"/>
    <n v="0"/>
    <n v="0"/>
    <n v="7541551.04"/>
    <n v="-1812003.57"/>
    <n v="-285454.63"/>
    <n v="0"/>
    <n v="0"/>
    <n v="0"/>
    <n v="-2097458.2000000002"/>
    <n v="5729547.4699999997"/>
    <n v="5444092.8399999999"/>
    <s v="INR"/>
  </r>
  <r>
    <s v="5308000170"/>
    <s v="6"/>
    <s v="5308000170-6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-2013-1"/>
    <n v="1641335.81"/>
    <n v="0"/>
    <n v="0"/>
    <n v="0"/>
    <n v="1641335.81"/>
    <n v="-394362.69"/>
    <n v="-62126.07"/>
    <n v="0"/>
    <n v="0"/>
    <n v="0"/>
    <n v="-456488.76"/>
    <n v="1246973.1200000001"/>
    <n v="1184847.05"/>
    <s v="INR"/>
  </r>
  <r>
    <s v="5308000170"/>
    <s v="7"/>
    <s v="5308000170-7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(COD)"/>
    <n v="20472469.760000002"/>
    <n v="0"/>
    <n v="0"/>
    <n v="0"/>
    <n v="20472469.760000002"/>
    <n v="-4918906.97"/>
    <n v="-774901.79"/>
    <n v="0"/>
    <n v="0"/>
    <n v="0"/>
    <n v="-5693808.7599999998"/>
    <n v="15553562.789999999"/>
    <n v="14778661"/>
    <s v="INR"/>
  </r>
  <r>
    <s v="5308000170"/>
    <s v="8"/>
    <s v="5308000170-8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2013-"/>
    <n v="-3072957.04"/>
    <n v="0"/>
    <n v="0"/>
    <n v="0"/>
    <n v="-3072957.04"/>
    <n v="738337.4"/>
    <n v="116314.25"/>
    <n v="0"/>
    <n v="0"/>
    <n v="0"/>
    <n v="854651.65"/>
    <n v="-2334619.64"/>
    <n v="-2218305.39"/>
    <s v="INR"/>
  </r>
  <r>
    <s v="5308000170"/>
    <s v="9"/>
    <s v="5308000170-9"/>
    <n v="5"/>
    <s v="5300"/>
    <x v="6"/>
    <x v="7"/>
    <s v="UL25"/>
    <s v="024/009"/>
    <d v="2014-04-01T00:00:00"/>
    <d v="2014-04-01T00:00:00"/>
    <s v="H-5000-12-01"/>
    <n v="0"/>
    <s v=""/>
    <s v="53OPCO02"/>
    <x v="3"/>
    <s v="5302"/>
    <s v=""/>
    <m/>
    <s v="A115"/>
    <s v="Forex-Unit-2-Realised-H-5000-12-01-2014-15"/>
    <n v="16956356.120000001"/>
    <n v="0"/>
    <n v="0"/>
    <n v="0"/>
    <n v="16956356.120000001"/>
    <n v="-3904992.12"/>
    <n v="-650832.02"/>
    <n v="0"/>
    <n v="0"/>
    <n v="0"/>
    <n v="-4555824.1400000006"/>
    <n v="13051364"/>
    <n v="12400531.98"/>
    <s v="INR"/>
  </r>
  <r>
    <s v="5308000170"/>
    <s v="10"/>
    <s v="5308000170-10"/>
    <n v="5"/>
    <s v="5300"/>
    <x v="6"/>
    <x v="7"/>
    <s v="UL25"/>
    <s v="023/009"/>
    <d v="2015-04-01T00:00:00"/>
    <d v="2015-04-01T00:00:00"/>
    <s v="H-5000-12-01"/>
    <n v="0"/>
    <s v=""/>
    <s v="53OPCO02"/>
    <x v="3"/>
    <s v="5302"/>
    <s v=""/>
    <m/>
    <s v="A115"/>
    <s v="Forex-Unit-2-Realised-H-5000-12-01-2015-16"/>
    <n v="972760.32"/>
    <n v="0"/>
    <n v="0"/>
    <n v="0"/>
    <n v="972760.32"/>
    <n v="-194546.44"/>
    <n v="-38909.29"/>
    <n v="0"/>
    <n v="0"/>
    <n v="0"/>
    <n v="-233455.73"/>
    <n v="778213.88"/>
    <n v="739304.59"/>
    <s v="INR"/>
  </r>
  <r>
    <s v="5308000170"/>
    <s v="11"/>
    <s v="5308000170-11"/>
    <n v="5"/>
    <s v="5300"/>
    <x v="6"/>
    <x v="7"/>
    <s v="UL25"/>
    <s v="022/009"/>
    <d v="2016-04-01T00:00:00"/>
    <d v="2016-04-01T00:00:00"/>
    <s v="H-5000-12-01"/>
    <n v="0"/>
    <s v=""/>
    <s v="53OPCO02"/>
    <x v="3"/>
    <s v="5302"/>
    <s v=""/>
    <m/>
    <s v="A115"/>
    <s v="Forex-Unit-2-Realised-H-5000-12-01-2016-17"/>
    <n v="440611.41"/>
    <n v="0"/>
    <n v="0"/>
    <n v="0"/>
    <n v="440611.41"/>
    <n v="-73594.41"/>
    <n v="-18398.599999999999"/>
    <n v="0"/>
    <n v="0"/>
    <n v="0"/>
    <n v="-91993.010000000009"/>
    <n v="367017"/>
    <n v="348618.4"/>
    <s v="INR"/>
  </r>
  <r>
    <s v="5308000170"/>
    <s v="12"/>
    <s v="5308000170-12"/>
    <n v="5"/>
    <s v="5300"/>
    <x v="6"/>
    <x v="7"/>
    <s v="UL25"/>
    <s v="024/009"/>
    <d v="2014-04-01T00:00:00"/>
    <d v="2014-04-01T00:00:00"/>
    <s v="H-5000-12-02"/>
    <n v="0"/>
    <s v=""/>
    <s v="53OPCO02"/>
    <x v="3"/>
    <s v="5302"/>
    <s v=""/>
    <m/>
    <s v="A115"/>
    <s v="Forex-Unit-2-Unrealise-H-5000-12-02-2014-15"/>
    <n v="-12884947"/>
    <n v="0"/>
    <n v="0"/>
    <n v="0"/>
    <n v="-12884947"/>
    <n v="2967360.24"/>
    <n v="494560.04"/>
    <n v="0"/>
    <n v="0"/>
    <n v="0"/>
    <n v="3461920.2800000003"/>
    <n v="-9917586.7599999998"/>
    <n v="-9423026.7200000007"/>
    <s v="INR"/>
  </r>
  <r>
    <s v="5308000170"/>
    <s v="13"/>
    <s v="5308000170-13"/>
    <n v="5"/>
    <s v="5300"/>
    <x v="6"/>
    <x v="7"/>
    <s v="UL25"/>
    <s v="023/009"/>
    <d v="2015-04-01T00:00:00"/>
    <d v="2015-04-01T00:00:00"/>
    <s v="H-5000-12-02"/>
    <n v="0"/>
    <s v=""/>
    <s v="53OPCO02"/>
    <x v="3"/>
    <s v="5302"/>
    <s v=""/>
    <m/>
    <s v="A115"/>
    <s v="Forex-Unit-2-Unrealise-H-5000-12-02-2015-16"/>
    <n v="2466950.2400000002"/>
    <n v="0"/>
    <n v="0"/>
    <n v="0"/>
    <n v="2466950.2400000002"/>
    <n v="-493375.8"/>
    <n v="-98675.17"/>
    <n v="0"/>
    <n v="0"/>
    <n v="0"/>
    <n v="-592050.97"/>
    <n v="1973574.44"/>
    <n v="1874899.27"/>
    <s v="INR"/>
  </r>
  <r>
    <s v="5308000170"/>
    <s v="14"/>
    <s v="5308000170-14"/>
    <n v="5"/>
    <s v="5300"/>
    <x v="6"/>
    <x v="7"/>
    <s v="UL25"/>
    <s v="022/009"/>
    <d v="2016-04-01T00:00:00"/>
    <d v="2016-04-01T00:00:00"/>
    <s v="H-5000-12-02"/>
    <n v="0"/>
    <s v=""/>
    <s v="53OPCO02"/>
    <x v="3"/>
    <s v="5302"/>
    <s v=""/>
    <m/>
    <s v="A115"/>
    <s v="Forex-Unit-2-Unrealise-H-5000-12-02-2016-17"/>
    <n v="-1200105.8799999999"/>
    <n v="0"/>
    <n v="0"/>
    <n v="0"/>
    <n v="-1200105.8799999999"/>
    <n v="200451.19"/>
    <n v="50112.800000000003"/>
    <n v="0"/>
    <n v="0"/>
    <n v="0"/>
    <n v="250563.99"/>
    <n v="-999654.69"/>
    <n v="-949541.89"/>
    <s v="INR"/>
  </r>
  <r>
    <s v="5308000170"/>
    <s v="15"/>
    <s v="5308000170-15"/>
    <n v="5"/>
    <s v="5300"/>
    <x v="6"/>
    <x v="7"/>
    <s v="UL25"/>
    <s v="021/009"/>
    <d v="2017-04-01T00:00:00"/>
    <d v="2017-04-01T00:00:00"/>
    <s v="H-5000-12-01"/>
    <n v="0"/>
    <s v=""/>
    <s v="53OPCO02"/>
    <x v="3"/>
    <s v="5302"/>
    <s v=""/>
    <m/>
    <s v="A115"/>
    <s v="Forex-Unit-2-Realised-H-5000-12-01-2017-18"/>
    <n v="286820.01"/>
    <n v="0"/>
    <n v="0"/>
    <n v="0"/>
    <n v="286820.01"/>
    <n v="-37582.14"/>
    <n v="-12527.38"/>
    <n v="0"/>
    <n v="0"/>
    <n v="0"/>
    <n v="-50109.52"/>
    <n v="249237.87"/>
    <n v="236710.49"/>
    <s v="INR"/>
  </r>
  <r>
    <s v="5308000170"/>
    <s v="16"/>
    <s v="5308000170-16"/>
    <n v="5"/>
    <s v="5300"/>
    <x v="6"/>
    <x v="7"/>
    <s v="UL25"/>
    <s v="021/009"/>
    <d v="2017-04-01T00:00:00"/>
    <d v="2017-04-01T00:00:00"/>
    <s v="H-5000-12-02"/>
    <n v="0"/>
    <s v=""/>
    <s v="53OPCO02"/>
    <x v="3"/>
    <s v="5302"/>
    <s v=""/>
    <m/>
    <s v="A115"/>
    <s v="Forex-Unit-2-Unrealise-H-5000-12-02-2017-18"/>
    <n v="-26502.77"/>
    <n v="0"/>
    <n v="0"/>
    <n v="0"/>
    <n v="-26502.77"/>
    <n v="3472.68"/>
    <n v="1157.56"/>
    <n v="0"/>
    <n v="0"/>
    <n v="0"/>
    <n v="4630.24"/>
    <n v="-23030.09"/>
    <n v="-21872.53"/>
    <s v="INR"/>
  </r>
  <r>
    <s v="5308000170"/>
    <s v="17"/>
    <s v="5308000170-17"/>
    <n v="5"/>
    <s v="5300"/>
    <x v="6"/>
    <x v="7"/>
    <s v="UL25"/>
    <s v="020/009"/>
    <d v="2018-04-01T00:00:00"/>
    <d v="2018-04-01T00:00:00"/>
    <s v="H-5000-03-03"/>
    <n v="0"/>
    <s v=""/>
    <s v="53OPCO02"/>
    <x v="3"/>
    <s v="5302"/>
    <s v=""/>
    <m/>
    <s v="A115"/>
    <s v="Forex-Unit-2-Realised-H-5000-12-01-2018-19"/>
    <n v="792284.86"/>
    <n v="0"/>
    <n v="0"/>
    <n v="0"/>
    <n v="792284.86"/>
    <n v="-72544.179999999993"/>
    <n v="-36272.089999999997"/>
    <n v="0"/>
    <n v="0"/>
    <n v="0"/>
    <n v="-108816.26999999999"/>
    <n v="719740.68"/>
    <n v="683468.59"/>
    <s v="INR"/>
  </r>
  <r>
    <s v="5308000170"/>
    <s v="18"/>
    <s v="5308000170-18"/>
    <n v="5"/>
    <s v="5300"/>
    <x v="6"/>
    <x v="7"/>
    <s v="UL25"/>
    <s v="020/009"/>
    <d v="2018-04-01T00:00:00"/>
    <d v="2018-04-01T00:00:00"/>
    <s v="H-5000-03-03"/>
    <n v="0"/>
    <s v=""/>
    <s v="53OPCO02"/>
    <x v="3"/>
    <s v="5302"/>
    <s v=""/>
    <m/>
    <s v="A115"/>
    <s v="Forex-Unit-2-Unrealise-H-5000-12-02-2018-19"/>
    <n v="2619389.34"/>
    <n v="0"/>
    <n v="0"/>
    <n v="0"/>
    <n v="2619389.34"/>
    <n v="-239839.78"/>
    <n v="-119919.89"/>
    <n v="0"/>
    <n v="0"/>
    <n v="0"/>
    <n v="-359759.67"/>
    <n v="2379549.56"/>
    <n v="2259629.67"/>
    <s v="INR"/>
  </r>
  <r>
    <s v="5308000170"/>
    <s v="19"/>
    <s v="5308000170-19"/>
    <n v="5"/>
    <s v="5300"/>
    <x v="6"/>
    <x v="7"/>
    <s v="UL25"/>
    <s v="019/009"/>
    <d v="2019-04-01T00:00:00"/>
    <d v="2019-04-01T00:00:00"/>
    <s v="H-5000-03-03"/>
    <n v="0"/>
    <s v=""/>
    <s v="53OPCO02"/>
    <x v="3"/>
    <s v="5302"/>
    <s v=""/>
    <m/>
    <s v="A115"/>
    <s v="Forex-Unit-2-Realised-Unit-H-5000-12-01-2019-20"/>
    <n v="936515.01"/>
    <n v="0"/>
    <n v="0"/>
    <n v="0"/>
    <n v="936515.01"/>
    <n v="-45046"/>
    <n v="-45046"/>
    <n v="0"/>
    <n v="0"/>
    <n v="0"/>
    <n v="-90092"/>
    <n v="891469.01"/>
    <n v="846423.01"/>
    <s v="INR"/>
  </r>
  <r>
    <s v="5308000170"/>
    <s v="20"/>
    <s v="5308000170-20"/>
    <n v="5"/>
    <s v="5300"/>
    <x v="6"/>
    <x v="7"/>
    <s v="UL25"/>
    <s v="019/009"/>
    <d v="2019-04-01T00:00:00"/>
    <d v="2019-04-01T00:00:00"/>
    <s v="H-5000-03-03"/>
    <n v="0"/>
    <s v=""/>
    <s v="53OPCO02"/>
    <x v="3"/>
    <s v="5302"/>
    <s v=""/>
    <m/>
    <s v="A115"/>
    <s v="Forex-Unit-2-Unrealised-Unit-H-5000-12-02-2019-20"/>
    <n v="3273392.69"/>
    <n v="0"/>
    <n v="0"/>
    <n v="0"/>
    <n v="3273392.69"/>
    <n v="-157448.87"/>
    <n v="-157448.87"/>
    <n v="0"/>
    <n v="0"/>
    <n v="0"/>
    <n v="-314897.74"/>
    <n v="3115943.82"/>
    <n v="2958494.95"/>
    <s v="INR"/>
  </r>
  <r>
    <s v="5308000170"/>
    <s v="21"/>
    <s v="5308000170-21"/>
    <n v="5"/>
    <s v="5300"/>
    <x v="6"/>
    <x v="7"/>
    <s v="UL25"/>
    <s v="018/009"/>
    <d v="2020-04-01T00:00:00"/>
    <d v="2020-04-01T00:00:00"/>
    <s v="H-5000-03-03"/>
    <n v="0"/>
    <s v=""/>
    <s v="53OPCO02"/>
    <x v="3"/>
    <s v="5302"/>
    <s v=""/>
    <s v="Addition-Realise Forex"/>
    <s v="A115"/>
    <s v="Forex - Unit-2 - Realised-H-5000-12-01-2020-21"/>
    <n v="0"/>
    <n v="1620086.62"/>
    <n v="0"/>
    <n v="0"/>
    <n v="1620086.62"/>
    <n v="0"/>
    <n v="-82081.39"/>
    <n v="0"/>
    <n v="0"/>
    <n v="0"/>
    <n v="-82081.39"/>
    <n v="0"/>
    <n v="1538005.23"/>
    <s v="INR"/>
  </r>
  <r>
    <s v="5308000170"/>
    <s v="22"/>
    <s v="5308000170-22"/>
    <n v="5"/>
    <s v="5300"/>
    <x v="6"/>
    <x v="7"/>
    <s v="UL25"/>
    <s v="018/009"/>
    <d v="2020-04-01T00:00:00"/>
    <d v="2020-04-01T00:00:00"/>
    <s v="H-5000-03-03"/>
    <n v="0"/>
    <s v=""/>
    <s v="53OPCO02"/>
    <x v="3"/>
    <s v="5302"/>
    <s v=""/>
    <s v="Addition-Unrealise Forex"/>
    <s v="A115"/>
    <s v="Forex - Unit-2 - Unrealised-H-5000-12-02-2020-21"/>
    <n v="0"/>
    <n v="-3184770.25"/>
    <n v="0"/>
    <n v="0"/>
    <n v="-3184770.25"/>
    <n v="0"/>
    <n v="161355.79999999999"/>
    <n v="0"/>
    <n v="0"/>
    <n v="0"/>
    <n v="161355.79999999999"/>
    <n v="0"/>
    <n v="-3023414.45"/>
    <s v="INR"/>
  </r>
  <r>
    <s v="5308000171"/>
    <s v="0"/>
    <s v="5308000171-0"/>
    <n v="5"/>
    <s v="5300"/>
    <x v="6"/>
    <x v="7"/>
    <s v="UL25"/>
    <s v="025/000"/>
    <d v="2013-12-31T00:00:00"/>
    <d v="2013-12-31T00:00:00"/>
    <s v="H-5000-03-04"/>
    <n v="0"/>
    <s v=""/>
    <s v="53OPCO02"/>
    <x v="3"/>
    <s v="5302"/>
    <s v=""/>
    <m/>
    <s v="A115"/>
    <s v="Unit-2-CW System Equipt exclud CW Piping-H-50-03-4"/>
    <n v="80215730.75"/>
    <n v="0"/>
    <n v="0"/>
    <n v="0"/>
    <n v="80215730.75"/>
    <n v="-20883797.079999998"/>
    <n v="-2950353.4"/>
    <n v="0"/>
    <n v="0"/>
    <n v="0"/>
    <n v="-23834150.479999997"/>
    <n v="59331933.670000002"/>
    <n v="56381580.270000003"/>
    <s v="INR"/>
  </r>
  <r>
    <s v="5308000171"/>
    <s v="1"/>
    <s v="5308000171-1"/>
    <n v="5"/>
    <s v="5300"/>
    <x v="6"/>
    <x v="7"/>
    <s v="UL25"/>
    <s v="025/000"/>
    <d v="2014-04-01T00:00:00"/>
    <d v="2014-04-01T00:00:00"/>
    <s v="H-5000-03-04"/>
    <n v="0"/>
    <s v=""/>
    <s v="53OPCO02"/>
    <x v="3"/>
    <s v="5302"/>
    <s v=""/>
    <m/>
    <s v="A115"/>
    <s v="Unit-2-CW System Equipt exclud CW Piping-MAR-15"/>
    <n v="-448909.78"/>
    <n v="0"/>
    <n v="0"/>
    <n v="0"/>
    <n v="-448909.78"/>
    <n v="102351.42"/>
    <n v="17058.57"/>
    <n v="0"/>
    <n v="0"/>
    <n v="0"/>
    <n v="119409.98999999999"/>
    <n v="-346558.36"/>
    <n v="-329499.78999999998"/>
    <s v="INR"/>
  </r>
  <r>
    <s v="5308000171"/>
    <s v="2"/>
    <s v="5308000171-2"/>
    <n v="5"/>
    <s v="5300"/>
    <x v="6"/>
    <x v="7"/>
    <s v="UL25"/>
    <s v="023/006"/>
    <d v="2015-07-01T00:00:00"/>
    <d v="2015-07-01T00:00:00"/>
    <s v="H-5000-03-04"/>
    <n v="0"/>
    <s v=""/>
    <s v="53OPCO02"/>
    <x v="4"/>
    <s v="5302"/>
    <s v=""/>
    <m/>
    <s v="A115"/>
    <s v="Unit-2-CW System Equipt exclud CW Piping-H-50-03-4"/>
    <n v="767488.34"/>
    <n v="0"/>
    <n v="0"/>
    <n v="0"/>
    <n v="767488.34"/>
    <n v="-147419.1"/>
    <n v="-31027.119999999999"/>
    <n v="0"/>
    <n v="0"/>
    <n v="0"/>
    <n v="-178446.22"/>
    <n v="620069.24"/>
    <n v="589042.12"/>
    <s v="INR"/>
  </r>
  <r>
    <s v="5308000172"/>
    <s v="0"/>
    <s v="5308000172-0"/>
    <n v="5"/>
    <s v="5300"/>
    <x v="6"/>
    <x v="7"/>
    <s v="UL25"/>
    <s v="025/000"/>
    <d v="2013-12-31T00:00:00"/>
    <d v="2013-12-31T00:00:00"/>
    <s v="H-5000-03-05"/>
    <n v="0"/>
    <s v=""/>
    <s v="53OPCO02"/>
    <x v="3"/>
    <s v="5302"/>
    <s v=""/>
    <m/>
    <s v="A115"/>
    <s v="Unit-2-CW Piping-H-5000-03-05"/>
    <n v="221078560.25"/>
    <n v="0"/>
    <n v="0"/>
    <n v="0"/>
    <n v="221078560.25"/>
    <n v="-54036308.340000004"/>
    <n v="-8319073.3799999999"/>
    <n v="0"/>
    <n v="0"/>
    <n v="0"/>
    <n v="-62355381.720000006"/>
    <n v="167042251.91"/>
    <n v="158723178.53"/>
    <s v="INR"/>
  </r>
  <r>
    <s v="5308000172"/>
    <s v="1"/>
    <s v="5308000172-1"/>
    <n v="5"/>
    <s v="5300"/>
    <x v="6"/>
    <x v="7"/>
    <s v="UL25"/>
    <s v="025/000"/>
    <d v="2014-04-01T00:00:00"/>
    <d v="2014-04-01T00:00:00"/>
    <s v="H-5000-03-05"/>
    <n v="0"/>
    <s v=""/>
    <s v="53OPCO02"/>
    <x v="3"/>
    <s v="5302"/>
    <s v=""/>
    <m/>
    <s v="A115"/>
    <s v="Unit-2-CW Piping-H-5000-03-05-DEC-14"/>
    <n v="-2958341.15"/>
    <n v="0"/>
    <n v="0"/>
    <n v="0"/>
    <n v="-2958341.15"/>
    <n v="674501.76"/>
    <n v="112416.96000000001"/>
    <n v="0"/>
    <n v="0"/>
    <n v="0"/>
    <n v="786918.72"/>
    <n v="-2283839.39"/>
    <n v="-2171422.4300000002"/>
    <s v="INR"/>
  </r>
  <r>
    <s v="5308000172"/>
    <s v="2"/>
    <s v="5308000172-2"/>
    <n v="5"/>
    <s v="5300"/>
    <x v="6"/>
    <x v="7"/>
    <s v="UL25"/>
    <s v="025/000"/>
    <d v="2014-04-01T00:00:00"/>
    <d v="2014-04-01T00:00:00"/>
    <s v="H-5000-03-05"/>
    <n v="0"/>
    <s v=""/>
    <s v="53OPCO02"/>
    <x v="3"/>
    <s v="5302"/>
    <s v=""/>
    <m/>
    <s v="A115"/>
    <s v="Unit-2-CW Piping-H-5000-03-05-MAR-15"/>
    <n v="52695831.490000002"/>
    <n v="0"/>
    <n v="0"/>
    <n v="0"/>
    <n v="52695831.490000002"/>
    <n v="-12014649.6"/>
    <n v="-2002441.6"/>
    <n v="0"/>
    <n v="0"/>
    <n v="0"/>
    <n v="-14017091.199999999"/>
    <n v="40681181.890000001"/>
    <n v="38678740.289999999"/>
    <s v="INR"/>
  </r>
  <r>
    <s v="5308000172"/>
    <s v="3"/>
    <s v="5308000172-3"/>
    <n v="5"/>
    <s v="5300"/>
    <x v="6"/>
    <x v="7"/>
    <s v="UL25"/>
    <s v="022/010"/>
    <d v="2016-09-29T00:00:00"/>
    <d v="2016-09-29T00:00:00"/>
    <s v="H-5000-03-05"/>
    <n v="0"/>
    <s v=""/>
    <s v="53OPCO02"/>
    <x v="4"/>
    <s v="5302"/>
    <s v=""/>
    <m/>
    <s v="A115"/>
    <s v="Unit-2-CW Piping-H-5000-03-05-SEP-16"/>
    <n v="2770667.13"/>
    <n v="0"/>
    <n v="0"/>
    <n v="0"/>
    <n v="2770667.13"/>
    <n v="-403947.58"/>
    <n v="-115278.24"/>
    <n v="0"/>
    <n v="0"/>
    <n v="0"/>
    <n v="-519225.82"/>
    <n v="2366719.5499999998"/>
    <n v="2251441.31"/>
    <s v="INR"/>
  </r>
  <r>
    <s v="5308000172"/>
    <s v="4"/>
    <s v="5308000172-4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. 2 . EDC . PLANT &amp; M/C"/>
    <n v="4885343.4800000004"/>
    <n v="0"/>
    <n v="0"/>
    <n v="0"/>
    <n v="4885343.4800000004"/>
    <n v="-1173798.3"/>
    <n v="-184914.74"/>
    <n v="0"/>
    <n v="0"/>
    <n v="0"/>
    <n v="-1358713.04"/>
    <n v="3711545.18"/>
    <n v="3526630.44"/>
    <s v="INR"/>
  </r>
  <r>
    <s v="5308000172"/>
    <s v="5"/>
    <s v="5308000172-5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 - 2 - IDC - PLANT &amp; M/C"/>
    <n v="31811747.030000001"/>
    <n v="0"/>
    <n v="0"/>
    <n v="0"/>
    <n v="31811747.030000001"/>
    <n v="-7643387.71"/>
    <n v="-1204103.8500000001"/>
    <n v="0"/>
    <n v="0"/>
    <n v="0"/>
    <n v="-8847491.5600000005"/>
    <n v="24168359.32"/>
    <n v="22964255.469999999"/>
    <s v="INR"/>
  </r>
  <r>
    <s v="5308000172"/>
    <s v="6"/>
    <s v="5308000172-6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 (COD)"/>
    <n v="7546405.3899999997"/>
    <n v="0"/>
    <n v="0"/>
    <n v="0"/>
    <n v="7546405.3899999997"/>
    <n v="-1813169.91"/>
    <n v="-285638.38"/>
    <n v="0"/>
    <n v="0"/>
    <n v="0"/>
    <n v="-2098808.29"/>
    <n v="5733235.4800000004"/>
    <n v="5447597.0999999996"/>
    <s v="INR"/>
  </r>
  <r>
    <s v="5308000172"/>
    <s v="7"/>
    <s v="5308000172-7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-2013-1"/>
    <n v="1642392.31"/>
    <n v="0"/>
    <n v="0"/>
    <n v="0"/>
    <n v="1642392.31"/>
    <n v="-394616.54"/>
    <n v="-62166.06"/>
    <n v="0"/>
    <n v="0"/>
    <n v="0"/>
    <n v="-456782.6"/>
    <n v="1247775.77"/>
    <n v="1185609.71"/>
    <s v="INR"/>
  </r>
  <r>
    <s v="5308000172"/>
    <s v="8"/>
    <s v="5308000172-8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(COD)"/>
    <n v="20485647.489999998"/>
    <n v="0"/>
    <n v="0"/>
    <n v="0"/>
    <n v="20485647.489999998"/>
    <n v="-4922073.17"/>
    <n v="-775400.58"/>
    <n v="0"/>
    <n v="0"/>
    <n v="0"/>
    <n v="-5697473.75"/>
    <n v="15563574.32"/>
    <n v="14788173.74"/>
    <s v="INR"/>
  </r>
  <r>
    <s v="5308000172"/>
    <s v="9"/>
    <s v="5308000172-9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2013-"/>
    <n v="-3074935.04"/>
    <n v="0"/>
    <n v="0"/>
    <n v="0"/>
    <n v="-3074935.04"/>
    <n v="738812.65"/>
    <n v="116389.12"/>
    <n v="0"/>
    <n v="0"/>
    <n v="0"/>
    <n v="855201.77"/>
    <n v="-2336122.39"/>
    <n v="-2219733.27"/>
    <s v="INR"/>
  </r>
  <r>
    <s v="5308000172"/>
    <s v="10"/>
    <s v="5308000172-10"/>
    <n v="5"/>
    <s v="5300"/>
    <x v="6"/>
    <x v="7"/>
    <s v="UL25"/>
    <s v="024/009"/>
    <d v="2014-04-01T00:00:00"/>
    <d v="2014-04-01T00:00:00"/>
    <s v="H-5000-12-01"/>
    <n v="0"/>
    <s v=""/>
    <s v="53OPCO02"/>
    <x v="3"/>
    <s v="5302"/>
    <s v=""/>
    <m/>
    <s v="A115"/>
    <s v="Forex-Unit-2-Realised-H-5000-12-01-2014-15"/>
    <n v="16967270.59"/>
    <n v="0"/>
    <n v="0"/>
    <n v="0"/>
    <n v="16967270.59"/>
    <n v="-3907505.7"/>
    <n v="-651250.94999999995"/>
    <n v="0"/>
    <n v="0"/>
    <n v="0"/>
    <n v="-4558756.6500000004"/>
    <n v="13059764.890000001"/>
    <n v="12408513.939999999"/>
    <s v="INR"/>
  </r>
  <r>
    <s v="5308000172"/>
    <s v="11"/>
    <s v="5308000172-11"/>
    <n v="5"/>
    <s v="5300"/>
    <x v="6"/>
    <x v="7"/>
    <s v="UL25"/>
    <s v="023/009"/>
    <d v="2015-04-01T00:00:00"/>
    <d v="2015-04-01T00:00:00"/>
    <s v="H-5000-12-01"/>
    <n v="0"/>
    <s v=""/>
    <s v="53OPCO02"/>
    <x v="3"/>
    <s v="5302"/>
    <s v=""/>
    <m/>
    <s v="A115"/>
    <s v="Forex-Unit-2-Realised-H-5000-12-01-2015-16"/>
    <n v="973386.47"/>
    <n v="0"/>
    <n v="0"/>
    <n v="0"/>
    <n v="973386.47"/>
    <n v="-194671.69"/>
    <n v="-38934.339999999997"/>
    <n v="0"/>
    <n v="0"/>
    <n v="0"/>
    <n v="-233606.03"/>
    <n v="778714.78"/>
    <n v="739780.44"/>
    <s v="INR"/>
  </r>
  <r>
    <s v="5308000172"/>
    <s v="12"/>
    <s v="5308000172-12"/>
    <n v="5"/>
    <s v="5300"/>
    <x v="6"/>
    <x v="7"/>
    <s v="UL25"/>
    <s v="022/009"/>
    <d v="2016-04-01T00:00:00"/>
    <d v="2016-04-01T00:00:00"/>
    <s v="H-5000-12-01"/>
    <n v="0"/>
    <s v=""/>
    <s v="53OPCO02"/>
    <x v="3"/>
    <s v="5302"/>
    <s v=""/>
    <m/>
    <s v="A115"/>
    <s v="Forex-Unit-2-Realised-H-5000-12-01-2016-17"/>
    <n v="440895.02"/>
    <n v="0"/>
    <n v="0"/>
    <n v="0"/>
    <n v="440895.02"/>
    <n v="-73641.789999999994"/>
    <n v="-18410.45"/>
    <n v="0"/>
    <n v="0"/>
    <n v="0"/>
    <n v="-92052.239999999991"/>
    <n v="367253.23"/>
    <n v="348842.78"/>
    <s v="INR"/>
  </r>
  <r>
    <s v="5308000172"/>
    <s v="13"/>
    <s v="5308000172-13"/>
    <n v="5"/>
    <s v="5300"/>
    <x v="6"/>
    <x v="7"/>
    <s v="UL25"/>
    <s v="024/009"/>
    <d v="2014-04-01T00:00:00"/>
    <d v="2014-04-01T00:00:00"/>
    <s v="H-5000-12-02"/>
    <n v="0"/>
    <s v=""/>
    <s v="53OPCO02"/>
    <x v="3"/>
    <s v="5302"/>
    <s v=""/>
    <m/>
    <s v="A115"/>
    <s v="Forex-Unit-2-Unrealise-H-5000-12-02-2014-15"/>
    <n v="-12893240.779999999"/>
    <n v="0"/>
    <n v="0"/>
    <n v="0"/>
    <n v="-12893240.779999999"/>
    <n v="2969270.25"/>
    <n v="494878.38"/>
    <n v="0"/>
    <n v="0"/>
    <n v="0"/>
    <n v="3464148.63"/>
    <n v="-9923970.5299999993"/>
    <n v="-9429092.1500000004"/>
    <s v="INR"/>
  </r>
  <r>
    <s v="5308000172"/>
    <s v="14"/>
    <s v="5308000172-14"/>
    <n v="5"/>
    <s v="5300"/>
    <x v="6"/>
    <x v="7"/>
    <s v="UL25"/>
    <s v="023/009"/>
    <d v="2015-04-01T00:00:00"/>
    <d v="2015-04-01T00:00:00"/>
    <s v="H-5000-12-02"/>
    <n v="0"/>
    <s v=""/>
    <s v="53OPCO02"/>
    <x v="3"/>
    <s v="5302"/>
    <s v=""/>
    <m/>
    <s v="A115"/>
    <s v="Forex-Unit-2-Unrealise-H-5000-12-02-2015-16"/>
    <n v="2468538.17"/>
    <n v="0"/>
    <n v="0"/>
    <n v="0"/>
    <n v="2468538.17"/>
    <n v="-493693.39"/>
    <n v="-98738.68"/>
    <n v="0"/>
    <n v="0"/>
    <n v="0"/>
    <n v="-592432.07000000007"/>
    <n v="1974844.78"/>
    <n v="1876106.1"/>
    <s v="INR"/>
  </r>
  <r>
    <s v="5308000172"/>
    <s v="15"/>
    <s v="5308000172-15"/>
    <n v="5"/>
    <s v="5300"/>
    <x v="6"/>
    <x v="7"/>
    <s v="UL25"/>
    <s v="022/009"/>
    <d v="2016-04-01T00:00:00"/>
    <d v="2016-04-01T00:00:00"/>
    <s v="H-5000-12-02"/>
    <n v="0"/>
    <s v=""/>
    <s v="53OPCO02"/>
    <x v="3"/>
    <s v="5302"/>
    <s v=""/>
    <m/>
    <s v="A115"/>
    <s v="Forex-Unit-2-Unrealise-H-5000-12-02-2016-17"/>
    <n v="-1200878.3600000001"/>
    <n v="0"/>
    <n v="0"/>
    <n v="0"/>
    <n v="-1200878.3600000001"/>
    <n v="200580.25"/>
    <n v="50145.06"/>
    <n v="0"/>
    <n v="0"/>
    <n v="0"/>
    <n v="250725.31"/>
    <n v="-1000298.11"/>
    <n v="-950153.05"/>
    <s v="INR"/>
  </r>
  <r>
    <s v="5308000172"/>
    <s v="16"/>
    <s v="5308000172-16"/>
    <n v="5"/>
    <s v="5300"/>
    <x v="6"/>
    <x v="7"/>
    <s v="UL25"/>
    <s v="021/009"/>
    <d v="2017-04-01T00:00:00"/>
    <d v="2017-04-01T00:00:00"/>
    <s v="H-5000-12-01"/>
    <n v="0"/>
    <s v=""/>
    <s v="53OPCO02"/>
    <x v="3"/>
    <s v="5302"/>
    <s v=""/>
    <m/>
    <s v="A115"/>
    <s v="Forex-Unit-2-Realised-H-5000-12-01-2017-18"/>
    <n v="286820.01"/>
    <n v="0"/>
    <n v="0"/>
    <n v="0"/>
    <n v="286820.01"/>
    <n v="-37582.14"/>
    <n v="-12527.38"/>
    <n v="0"/>
    <n v="0"/>
    <n v="0"/>
    <n v="-50109.52"/>
    <n v="249237.87"/>
    <n v="236710.49"/>
    <s v="INR"/>
  </r>
  <r>
    <s v="5308000172"/>
    <s v="17"/>
    <s v="5308000172-17"/>
    <n v="5"/>
    <s v="5300"/>
    <x v="6"/>
    <x v="7"/>
    <s v="UL25"/>
    <s v="021/009"/>
    <d v="2017-04-01T00:00:00"/>
    <d v="2017-04-01T00:00:00"/>
    <s v="H-5000-12-02"/>
    <n v="0"/>
    <s v=""/>
    <s v="53OPCO02"/>
    <x v="3"/>
    <s v="5302"/>
    <s v=""/>
    <m/>
    <s v="A115"/>
    <s v="Forex-Unit-2-Unrealise-H-5000-12-02-2017-18"/>
    <n v="-26689.040000000001"/>
    <n v="0"/>
    <n v="0"/>
    <n v="0"/>
    <n v="-26689.040000000001"/>
    <n v="3497.07"/>
    <n v="1165.69"/>
    <n v="0"/>
    <n v="0"/>
    <n v="0"/>
    <n v="4662.76"/>
    <n v="-23191.97"/>
    <n v="-22026.28"/>
    <s v="INR"/>
  </r>
  <r>
    <s v="5308000172"/>
    <s v="18"/>
    <s v="5308000172-18"/>
    <n v="5"/>
    <s v="5300"/>
    <x v="6"/>
    <x v="7"/>
    <s v="UL25"/>
    <s v="020/009"/>
    <d v="2018-04-01T00:00:00"/>
    <d v="2018-04-01T00:00:00"/>
    <s v="H-5000-03-05"/>
    <n v="0"/>
    <s v=""/>
    <s v="53OPCO02"/>
    <x v="3"/>
    <s v="5302"/>
    <s v=""/>
    <m/>
    <s v="A115"/>
    <s v="Forex-Unit-2-Realised-H-5000-12-01-2018-19"/>
    <n v="792284.86"/>
    <n v="0"/>
    <n v="0"/>
    <n v="0"/>
    <n v="792284.86"/>
    <n v="-72544.179999999993"/>
    <n v="-36272.089999999997"/>
    <n v="0"/>
    <n v="0"/>
    <n v="0"/>
    <n v="-108816.26999999999"/>
    <n v="719740.68"/>
    <n v="683468.59"/>
    <s v="INR"/>
  </r>
  <r>
    <s v="5308000172"/>
    <s v="19"/>
    <s v="5308000172-19"/>
    <n v="5"/>
    <s v="5300"/>
    <x v="6"/>
    <x v="7"/>
    <s v="UL25"/>
    <s v="020/009"/>
    <d v="2018-04-01T00:00:00"/>
    <d v="2018-04-01T00:00:00"/>
    <s v="H-5000-03-05"/>
    <n v="0"/>
    <s v=""/>
    <s v="53OPCO02"/>
    <x v="3"/>
    <s v="5302"/>
    <s v=""/>
    <m/>
    <s v="A115"/>
    <s v="Forex-Unit-2-Unrealise-H-5000-12-02-2018-19"/>
    <n v="2619389.34"/>
    <n v="0"/>
    <n v="0"/>
    <n v="0"/>
    <n v="2619389.34"/>
    <n v="-239839.78"/>
    <n v="-119919.89"/>
    <n v="0"/>
    <n v="0"/>
    <n v="0"/>
    <n v="-359759.67"/>
    <n v="2379549.56"/>
    <n v="2259629.67"/>
    <s v="INR"/>
  </r>
  <r>
    <s v="5308000172"/>
    <s v="20"/>
    <s v="5308000172-20"/>
    <n v="5"/>
    <s v="5300"/>
    <x v="6"/>
    <x v="7"/>
    <s v="UL25"/>
    <s v="019/009"/>
    <d v="2019-04-01T00:00:00"/>
    <d v="2019-04-01T00:00:00"/>
    <s v="H-5000-03-05"/>
    <n v="0"/>
    <s v=""/>
    <s v="53OPCO02"/>
    <x v="3"/>
    <s v="5302"/>
    <s v=""/>
    <m/>
    <s v="A115"/>
    <s v="Forex-Unit-2-Realised-Unit-H-5000-12-01-2019-20"/>
    <n v="936515.01"/>
    <n v="0"/>
    <n v="0"/>
    <n v="0"/>
    <n v="936515.01"/>
    <n v="-45046"/>
    <n v="-45046"/>
    <n v="0"/>
    <n v="0"/>
    <n v="0"/>
    <n v="-90092"/>
    <n v="891469.01"/>
    <n v="846423.01"/>
    <s v="INR"/>
  </r>
  <r>
    <s v="5308000172"/>
    <s v="21"/>
    <s v="5308000172-21"/>
    <n v="5"/>
    <s v="5300"/>
    <x v="6"/>
    <x v="7"/>
    <s v="UL25"/>
    <s v="019/009"/>
    <d v="2019-04-01T00:00:00"/>
    <d v="2019-04-01T00:00:00"/>
    <s v="H-5000-03-05"/>
    <n v="0"/>
    <s v=""/>
    <s v="53OPCO02"/>
    <x v="3"/>
    <s v="5302"/>
    <s v=""/>
    <m/>
    <s v="A115"/>
    <s v="Forex-Unit-2-Unrealised-Unit-H-5000-12-02-2019-20"/>
    <n v="3273392.69"/>
    <n v="0"/>
    <n v="0"/>
    <n v="0"/>
    <n v="3273392.69"/>
    <n v="-157448.87"/>
    <n v="-157448.87"/>
    <n v="0"/>
    <n v="0"/>
    <n v="0"/>
    <n v="-314897.74"/>
    <n v="3115943.82"/>
    <n v="2958494.95"/>
    <s v="INR"/>
  </r>
  <r>
    <s v="5308000172"/>
    <s v="22"/>
    <s v="5308000172-22"/>
    <n v="5"/>
    <s v="5300"/>
    <x v="6"/>
    <x v="7"/>
    <s v="UL25"/>
    <s v="018/009"/>
    <d v="2020-04-01T00:00:00"/>
    <d v="2020-04-01T00:00:00"/>
    <s v="H-5000-03-05"/>
    <n v="0"/>
    <s v=""/>
    <s v="53OPCO02"/>
    <x v="3"/>
    <s v="5302"/>
    <s v=""/>
    <s v="Addition-Realise Forex"/>
    <s v="A115"/>
    <s v="Forex - Unit-2 - Realised-H-5000-12-01-2020-21"/>
    <n v="0"/>
    <n v="1620086.62"/>
    <n v="0"/>
    <n v="0"/>
    <n v="1620086.62"/>
    <n v="0"/>
    <n v="-82081.39"/>
    <n v="0"/>
    <n v="0"/>
    <n v="0"/>
    <n v="-82081.39"/>
    <n v="0"/>
    <n v="1538005.23"/>
    <s v="INR"/>
  </r>
  <r>
    <s v="5308000172"/>
    <s v="23"/>
    <s v="5308000172-23"/>
    <n v="5"/>
    <s v="5300"/>
    <x v="6"/>
    <x v="7"/>
    <s v="UL25"/>
    <s v="018/009"/>
    <d v="2020-04-01T00:00:00"/>
    <d v="2020-04-01T00:00:00"/>
    <s v="H-5000-03-05"/>
    <n v="0"/>
    <s v=""/>
    <s v="53OPCO02"/>
    <x v="3"/>
    <s v="5302"/>
    <s v=""/>
    <s v="Addition-Unrealise Forex"/>
    <s v="A115"/>
    <s v="Forex - Unit-2 - Unrealised-H-5000-12-02-2020-21"/>
    <n v="0"/>
    <n v="-3184770.25"/>
    <n v="0"/>
    <n v="0"/>
    <n v="-3184770.25"/>
    <n v="0"/>
    <n v="161355.79999999999"/>
    <n v="0"/>
    <n v="0"/>
    <n v="0"/>
    <n v="161355.79999999999"/>
    <n v="0"/>
    <n v="-3023414.45"/>
    <s v="INR"/>
  </r>
  <r>
    <s v="5308000173"/>
    <s v="0"/>
    <s v="5308000173-0"/>
    <n v="5"/>
    <s v="5300"/>
    <x v="6"/>
    <x v="7"/>
    <s v="UL15"/>
    <s v="015/000"/>
    <d v="2013-12-31T00:00:00"/>
    <d v="2013-12-31T00:00:00"/>
    <s v="H-5000-03-06"/>
    <n v="0"/>
    <s v=""/>
    <s v="53OPCO02"/>
    <x v="4"/>
    <s v="5302"/>
    <s v=""/>
    <m/>
    <s v="A115"/>
    <s v="Unit-2-Water Treatment Syst(PT,DM,Chlor)-H-50-03-6"/>
    <n v="169228943.03"/>
    <n v="0"/>
    <n v="0"/>
    <n v="0"/>
    <n v="169228943.03"/>
    <n v="-62899681.670000002"/>
    <n v="-11184017.59"/>
    <n v="0"/>
    <n v="0"/>
    <n v="0"/>
    <n v="-74083699.260000005"/>
    <n v="106329261.36"/>
    <n v="95145243.769999996"/>
    <s v="INR"/>
  </r>
  <r>
    <s v="5308000173"/>
    <s v="2"/>
    <s v="5308000173-2"/>
    <n v="5"/>
    <s v="5300"/>
    <x v="6"/>
    <x v="7"/>
    <s v="UL15"/>
    <s v="015/000"/>
    <d v="2014-04-01T00:00:00"/>
    <d v="2014-04-01T00:00:00"/>
    <s v="H-5000-03-06"/>
    <n v="0"/>
    <s v=""/>
    <s v="53OPCO02"/>
    <x v="4"/>
    <s v="5302"/>
    <s v=""/>
    <m/>
    <s v="A115"/>
    <s v="Unit-2-Water Treatment Syst(PT,DM,Chlor)-MAR-15"/>
    <n v="3620203.3"/>
    <n v="0"/>
    <n v="0"/>
    <n v="0"/>
    <n v="3620203.3"/>
    <n v="-1248691.6599999999"/>
    <n v="-243389.05"/>
    <n v="0"/>
    <n v="0"/>
    <n v="0"/>
    <n v="-1492080.71"/>
    <n v="2371511.64"/>
    <n v="2128122.59"/>
    <s v="INR"/>
  </r>
  <r>
    <s v="5308000173"/>
    <s v="3"/>
    <s v="5308000173-3"/>
    <n v="5"/>
    <s v="5300"/>
    <x v="6"/>
    <x v="7"/>
    <s v="UL25"/>
    <s v="023/006"/>
    <d v="2015-07-01T00:00:00"/>
    <d v="2015-07-01T00:00:00"/>
    <s v="H-5000-03-06"/>
    <n v="0"/>
    <s v=""/>
    <s v="53OPCO02"/>
    <x v="6"/>
    <s v="5302"/>
    <s v=""/>
    <m/>
    <s v="A115"/>
    <s v="Unit-2-Water Treat Sys (PT,DM,Chlor)- SEPT-15"/>
    <n v="8011991.8099999996"/>
    <n v="0"/>
    <n v="0"/>
    <n v="0"/>
    <n v="8011991.8099999996"/>
    <n v="-1538942.9"/>
    <n v="-323899.46000000002"/>
    <n v="0"/>
    <n v="0"/>
    <n v="0"/>
    <n v="-1862842.3599999999"/>
    <n v="6473048.9100000001"/>
    <n v="6149149.4500000002"/>
    <s v="INR"/>
  </r>
  <r>
    <s v="5308000173"/>
    <s v="4"/>
    <s v="5308000173-4"/>
    <n v="5"/>
    <s v="5300"/>
    <x v="6"/>
    <x v="7"/>
    <s v="UL15"/>
    <s v="012/010"/>
    <d v="2016-09-29T00:00:00"/>
    <d v="2016-09-29T00:00:00"/>
    <s v="H-5000-03-06"/>
    <n v="0"/>
    <s v=""/>
    <s v="53OPCO02"/>
    <x v="4"/>
    <s v="5302"/>
    <s v=""/>
    <m/>
    <s v="A115"/>
    <s v="Unit-2-Water Treatment Syst(PT,DM,Chlor)-H-50-03-6"/>
    <n v="243563.15"/>
    <n v="0"/>
    <n v="0"/>
    <n v="0"/>
    <n v="243563.15"/>
    <n v="-63181.34"/>
    <n v="-18030.64"/>
    <n v="0"/>
    <n v="0"/>
    <n v="0"/>
    <n v="-81211.98"/>
    <n v="180381.81"/>
    <n v="162351.17000000001"/>
    <s v="INR"/>
  </r>
  <r>
    <s v="5308000173"/>
    <s v="5"/>
    <s v="5308000173-5"/>
    <n v="5"/>
    <s v="5300"/>
    <x v="6"/>
    <x v="7"/>
    <s v="UL15"/>
    <s v="012/000"/>
    <d v="2016-12-21T00:00:00"/>
    <d v="2016-12-21T00:00:00"/>
    <s v="H-5000-03-06"/>
    <n v="0"/>
    <s v=""/>
    <s v="53OPCO02"/>
    <x v="4"/>
    <s v="5302"/>
    <s v=""/>
    <m/>
    <s v="A115"/>
    <s v="Unit-2-Water Treatment Syst(PT,DM,Chlor)-H-50-03-6"/>
    <n v="8450"/>
    <n v="0"/>
    <n v="0"/>
    <n v="0"/>
    <n v="8450"/>
    <n v="-2191.9899999999998"/>
    <n v="-668.96"/>
    <n v="0"/>
    <n v="0"/>
    <n v="0"/>
    <n v="-2860.95"/>
    <n v="6258.01"/>
    <n v="5589.05"/>
    <s v="INR"/>
  </r>
  <r>
    <s v="5308000173"/>
    <s v="6"/>
    <s v="5308000173-6"/>
    <n v="5"/>
    <s v="5300"/>
    <x v="6"/>
    <x v="7"/>
    <s v="UL15"/>
    <s v="015/000"/>
    <d v="2013-12-31T00:00:00"/>
    <d v="2013-12-31T00:00:00"/>
    <s v=""/>
    <n v="0"/>
    <s v=""/>
    <s v="53OPCO02"/>
    <x v="3"/>
    <s v="5302"/>
    <s v=""/>
    <m/>
    <s v="A115"/>
    <s v="Unit- 2 - EDC - PLANT &amp; M/C"/>
    <n v="3739582.49"/>
    <n v="0"/>
    <n v="0"/>
    <n v="0"/>
    <n v="3739582.49"/>
    <n v="-1342551.08"/>
    <n v="-252557.63"/>
    <n v="0"/>
    <n v="0"/>
    <n v="0"/>
    <n v="-1595108.71"/>
    <n v="2397031.41"/>
    <n v="2144473.7799999998"/>
    <s v="INR"/>
  </r>
  <r>
    <s v="5308000173"/>
    <s v="7"/>
    <s v="5308000173-7"/>
    <n v="5"/>
    <s v="5300"/>
    <x v="6"/>
    <x v="7"/>
    <s v="UL15"/>
    <s v="015/000"/>
    <d v="2013-12-31T00:00:00"/>
    <d v="2013-12-31T00:00:00"/>
    <s v=""/>
    <n v="0"/>
    <s v=""/>
    <s v="53OPCO02"/>
    <x v="3"/>
    <s v="5302"/>
    <s v=""/>
    <m/>
    <s v="A115"/>
    <s v="Unit - 2 - IDC - PLANT &amp; M/C"/>
    <n v="24350929.010000002"/>
    <n v="0"/>
    <n v="0"/>
    <n v="0"/>
    <n v="24350929.010000002"/>
    <n v="-8742250.1400000006"/>
    <n v="-1644572.11"/>
    <n v="0"/>
    <n v="0"/>
    <n v="0"/>
    <n v="-10386822.25"/>
    <n v="15608678.869999999"/>
    <n v="13964106.76"/>
    <s v="INR"/>
  </r>
  <r>
    <s v="5308000173"/>
    <s v="8"/>
    <s v="5308000173-8"/>
    <n v="5"/>
    <s v="5300"/>
    <x v="6"/>
    <x v="7"/>
    <s v="UL15"/>
    <s v="01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 (COD)"/>
    <n v="5776544.7999999998"/>
    <n v="0"/>
    <n v="0"/>
    <n v="0"/>
    <n v="5776544.7999999998"/>
    <n v="-2073842.82"/>
    <n v="-390126.57"/>
    <n v="0"/>
    <n v="0"/>
    <n v="0"/>
    <n v="-2463969.39"/>
    <n v="3702701.98"/>
    <n v="3312575.41"/>
    <s v="INR"/>
  </r>
  <r>
    <s v="5308000173"/>
    <s v="9"/>
    <s v="5308000173-9"/>
    <n v="5"/>
    <s v="5300"/>
    <x v="6"/>
    <x v="7"/>
    <s v="UL15"/>
    <s v="01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-2013-1"/>
    <n v="1257201.58"/>
    <n v="0"/>
    <n v="0"/>
    <n v="0"/>
    <n v="1257201.58"/>
    <n v="-451349.14"/>
    <n v="-84906.77"/>
    <n v="0"/>
    <n v="0"/>
    <n v="0"/>
    <n v="-536255.91"/>
    <n v="805852.44"/>
    <n v="720945.67"/>
    <s v="INR"/>
  </r>
  <r>
    <s v="5308000173"/>
    <s v="10"/>
    <s v="5308000173-10"/>
    <n v="5"/>
    <s v="5300"/>
    <x v="6"/>
    <x v="7"/>
    <s v="UL15"/>
    <s v="01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(COD)"/>
    <n v="15681142.789999999"/>
    <n v="0"/>
    <n v="0"/>
    <n v="0"/>
    <n v="15681142.789999999"/>
    <n v="-5629701.96"/>
    <n v="-1059046.6599999999"/>
    <n v="0"/>
    <n v="0"/>
    <n v="0"/>
    <n v="-6688748.6200000001"/>
    <n v="10051440.83"/>
    <n v="8992394.1699999999"/>
    <s v="INR"/>
  </r>
  <r>
    <s v="5308000173"/>
    <s v="11"/>
    <s v="5308000173-11"/>
    <n v="5"/>
    <s v="5300"/>
    <x v="6"/>
    <x v="7"/>
    <s v="UL15"/>
    <s v="01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2013-"/>
    <n v="-2353769.66"/>
    <n v="0"/>
    <n v="0"/>
    <n v="0"/>
    <n v="-2353769.66"/>
    <n v="845029.09"/>
    <n v="158964.94"/>
    <n v="0"/>
    <n v="0"/>
    <n v="0"/>
    <n v="1003994.03"/>
    <n v="-1508740.57"/>
    <n v="-1349775.63"/>
    <s v="INR"/>
  </r>
  <r>
    <s v="5308000173"/>
    <s v="12"/>
    <s v="5308000173-12"/>
    <n v="5"/>
    <s v="5300"/>
    <x v="6"/>
    <x v="7"/>
    <s v="UL15"/>
    <s v="015/000"/>
    <d v="2014-04-01T00:00:00"/>
    <d v="2014-04-01T00:00:00"/>
    <s v="H-5000-12-01"/>
    <n v="0"/>
    <s v=""/>
    <s v="53OPCO02"/>
    <x v="3"/>
    <s v="5302"/>
    <s v=""/>
    <m/>
    <s v="A115"/>
    <s v="Forex-Unit-2-Realised-H-5000-12-01-2014-15"/>
    <n v="12987931.82"/>
    <n v="0"/>
    <n v="0"/>
    <n v="0"/>
    <n v="12987931.82"/>
    <n v="-4486720.99"/>
    <n v="-872423.8"/>
    <n v="0"/>
    <n v="0"/>
    <n v="0"/>
    <n v="-5359144.79"/>
    <n v="8501210.8300000001"/>
    <n v="7628787.0300000003"/>
    <s v="INR"/>
  </r>
  <r>
    <s v="5308000173"/>
    <s v="13"/>
    <s v="5308000173-13"/>
    <n v="5"/>
    <s v="5300"/>
    <x v="6"/>
    <x v="7"/>
    <s v="UL15"/>
    <s v="015/000"/>
    <d v="2015-04-01T00:00:00"/>
    <d v="2015-04-01T00:00:00"/>
    <s v="H-5000-12-01"/>
    <n v="0"/>
    <s v=""/>
    <s v="53OPCO02"/>
    <x v="3"/>
    <s v="5302"/>
    <s v=""/>
    <m/>
    <s v="A115"/>
    <s v="Forex-Unit-2-Realised-H-5000-12-01-2015-16"/>
    <n v="745097.87"/>
    <n v="0"/>
    <n v="0"/>
    <n v="0"/>
    <n v="745097.87"/>
    <n v="-223528.74"/>
    <n v="-48431.42"/>
    <n v="0"/>
    <n v="0"/>
    <n v="0"/>
    <n v="-271960.15999999997"/>
    <n v="521569.13"/>
    <n v="473137.71"/>
    <s v="INR"/>
  </r>
  <r>
    <s v="5308000173"/>
    <s v="14"/>
    <s v="5308000173-14"/>
    <n v="5"/>
    <s v="5300"/>
    <x v="6"/>
    <x v="7"/>
    <s v="UL15"/>
    <s v="012/009"/>
    <d v="2016-04-01T00:00:00"/>
    <d v="2016-04-01T00:00:00"/>
    <s v="H-5000-12-01"/>
    <n v="0"/>
    <s v=""/>
    <s v="53OPCO02"/>
    <x v="3"/>
    <s v="5302"/>
    <s v=""/>
    <m/>
    <s v="A115"/>
    <s v="Forex-Unit-2-Realised-H-5000-12-01-2016-17"/>
    <n v="337491.78"/>
    <n v="0"/>
    <n v="0"/>
    <n v="0"/>
    <n v="337491.78"/>
    <n v="-97888.06"/>
    <n v="-25452.77"/>
    <n v="0"/>
    <n v="0"/>
    <n v="0"/>
    <n v="-123340.83"/>
    <n v="239603.72"/>
    <n v="214150.95"/>
    <s v="INR"/>
  </r>
  <r>
    <s v="5308000173"/>
    <s v="15"/>
    <s v="5308000173-15"/>
    <n v="5"/>
    <s v="5300"/>
    <x v="6"/>
    <x v="7"/>
    <s v="UL15"/>
    <s v="015/000"/>
    <d v="2014-04-01T00:00:00"/>
    <d v="2014-04-01T00:00:00"/>
    <s v="H-5000-12-02"/>
    <n v="0"/>
    <s v=""/>
    <s v="53OPCO02"/>
    <x v="3"/>
    <s v="5302"/>
    <s v=""/>
    <m/>
    <s v="A115"/>
    <s v="Forex-Unit-2-Unrealise-H-5000-12-02-2014-15"/>
    <n v="-9869385.3800000008"/>
    <n v="0"/>
    <n v="0"/>
    <n v="0"/>
    <n v="-9869385.3800000008"/>
    <n v="3409409.54"/>
    <n v="662945.17000000004"/>
    <n v="0"/>
    <n v="0"/>
    <n v="0"/>
    <n v="4072354.71"/>
    <n v="-6459975.8399999999"/>
    <n v="-5797030.6699999999"/>
    <s v="INR"/>
  </r>
  <r>
    <s v="5308000173"/>
    <s v="16"/>
    <s v="5308000173-16"/>
    <n v="5"/>
    <s v="5300"/>
    <x v="6"/>
    <x v="7"/>
    <s v="UL15"/>
    <s v="015/000"/>
    <d v="2015-04-01T00:00:00"/>
    <d v="2015-04-01T00:00:00"/>
    <s v="H-5000-12-02"/>
    <n v="0"/>
    <s v=""/>
    <s v="53OPCO02"/>
    <x v="3"/>
    <s v="5302"/>
    <s v=""/>
    <m/>
    <s v="A115"/>
    <s v="Forex-Unit-2-Unrealise-H-5000-12-02-2015-16"/>
    <n v="1889591.22"/>
    <n v="0"/>
    <n v="0"/>
    <n v="0"/>
    <n v="1889591.22"/>
    <n v="-566875.81000000006"/>
    <n v="-122823.59"/>
    <n v="0"/>
    <n v="0"/>
    <n v="0"/>
    <n v="-689699.4"/>
    <n v="1322715.4099999999"/>
    <n v="1199891.82"/>
    <s v="INR"/>
  </r>
  <r>
    <s v="5308000173"/>
    <s v="17"/>
    <s v="5308000173-17"/>
    <n v="5"/>
    <s v="5300"/>
    <x v="6"/>
    <x v="7"/>
    <s v="UL15"/>
    <s v="012/009"/>
    <d v="2016-04-01T00:00:00"/>
    <d v="2016-04-01T00:00:00"/>
    <s v="H-5000-12-02"/>
    <n v="0"/>
    <s v=""/>
    <s v="53OPCO02"/>
    <x v="3"/>
    <s v="5302"/>
    <s v=""/>
    <m/>
    <s v="A115"/>
    <s v="Forex-Unit-2-Unrealise-H-5000-12-02-2016-17"/>
    <n v="-919236.01"/>
    <n v="0"/>
    <n v="0"/>
    <n v="0"/>
    <n v="-919236.01"/>
    <n v="266832.37"/>
    <n v="69302.210000000006"/>
    <n v="0"/>
    <n v="0"/>
    <n v="0"/>
    <n v="336134.58"/>
    <n v="-652403.64"/>
    <n v="-583101.43000000005"/>
    <s v="INR"/>
  </r>
  <r>
    <s v="5308000173"/>
    <s v="18"/>
    <s v="5308000173-18"/>
    <n v="5"/>
    <s v="5300"/>
    <x v="6"/>
    <x v="7"/>
    <s v="UL15"/>
    <s v="015/000"/>
    <d v="2017-04-01T00:00:00"/>
    <d v="2013-12-31T00:00:00"/>
    <s v="H-5000-12-01"/>
    <n v="0"/>
    <s v=""/>
    <s v="53OPCO02"/>
    <x v="3"/>
    <s v="5302"/>
    <s v=""/>
    <m/>
    <s v="A115"/>
    <s v="Forex-Unit-2-Realised-H-5000-12-01-2017-18"/>
    <n v="220630.78"/>
    <n v="0"/>
    <n v="0"/>
    <n v="0"/>
    <n v="220630.78"/>
    <n v="-45755.11"/>
    <n v="-18723.580000000002"/>
    <n v="0"/>
    <n v="0"/>
    <n v="0"/>
    <n v="-64478.69"/>
    <n v="174875.67"/>
    <n v="156152.09"/>
    <s v="INR"/>
  </r>
  <r>
    <s v="5308000173"/>
    <s v="19"/>
    <s v="5308000173-19"/>
    <n v="5"/>
    <s v="5300"/>
    <x v="6"/>
    <x v="7"/>
    <s v="UL15"/>
    <s v="011/009"/>
    <d v="2017-04-01T00:00:00"/>
    <d v="2017-04-01T00:00:00"/>
    <s v="H-5000-12-02"/>
    <n v="0"/>
    <s v=""/>
    <s v="53OPCO02"/>
    <x v="3"/>
    <s v="5302"/>
    <s v=""/>
    <m/>
    <s v="A115"/>
    <s v="Forex-Unit-2-Unrealise-H-5000-12-02-2017-18"/>
    <n v="-19440.89"/>
    <n v="0"/>
    <n v="0"/>
    <n v="0"/>
    <n v="-19440.89"/>
    <n v="4715.18"/>
    <n v="1571.72"/>
    <n v="0"/>
    <n v="0"/>
    <n v="0"/>
    <n v="6286.9000000000005"/>
    <n v="-14725.71"/>
    <n v="-13153.99"/>
    <s v="INR"/>
  </r>
  <r>
    <s v="5308000173"/>
    <s v="20"/>
    <s v="5308000173-20"/>
    <n v="5"/>
    <s v="5300"/>
    <x v="6"/>
    <x v="7"/>
    <s v="UL25"/>
    <s v="020/009"/>
    <d v="2018-04-01T00:00:00"/>
    <d v="2018-04-01T00:00:00"/>
    <s v="H-5000-03-06"/>
    <n v="0"/>
    <s v=""/>
    <s v="53OPCO02"/>
    <x v="3"/>
    <s v="5302"/>
    <s v=""/>
    <m/>
    <s v="A115"/>
    <s v="Forex-Unit-2-Realised-H-5000-12-01-2018-19"/>
    <n v="609449.88"/>
    <n v="0"/>
    <n v="0"/>
    <n v="0"/>
    <n v="609449.88"/>
    <n v="-55803.199999999997"/>
    <n v="-27901.599999999999"/>
    <n v="0"/>
    <n v="0"/>
    <n v="0"/>
    <n v="-83704.799999999988"/>
    <n v="553646.68000000005"/>
    <n v="525745.07999999996"/>
    <s v="INR"/>
  </r>
  <r>
    <s v="5308000173"/>
    <s v="21"/>
    <s v="5308000173-21"/>
    <n v="5"/>
    <s v="5300"/>
    <x v="6"/>
    <x v="7"/>
    <s v="UL25"/>
    <s v="020/009"/>
    <d v="2018-04-01T00:00:00"/>
    <d v="2018-04-01T00:00:00"/>
    <s v="H-5000-03-06"/>
    <n v="0"/>
    <s v=""/>
    <s v="53OPCO02"/>
    <x v="3"/>
    <s v="5302"/>
    <s v=""/>
    <m/>
    <s v="A115"/>
    <s v="Forex-Unit-2-Unrealise-H-5000-12-02-2018-19"/>
    <n v="2014914.9"/>
    <n v="0"/>
    <n v="0"/>
    <n v="0"/>
    <n v="2014914.9"/>
    <n v="-184492.14"/>
    <n v="-92246.07"/>
    <n v="0"/>
    <n v="0"/>
    <n v="0"/>
    <n v="-276738.21000000002"/>
    <n v="1830422.76"/>
    <n v="1738176.69"/>
    <s v="INR"/>
  </r>
  <r>
    <s v="5308000173"/>
    <s v="22"/>
    <s v="5308000173-22"/>
    <n v="5"/>
    <s v="5300"/>
    <x v="6"/>
    <x v="7"/>
    <s v="UL15"/>
    <s v="009/009"/>
    <d v="2019-04-01T00:00:00"/>
    <d v="2019-04-01T00:00:00"/>
    <s v="H-5000-03-06"/>
    <n v="0"/>
    <s v=""/>
    <s v="53OPCO02"/>
    <x v="3"/>
    <s v="5302"/>
    <s v=""/>
    <m/>
    <s v="A115"/>
    <s v="Forex-Unit-2-Realised-Unit-H-5000-12-01-2019-20"/>
    <n v="720396.15"/>
    <n v="0"/>
    <n v="0"/>
    <n v="0"/>
    <n v="720396.15"/>
    <n v="-70187.509999999995"/>
    <n v="-70187.520000000004"/>
    <n v="0"/>
    <n v="0"/>
    <n v="0"/>
    <n v="-140375.03"/>
    <n v="650208.64"/>
    <n v="580021.12"/>
    <s v="INR"/>
  </r>
  <r>
    <s v="5308000173"/>
    <s v="23"/>
    <s v="5308000173-23"/>
    <n v="5"/>
    <s v="5300"/>
    <x v="6"/>
    <x v="7"/>
    <s v="UL15"/>
    <s v="009/009"/>
    <d v="2019-04-01T00:00:00"/>
    <d v="2019-04-01T00:00:00"/>
    <s v="H-5000-03-06"/>
    <n v="0"/>
    <s v=""/>
    <s v="53OPCO02"/>
    <x v="3"/>
    <s v="5302"/>
    <s v=""/>
    <m/>
    <s v="A115"/>
    <s v="Forex-Unit-2-Unrealised-Unit-H-5000-12-02-2019-20"/>
    <n v="2517994.4"/>
    <n v="0"/>
    <n v="0"/>
    <n v="0"/>
    <n v="2517994.4"/>
    <n v="-245325.81"/>
    <n v="-245325.81"/>
    <n v="0"/>
    <n v="0"/>
    <n v="0"/>
    <n v="-490651.62"/>
    <n v="2272668.59"/>
    <n v="2027342.78"/>
    <s v="INR"/>
  </r>
  <r>
    <s v="5308000173"/>
    <s v="24"/>
    <s v="5308000173-24"/>
    <n v="5"/>
    <s v="5300"/>
    <x v="6"/>
    <x v="7"/>
    <s v="UL15"/>
    <s v="008/009"/>
    <d v="2020-04-01T00:00:00"/>
    <d v="2020-04-01T00:00:00"/>
    <s v="H-5000-03-06"/>
    <n v="0"/>
    <s v=""/>
    <s v="53OPCO02"/>
    <x v="3"/>
    <s v="5302"/>
    <s v=""/>
    <s v="Addition-Realise Forex"/>
    <s v="A115"/>
    <s v="Forex - Unit-2 - Realised-H-5000-12-01-2020-21"/>
    <n v="0"/>
    <n v="1246220.47"/>
    <n v="0"/>
    <n v="0"/>
    <n v="1246220.47"/>
    <n v="0"/>
    <n v="-135293.35"/>
    <n v="0"/>
    <n v="0"/>
    <n v="0"/>
    <n v="-135293.35"/>
    <n v="0"/>
    <n v="1110927.1200000001"/>
    <s v="INR"/>
  </r>
  <r>
    <s v="5308000173"/>
    <s v="25"/>
    <s v="5308000173-25"/>
    <n v="5"/>
    <s v="5300"/>
    <x v="6"/>
    <x v="7"/>
    <s v="UL15"/>
    <s v="008/009"/>
    <d v="2020-04-01T00:00:00"/>
    <d v="2020-04-01T00:00:00"/>
    <s v="H-5000-03-06"/>
    <n v="0"/>
    <s v=""/>
    <s v="53OPCO02"/>
    <x v="3"/>
    <s v="5302"/>
    <s v=""/>
    <s v="Addition-Unrealise Forex"/>
    <s v="A115"/>
    <s v="Forex - Unit-2 - Unrealised-H-5000-12-02-2020-21"/>
    <n v="0"/>
    <n v="-2449823.2599999998"/>
    <n v="0"/>
    <n v="0"/>
    <n v="-2449823.2599999998"/>
    <n v="0"/>
    <n v="265959.99"/>
    <n v="0"/>
    <n v="0"/>
    <n v="0"/>
    <n v="265959.99"/>
    <n v="0"/>
    <n v="-2183863.27"/>
    <s v="INR"/>
  </r>
  <r>
    <s v="5308000174"/>
    <s v="0"/>
    <s v="5308000174-0"/>
    <n v="5"/>
    <s v="5300"/>
    <x v="6"/>
    <x v="7"/>
    <s v="UL15"/>
    <s v="015/000"/>
    <d v="2013-12-31T00:00:00"/>
    <d v="2013-12-31T00:00:00"/>
    <s v="H-5000-03-07"/>
    <n v="0"/>
    <s v=""/>
    <s v="53OPCO02"/>
    <x v="6"/>
    <s v="5302"/>
    <s v=""/>
    <m/>
    <s v="A115"/>
    <s v="Unit-2-Waste Water Treatment &amp; Disposal (Effl.)-H-"/>
    <n v="32739519.23"/>
    <n v="0"/>
    <n v="0"/>
    <n v="0"/>
    <n v="32739519.23"/>
    <n v="-12182695.91"/>
    <n v="-2162099.0299999998"/>
    <n v="0"/>
    <n v="0"/>
    <n v="0"/>
    <n v="-14344794.939999999"/>
    <n v="20556823.32"/>
    <n v="18394724.289999999"/>
    <s v="INR"/>
  </r>
  <r>
    <s v="5308000174"/>
    <s v="1"/>
    <s v="5308000174-1"/>
    <n v="5"/>
    <s v="5300"/>
    <x v="6"/>
    <x v="7"/>
    <s v="UL15"/>
    <s v="015/000"/>
    <d v="2014-04-01T00:00:00"/>
    <d v="2014-04-01T00:00:00"/>
    <s v="H-5000-03-07"/>
    <n v="0"/>
    <s v=""/>
    <s v="53OPCO02"/>
    <x v="6"/>
    <s v="5302"/>
    <s v=""/>
    <m/>
    <s v="A115"/>
    <s v="Unit-2-Waste Water Treatment &amp; Disposal-DEC-14"/>
    <n v="-761213.91"/>
    <n v="0"/>
    <n v="0"/>
    <n v="0"/>
    <n v="-761213.91"/>
    <n v="262560.26"/>
    <n v="51176.99"/>
    <n v="0"/>
    <n v="0"/>
    <n v="0"/>
    <n v="313737.25"/>
    <n v="-498653.65"/>
    <n v="-447476.66"/>
    <s v="INR"/>
  </r>
  <r>
    <s v="5308000174"/>
    <s v="2"/>
    <s v="5308000174-2"/>
    <n v="5"/>
    <s v="5300"/>
    <x v="6"/>
    <x v="7"/>
    <s v="UL15"/>
    <s v="015/000"/>
    <d v="2014-04-01T00:00:00"/>
    <d v="2014-04-01T00:00:00"/>
    <s v="H-5000-03-07"/>
    <n v="0"/>
    <s v=""/>
    <s v="53OPCO02"/>
    <x v="6"/>
    <s v="5302"/>
    <s v=""/>
    <m/>
    <s v="A115"/>
    <s v="Unit-2-Waste Water Treat &amp; Disposal (Effl.)-MAR-15"/>
    <n v="-510192.51"/>
    <n v="0"/>
    <n v="0"/>
    <n v="0"/>
    <n v="-510192.51"/>
    <n v="175977.17"/>
    <n v="34300.629999999997"/>
    <n v="0"/>
    <n v="0"/>
    <n v="0"/>
    <n v="210277.80000000002"/>
    <n v="-334215.34000000003"/>
    <n v="-299914.71000000002"/>
    <s v="INR"/>
  </r>
  <r>
    <s v="5308000174"/>
    <s v="3"/>
    <s v="5308000174-3"/>
    <n v="5"/>
    <s v="5300"/>
    <x v="6"/>
    <x v="7"/>
    <s v="UL25"/>
    <s v="024/000"/>
    <d v="2016-03-22T00:00:00"/>
    <d v="2016-03-22T00:00:00"/>
    <s v="H-5000-03-07"/>
    <n v="0"/>
    <s v=""/>
    <s v="53OPCO02"/>
    <x v="6"/>
    <s v="5302"/>
    <s v=""/>
    <m/>
    <s v="A115"/>
    <s v="Unit-2-Waste Water Treatment &amp; Disposal-MAR-16"/>
    <n v="-35709.550000000003"/>
    <n v="0"/>
    <n v="0"/>
    <n v="0"/>
    <n v="-35709.550000000003"/>
    <n v="5692.66"/>
    <n v="1413.51"/>
    <n v="0"/>
    <n v="0"/>
    <n v="0"/>
    <n v="7106.17"/>
    <n v="-30016.89"/>
    <n v="-28603.38"/>
    <s v="INR"/>
  </r>
  <r>
    <s v="5308000174"/>
    <s v="4"/>
    <s v="5308000174-4"/>
    <n v="5"/>
    <s v="5300"/>
    <x v="6"/>
    <x v="7"/>
    <s v="UL15"/>
    <s v="012/010"/>
    <d v="2016-09-29T00:00:00"/>
    <d v="2016-09-29T00:00:00"/>
    <s v="H-5000-03-07"/>
    <n v="0"/>
    <s v=""/>
    <s v="53OPCO02"/>
    <x v="4"/>
    <s v="5302"/>
    <s v=""/>
    <m/>
    <s v="A115"/>
    <s v="Unit-2-Waste Water Trea &amp; Disposal (Effl.)--SEP 16"/>
    <n v="217805.5"/>
    <n v="0"/>
    <n v="0"/>
    <n v="0"/>
    <n v="217805.5"/>
    <n v="-56499.7"/>
    <n v="-16123.84"/>
    <n v="0"/>
    <n v="0"/>
    <n v="0"/>
    <n v="-72623.539999999994"/>
    <n v="161305.79999999999"/>
    <n v="145181.96"/>
    <s v="INR"/>
  </r>
  <r>
    <s v="5308000174"/>
    <s v="5"/>
    <s v="5308000174-5"/>
    <n v="5"/>
    <s v="5300"/>
    <x v="6"/>
    <x v="7"/>
    <s v="UL15"/>
    <s v="015/000"/>
    <d v="2013-12-31T00:00:00"/>
    <d v="2013-12-31T00:00:00"/>
    <s v=""/>
    <n v="0"/>
    <s v=""/>
    <s v="53OPCO02"/>
    <x v="3"/>
    <s v="5302"/>
    <s v=""/>
    <m/>
    <s v="A115"/>
    <s v="Unit- 2 - EDC - PLANT &amp; M/C"/>
    <n v="723470.41"/>
    <n v="0"/>
    <n v="0"/>
    <n v="0"/>
    <n v="723470.41"/>
    <n v="-259733.8"/>
    <n v="-48860.53"/>
    <n v="0"/>
    <n v="0"/>
    <n v="0"/>
    <n v="-308594.32999999996"/>
    <n v="463736.61"/>
    <n v="414876.08"/>
    <s v="INR"/>
  </r>
  <r>
    <s v="5308000174"/>
    <s v="6"/>
    <s v="5308000174-6"/>
    <n v="5"/>
    <s v="5300"/>
    <x v="6"/>
    <x v="7"/>
    <s v="UL15"/>
    <s v="015/000"/>
    <d v="2013-12-31T00:00:00"/>
    <d v="2013-12-31T00:00:00"/>
    <s v=""/>
    <n v="0"/>
    <s v=""/>
    <s v="53OPCO02"/>
    <x v="3"/>
    <s v="5302"/>
    <s v=""/>
    <m/>
    <s v="A115"/>
    <s v="Unit - 2 - IDC - PLANT &amp; M/C"/>
    <n v="4711000.93"/>
    <n v="0"/>
    <n v="0"/>
    <n v="0"/>
    <n v="4711000.93"/>
    <n v="-1691300.91"/>
    <n v="-318163.65999999997"/>
    <n v="0"/>
    <n v="0"/>
    <n v="0"/>
    <n v="-2009464.5699999998"/>
    <n v="3019700.02"/>
    <n v="2701536.36"/>
    <s v="INR"/>
  </r>
  <r>
    <s v="5308000174"/>
    <s v="7"/>
    <s v="5308000174-7"/>
    <n v="5"/>
    <s v="5300"/>
    <x v="6"/>
    <x v="7"/>
    <s v="UL15"/>
    <s v="01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 (COD)"/>
    <n v="1117547.01"/>
    <n v="0"/>
    <n v="0"/>
    <n v="0"/>
    <n v="1117547.01"/>
    <n v="-401211.61"/>
    <n v="-75475.009999999995"/>
    <n v="0"/>
    <n v="0"/>
    <n v="0"/>
    <n v="-476686.62"/>
    <n v="716335.4"/>
    <n v="640860.39"/>
    <s v="INR"/>
  </r>
  <r>
    <s v="5308000174"/>
    <s v="8"/>
    <s v="5308000174-8"/>
    <n v="5"/>
    <s v="5300"/>
    <x v="6"/>
    <x v="7"/>
    <s v="UL15"/>
    <s v="01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-2013-1"/>
    <n v="243221.84"/>
    <n v="0"/>
    <n v="0"/>
    <n v="0"/>
    <n v="243221.84"/>
    <n v="-87319.31"/>
    <n v="-16426.310000000001"/>
    <n v="0"/>
    <n v="0"/>
    <n v="0"/>
    <n v="-103745.62"/>
    <n v="155902.53"/>
    <n v="139476.22"/>
    <s v="INR"/>
  </r>
  <r>
    <s v="5308000174"/>
    <s v="9"/>
    <s v="5308000174-9"/>
    <n v="5"/>
    <s v="5300"/>
    <x v="6"/>
    <x v="7"/>
    <s v="UL15"/>
    <s v="01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(COD)"/>
    <n v="3033719.1"/>
    <n v="0"/>
    <n v="0"/>
    <n v="0"/>
    <n v="3033719.1"/>
    <n v="-1089138.3700000001"/>
    <n v="-204886.22"/>
    <n v="0"/>
    <n v="0"/>
    <n v="0"/>
    <n v="-1294024.5900000001"/>
    <n v="1944580.73"/>
    <n v="1739694.51"/>
    <s v="INR"/>
  </r>
  <r>
    <s v="5308000174"/>
    <s v="10"/>
    <s v="5308000174-10"/>
    <n v="5"/>
    <s v="5300"/>
    <x v="6"/>
    <x v="7"/>
    <s v="UL15"/>
    <s v="01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2013-"/>
    <n v="-455367.06"/>
    <n v="0"/>
    <n v="0"/>
    <n v="0"/>
    <n v="-455367.06"/>
    <n v="163481.76"/>
    <n v="30753.82"/>
    <n v="0"/>
    <n v="0"/>
    <n v="0"/>
    <n v="194235.58000000002"/>
    <n v="-291885.3"/>
    <n v="-261131.48"/>
    <s v="INR"/>
  </r>
  <r>
    <s v="5308000174"/>
    <s v="11"/>
    <s v="5308000174-11"/>
    <n v="5"/>
    <s v="5300"/>
    <x v="6"/>
    <x v="7"/>
    <s v="UL15"/>
    <s v="015/000"/>
    <d v="2014-04-01T00:00:00"/>
    <d v="2014-04-01T00:00:00"/>
    <s v="H-5000-12-01"/>
    <n v="0"/>
    <s v=""/>
    <s v="53OPCO02"/>
    <x v="3"/>
    <s v="5302"/>
    <s v=""/>
    <m/>
    <s v="A115"/>
    <s v="Forex-Unit-2-Realised-H-5000-12-01-2014-15"/>
    <n v="2512682.7400000002"/>
    <n v="0"/>
    <n v="0"/>
    <n v="0"/>
    <n v="2512682.7400000002"/>
    <n v="-868013.98"/>
    <n v="-168781.62"/>
    <n v="0"/>
    <n v="0"/>
    <n v="0"/>
    <n v="-1036795.6"/>
    <n v="1644668.76"/>
    <n v="1475887.14"/>
    <s v="INR"/>
  </r>
  <r>
    <s v="5308000174"/>
    <s v="12"/>
    <s v="5308000174-12"/>
    <n v="5"/>
    <s v="5300"/>
    <x v="6"/>
    <x v="7"/>
    <s v="UL15"/>
    <s v="015/000"/>
    <d v="2015-04-01T00:00:00"/>
    <d v="2015-04-01T00:00:00"/>
    <s v="H-5000-12-01"/>
    <n v="0"/>
    <s v=""/>
    <s v="53OPCO02"/>
    <x v="3"/>
    <s v="5302"/>
    <s v=""/>
    <m/>
    <s v="A115"/>
    <s v="Forex-Unit-2-Realised-H-5000-12-01-2015-16"/>
    <n v="144148.78"/>
    <n v="0"/>
    <n v="0"/>
    <n v="0"/>
    <n v="144148.78"/>
    <n v="-43244.51"/>
    <n v="-9369.68"/>
    <n v="0"/>
    <n v="0"/>
    <n v="0"/>
    <n v="-52614.19"/>
    <n v="100904.27"/>
    <n v="91534.59"/>
    <s v="INR"/>
  </r>
  <r>
    <s v="5308000174"/>
    <s v="13"/>
    <s v="5308000174-13"/>
    <n v="5"/>
    <s v="5300"/>
    <x v="6"/>
    <x v="7"/>
    <s v="UL15"/>
    <s v="012/009"/>
    <d v="2016-04-01T00:00:00"/>
    <d v="2016-04-01T00:00:00"/>
    <s v="H-5000-12-01"/>
    <n v="0"/>
    <s v=""/>
    <s v="53OPCO02"/>
    <x v="3"/>
    <s v="5302"/>
    <s v=""/>
    <m/>
    <s v="A115"/>
    <s v="Forex-Unit-2-Realised-H-5000-12-01-2016-17"/>
    <n v="65292.13"/>
    <n v="0"/>
    <n v="0"/>
    <n v="0"/>
    <n v="65292.13"/>
    <n v="-18937.7"/>
    <n v="-4924.17"/>
    <n v="0"/>
    <n v="0"/>
    <n v="0"/>
    <n v="-23861.870000000003"/>
    <n v="46354.43"/>
    <n v="41430.26"/>
    <s v="INR"/>
  </r>
  <r>
    <s v="5308000174"/>
    <s v="14"/>
    <s v="5308000174-14"/>
    <n v="5"/>
    <s v="5300"/>
    <x v="6"/>
    <x v="7"/>
    <s v="UL15"/>
    <s v="015/000"/>
    <d v="2014-04-01T00:00:00"/>
    <d v="2014-04-01T00:00:00"/>
    <s v="H-5000-12-02"/>
    <n v="0"/>
    <s v=""/>
    <s v="53OPCO02"/>
    <x v="3"/>
    <s v="5302"/>
    <s v=""/>
    <m/>
    <s v="A115"/>
    <s v="Forex-Unit-2-Unrealise-H-5000-12-02-2014-15"/>
    <n v="-1909359.75"/>
    <n v="0"/>
    <n v="0"/>
    <n v="0"/>
    <n v="-1909359.75"/>
    <n v="659594.19999999995"/>
    <n v="128255.28"/>
    <n v="0"/>
    <n v="0"/>
    <n v="0"/>
    <n v="787849.48"/>
    <n v="-1249765.55"/>
    <n v="-1121510.27"/>
    <s v="INR"/>
  </r>
  <r>
    <s v="5308000174"/>
    <s v="15"/>
    <s v="5308000174-15"/>
    <n v="5"/>
    <s v="5300"/>
    <x v="6"/>
    <x v="7"/>
    <s v="UL15"/>
    <s v="015/000"/>
    <d v="2015-04-01T00:00:00"/>
    <d v="2015-04-01T00:00:00"/>
    <s v="H-5000-12-02"/>
    <n v="0"/>
    <s v=""/>
    <s v="53OPCO02"/>
    <x v="3"/>
    <s v="5302"/>
    <s v=""/>
    <m/>
    <s v="A115"/>
    <s v="Forex-Unit-2-Unrealise-H-5000-12-02-2015-16"/>
    <n v="365565.76"/>
    <n v="0"/>
    <n v="0"/>
    <n v="0"/>
    <n v="365565.76"/>
    <n v="-109669.42"/>
    <n v="-23761.81"/>
    <n v="0"/>
    <n v="0"/>
    <n v="0"/>
    <n v="-133431.23000000001"/>
    <n v="255896.34"/>
    <n v="232134.53"/>
    <s v="INR"/>
  </r>
  <r>
    <s v="5308000174"/>
    <s v="16"/>
    <s v="5308000174-16"/>
    <n v="5"/>
    <s v="5300"/>
    <x v="6"/>
    <x v="7"/>
    <s v="UL15"/>
    <s v="012/009"/>
    <d v="2016-04-01T00:00:00"/>
    <d v="2016-04-01T00:00:00"/>
    <s v="H-5000-12-02"/>
    <n v="0"/>
    <s v=""/>
    <s v="53OPCO02"/>
    <x v="3"/>
    <s v="5302"/>
    <s v=""/>
    <m/>
    <s v="A115"/>
    <s v="Forex-Unit-2-Unrealise-H-5000-12-02-2016-17"/>
    <n v="-177838.05"/>
    <n v="0"/>
    <n v="0"/>
    <n v="0"/>
    <n v="-177838.05"/>
    <n v="51622.17"/>
    <n v="13407.41"/>
    <n v="0"/>
    <n v="0"/>
    <n v="0"/>
    <n v="65029.58"/>
    <n v="-126215.88"/>
    <n v="-112808.47"/>
    <s v="INR"/>
  </r>
  <r>
    <s v="5308000174"/>
    <s v="17"/>
    <s v="5308000174-17"/>
    <n v="5"/>
    <s v="5300"/>
    <x v="6"/>
    <x v="7"/>
    <s v="UL15"/>
    <s v="011/009"/>
    <d v="2017-04-01T00:00:00"/>
    <d v="2017-04-01T00:00:00"/>
    <s v="H-5000-12-01"/>
    <n v="0"/>
    <s v=""/>
    <s v="53OPCO02"/>
    <x v="3"/>
    <s v="5302"/>
    <s v=""/>
    <m/>
    <s v="A115"/>
    <s v="Forex-Unit-2-Realised-H-5000-12-01-2017-18"/>
    <n v="44126.17"/>
    <n v="0"/>
    <n v="0"/>
    <n v="0"/>
    <n v="44126.17"/>
    <n v="-10702.32"/>
    <n v="-3567.44"/>
    <n v="0"/>
    <n v="0"/>
    <n v="0"/>
    <n v="-14269.76"/>
    <n v="33423.85"/>
    <n v="29856.41"/>
    <s v="INR"/>
  </r>
  <r>
    <s v="5308000174"/>
    <s v="18"/>
    <s v="5308000174-18"/>
    <n v="5"/>
    <s v="5300"/>
    <x v="6"/>
    <x v="7"/>
    <s v="UL15"/>
    <s v="011/009"/>
    <d v="2017-04-01T00:00:00"/>
    <d v="2017-04-01T00:00:00"/>
    <s v="H-5000-12-02"/>
    <n v="0"/>
    <s v=""/>
    <s v="53OPCO02"/>
    <x v="3"/>
    <s v="5302"/>
    <s v=""/>
    <m/>
    <s v="A115"/>
    <s v="Forex-Unit-2-Unrealise-H-5000-12-02-2017-18"/>
    <n v="-2439.11"/>
    <n v="0"/>
    <n v="0"/>
    <n v="0"/>
    <n v="-2439.11"/>
    <n v="591.57000000000005"/>
    <n v="197.19"/>
    <n v="0"/>
    <n v="0"/>
    <n v="0"/>
    <n v="788.76"/>
    <n v="-1847.54"/>
    <n v="-1650.35"/>
    <s v="INR"/>
  </r>
  <r>
    <s v="5308000174"/>
    <s v="19"/>
    <s v="5308000174-19"/>
    <n v="5"/>
    <s v="5300"/>
    <x v="6"/>
    <x v="7"/>
    <s v="UL25"/>
    <s v="020/009"/>
    <d v="2018-04-01T00:00:00"/>
    <d v="2018-04-01T00:00:00"/>
    <s v="H-5000-03-07"/>
    <n v="0"/>
    <s v=""/>
    <s v="53OPCO02"/>
    <x v="3"/>
    <s v="5302"/>
    <s v=""/>
    <m/>
    <s v="A115"/>
    <s v="Forex-Unit-2-Realised-H-5000-12-01-2018-19"/>
    <n v="121889.98"/>
    <n v="0"/>
    <n v="0"/>
    <n v="0"/>
    <n v="121889.98"/>
    <n v="-11160.64"/>
    <n v="-5580.32"/>
    <n v="0"/>
    <n v="0"/>
    <n v="0"/>
    <n v="-16740.96"/>
    <n v="110729.34"/>
    <n v="105149.02"/>
    <s v="INR"/>
  </r>
  <r>
    <s v="5308000174"/>
    <s v="20"/>
    <s v="5308000174-20"/>
    <n v="5"/>
    <s v="5300"/>
    <x v="6"/>
    <x v="7"/>
    <s v="UL25"/>
    <s v="020/009"/>
    <d v="2018-04-01T00:00:00"/>
    <d v="2018-04-01T00:00:00"/>
    <s v="H-5000-03-07"/>
    <n v="0"/>
    <s v=""/>
    <s v="53OPCO02"/>
    <x v="3"/>
    <s v="5302"/>
    <s v=""/>
    <m/>
    <s v="A115"/>
    <s v="Forex-Unit-2-Unrealise-H-5000-12-02-2018-19"/>
    <n v="402983"/>
    <n v="0"/>
    <n v="0"/>
    <n v="0"/>
    <n v="402983"/>
    <n v="-36898.43"/>
    <n v="-18449.22"/>
    <n v="0"/>
    <n v="0"/>
    <n v="0"/>
    <n v="-55347.65"/>
    <n v="366084.57"/>
    <n v="347635.35"/>
    <s v="INR"/>
  </r>
  <r>
    <s v="5308000174"/>
    <s v="21"/>
    <s v="5308000174-21"/>
    <n v="5"/>
    <s v="5300"/>
    <x v="6"/>
    <x v="7"/>
    <s v="UL15"/>
    <s v="009/009"/>
    <d v="2019-04-01T00:00:00"/>
    <d v="2019-04-01T00:00:00"/>
    <s v="H-5000-03-07"/>
    <n v="0"/>
    <s v=""/>
    <s v="53OPCO02"/>
    <x v="3"/>
    <s v="5302"/>
    <s v=""/>
    <m/>
    <s v="A115"/>
    <s v="Forex-Unit-2-Realised-Unit-H-5000-12-01-2019-20"/>
    <n v="144079.23000000001"/>
    <n v="0"/>
    <n v="0"/>
    <n v="0"/>
    <n v="144079.23000000001"/>
    <n v="-14037.5"/>
    <n v="-14037.5"/>
    <n v="0"/>
    <n v="0"/>
    <n v="0"/>
    <n v="-28075"/>
    <n v="130041.73"/>
    <n v="116004.23"/>
    <s v="INR"/>
  </r>
  <r>
    <s v="5308000174"/>
    <s v="22"/>
    <s v="5308000174-22"/>
    <n v="5"/>
    <s v="5300"/>
    <x v="6"/>
    <x v="7"/>
    <s v="UL15"/>
    <s v="009/009"/>
    <d v="2019-04-01T00:00:00"/>
    <d v="2019-04-01T00:00:00"/>
    <s v="H-5000-03-07"/>
    <n v="0"/>
    <s v=""/>
    <s v="53OPCO02"/>
    <x v="3"/>
    <s v="5302"/>
    <s v=""/>
    <m/>
    <s v="A115"/>
    <s v="Forex-Unit-2-Unrealised-Unit-H-5000-12-02-2019-20"/>
    <n v="503598.88"/>
    <n v="0"/>
    <n v="0"/>
    <n v="0"/>
    <n v="503598.88"/>
    <n v="-49065.16"/>
    <n v="-49065.16"/>
    <n v="0"/>
    <n v="0"/>
    <n v="0"/>
    <n v="-98130.32"/>
    <n v="454533.72"/>
    <n v="405468.56"/>
    <s v="INR"/>
  </r>
  <r>
    <s v="5308000174"/>
    <s v="23"/>
    <s v="5308000174-23"/>
    <n v="5"/>
    <s v="5300"/>
    <x v="6"/>
    <x v="7"/>
    <s v="UL15"/>
    <s v="008/009"/>
    <d v="2020-04-01T00:00:00"/>
    <d v="2020-04-01T00:00:00"/>
    <s v="H-5000-03-07"/>
    <n v="0"/>
    <s v=""/>
    <s v="53OPCO02"/>
    <x v="3"/>
    <s v="5302"/>
    <s v=""/>
    <s v="Addition-Realise Forex"/>
    <s v="A115"/>
    <s v="Forex - Unit-2 - Realised-H-5000-12-01-2020-21"/>
    <n v="0"/>
    <n v="249244.09"/>
    <n v="0"/>
    <n v="0"/>
    <n v="249244.09"/>
    <n v="0"/>
    <n v="-27058.67"/>
    <n v="0"/>
    <n v="0"/>
    <n v="0"/>
    <n v="-27058.67"/>
    <n v="0"/>
    <n v="222185.42"/>
    <s v="INR"/>
  </r>
  <r>
    <s v="5308000174"/>
    <s v="24"/>
    <s v="5308000174-24"/>
    <n v="5"/>
    <s v="5300"/>
    <x v="6"/>
    <x v="7"/>
    <s v="UL15"/>
    <s v="008/009"/>
    <d v="2020-04-01T00:00:00"/>
    <d v="2020-04-01T00:00:00"/>
    <s v="H-5000-03-07"/>
    <n v="0"/>
    <s v=""/>
    <s v="53OPCO02"/>
    <x v="3"/>
    <s v="5302"/>
    <s v=""/>
    <s v="Addition-Unrealise Forex"/>
    <s v="A115"/>
    <s v="Forex - Unit-2 - Unrealised-H-5000-12-02-2020-21"/>
    <n v="0"/>
    <n v="-489964.66"/>
    <n v="0"/>
    <n v="0"/>
    <n v="-489964.66"/>
    <n v="0"/>
    <n v="53192"/>
    <n v="0"/>
    <n v="0"/>
    <n v="0"/>
    <n v="53192"/>
    <n v="0"/>
    <n v="-436772.66"/>
    <s v="INR"/>
  </r>
  <r>
    <s v="5308000175"/>
    <s v="0"/>
    <s v="5308000175-0"/>
    <n v="5"/>
    <s v="5300"/>
    <x v="6"/>
    <x v="7"/>
    <s v="UL15"/>
    <s v="015/000"/>
    <d v="2013-12-31T00:00:00"/>
    <d v="2013-12-31T00:00:00"/>
    <s v="H-5000-03-08"/>
    <n v="0"/>
    <s v=""/>
    <s v="53OPCO02"/>
    <x v="3"/>
    <s v="5302"/>
    <s v=""/>
    <s v="Sold"/>
    <s v="A115"/>
    <s v="Unit-2-Fire Protection &amp; Detection Pack-H-5000-3-8"/>
    <n v="96402979.400000006"/>
    <n v="0"/>
    <n v="0"/>
    <n v="-811495.37"/>
    <n v="95591484.030000001"/>
    <n v="-35476812.020000003"/>
    <n v="-6410579.4299999997"/>
    <n v="351570.89"/>
    <n v="0"/>
    <n v="0"/>
    <n v="-41535820.560000002"/>
    <n v="60926167.380000003"/>
    <n v="54055663.469999999"/>
    <s v="INR"/>
  </r>
  <r>
    <s v="5308000175"/>
    <s v="1"/>
    <s v="5308000175-1"/>
    <n v="5"/>
    <s v="5300"/>
    <x v="6"/>
    <x v="7"/>
    <s v="UL15"/>
    <s v="015/000"/>
    <d v="2014-04-01T00:00:00"/>
    <d v="2014-04-01T00:00:00"/>
    <s v="H-5000-03-08"/>
    <n v="0"/>
    <s v=""/>
    <s v="53OPCO02"/>
    <x v="3"/>
    <s v="5302"/>
    <s v=""/>
    <m/>
    <s v="A115"/>
    <s v="Unit-2-Fire Protection &amp; Detect-H-5000-3-8-DEC-14"/>
    <n v="7049210.3700000001"/>
    <n v="0"/>
    <n v="0"/>
    <n v="0"/>
    <n v="7049210.3700000001"/>
    <n v="-2431435.34"/>
    <n v="-473923.83"/>
    <n v="0"/>
    <n v="0"/>
    <n v="0"/>
    <n v="-2905359.17"/>
    <n v="4617775.03"/>
    <n v="4143851.2"/>
    <s v="INR"/>
  </r>
  <r>
    <s v="5308000175"/>
    <s v="2"/>
    <s v="5308000175-2"/>
    <n v="5"/>
    <s v="5300"/>
    <x v="6"/>
    <x v="7"/>
    <s v="UL15"/>
    <s v="015/000"/>
    <d v="2014-04-01T00:00:00"/>
    <d v="2014-04-01T00:00:00"/>
    <s v="H-5000-03-08"/>
    <n v="0"/>
    <s v=""/>
    <s v="53OPCO02"/>
    <x v="3"/>
    <s v="5302"/>
    <s v=""/>
    <m/>
    <s v="A115"/>
    <s v="Unit-2-Fire Protectin &amp; Detect Pack-H-5-3-8-MAR-15"/>
    <n v="1366384.21"/>
    <n v="0"/>
    <n v="0"/>
    <n v="0"/>
    <n v="1366384.21"/>
    <n v="-471297.44"/>
    <n v="-91863.06"/>
    <n v="0"/>
    <n v="0"/>
    <n v="0"/>
    <n v="-563160.5"/>
    <n v="895086.77"/>
    <n v="803223.71"/>
    <s v="INR"/>
  </r>
  <r>
    <s v="5308000175"/>
    <s v="3"/>
    <s v="5308000175-3"/>
    <n v="5"/>
    <s v="5300"/>
    <x v="6"/>
    <x v="7"/>
    <s v="UL25"/>
    <s v="023/006"/>
    <d v="2015-07-01T00:00:00"/>
    <d v="2015-07-01T00:00:00"/>
    <s v="H-5000-03-08"/>
    <n v="0"/>
    <s v=""/>
    <s v="53OPCO02"/>
    <x v="3"/>
    <s v="5302"/>
    <s v=""/>
    <m/>
    <s v="A115"/>
    <s v="Unit-2-Fire Protection &amp; Detection Pack-SEPT-15"/>
    <n v="222720.02"/>
    <n v="0"/>
    <n v="0"/>
    <n v="0"/>
    <n v="222720.02"/>
    <n v="-42780.05"/>
    <n v="-9003.8700000000008"/>
    <n v="0"/>
    <n v="0"/>
    <n v="0"/>
    <n v="-51783.920000000006"/>
    <n v="179939.97"/>
    <n v="170936.1"/>
    <s v="INR"/>
  </r>
  <r>
    <s v="5308000175"/>
    <s v="4"/>
    <s v="5308000175-4"/>
    <n v="5"/>
    <s v="5300"/>
    <x v="6"/>
    <x v="7"/>
    <s v="UL15"/>
    <s v="012/010"/>
    <d v="2016-09-29T00:00:00"/>
    <d v="2016-09-29T00:00:00"/>
    <s v="H-5000-03-08"/>
    <n v="0"/>
    <s v=""/>
    <s v="53OPCO02"/>
    <x v="7"/>
    <s v="5302"/>
    <s v=""/>
    <m/>
    <s v="A115"/>
    <s v="Unit-2-Fire Protection &amp; Det Pack-H-5000-3-8-SEP16"/>
    <n v="43682.5"/>
    <n v="0"/>
    <n v="0"/>
    <n v="0"/>
    <n v="43682.5"/>
    <n v="-11331.42"/>
    <n v="-3233.76"/>
    <n v="0"/>
    <n v="0"/>
    <n v="0"/>
    <n v="-14565.18"/>
    <n v="32351.08"/>
    <n v="29117.32"/>
    <s v="INR"/>
  </r>
  <r>
    <s v="5308000175"/>
    <s v="5"/>
    <s v="5308000175-5"/>
    <n v="5"/>
    <s v="5300"/>
    <x v="6"/>
    <x v="7"/>
    <s v="UL15"/>
    <s v="015/000"/>
    <d v="2013-12-31T00:00:00"/>
    <d v="2013-12-31T00:00:00"/>
    <s v=""/>
    <n v="0"/>
    <s v=""/>
    <s v="53OPCO02"/>
    <x v="3"/>
    <s v="5302"/>
    <s v=""/>
    <m/>
    <s v="A115"/>
    <s v="Unit- 2 - EDC - PLANT &amp; M/C"/>
    <n v="2130291"/>
    <n v="0"/>
    <n v="0"/>
    <n v="0"/>
    <n v="2130291"/>
    <n v="-764797.78"/>
    <n v="-143872.01"/>
    <n v="0"/>
    <n v="0"/>
    <n v="0"/>
    <n v="-908669.79"/>
    <n v="1365493.22"/>
    <n v="1221621.21"/>
    <s v="INR"/>
  </r>
  <r>
    <s v="5308000175"/>
    <s v="6"/>
    <s v="5308000175-6"/>
    <n v="5"/>
    <s v="5300"/>
    <x v="6"/>
    <x v="7"/>
    <s v="UL15"/>
    <s v="015/000"/>
    <d v="2013-12-31T00:00:00"/>
    <d v="2013-12-31T00:00:00"/>
    <s v=""/>
    <n v="0"/>
    <s v=""/>
    <s v="53OPCO02"/>
    <x v="3"/>
    <s v="5302"/>
    <s v=""/>
    <m/>
    <s v="A115"/>
    <s v="Unit - 2 - IDC - PLANT &amp; M/C"/>
    <n v="13871753.060000001"/>
    <n v="0"/>
    <n v="0"/>
    <n v="0"/>
    <n v="13871753.060000001"/>
    <n v="-4980111.2300000004"/>
    <n v="-936847.14"/>
    <n v="0"/>
    <n v="0"/>
    <n v="0"/>
    <n v="-5916958.3700000001"/>
    <n v="8891641.8300000001"/>
    <n v="7954794.6900000004"/>
    <s v="INR"/>
  </r>
  <r>
    <s v="5308000175"/>
    <s v="7"/>
    <s v="5308000175-7"/>
    <n v="5"/>
    <s v="5300"/>
    <x v="6"/>
    <x v="7"/>
    <s v="UL15"/>
    <s v="01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 (COD)"/>
    <n v="3290667.18"/>
    <n v="0"/>
    <n v="0"/>
    <n v="0"/>
    <n v="3290667.18"/>
    <n v="-1181385.55"/>
    <n v="-222239.55"/>
    <n v="0"/>
    <n v="0"/>
    <n v="0"/>
    <n v="-1403625.1"/>
    <n v="2109281.63"/>
    <n v="1887042.08"/>
    <s v="INR"/>
  </r>
  <r>
    <s v="5308000175"/>
    <s v="8"/>
    <s v="5308000175-8"/>
    <n v="5"/>
    <s v="5300"/>
    <x v="6"/>
    <x v="7"/>
    <s v="UL15"/>
    <s v="01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-2013-1"/>
    <n v="716177.6"/>
    <n v="0"/>
    <n v="0"/>
    <n v="0"/>
    <n v="716177.6"/>
    <n v="-257115.6"/>
    <n v="-48368"/>
    <n v="0"/>
    <n v="0"/>
    <n v="0"/>
    <n v="-305483.59999999998"/>
    <n v="459062"/>
    <n v="410694"/>
    <s v="INR"/>
  </r>
  <r>
    <s v="5308000175"/>
    <s v="9"/>
    <s v="5308000175-9"/>
    <n v="5"/>
    <s v="5300"/>
    <x v="6"/>
    <x v="7"/>
    <s v="UL15"/>
    <s v="01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(COD)"/>
    <n v="8932921.6300000008"/>
    <n v="0"/>
    <n v="0"/>
    <n v="0"/>
    <n v="8932921.6300000008"/>
    <n v="-3207016.69"/>
    <n v="-603296.64"/>
    <n v="0"/>
    <n v="0"/>
    <n v="0"/>
    <n v="-3810313.33"/>
    <n v="5725904.9400000004"/>
    <n v="5122608.3"/>
    <s v="INR"/>
  </r>
  <r>
    <s v="5308000175"/>
    <s v="10"/>
    <s v="5308000175-10"/>
    <n v="5"/>
    <s v="5300"/>
    <x v="6"/>
    <x v="7"/>
    <s v="UL15"/>
    <s v="01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2013-"/>
    <n v="-1340848.7"/>
    <n v="0"/>
    <n v="0"/>
    <n v="0"/>
    <n v="-1340848.7"/>
    <n v="481379.37"/>
    <n v="90555.98"/>
    <n v="0"/>
    <n v="0"/>
    <n v="0"/>
    <n v="571935.35"/>
    <n v="-859469.33"/>
    <n v="-768913.35"/>
    <s v="INR"/>
  </r>
  <r>
    <s v="5308000175"/>
    <s v="11"/>
    <s v="5308000175-11"/>
    <n v="5"/>
    <s v="5300"/>
    <x v="6"/>
    <x v="7"/>
    <s v="UL15"/>
    <s v="015/000"/>
    <d v="2014-04-01T00:00:00"/>
    <d v="2014-04-01T00:00:00"/>
    <s v="H-5000-12-01"/>
    <n v="0"/>
    <s v=""/>
    <s v="53OPCO02"/>
    <x v="3"/>
    <s v="5302"/>
    <s v=""/>
    <m/>
    <s v="A115"/>
    <s v="Forex-Unit-2-Realised-H-5000-12-01-2014-15"/>
    <n v="7398706.75"/>
    <n v="0"/>
    <n v="0"/>
    <n v="0"/>
    <n v="7398706.75"/>
    <n v="-2555906.0099999998"/>
    <n v="-496985.04"/>
    <n v="0"/>
    <n v="0"/>
    <n v="0"/>
    <n v="-3052891.05"/>
    <n v="4842800.74"/>
    <n v="4345815.7"/>
    <s v="INR"/>
  </r>
  <r>
    <s v="5308000175"/>
    <s v="12"/>
    <s v="5308000175-12"/>
    <n v="5"/>
    <s v="5300"/>
    <x v="6"/>
    <x v="7"/>
    <s v="UL15"/>
    <s v="015/000"/>
    <d v="2015-04-01T00:00:00"/>
    <d v="2015-04-01T00:00:00"/>
    <s v="H-5000-12-01"/>
    <n v="0"/>
    <s v=""/>
    <s v="53OPCO02"/>
    <x v="3"/>
    <s v="5302"/>
    <s v=""/>
    <m/>
    <s v="A115"/>
    <s v="Forex-Unit-2-Realised-H-5000-12-01-2015-16"/>
    <n v="424452.54"/>
    <n v="0"/>
    <n v="0"/>
    <n v="0"/>
    <n v="424452.54"/>
    <n v="-127335.41"/>
    <n v="-27589.45"/>
    <n v="0"/>
    <n v="0"/>
    <n v="0"/>
    <n v="-154924.86000000002"/>
    <n v="297117.13"/>
    <n v="269527.67999999999"/>
    <s v="INR"/>
  </r>
  <r>
    <s v="5308000175"/>
    <s v="13"/>
    <s v="5308000175-13"/>
    <n v="5"/>
    <s v="5300"/>
    <x v="6"/>
    <x v="7"/>
    <s v="UL15"/>
    <s v="012/009"/>
    <d v="2016-04-01T00:00:00"/>
    <d v="2016-04-01T00:00:00"/>
    <s v="H-5000-12-01"/>
    <n v="0"/>
    <s v=""/>
    <s v="53OPCO02"/>
    <x v="3"/>
    <s v="5302"/>
    <s v=""/>
    <m/>
    <s v="A115"/>
    <s v="Forex-Unit-2-Realised-H-5000-12-01-2016-17"/>
    <n v="192255.62"/>
    <n v="0"/>
    <n v="0"/>
    <n v="0"/>
    <n v="192255.62"/>
    <n v="-55762.94"/>
    <n v="-14499.43"/>
    <n v="0"/>
    <n v="0"/>
    <n v="0"/>
    <n v="-70262.37"/>
    <n v="136492.68"/>
    <n v="121993.25"/>
    <s v="INR"/>
  </r>
  <r>
    <s v="5308000175"/>
    <s v="14"/>
    <s v="5308000175-14"/>
    <n v="5"/>
    <s v="5300"/>
    <x v="6"/>
    <x v="7"/>
    <s v="UL15"/>
    <s v="015/000"/>
    <d v="2014-04-01T00:00:00"/>
    <d v="2014-04-01T00:00:00"/>
    <s v="H-5000-12-02"/>
    <n v="0"/>
    <s v=""/>
    <s v="53OPCO02"/>
    <x v="3"/>
    <s v="5302"/>
    <s v=""/>
    <m/>
    <s v="A115"/>
    <s v="Forex-Unit-2-Unrealise-H-5000-12-02-2014-15"/>
    <n v="-5622195.2300000004"/>
    <n v="0"/>
    <n v="0"/>
    <n v="0"/>
    <n v="-5622195.2300000004"/>
    <n v="1942204.64"/>
    <n v="377653.43"/>
    <n v="0"/>
    <n v="0"/>
    <n v="0"/>
    <n v="2319858.0699999998"/>
    <n v="-3679990.59"/>
    <n v="-3302337.16"/>
    <s v="INR"/>
  </r>
  <r>
    <s v="5308000175"/>
    <s v="15"/>
    <s v="5308000175-15"/>
    <n v="5"/>
    <s v="5300"/>
    <x v="6"/>
    <x v="7"/>
    <s v="UL15"/>
    <s v="015/000"/>
    <d v="2015-04-01T00:00:00"/>
    <d v="2015-04-01T00:00:00"/>
    <s v="H-5000-12-02"/>
    <n v="0"/>
    <s v=""/>
    <s v="53OPCO02"/>
    <x v="3"/>
    <s v="5302"/>
    <s v=""/>
    <m/>
    <s v="A115"/>
    <s v="Forex-Unit-2-Unrealise-H-5000-12-02-2015-16"/>
    <n v="1076424.77"/>
    <n v="0"/>
    <n v="0"/>
    <n v="0"/>
    <n v="1076424.77"/>
    <n v="-322926.55"/>
    <n v="-69967.7"/>
    <n v="0"/>
    <n v="0"/>
    <n v="0"/>
    <n v="-392894.25"/>
    <n v="753498.22"/>
    <n v="683530.52"/>
    <s v="INR"/>
  </r>
  <r>
    <s v="5308000175"/>
    <s v="16"/>
    <s v="5308000175-16"/>
    <n v="5"/>
    <s v="5300"/>
    <x v="6"/>
    <x v="7"/>
    <s v="UL15"/>
    <s v="012/009"/>
    <d v="2016-04-01T00:00:00"/>
    <d v="2016-04-01T00:00:00"/>
    <s v="H-5000-12-02"/>
    <n v="0"/>
    <s v=""/>
    <s v="53OPCO02"/>
    <x v="3"/>
    <s v="5302"/>
    <s v=""/>
    <m/>
    <s v="A115"/>
    <s v="Forex-Unit-2-Unrealise-H-5000-12-02-2016-17"/>
    <n v="-523652.09"/>
    <n v="0"/>
    <n v="0"/>
    <n v="0"/>
    <n v="-523652.09"/>
    <n v="152003.76999999999"/>
    <n v="39478.71"/>
    <n v="0"/>
    <n v="0"/>
    <n v="0"/>
    <n v="191482.47999999998"/>
    <n v="-371648.32"/>
    <n v="-332169.61"/>
    <s v="INR"/>
  </r>
  <r>
    <s v="5308000175"/>
    <s v="17"/>
    <s v="5308000175-17"/>
    <n v="5"/>
    <s v="5300"/>
    <x v="6"/>
    <x v="7"/>
    <s v="UL15"/>
    <s v="011/009"/>
    <d v="2017-04-01T00:00:00"/>
    <d v="2017-04-01T00:00:00"/>
    <s v="H-5000-12-01"/>
    <n v="0"/>
    <s v=""/>
    <s v="53OPCO02"/>
    <x v="3"/>
    <s v="5302"/>
    <s v=""/>
    <m/>
    <s v="A115"/>
    <s v="Forex-Unit-2-Realised-H-5000-12-01-2017-18"/>
    <n v="125024.1"/>
    <n v="0"/>
    <n v="0"/>
    <n v="0"/>
    <n v="125024.1"/>
    <n v="-30323.22"/>
    <n v="-10107.74"/>
    <n v="0"/>
    <n v="0"/>
    <n v="0"/>
    <n v="-40430.959999999999"/>
    <n v="94700.88"/>
    <n v="84593.14"/>
    <s v="INR"/>
  </r>
  <r>
    <s v="5308000175"/>
    <s v="18"/>
    <s v="5308000175-18"/>
    <n v="5"/>
    <s v="5300"/>
    <x v="6"/>
    <x v="7"/>
    <s v="UL15"/>
    <s v="011/009"/>
    <d v="2017-04-01T00:00:00"/>
    <d v="2017-04-01T00:00:00"/>
    <s v="H-5000-12-02"/>
    <n v="0"/>
    <s v=""/>
    <s v="53OPCO02"/>
    <x v="3"/>
    <s v="5302"/>
    <s v=""/>
    <m/>
    <s v="A115"/>
    <s v="Forex-Unit-2-Unrealise-H-5000-12-02-2017-18"/>
    <n v="-11680.05"/>
    <n v="0"/>
    <n v="0"/>
    <n v="0"/>
    <n v="-11680.05"/>
    <n v="2832.87"/>
    <n v="944.29"/>
    <n v="0"/>
    <n v="0"/>
    <n v="0"/>
    <n v="3777.16"/>
    <n v="-8847.18"/>
    <n v="-7902.89"/>
    <s v="INR"/>
  </r>
  <r>
    <s v="5308000175"/>
    <s v="19"/>
    <s v="5308000175-19"/>
    <n v="5"/>
    <s v="5300"/>
    <x v="6"/>
    <x v="7"/>
    <s v="UL15"/>
    <s v="010/009"/>
    <d v="2018-04-01T00:00:00"/>
    <d v="2018-04-01T00:00:00"/>
    <s v="H-5000-03-08"/>
    <n v="0"/>
    <s v=""/>
    <s v="53OPCO02"/>
    <x v="3"/>
    <s v="5302"/>
    <s v=""/>
    <m/>
    <s v="A115"/>
    <s v="Forex-Unit-2-Realised-H-5000-12-01-2018-19"/>
    <n v="345354.94"/>
    <n v="0"/>
    <n v="0"/>
    <n v="0"/>
    <n v="345354.94"/>
    <n v="-61035.58"/>
    <n v="-30517.8"/>
    <n v="0"/>
    <n v="0"/>
    <n v="0"/>
    <n v="-91553.38"/>
    <n v="284319.35999999999"/>
    <n v="253801.56"/>
    <s v="INR"/>
  </r>
  <r>
    <s v="5308000175"/>
    <s v="20"/>
    <s v="5308000175-20"/>
    <n v="5"/>
    <s v="5300"/>
    <x v="6"/>
    <x v="7"/>
    <s v="UL15"/>
    <s v="010/009"/>
    <d v="2018-04-01T00:00:00"/>
    <d v="2018-04-01T00:00:00"/>
    <s v="H-5000-03-08"/>
    <n v="0"/>
    <s v=""/>
    <s v="53OPCO02"/>
    <x v="3"/>
    <s v="5302"/>
    <s v=""/>
    <m/>
    <s v="A115"/>
    <s v="Forex-Unit-2-Unrealise-H-5000-12-02-2018-19"/>
    <n v="1141785.08"/>
    <n v="0"/>
    <n v="0"/>
    <n v="0"/>
    <n v="1141785.08"/>
    <n v="-201791.02"/>
    <n v="-100895.51"/>
    <n v="0"/>
    <n v="0"/>
    <n v="0"/>
    <n v="-302686.52999999997"/>
    <n v="939994.06"/>
    <n v="839098.55"/>
    <s v="INR"/>
  </r>
  <r>
    <s v="5308000175"/>
    <s v="21"/>
    <s v="5308000175-21"/>
    <n v="5"/>
    <s v="5300"/>
    <x v="6"/>
    <x v="7"/>
    <s v="UL15"/>
    <s v="009/009"/>
    <d v="2019-04-01T00:00:00"/>
    <d v="2019-04-01T00:00:00"/>
    <s v="H-5000-03-08"/>
    <n v="0"/>
    <s v=""/>
    <s v="53OPCO02"/>
    <x v="3"/>
    <s v="5302"/>
    <s v=""/>
    <m/>
    <s v="A115"/>
    <s v="Forex-Unit-2-Realised-Unit-H-5000-12-01-2019-20"/>
    <n v="408224.49"/>
    <n v="0"/>
    <n v="0"/>
    <n v="0"/>
    <n v="408224.49"/>
    <n v="-39772.93"/>
    <n v="-39772.93"/>
    <n v="0"/>
    <n v="0"/>
    <n v="0"/>
    <n v="-79545.86"/>
    <n v="368451.56"/>
    <n v="328678.63"/>
    <s v="INR"/>
  </r>
  <r>
    <s v="5308000175"/>
    <s v="22"/>
    <s v="5308000175-22"/>
    <n v="5"/>
    <s v="5300"/>
    <x v="6"/>
    <x v="7"/>
    <s v="UL15"/>
    <s v="009/009"/>
    <d v="2019-04-01T00:00:00"/>
    <d v="2019-04-01T00:00:00"/>
    <s v="H-5000-03-08"/>
    <n v="0"/>
    <s v=""/>
    <s v="53OPCO02"/>
    <x v="3"/>
    <s v="5302"/>
    <s v=""/>
    <m/>
    <s v="A115"/>
    <s v="Forex-Unit-2-Unrealised-Unit-H-5000-12-02-2019-20"/>
    <n v="1426863.49"/>
    <n v="0"/>
    <n v="0"/>
    <n v="0"/>
    <n v="1426863.49"/>
    <n v="-139017.96"/>
    <n v="-139017.96"/>
    <n v="0"/>
    <n v="0"/>
    <n v="0"/>
    <n v="-278035.92"/>
    <n v="1287845.53"/>
    <n v="1148827.57"/>
    <s v="INR"/>
  </r>
  <r>
    <s v="5308000175"/>
    <s v="23"/>
    <s v="5308000175-23"/>
    <n v="5"/>
    <s v="5300"/>
    <x v="6"/>
    <x v="7"/>
    <s v="UL15"/>
    <s v="008/009"/>
    <d v="2020-04-01T00:00:00"/>
    <d v="2020-04-01T00:00:00"/>
    <s v="H-5000-03-08"/>
    <n v="0"/>
    <s v=""/>
    <s v="53OPCO02"/>
    <x v="3"/>
    <s v="5302"/>
    <s v=""/>
    <s v="Addition-Realise Forex"/>
    <s v="A115"/>
    <s v="Forex - Unit-2 - Realised-H-5000-12-01-2020-21"/>
    <n v="0"/>
    <n v="706191.6"/>
    <n v="0"/>
    <n v="0"/>
    <n v="706191.6"/>
    <n v="0"/>
    <n v="-76666.23"/>
    <n v="0"/>
    <n v="0"/>
    <n v="0"/>
    <n v="-76666.23"/>
    <n v="0"/>
    <n v="629525.37"/>
    <s v="INR"/>
  </r>
  <r>
    <s v="5308000175"/>
    <s v="24"/>
    <s v="5308000175-24"/>
    <n v="5"/>
    <s v="5300"/>
    <x v="6"/>
    <x v="7"/>
    <s v="UL15"/>
    <s v="008/009"/>
    <d v="2020-04-01T00:00:00"/>
    <d v="2020-04-01T00:00:00"/>
    <s v="H-5000-03-08"/>
    <n v="0"/>
    <s v=""/>
    <s v="53OPCO02"/>
    <x v="3"/>
    <s v="5302"/>
    <s v=""/>
    <s v="Addition-Unrealise Forex"/>
    <s v="A115"/>
    <s v="Forex - Unit-2 - Unrealised-H-5000-12-02-2020-21"/>
    <n v="0"/>
    <n v="-1388233.19"/>
    <n v="0"/>
    <n v="0"/>
    <n v="-1388233.19"/>
    <n v="0"/>
    <n v="150710.66"/>
    <n v="0"/>
    <n v="0"/>
    <n v="0"/>
    <n v="150710.66"/>
    <n v="0"/>
    <n v="-1237522.53"/>
    <s v="INR"/>
  </r>
  <r>
    <s v="5308000176"/>
    <s v="0"/>
    <s v="5308000176-0"/>
    <n v="5"/>
    <s v="5300"/>
    <x v="6"/>
    <x v="7"/>
    <s v="UL25"/>
    <s v="025/000"/>
    <d v="2013-12-31T00:00:00"/>
    <d v="2013-12-31T00:00:00"/>
    <s v="H-5000-03-09"/>
    <n v="0"/>
    <s v=""/>
    <s v="53OPCO02"/>
    <x v="3"/>
    <s v="5302"/>
    <s v=""/>
    <m/>
    <s v="A115"/>
    <s v="Unit-2-Coal Handling Plant-H-5000-03-09"/>
    <n v="1495675825.8"/>
    <n v="0"/>
    <n v="0"/>
    <n v="0"/>
    <n v="1495675825.8"/>
    <n v="-369799872.39999998"/>
    <n v="-56056200.93"/>
    <n v="0"/>
    <n v="0"/>
    <n v="0"/>
    <n v="-425856073.32999998"/>
    <n v="1125875953.4000001"/>
    <n v="1069819752.47"/>
    <s v="INR"/>
  </r>
  <r>
    <s v="5308000176"/>
    <s v="1"/>
    <s v="5308000176-1"/>
    <n v="5"/>
    <s v="5300"/>
    <x v="6"/>
    <x v="7"/>
    <s v="UL25"/>
    <s v="025/000"/>
    <d v="2014-04-01T00:00:00"/>
    <d v="2014-04-01T00:00:00"/>
    <s v="H-5000-03-09"/>
    <n v="0"/>
    <s v=""/>
    <s v="53OPCO02"/>
    <x v="3"/>
    <s v="5302"/>
    <s v=""/>
    <m/>
    <s v="A115"/>
    <s v="Unit-2-Coal Handling Plant-H-5000-03-09-DEC-14"/>
    <n v="51225030.200000003"/>
    <n v="0"/>
    <n v="0"/>
    <n v="0"/>
    <n v="51225030.200000003"/>
    <n v="-11679306.9"/>
    <n v="-1946551.15"/>
    <n v="0"/>
    <n v="0"/>
    <n v="0"/>
    <n v="-13625858.050000001"/>
    <n v="39545723.299999997"/>
    <n v="37599172.149999999"/>
    <s v="INR"/>
  </r>
  <r>
    <s v="5308000176"/>
    <s v="2"/>
    <s v="5308000176-2"/>
    <n v="5"/>
    <s v="5300"/>
    <x v="6"/>
    <x v="7"/>
    <s v="UL25"/>
    <s v="025/000"/>
    <d v="2014-04-01T00:00:00"/>
    <d v="2014-04-01T00:00:00"/>
    <s v="H-5000-03-09"/>
    <n v="0"/>
    <s v=""/>
    <s v="53OPCO02"/>
    <x v="3"/>
    <s v="5302"/>
    <s v=""/>
    <m/>
    <s v="A115"/>
    <s v="Unit-2-Coal Handling Plant-H-5000-03-09-MAR-15"/>
    <n v="20772589.460000001"/>
    <n v="0"/>
    <n v="0"/>
    <n v="0"/>
    <n v="20772589.460000001"/>
    <n v="-4736150.4000000004"/>
    <n v="-789358.4"/>
    <n v="0"/>
    <n v="0"/>
    <n v="0"/>
    <n v="-5525508.8000000007"/>
    <n v="16036439.060000001"/>
    <n v="15247080.66"/>
    <s v="INR"/>
  </r>
  <r>
    <s v="5308000176"/>
    <s v="3"/>
    <s v="5308000176-3"/>
    <n v="5"/>
    <s v="5300"/>
    <x v="6"/>
    <x v="7"/>
    <s v="UL25"/>
    <s v="023/006"/>
    <d v="2015-07-01T00:00:00"/>
    <d v="2015-07-01T00:00:00"/>
    <s v="H-5000-03-09"/>
    <n v="0"/>
    <s v=""/>
    <s v="53OPCO02"/>
    <x v="3"/>
    <s v="5302"/>
    <s v=""/>
    <m/>
    <s v="A115"/>
    <s v="Unit-2-Coal Handling Plant-H-5000-03-09-SEPT-15"/>
    <n v="1878487.47"/>
    <n v="0"/>
    <n v="0"/>
    <n v="0"/>
    <n v="1878487.47"/>
    <n v="-360819.76"/>
    <n v="-75941.3"/>
    <n v="0"/>
    <n v="0"/>
    <n v="0"/>
    <n v="-436761.06"/>
    <n v="1517667.71"/>
    <n v="1441726.41"/>
    <s v="INR"/>
  </r>
  <r>
    <s v="5308000176"/>
    <s v="4"/>
    <s v="5308000176-4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. 2 . EDC . PLANT &amp; M/C"/>
    <n v="33097195.059999999"/>
    <n v="0"/>
    <n v="0"/>
    <n v="0"/>
    <n v="33097195.059999999"/>
    <n v="-7952241.4800000004"/>
    <n v="-1252759.24"/>
    <n v="0"/>
    <n v="0"/>
    <n v="0"/>
    <n v="-9205000.7200000007"/>
    <n v="25144953.579999998"/>
    <n v="23892194.34"/>
    <s v="INR"/>
  </r>
  <r>
    <s v="5308000176"/>
    <s v="5"/>
    <s v="5308000176-5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 - 2 - IDC - PLANT &amp; M/C"/>
    <n v="215518029"/>
    <n v="0"/>
    <n v="0"/>
    <n v="0"/>
    <n v="215518029"/>
    <n v="-51782376.340000004"/>
    <n v="-8157555.4000000004"/>
    <n v="0"/>
    <n v="0"/>
    <n v="0"/>
    <n v="-59939931.740000002"/>
    <n v="163735652.66"/>
    <n v="155578097.25999999"/>
    <s v="INR"/>
  </r>
  <r>
    <s v="5308000176"/>
    <s v="6"/>
    <s v="5308000176-6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 (COD)"/>
    <n v="51125340.990000002"/>
    <n v="0"/>
    <n v="0"/>
    <n v="0"/>
    <n v="51125340.990000002"/>
    <n v="-12283852.359999999"/>
    <n v="-1935141.13"/>
    <n v="0"/>
    <n v="0"/>
    <n v="0"/>
    <n v="-14218993.489999998"/>
    <n v="38841488.630000003"/>
    <n v="36906347.5"/>
    <s v="INR"/>
  </r>
  <r>
    <s v="5308000176"/>
    <s v="7"/>
    <s v="5308000176-7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-2013-1"/>
    <n v="11126869.359999999"/>
    <n v="0"/>
    <n v="0"/>
    <n v="0"/>
    <n v="11126869.359999999"/>
    <n v="-2673445.66"/>
    <n v="-421162.23"/>
    <n v="0"/>
    <n v="0"/>
    <n v="0"/>
    <n v="-3094607.89"/>
    <n v="8453423.6999999993"/>
    <n v="8032261.4699999997"/>
    <s v="INR"/>
  </r>
  <r>
    <s v="5308000176"/>
    <s v="8"/>
    <s v="5308000176-8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(COD)"/>
    <n v="138786039.09999999"/>
    <n v="0"/>
    <n v="0"/>
    <n v="0"/>
    <n v="138786039.09999999"/>
    <n v="-33346031.140000001"/>
    <n v="-5253179.09"/>
    <n v="0"/>
    <n v="0"/>
    <n v="0"/>
    <n v="-38599210.230000004"/>
    <n v="105440007.95999999"/>
    <n v="100186828.87"/>
    <s v="INR"/>
  </r>
  <r>
    <s v="5308000176"/>
    <s v="9"/>
    <s v="5308000176-9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2013-"/>
    <n v="-20832051.079999998"/>
    <n v="0"/>
    <n v="0"/>
    <n v="0"/>
    <n v="-20832051.079999998"/>
    <n v="5005303.32"/>
    <n v="788512.27"/>
    <n v="0"/>
    <n v="0"/>
    <n v="0"/>
    <n v="5793815.5899999999"/>
    <n v="-15826747.76"/>
    <n v="-15038235.49"/>
    <s v="INR"/>
  </r>
  <r>
    <s v="5308000176"/>
    <s v="10"/>
    <s v="5308000176-10"/>
    <n v="5"/>
    <s v="5300"/>
    <x v="6"/>
    <x v="7"/>
    <s v="UL25"/>
    <s v="024/009"/>
    <d v="2014-04-01T00:00:00"/>
    <d v="2014-04-01T00:00:00"/>
    <s v="H-5000-12-01"/>
    <n v="0"/>
    <s v=""/>
    <s v="53OPCO02"/>
    <x v="3"/>
    <s v="5302"/>
    <s v=""/>
    <m/>
    <s v="A115"/>
    <s v="Forex-Unit-2-Realised-H-5000-12-01-2014-15"/>
    <n v="114949760.89"/>
    <n v="0"/>
    <n v="0"/>
    <n v="0"/>
    <n v="114949760.89"/>
    <n v="-26472545.649999999"/>
    <n v="-4412090.95"/>
    <n v="0"/>
    <n v="0"/>
    <n v="0"/>
    <n v="-30884636.599999998"/>
    <n v="88477215.239999995"/>
    <n v="84065124.290000007"/>
    <s v="INR"/>
  </r>
  <r>
    <s v="5308000176"/>
    <s v="11"/>
    <s v="5308000176-11"/>
    <n v="5"/>
    <s v="5300"/>
    <x v="6"/>
    <x v="7"/>
    <s v="UL25"/>
    <s v="023/009"/>
    <d v="2015-04-01T00:00:00"/>
    <d v="2015-04-01T00:00:00"/>
    <s v="H-5000-12-01"/>
    <n v="0"/>
    <s v=""/>
    <s v="53OPCO02"/>
    <x v="3"/>
    <s v="5302"/>
    <s v=""/>
    <m/>
    <s v="A115"/>
    <s v="Forex-Unit-2-Realised-H-5000-12-01-2015-16"/>
    <n v="6594492.6699999999"/>
    <n v="0"/>
    <n v="0"/>
    <n v="0"/>
    <n v="6594492.6699999999"/>
    <n v="-1318860.5"/>
    <n v="-263772.09999999998"/>
    <n v="0"/>
    <n v="0"/>
    <n v="0"/>
    <n v="-1582632.6"/>
    <n v="5275632.17"/>
    <n v="5011860.07"/>
    <s v="INR"/>
  </r>
  <r>
    <s v="5308000176"/>
    <s v="12"/>
    <s v="5308000176-12"/>
    <n v="5"/>
    <s v="5300"/>
    <x v="6"/>
    <x v="7"/>
    <s v="UL25"/>
    <s v="022/009"/>
    <d v="2016-04-01T00:00:00"/>
    <d v="2016-04-01T00:00:00"/>
    <s v="H-5000-12-01"/>
    <n v="0"/>
    <s v=""/>
    <s v="53OPCO02"/>
    <x v="3"/>
    <s v="5302"/>
    <s v=""/>
    <m/>
    <s v="A115"/>
    <s v="Forex-Unit-2-Realised-H-5000-12-01-2016-17"/>
    <n v="2986972.86"/>
    <n v="0"/>
    <n v="0"/>
    <n v="0"/>
    <n v="2986972.86"/>
    <n v="-498907.92"/>
    <n v="-124726.98"/>
    <n v="0"/>
    <n v="0"/>
    <n v="0"/>
    <n v="-623634.9"/>
    <n v="2488064.94"/>
    <n v="2363337.96"/>
    <s v="INR"/>
  </r>
  <r>
    <s v="5308000176"/>
    <s v="13"/>
    <s v="5308000176-13"/>
    <n v="5"/>
    <s v="5300"/>
    <x v="6"/>
    <x v="7"/>
    <s v="UL25"/>
    <s v="024/009"/>
    <d v="2014-04-01T00:00:00"/>
    <d v="2014-04-01T00:00:00"/>
    <s v="H-5000-12-02"/>
    <n v="0"/>
    <s v=""/>
    <s v="53OPCO02"/>
    <x v="3"/>
    <s v="5302"/>
    <s v=""/>
    <m/>
    <s v="A115"/>
    <s v="Forex-Unit-2-Unrealise-H-5000-12-02-2014-15"/>
    <n v="-87349048.709999993"/>
    <n v="0"/>
    <n v="0"/>
    <n v="0"/>
    <n v="-87349048.709999993"/>
    <n v="20116193.93"/>
    <n v="3352698.99"/>
    <n v="0"/>
    <n v="0"/>
    <n v="0"/>
    <n v="23468892.920000002"/>
    <n v="-67232854.780000001"/>
    <n v="-63880155.789999999"/>
    <s v="INR"/>
  </r>
  <r>
    <s v="5308000176"/>
    <s v="14"/>
    <s v="5308000176-14"/>
    <n v="5"/>
    <s v="5300"/>
    <x v="6"/>
    <x v="7"/>
    <s v="UL25"/>
    <s v="023/009"/>
    <d v="2015-04-01T00:00:00"/>
    <d v="2015-04-01T00:00:00"/>
    <s v="H-5000-12-02"/>
    <n v="0"/>
    <s v=""/>
    <s v="53OPCO02"/>
    <x v="3"/>
    <s v="5302"/>
    <s v=""/>
    <m/>
    <s v="A115"/>
    <s v="Forex-Unit-2-Unrealise-H-5000-12-02-2015-16"/>
    <n v="16723837.310000001"/>
    <n v="0"/>
    <n v="0"/>
    <n v="0"/>
    <n v="16723837.310000001"/>
    <n v="-3344671"/>
    <n v="-668934.19999999995"/>
    <n v="0"/>
    <n v="0"/>
    <n v="0"/>
    <n v="-4013605.2"/>
    <n v="13379166.310000001"/>
    <n v="12710232.109999999"/>
    <s v="INR"/>
  </r>
  <r>
    <s v="5308000176"/>
    <s v="15"/>
    <s v="5308000176-15"/>
    <n v="5"/>
    <s v="5300"/>
    <x v="6"/>
    <x v="7"/>
    <s v="UL25"/>
    <s v="022/009"/>
    <d v="2016-04-01T00:00:00"/>
    <d v="2016-04-01T00:00:00"/>
    <s v="H-5000-12-02"/>
    <n v="0"/>
    <s v=""/>
    <s v="53OPCO02"/>
    <x v="3"/>
    <s v="5302"/>
    <s v=""/>
    <m/>
    <s v="A115"/>
    <s v="Forex-Unit-2-Unrealise-H-5000-12-02-2016-17"/>
    <n v="-8135703.3799999999"/>
    <n v="0"/>
    <n v="0"/>
    <n v="0"/>
    <n v="-8135703.3799999999"/>
    <n v="1358889.76"/>
    <n v="339722.44"/>
    <n v="0"/>
    <n v="0"/>
    <n v="0"/>
    <n v="1698612.2"/>
    <n v="-6776813.6200000001"/>
    <n v="-6437091.1799999997"/>
    <s v="INR"/>
  </r>
  <r>
    <s v="5308000176"/>
    <s v="16"/>
    <s v="5308000176-16"/>
    <n v="5"/>
    <s v="5300"/>
    <x v="6"/>
    <x v="7"/>
    <s v="UL25"/>
    <s v="021/009"/>
    <d v="2017-04-01T00:00:00"/>
    <d v="2017-04-01T00:00:00"/>
    <s v="H-5000-12-01"/>
    <n v="0"/>
    <s v=""/>
    <s v="53OPCO02"/>
    <x v="3"/>
    <s v="5302"/>
    <s v=""/>
    <m/>
    <s v="A115"/>
    <s v="Forex-Unit-2-Realised-H-5000-12-01-2017-18"/>
    <n v="1948905.25"/>
    <n v="0"/>
    <n v="0"/>
    <n v="0"/>
    <n v="1948905.25"/>
    <n v="-255365.76000000001"/>
    <n v="-85121.919999999998"/>
    <n v="0"/>
    <n v="0"/>
    <n v="0"/>
    <n v="-340487.67999999999"/>
    <n v="1693539.49"/>
    <n v="1608417.57"/>
    <s v="INR"/>
  </r>
  <r>
    <s v="5308000176"/>
    <s v="17"/>
    <s v="5308000176-17"/>
    <n v="5"/>
    <s v="5300"/>
    <x v="6"/>
    <x v="7"/>
    <s v="UL25"/>
    <s v="021/009"/>
    <d v="2017-04-01T00:00:00"/>
    <d v="2017-04-01T00:00:00"/>
    <s v="H-5000-12-02"/>
    <n v="0"/>
    <s v=""/>
    <s v="53OPCO02"/>
    <x v="3"/>
    <s v="5302"/>
    <s v=""/>
    <m/>
    <s v="A115"/>
    <s v="Forex-Unit-2-Unrealise-H-5000-12-02-2017-18"/>
    <n v="-175534.34"/>
    <n v="0"/>
    <n v="0"/>
    <n v="0"/>
    <n v="-175534.34"/>
    <n v="23000.34"/>
    <n v="7666.77"/>
    <n v="0"/>
    <n v="0"/>
    <n v="0"/>
    <n v="30667.11"/>
    <n v="-152534"/>
    <n v="-144867.23000000001"/>
    <s v="INR"/>
  </r>
  <r>
    <s v="5308000176"/>
    <s v="18"/>
    <s v="5308000176-18"/>
    <n v="5"/>
    <s v="5300"/>
    <x v="6"/>
    <x v="7"/>
    <s v="UL15"/>
    <s v="010/009"/>
    <d v="2018-04-01T00:00:00"/>
    <d v="2018-04-01T00:00:00"/>
    <s v="H-5000-03-09"/>
    <n v="0"/>
    <s v=""/>
    <s v="53OPCO02"/>
    <x v="3"/>
    <s v="5302"/>
    <s v=""/>
    <m/>
    <s v="A115"/>
    <s v="Forex-Unit-2-Realised-H-5000-12-01-2018-19"/>
    <n v="5383474.0099999998"/>
    <n v="0"/>
    <n v="0"/>
    <n v="0"/>
    <n v="5383474.0099999998"/>
    <n v="-951437.12"/>
    <n v="-475718.55"/>
    <n v="0"/>
    <n v="0"/>
    <n v="0"/>
    <n v="-1427155.67"/>
    <n v="4432036.8899999997"/>
    <n v="3956318.34"/>
    <s v="INR"/>
  </r>
  <r>
    <s v="5308000176"/>
    <s v="19"/>
    <s v="5308000176-19"/>
    <n v="5"/>
    <s v="5300"/>
    <x v="6"/>
    <x v="7"/>
    <s v="UL15"/>
    <s v="010/009"/>
    <d v="2018-04-01T00:00:00"/>
    <d v="2018-04-01T00:00:00"/>
    <s v="H-5000-03-09"/>
    <n v="0"/>
    <s v=""/>
    <s v="53OPCO02"/>
    <x v="3"/>
    <s v="5302"/>
    <s v=""/>
    <m/>
    <s v="A115"/>
    <s v="Forex-Unit-2-Unrealise-H-5000-12-02-2018-19"/>
    <n v="17798414.68"/>
    <n v="0"/>
    <n v="0"/>
    <n v="0"/>
    <n v="17798414.68"/>
    <n v="-3145565.9"/>
    <n v="-1572782.95"/>
    <n v="0"/>
    <n v="0"/>
    <n v="0"/>
    <n v="-4718348.8499999996"/>
    <n v="14652848.779999999"/>
    <n v="13080065.83"/>
    <s v="INR"/>
  </r>
  <r>
    <s v="5308000176"/>
    <s v="20"/>
    <s v="5308000176-20"/>
    <n v="5"/>
    <s v="5300"/>
    <x v="6"/>
    <x v="7"/>
    <s v="UL25"/>
    <s v="019/009"/>
    <d v="2019-04-01T00:00:00"/>
    <d v="2019-04-01T00:00:00"/>
    <s v="H-5000-03-09"/>
    <n v="0"/>
    <s v=""/>
    <s v="53OPCO02"/>
    <x v="3"/>
    <s v="5302"/>
    <s v=""/>
    <m/>
    <s v="A115"/>
    <s v="Forex-Unit-2-Realised-Unit-H-5000-12-01-2019-20"/>
    <n v="6363499.3099999996"/>
    <n v="0"/>
    <n v="0"/>
    <n v="0"/>
    <n v="6363499.3099999996"/>
    <n v="-306081.76"/>
    <n v="-306081.76"/>
    <n v="0"/>
    <n v="0"/>
    <n v="0"/>
    <n v="-612163.52"/>
    <n v="6057417.5499999998"/>
    <n v="5751335.79"/>
    <s v="INR"/>
  </r>
  <r>
    <s v="5308000176"/>
    <s v="21"/>
    <s v="5308000176-21"/>
    <n v="5"/>
    <s v="5300"/>
    <x v="6"/>
    <x v="7"/>
    <s v="UL25"/>
    <s v="019/009"/>
    <d v="2019-04-01T00:00:00"/>
    <d v="2019-04-01T00:00:00"/>
    <s v="H-5000-03-09"/>
    <n v="0"/>
    <s v=""/>
    <s v="53OPCO02"/>
    <x v="3"/>
    <s v="5302"/>
    <s v=""/>
    <m/>
    <s v="A115"/>
    <s v="Forex-Unit-2-Unrealised-Unit-H-5000-12-02-2019-20"/>
    <n v="22242283.789999999"/>
    <n v="0"/>
    <n v="0"/>
    <n v="0"/>
    <n v="22242283.789999999"/>
    <n v="-1069844.8999999999"/>
    <n v="-1069844.8999999999"/>
    <n v="0"/>
    <n v="0"/>
    <n v="0"/>
    <n v="-2139689.7999999998"/>
    <n v="21172438.890000001"/>
    <n v="20102593.989999998"/>
    <s v="INR"/>
  </r>
  <r>
    <s v="5308000176"/>
    <s v="22"/>
    <s v="5308000176-22"/>
    <n v="5"/>
    <s v="5300"/>
    <x v="6"/>
    <x v="7"/>
    <s v="UL25"/>
    <s v="018/009"/>
    <d v="2020-04-01T00:00:00"/>
    <d v="2020-04-01T00:00:00"/>
    <s v="H-5000-03-09"/>
    <n v="0"/>
    <s v=""/>
    <s v="53OPCO02"/>
    <x v="3"/>
    <s v="5302"/>
    <s v=""/>
    <s v="Addition-Realise Forex"/>
    <s v="A115"/>
    <s v="Forex - Unit-2 - Realised-H-5000-12-01-2020-21"/>
    <n v="0"/>
    <n v="11008280.85"/>
    <n v="0"/>
    <n v="0"/>
    <n v="11008280.85"/>
    <n v="0"/>
    <n v="-557732.52"/>
    <n v="0"/>
    <n v="0"/>
    <n v="0"/>
    <n v="-557732.52"/>
    <n v="0"/>
    <n v="10450548.33"/>
    <s v="INR"/>
  </r>
  <r>
    <s v="5308000176"/>
    <s v="23"/>
    <s v="5308000176-23"/>
    <n v="5"/>
    <s v="5300"/>
    <x v="6"/>
    <x v="7"/>
    <s v="UL25"/>
    <s v="018/009"/>
    <d v="2020-04-01T00:00:00"/>
    <d v="2020-04-01T00:00:00"/>
    <s v="H-5000-03-09"/>
    <n v="0"/>
    <s v=""/>
    <s v="53OPCO02"/>
    <x v="3"/>
    <s v="5302"/>
    <s v=""/>
    <s v="Addition-Unrealise Forex"/>
    <s v="A115"/>
    <s v="Forex - Unit-2 - Unrealised-H-5000-12-02-2020-21"/>
    <n v="0"/>
    <n v="-21640105.550000001"/>
    <n v="0"/>
    <n v="0"/>
    <n v="-21640105.550000001"/>
    <n v="0"/>
    <n v="1096391.96"/>
    <n v="0"/>
    <n v="0"/>
    <n v="0"/>
    <n v="1096391.96"/>
    <n v="0"/>
    <n v="-20543713.59"/>
    <s v="INR"/>
  </r>
  <r>
    <s v="5308000177"/>
    <s v="0"/>
    <s v="5308000177-0"/>
    <n v="5"/>
    <s v="5300"/>
    <x v="6"/>
    <x v="7"/>
    <s v="UL25"/>
    <s v="025/000"/>
    <d v="2013-12-31T00:00:00"/>
    <d v="2013-12-31T00:00:00"/>
    <s v="H-5000-03-10"/>
    <n v="0"/>
    <s v=""/>
    <s v="53OPCO02"/>
    <x v="3"/>
    <s v="5302"/>
    <s v=""/>
    <m/>
    <s v="A115"/>
    <s v="Unit-2-Mill Reject Handling System-H-5000-03-10"/>
    <n v="33000581.559999999"/>
    <n v="0"/>
    <n v="0"/>
    <n v="0"/>
    <n v="33000581.559999999"/>
    <n v="-8947711.8000000007"/>
    <n v="-1194774.52"/>
    <n v="0"/>
    <n v="0"/>
    <n v="0"/>
    <n v="-10142486.32"/>
    <n v="24052869.760000002"/>
    <n v="22858095.239999998"/>
    <s v="INR"/>
  </r>
  <r>
    <s v="5308000177"/>
    <s v="2"/>
    <s v="5308000177-2"/>
    <n v="5"/>
    <s v="5300"/>
    <x v="6"/>
    <x v="7"/>
    <s v="UL25"/>
    <s v="025/000"/>
    <d v="2014-04-01T00:00:00"/>
    <d v="2014-04-01T00:00:00"/>
    <s v="H-5000-03-10"/>
    <n v="0"/>
    <s v=""/>
    <s v="53OPCO02"/>
    <x v="3"/>
    <s v="5302"/>
    <s v=""/>
    <m/>
    <s v="A115"/>
    <s v="Unit-2-Mill Reject Handlig System-H-50-3-10-MAR-15"/>
    <n v="-322270.87"/>
    <n v="0"/>
    <n v="0"/>
    <n v="0"/>
    <n v="-322270.87"/>
    <n v="73477.740000000005"/>
    <n v="12246.29"/>
    <n v="0"/>
    <n v="0"/>
    <n v="0"/>
    <n v="85724.03"/>
    <n v="-248793.13"/>
    <n v="-236546.84"/>
    <s v="INR"/>
  </r>
  <r>
    <s v="5308000178"/>
    <s v="0"/>
    <s v="5308000178-0"/>
    <n v="5"/>
    <s v="5300"/>
    <x v="6"/>
    <x v="7"/>
    <s v="UL25"/>
    <s v="025/000"/>
    <d v="2013-12-31T00:00:00"/>
    <d v="2013-12-31T00:00:00"/>
    <s v="H-5000-03-12"/>
    <n v="0"/>
    <s v=""/>
    <s v="53OPCO02"/>
    <x v="3"/>
    <s v="5302"/>
    <s v=""/>
    <m/>
    <s v="A115"/>
    <s v="Unit-2-Fuel Oil System-H-5000-03-12"/>
    <n v="33879747.469999999"/>
    <n v="0"/>
    <n v="0"/>
    <n v="0"/>
    <n v="33879747.469999999"/>
    <n v="-8518588.8599999994"/>
    <n v="-1262203.02"/>
    <n v="0"/>
    <n v="0"/>
    <n v="0"/>
    <n v="-9780791.879999999"/>
    <n v="25361158.609999999"/>
    <n v="24098955.59"/>
    <s v="INR"/>
  </r>
  <r>
    <s v="5308000178"/>
    <s v="1"/>
    <s v="5308000178-1"/>
    <n v="5"/>
    <s v="5300"/>
    <x v="6"/>
    <x v="7"/>
    <s v="UL25"/>
    <s v="025/000"/>
    <d v="2014-04-01T00:00:00"/>
    <d v="2014-04-01T00:00:00"/>
    <s v="H-5000-03-12"/>
    <n v="0"/>
    <s v=""/>
    <s v="53OPCO02"/>
    <x v="3"/>
    <s v="5302"/>
    <s v=""/>
    <m/>
    <s v="A115"/>
    <s v="Unit-2-Fuel Oil System-H-5000-03-12-MAR-15"/>
    <n v="208792.47"/>
    <n v="0"/>
    <n v="0"/>
    <n v="0"/>
    <n v="208792.47"/>
    <n v="-47604.67"/>
    <n v="-7934.11"/>
    <n v="0"/>
    <n v="0"/>
    <n v="0"/>
    <n v="-55538.78"/>
    <n v="161187.79999999999"/>
    <n v="153253.69"/>
    <s v="INR"/>
  </r>
  <r>
    <s v="5308000179"/>
    <s v="0"/>
    <s v="5308000179-0"/>
    <n v="5"/>
    <s v="5300"/>
    <x v="6"/>
    <x v="7"/>
    <s v="UL15"/>
    <s v="015/000"/>
    <d v="2013-12-31T00:00:00"/>
    <d v="2013-12-31T00:00:00"/>
    <s v="H-5000-03-13"/>
    <n v="0"/>
    <s v=""/>
    <s v="53OPCO02"/>
    <x v="4"/>
    <s v="5302"/>
    <s v=""/>
    <m/>
    <s v="A115"/>
    <s v="Unit-2-L P Piping &amp; Water Supply Dist-H-5000-03-13"/>
    <n v="59426709.450000003"/>
    <n v="0"/>
    <n v="0"/>
    <n v="0"/>
    <n v="59426709.450000003"/>
    <n v="-22598713.870000001"/>
    <n v="-3869029.72"/>
    <n v="0"/>
    <n v="0"/>
    <n v="0"/>
    <n v="-26467743.59"/>
    <n v="36827995.579999998"/>
    <n v="32958965.859999999"/>
    <s v="INR"/>
  </r>
  <r>
    <s v="5308000179"/>
    <s v="1"/>
    <s v="5308000179-1"/>
    <n v="5"/>
    <s v="5300"/>
    <x v="6"/>
    <x v="7"/>
    <s v="UL15"/>
    <s v="015/000"/>
    <d v="2014-04-01T00:00:00"/>
    <d v="2014-04-01T00:00:00"/>
    <s v="H-5000-03-13"/>
    <n v="0"/>
    <s v=""/>
    <s v="53OPCO02"/>
    <x v="4"/>
    <s v="5302"/>
    <s v=""/>
    <m/>
    <s v="A115"/>
    <s v="Unit-2-L P Piping &amp; Water Supply Dist-MAR-15"/>
    <n v="607230.88"/>
    <n v="0"/>
    <n v="0"/>
    <n v="0"/>
    <n v="607230.88"/>
    <n v="-209447.94"/>
    <n v="-40824.6"/>
    <n v="0"/>
    <n v="0"/>
    <n v="0"/>
    <n v="-250272.54"/>
    <n v="397782.94"/>
    <n v="356958.34"/>
    <s v="INR"/>
  </r>
  <r>
    <s v="5308000179"/>
    <s v="2"/>
    <s v="5308000179-2"/>
    <n v="5"/>
    <s v="5300"/>
    <x v="6"/>
    <x v="7"/>
    <s v="UL15"/>
    <s v="015/000"/>
    <d v="2013-12-31T00:00:00"/>
    <d v="2013-12-31T00:00:00"/>
    <s v=""/>
    <n v="0"/>
    <s v=""/>
    <s v="53OPCO02"/>
    <x v="3"/>
    <s v="5302"/>
    <s v=""/>
    <m/>
    <s v="A115"/>
    <s v="Unit- 2 - EDC - PLANT &amp; M/C"/>
    <n v="1313197.8400000001"/>
    <n v="0"/>
    <n v="0"/>
    <n v="0"/>
    <n v="1313197.8400000001"/>
    <n v="-471452.41"/>
    <n v="-88688.55"/>
    <n v="0"/>
    <n v="0"/>
    <n v="0"/>
    <n v="-560140.96"/>
    <n v="841745.43"/>
    <n v="753056.88"/>
    <s v="INR"/>
  </r>
  <r>
    <s v="5308000179"/>
    <s v="3"/>
    <s v="5308000179-3"/>
    <n v="5"/>
    <s v="5300"/>
    <x v="6"/>
    <x v="7"/>
    <s v="UL15"/>
    <s v="015/000"/>
    <d v="2013-12-31T00:00:00"/>
    <d v="2013-12-31T00:00:00"/>
    <s v=""/>
    <n v="0"/>
    <s v=""/>
    <s v="53OPCO02"/>
    <x v="3"/>
    <s v="5302"/>
    <s v=""/>
    <m/>
    <s v="A115"/>
    <s v="Unit - 2 - IDC - PLANT &amp; M/C"/>
    <n v="8551111.6300000008"/>
    <n v="0"/>
    <n v="0"/>
    <n v="0"/>
    <n v="8551111.6300000008"/>
    <n v="-3069942.7"/>
    <n v="-577510.61"/>
    <n v="0"/>
    <n v="0"/>
    <n v="0"/>
    <n v="-3647453.31"/>
    <n v="5481168.9299999997"/>
    <n v="4903658.32"/>
    <s v="INR"/>
  </r>
  <r>
    <s v="5308000179"/>
    <s v="4"/>
    <s v="5308000179-4"/>
    <n v="5"/>
    <s v="5300"/>
    <x v="6"/>
    <x v="7"/>
    <s v="UL15"/>
    <s v="01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 (COD)"/>
    <n v="2028500.82"/>
    <n v="0"/>
    <n v="0"/>
    <n v="0"/>
    <n v="2028500.82"/>
    <n v="-728254.01"/>
    <n v="-136997.48000000001"/>
    <n v="0"/>
    <n v="0"/>
    <n v="0"/>
    <n v="-865251.49"/>
    <n v="1300246.81"/>
    <n v="1163249.33"/>
    <s v="INR"/>
  </r>
  <r>
    <s v="5308000179"/>
    <s v="5"/>
    <s v="5308000179-5"/>
    <n v="5"/>
    <s v="5300"/>
    <x v="6"/>
    <x v="7"/>
    <s v="UL15"/>
    <s v="01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-2013-1"/>
    <n v="441480.94"/>
    <n v="0"/>
    <n v="0"/>
    <n v="0"/>
    <n v="441480.94"/>
    <n v="-158496.5"/>
    <n v="-29816"/>
    <n v="0"/>
    <n v="0"/>
    <n v="0"/>
    <n v="-188312.5"/>
    <n v="282984.44"/>
    <n v="253168.44"/>
    <s v="INR"/>
  </r>
  <r>
    <s v="5308000179"/>
    <s v="6"/>
    <s v="5308000179-6"/>
    <n v="5"/>
    <s v="5300"/>
    <x v="6"/>
    <x v="7"/>
    <s v="UL15"/>
    <s v="01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(COD)"/>
    <n v="5506615.4800000004"/>
    <n v="0"/>
    <n v="0"/>
    <n v="0"/>
    <n v="5506615.4800000004"/>
    <n v="-1976935.25"/>
    <n v="-371896.54"/>
    <n v="0"/>
    <n v="0"/>
    <n v="0"/>
    <n v="-2348831.79"/>
    <n v="3529680.23"/>
    <n v="3157783.69"/>
    <s v="INR"/>
  </r>
  <r>
    <s v="5308000179"/>
    <s v="7"/>
    <s v="5308000179-7"/>
    <n v="5"/>
    <s v="5300"/>
    <x v="6"/>
    <x v="7"/>
    <s v="UL15"/>
    <s v="01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2013-"/>
    <n v="-826553.56"/>
    <n v="0"/>
    <n v="0"/>
    <n v="0"/>
    <n v="-826553.56"/>
    <n v="296741.78000000003"/>
    <n v="55822.38"/>
    <n v="0"/>
    <n v="0"/>
    <n v="0"/>
    <n v="352564.16000000003"/>
    <n v="-529811.78"/>
    <n v="-473989.4"/>
    <s v="INR"/>
  </r>
  <r>
    <s v="5308000179"/>
    <s v="8"/>
    <s v="5308000179-8"/>
    <n v="5"/>
    <s v="5300"/>
    <x v="6"/>
    <x v="7"/>
    <s v="UL15"/>
    <s v="015/000"/>
    <d v="2014-04-01T00:00:00"/>
    <d v="2014-04-01T00:00:00"/>
    <s v="H-5000-12-01"/>
    <n v="0"/>
    <s v=""/>
    <s v="53OPCO02"/>
    <x v="3"/>
    <s v="5302"/>
    <s v=""/>
    <m/>
    <s v="A115"/>
    <s v="Forex-Unit-2-Realised-H-5000-12-01-2014-15"/>
    <n v="4560863.16"/>
    <n v="0"/>
    <n v="0"/>
    <n v="0"/>
    <n v="4560863.16"/>
    <n v="-1575564.21"/>
    <n v="-306361.75"/>
    <n v="0"/>
    <n v="0"/>
    <n v="0"/>
    <n v="-1881925.96"/>
    <n v="2985298.95"/>
    <n v="2678937.2000000002"/>
    <s v="INR"/>
  </r>
  <r>
    <s v="5308000179"/>
    <s v="9"/>
    <s v="5308000179-9"/>
    <n v="5"/>
    <s v="5300"/>
    <x v="6"/>
    <x v="7"/>
    <s v="UL15"/>
    <s v="015/000"/>
    <d v="2015-04-01T00:00:00"/>
    <d v="2015-04-01T00:00:00"/>
    <s v="H-5000-12-01"/>
    <n v="0"/>
    <s v=""/>
    <s v="53OPCO02"/>
    <x v="3"/>
    <s v="5302"/>
    <s v=""/>
    <m/>
    <s v="A115"/>
    <s v="Forex-Unit-2-Realised-H-5000-12-01-2015-16"/>
    <n v="261649.77"/>
    <n v="0"/>
    <n v="0"/>
    <n v="0"/>
    <n v="261649.77"/>
    <n v="-78494.73"/>
    <n v="-17007.259999999998"/>
    <n v="0"/>
    <n v="0"/>
    <n v="0"/>
    <n v="-95501.989999999991"/>
    <n v="183155.04"/>
    <n v="166147.78"/>
    <s v="INR"/>
  </r>
  <r>
    <s v="5308000179"/>
    <s v="10"/>
    <s v="5308000179-10"/>
    <n v="5"/>
    <s v="5300"/>
    <x v="6"/>
    <x v="7"/>
    <s v="UL15"/>
    <s v="012/009"/>
    <d v="2016-04-01T00:00:00"/>
    <d v="2016-04-01T00:00:00"/>
    <s v="H-5000-12-01"/>
    <n v="0"/>
    <s v=""/>
    <s v="53OPCO02"/>
    <x v="3"/>
    <s v="5302"/>
    <s v=""/>
    <m/>
    <s v="A115"/>
    <s v="Forex-Unit-2-Realised-H-5000-12-01-2016-17"/>
    <n v="118514.15"/>
    <n v="0"/>
    <n v="0"/>
    <n v="0"/>
    <n v="118514.15"/>
    <n v="-34374.53"/>
    <n v="-8938.0300000000007"/>
    <n v="0"/>
    <n v="0"/>
    <n v="0"/>
    <n v="-43312.56"/>
    <n v="84139.62"/>
    <n v="75201.59"/>
    <s v="INR"/>
  </r>
  <r>
    <s v="5308000179"/>
    <s v="11"/>
    <s v="5308000179-11"/>
    <n v="5"/>
    <s v="5300"/>
    <x v="6"/>
    <x v="7"/>
    <s v="UL15"/>
    <s v="015/000"/>
    <d v="2014-04-01T00:00:00"/>
    <d v="2014-04-01T00:00:00"/>
    <s v="H-5000-12-02"/>
    <n v="0"/>
    <s v=""/>
    <s v="53OPCO02"/>
    <x v="3"/>
    <s v="5302"/>
    <s v=""/>
    <m/>
    <s v="A115"/>
    <s v="Forex-Unit-2-Unrealise-H-5000-12-02-2014-15"/>
    <n v="-3465749.34"/>
    <n v="0"/>
    <n v="0"/>
    <n v="0"/>
    <n v="-3465749.34"/>
    <n v="1197253.77"/>
    <n v="232800.9"/>
    <n v="0"/>
    <n v="0"/>
    <n v="0"/>
    <n v="1430054.67"/>
    <n v="-2268495.5699999998"/>
    <n v="-2035694.67"/>
    <s v="INR"/>
  </r>
  <r>
    <s v="5308000179"/>
    <s v="12"/>
    <s v="5308000179-12"/>
    <n v="5"/>
    <s v="5300"/>
    <x v="6"/>
    <x v="7"/>
    <s v="UL15"/>
    <s v="015/000"/>
    <d v="2015-04-01T00:00:00"/>
    <d v="2015-04-01T00:00:00"/>
    <s v="H-5000-12-02"/>
    <n v="0"/>
    <s v=""/>
    <s v="53OPCO02"/>
    <x v="3"/>
    <s v="5302"/>
    <s v=""/>
    <m/>
    <s v="A115"/>
    <s v="Forex-Unit-2-Unrealise-H-5000-12-02-2015-16"/>
    <n v="663551.91"/>
    <n v="0"/>
    <n v="0"/>
    <n v="0"/>
    <n v="663551.91"/>
    <n v="-199065.03"/>
    <n v="-43130.93"/>
    <n v="0"/>
    <n v="0"/>
    <n v="0"/>
    <n v="-242195.96"/>
    <n v="464486.88"/>
    <n v="421355.95"/>
    <s v="INR"/>
  </r>
  <r>
    <s v="5308000179"/>
    <s v="13"/>
    <s v="5308000179-13"/>
    <n v="5"/>
    <s v="5300"/>
    <x v="6"/>
    <x v="7"/>
    <s v="UL15"/>
    <s v="012/009"/>
    <d v="2016-04-01T00:00:00"/>
    <d v="2016-04-01T00:00:00"/>
    <s v="H-5000-12-02"/>
    <n v="0"/>
    <s v=""/>
    <s v="53OPCO02"/>
    <x v="3"/>
    <s v="5302"/>
    <s v=""/>
    <m/>
    <s v="A115"/>
    <s v="Forex-Unit-2-Unrealise-H-5000-12-02-2016-17"/>
    <n v="-322800.42"/>
    <n v="0"/>
    <n v="0"/>
    <n v="0"/>
    <n v="-322800.42"/>
    <n v="93701.28"/>
    <n v="24336.28"/>
    <n v="0"/>
    <n v="0"/>
    <n v="0"/>
    <n v="118037.56"/>
    <n v="-229099.14"/>
    <n v="-204762.86"/>
    <s v="INR"/>
  </r>
  <r>
    <s v="5308000179"/>
    <s v="14"/>
    <s v="5308000179-14"/>
    <n v="5"/>
    <s v="5300"/>
    <x v="6"/>
    <x v="7"/>
    <s v="UL15"/>
    <s v="011/009"/>
    <d v="2017-04-01T00:00:00"/>
    <d v="2017-04-01T00:00:00"/>
    <s v="H-5000-12-01"/>
    <n v="0"/>
    <s v=""/>
    <s v="53OPCO02"/>
    <x v="3"/>
    <s v="5302"/>
    <s v=""/>
    <m/>
    <s v="A115"/>
    <s v="Forex-Unit-2-Realised-H-5000-12-01-2017-18"/>
    <n v="80897.960000000006"/>
    <n v="0"/>
    <n v="0"/>
    <n v="0"/>
    <n v="80897.960000000006"/>
    <n v="-19620.91"/>
    <n v="-6540.31"/>
    <n v="0"/>
    <n v="0"/>
    <n v="0"/>
    <n v="-26161.22"/>
    <n v="61277.05"/>
    <n v="54736.74"/>
    <s v="INR"/>
  </r>
  <r>
    <s v="5308000179"/>
    <s v="15"/>
    <s v="5308000179-15"/>
    <n v="5"/>
    <s v="5300"/>
    <x v="6"/>
    <x v="7"/>
    <s v="UL15"/>
    <s v="011/009"/>
    <d v="2017-04-01T00:00:00"/>
    <d v="2017-04-01T00:00:00"/>
    <s v="H-5000-12-02"/>
    <n v="0"/>
    <s v=""/>
    <s v="53OPCO02"/>
    <x v="3"/>
    <s v="5302"/>
    <s v=""/>
    <m/>
    <s v="A115"/>
    <s v="Forex-Unit-2-Unrealise-H-5000-12-02-2017-18"/>
    <n v="-3691.35"/>
    <n v="0"/>
    <n v="0"/>
    <n v="0"/>
    <n v="-3691.35"/>
    <n v="895.29"/>
    <n v="298.43"/>
    <n v="0"/>
    <n v="0"/>
    <n v="0"/>
    <n v="1193.72"/>
    <n v="-2796.06"/>
    <n v="-2497.63"/>
    <s v="INR"/>
  </r>
  <r>
    <s v="5308000179"/>
    <s v="16"/>
    <s v="5308000179-16"/>
    <n v="5"/>
    <s v="5300"/>
    <x v="6"/>
    <x v="7"/>
    <s v="UL15"/>
    <s v="010/009"/>
    <d v="2018-04-01T00:00:00"/>
    <d v="2018-04-01T00:00:00"/>
    <s v="H-5000-03-13"/>
    <n v="0"/>
    <s v=""/>
    <s v="53OPCO02"/>
    <x v="3"/>
    <s v="5302"/>
    <s v=""/>
    <m/>
    <s v="A115"/>
    <s v="Forex-Unit-2-Realised-H-5000-12-01-2018-19"/>
    <n v="223464.95999999999"/>
    <n v="0"/>
    <n v="0"/>
    <n v="0"/>
    <n v="223464.95999999999"/>
    <n v="-39493.620000000003"/>
    <n v="-19746.810000000001"/>
    <n v="0"/>
    <n v="0"/>
    <n v="0"/>
    <n v="-59240.430000000008"/>
    <n v="183971.34"/>
    <n v="164224.53"/>
    <s v="INR"/>
  </r>
  <r>
    <s v="5308000179"/>
    <s v="17"/>
    <s v="5308000179-17"/>
    <n v="5"/>
    <s v="5300"/>
    <x v="6"/>
    <x v="7"/>
    <s v="UL15"/>
    <s v="010/009"/>
    <d v="2018-04-01T00:00:00"/>
    <d v="2018-04-01T00:00:00"/>
    <s v="H-5000-03-13"/>
    <n v="0"/>
    <s v=""/>
    <s v="53OPCO02"/>
    <x v="3"/>
    <s v="5302"/>
    <s v=""/>
    <m/>
    <s v="A115"/>
    <s v="Forex-Unit-2-Unrealise-H-5000-12-02-2018-19"/>
    <n v="738802.12"/>
    <n v="0"/>
    <n v="0"/>
    <n v="0"/>
    <n v="738802.12"/>
    <n v="-130570.66"/>
    <n v="-65285.33"/>
    <n v="0"/>
    <n v="0"/>
    <n v="0"/>
    <n v="-195855.99"/>
    <n v="608231.46"/>
    <n v="542946.13"/>
    <s v="INR"/>
  </r>
  <r>
    <s v="5308000179"/>
    <s v="18"/>
    <s v="5308000179-18"/>
    <n v="5"/>
    <s v="5300"/>
    <x v="6"/>
    <x v="7"/>
    <s v="UL15"/>
    <s v="009/009"/>
    <d v="2019-04-01T00:00:00"/>
    <d v="2019-04-01T00:00:00"/>
    <s v="H-5000-03-13"/>
    <n v="0"/>
    <s v=""/>
    <s v="53OPCO02"/>
    <x v="3"/>
    <s v="5302"/>
    <s v=""/>
    <m/>
    <s v="A115"/>
    <s v="Forex-Unit-2-Realised-Unit-H-5000-12-01-2019-20"/>
    <n v="264145.26"/>
    <n v="0"/>
    <n v="0"/>
    <n v="0"/>
    <n v="264145.26"/>
    <n v="-25735.42"/>
    <n v="-25735.42"/>
    <n v="0"/>
    <n v="0"/>
    <n v="0"/>
    <n v="-51470.84"/>
    <n v="238409.84"/>
    <n v="212674.42"/>
    <s v="INR"/>
  </r>
  <r>
    <s v="5308000179"/>
    <s v="19"/>
    <s v="5308000179-19"/>
    <n v="5"/>
    <s v="5300"/>
    <x v="6"/>
    <x v="7"/>
    <s v="UL15"/>
    <s v="009/009"/>
    <d v="2019-04-01T00:00:00"/>
    <d v="2019-04-01T00:00:00"/>
    <s v="H-5000-03-13"/>
    <n v="0"/>
    <s v=""/>
    <s v="53OPCO02"/>
    <x v="3"/>
    <s v="5302"/>
    <s v=""/>
    <m/>
    <s v="A115"/>
    <s v="Forex-Unit-2-Unrealised-Unit-H-5000-12-02-2019-20"/>
    <n v="923264.63"/>
    <n v="0"/>
    <n v="0"/>
    <n v="0"/>
    <n v="923264.63"/>
    <n v="-89952.8"/>
    <n v="-89952.8"/>
    <n v="0"/>
    <n v="0"/>
    <n v="0"/>
    <n v="-179905.6"/>
    <n v="833311.83"/>
    <n v="743359.03"/>
    <s v="INR"/>
  </r>
  <r>
    <s v="5308000179"/>
    <s v="20"/>
    <s v="5308000179-20"/>
    <n v="5"/>
    <s v="5300"/>
    <x v="6"/>
    <x v="7"/>
    <s v="UL15"/>
    <s v="008/009"/>
    <d v="2020-04-01T00:00:00"/>
    <d v="2020-04-01T00:00:00"/>
    <s v="H-5000-03-13"/>
    <n v="0"/>
    <s v=""/>
    <s v="53OPCO02"/>
    <x v="3"/>
    <s v="5302"/>
    <s v=""/>
    <s v="Addition-Realise Forex"/>
    <s v="A115"/>
    <s v="Forex - Unit-2 - Realised-H-5000-12-01-2020-21"/>
    <n v="0"/>
    <n v="456947.51"/>
    <n v="0"/>
    <n v="0"/>
    <n v="456947.51"/>
    <n v="0"/>
    <n v="-49607.56"/>
    <n v="0"/>
    <n v="0"/>
    <n v="0"/>
    <n v="-49607.56"/>
    <n v="0"/>
    <n v="407339.95"/>
    <s v="INR"/>
  </r>
  <r>
    <s v="5308000179"/>
    <s v="21"/>
    <s v="5308000179-21"/>
    <n v="5"/>
    <s v="5300"/>
    <x v="6"/>
    <x v="7"/>
    <s v="UL15"/>
    <s v="008/009"/>
    <d v="2020-04-01T00:00:00"/>
    <d v="2020-04-01T00:00:00"/>
    <s v="H-5000-03-13"/>
    <n v="0"/>
    <s v=""/>
    <s v="53OPCO02"/>
    <x v="3"/>
    <s v="5302"/>
    <s v=""/>
    <s v="Addition-Unrealise Forex"/>
    <s v="A115"/>
    <s v="Forex - Unit-2 - Unrealised-H-5000-12-02-2020-21"/>
    <n v="0"/>
    <n v="-898268.53"/>
    <n v="0"/>
    <n v="0"/>
    <n v="-898268.53"/>
    <n v="0"/>
    <n v="97518.66"/>
    <n v="0"/>
    <n v="0"/>
    <n v="0"/>
    <n v="97518.66"/>
    <n v="0"/>
    <n v="-800749.87"/>
    <s v="INR"/>
  </r>
  <r>
    <s v="5308000180"/>
    <s v="0"/>
    <s v="5308000180-0"/>
    <n v="5"/>
    <s v="5300"/>
    <x v="6"/>
    <x v="7"/>
    <s v="UL15"/>
    <s v="015/000"/>
    <d v="2013-12-31T00:00:00"/>
    <d v="2013-12-31T00:00:00"/>
    <s v="H-5000-03-14"/>
    <n v="0"/>
    <s v=""/>
    <s v="53OPCO02"/>
    <x v="3"/>
    <s v="5302"/>
    <s v=""/>
    <m/>
    <s v="A115"/>
    <s v="Unit-2-Air Conditioning System-H-5000-03-14"/>
    <n v="18446224.079999998"/>
    <n v="0"/>
    <n v="0"/>
    <n v="0"/>
    <n v="18446224.079999998"/>
    <n v="-6622396.4400000004"/>
    <n v="-1245790.08"/>
    <n v="0"/>
    <n v="0"/>
    <n v="0"/>
    <n v="-7868186.5200000005"/>
    <n v="11823827.640000001"/>
    <n v="10578037.560000001"/>
    <s v="INR"/>
  </r>
  <r>
    <s v="5308000180"/>
    <s v="1"/>
    <s v="5308000180-1"/>
    <n v="5"/>
    <s v="5300"/>
    <x v="6"/>
    <x v="7"/>
    <s v="UL15"/>
    <s v="015/000"/>
    <d v="2014-04-01T00:00:00"/>
    <d v="2014-04-01T00:00:00"/>
    <s v="H-5000-03-14"/>
    <n v="0"/>
    <s v=""/>
    <s v="53OPCO02"/>
    <x v="3"/>
    <s v="5302"/>
    <s v=""/>
    <m/>
    <s v="A115"/>
    <s v="Unit-2-Air Conditioning System-H-5000-03-14-DEC-14"/>
    <n v="3397836.07"/>
    <n v="0"/>
    <n v="0"/>
    <n v="0"/>
    <n v="3397836.07"/>
    <n v="-1171992.06"/>
    <n v="-228439.13"/>
    <n v="0"/>
    <n v="0"/>
    <n v="0"/>
    <n v="-1400431.19"/>
    <n v="2225844.0099999998"/>
    <n v="1997404.88"/>
    <s v="INR"/>
  </r>
  <r>
    <s v="5308000180"/>
    <s v="2"/>
    <s v="5308000180-2"/>
    <n v="5"/>
    <s v="5300"/>
    <x v="6"/>
    <x v="7"/>
    <s v="UL15"/>
    <s v="015/000"/>
    <d v="2014-04-01T00:00:00"/>
    <d v="2014-04-01T00:00:00"/>
    <s v="H-5000-03-14"/>
    <n v="0"/>
    <s v=""/>
    <s v="53OPCO02"/>
    <x v="3"/>
    <s v="5302"/>
    <s v=""/>
    <m/>
    <s v="A115"/>
    <s v="Unit-2-Air Conditioning System-H-5000-03-14-MAR-15"/>
    <n v="289118.17"/>
    <n v="0"/>
    <n v="0"/>
    <n v="0"/>
    <n v="289118.17"/>
    <n v="-99723.54"/>
    <n v="-19437.64"/>
    <n v="0"/>
    <n v="0"/>
    <n v="0"/>
    <n v="-119161.18"/>
    <n v="189394.63"/>
    <n v="169956.99"/>
    <s v="INR"/>
  </r>
  <r>
    <s v="5308000180"/>
    <s v="3"/>
    <s v="5308000180-3"/>
    <n v="5"/>
    <s v="5300"/>
    <x v="6"/>
    <x v="7"/>
    <s v="UL25"/>
    <s v="024/000"/>
    <d v="2015-09-25T00:00:00"/>
    <d v="2015-09-25T00:00:00"/>
    <s v="H-5000-03-14"/>
    <n v="0"/>
    <s v=""/>
    <s v="53OPCO02"/>
    <x v="3"/>
    <s v="5302"/>
    <s v=""/>
    <m/>
    <s v="A115"/>
    <s v="Unit-2-Air Conditioning System-H-5000-03-14-MAR-16"/>
    <n v="-184701.56"/>
    <n v="0"/>
    <n v="0"/>
    <n v="0"/>
    <n v="-184701.56"/>
    <n v="33021.57"/>
    <n v="7311.54"/>
    <n v="0"/>
    <n v="0"/>
    <n v="0"/>
    <n v="40333.11"/>
    <n v="-151679.99"/>
    <n v="-144368.45000000001"/>
    <s v="INR"/>
  </r>
  <r>
    <s v="5308000181"/>
    <s v="0"/>
    <s v="5308000181-0"/>
    <n v="5"/>
    <s v="5300"/>
    <x v="6"/>
    <x v="7"/>
    <s v="UL15"/>
    <s v="015/000"/>
    <d v="2013-12-31T00:00:00"/>
    <d v="2013-12-31T00:00:00"/>
    <s v="H-5000-03-15"/>
    <n v="0"/>
    <s v=""/>
    <s v="53OPCO02"/>
    <x v="3"/>
    <s v="5302"/>
    <s v=""/>
    <m/>
    <s v="A115"/>
    <s v="Unit-2-Ventilation &amp; Evaporative Cooling System-H-"/>
    <n v="22808149.77"/>
    <n v="0"/>
    <n v="0"/>
    <n v="0"/>
    <n v="22808149.77"/>
    <n v="-8188375.4900000002"/>
    <n v="-1540378.48"/>
    <n v="0"/>
    <n v="0"/>
    <n v="0"/>
    <n v="-9728753.9700000007"/>
    <n v="14619774.279999999"/>
    <n v="13079395.800000001"/>
    <s v="INR"/>
  </r>
  <r>
    <s v="5308000181"/>
    <s v="1"/>
    <s v="5308000181-1"/>
    <n v="5"/>
    <s v="5300"/>
    <x v="6"/>
    <x v="7"/>
    <s v="UL15"/>
    <s v="015/000"/>
    <d v="2014-04-01T00:00:00"/>
    <d v="2014-04-01T00:00:00"/>
    <s v="H-5000-03-15"/>
    <n v="0"/>
    <s v=""/>
    <s v="53OPCO02"/>
    <x v="3"/>
    <s v="5302"/>
    <s v=""/>
    <m/>
    <s v="A115"/>
    <s v="Unit-2-Ventilation &amp; Evaporative Coolig Sys-DEC-14"/>
    <n v="2226089.5099999998"/>
    <n v="0"/>
    <n v="0"/>
    <n v="0"/>
    <n v="2226089.5099999998"/>
    <n v="-767829.64"/>
    <n v="-149661.71"/>
    <n v="0"/>
    <n v="0"/>
    <n v="0"/>
    <n v="-917491.35"/>
    <n v="1458259.87"/>
    <n v="1308598.1599999999"/>
    <s v="INR"/>
  </r>
  <r>
    <s v="5308000181"/>
    <s v="2"/>
    <s v="5308000181-2"/>
    <n v="5"/>
    <s v="5300"/>
    <x v="6"/>
    <x v="7"/>
    <s v="UL15"/>
    <s v="015/000"/>
    <d v="2014-04-01T00:00:00"/>
    <d v="2014-04-01T00:00:00"/>
    <s v="H-5000-03-15"/>
    <n v="0"/>
    <s v=""/>
    <s v="53OPCO02"/>
    <x v="3"/>
    <s v="5302"/>
    <s v=""/>
    <m/>
    <s v="A115"/>
    <s v="Unit-2-Ventilation &amp; Evaporative Coolig Sys-MAR-15"/>
    <n v="29987.759999999998"/>
    <n v="0"/>
    <n v="0"/>
    <n v="0"/>
    <n v="29987.759999999998"/>
    <n v="-10343.469999999999"/>
    <n v="-2016.1"/>
    <n v="0"/>
    <n v="0"/>
    <n v="0"/>
    <n v="-12359.57"/>
    <n v="19644.29"/>
    <n v="17628.189999999999"/>
    <s v="INR"/>
  </r>
  <r>
    <s v="5308000182"/>
    <s v="0"/>
    <s v="5308000182-0"/>
    <n v="5"/>
    <s v="5300"/>
    <x v="6"/>
    <x v="7"/>
    <s v="UL25"/>
    <s v="025/000"/>
    <d v="2013-12-31T00:00:00"/>
    <d v="2013-12-31T00:00:00"/>
    <s v="H-5000-03-18"/>
    <n v="0"/>
    <s v=""/>
    <s v="53OPCO02"/>
    <x v="3"/>
    <s v="5302"/>
    <s v=""/>
    <m/>
    <s v="A115"/>
    <s v="Unit-2-Compressed Air System-H-5000-03-18"/>
    <n v="18145578.539999999"/>
    <n v="0"/>
    <n v="0"/>
    <n v="0"/>
    <n v="18145578.539999999"/>
    <n v="-4359826.33"/>
    <n v="-686826.82"/>
    <n v="0"/>
    <n v="0"/>
    <n v="0"/>
    <n v="-5046653.1500000004"/>
    <n v="13785752.210000001"/>
    <n v="13098925.390000001"/>
    <s v="INR"/>
  </r>
  <r>
    <s v="5308000182"/>
    <s v="1"/>
    <s v="5308000182-1"/>
    <n v="5"/>
    <s v="5300"/>
    <x v="6"/>
    <x v="7"/>
    <s v="UL25"/>
    <s v="025/000"/>
    <d v="2014-04-01T00:00:00"/>
    <d v="2014-04-01T00:00:00"/>
    <s v="H-5000-03-18"/>
    <n v="0"/>
    <s v=""/>
    <s v="53OPCO02"/>
    <x v="3"/>
    <s v="5302"/>
    <s v=""/>
    <m/>
    <s v="A115"/>
    <s v="Unit-2-Compressed Air System-H-5000-03-18-MAR-15"/>
    <n v="124785"/>
    <n v="0"/>
    <n v="0"/>
    <n v="0"/>
    <n v="124785"/>
    <n v="-28450.98"/>
    <n v="-4741.83"/>
    <n v="0"/>
    <n v="0"/>
    <n v="0"/>
    <n v="-33192.81"/>
    <n v="96334.02"/>
    <n v="91592.19"/>
    <s v="INR"/>
  </r>
  <r>
    <s v="5308000183"/>
    <s v="0"/>
    <s v="5308000183-0"/>
    <n v="5"/>
    <s v="5300"/>
    <x v="6"/>
    <x v="7"/>
    <s v="UL15"/>
    <s v="015/000"/>
    <d v="2013-12-31T00:00:00"/>
    <d v="2013-12-31T00:00:00"/>
    <s v="H-5000-03-19"/>
    <n v="0"/>
    <s v=""/>
    <s v="53OPCO02"/>
    <x v="3"/>
    <s v="5302"/>
    <s v=""/>
    <m/>
    <s v="A115"/>
    <s v="Unit-2-Elevators-H-5000-03-19"/>
    <n v="9702325.9600000009"/>
    <n v="0"/>
    <n v="0"/>
    <n v="0"/>
    <n v="9702325.9600000009"/>
    <n v="-3483241.24"/>
    <n v="-655259.38"/>
    <n v="0"/>
    <n v="0"/>
    <n v="0"/>
    <n v="-4138500.62"/>
    <n v="6219084.7199999997"/>
    <n v="5563825.3399999999"/>
    <s v="INR"/>
  </r>
  <r>
    <s v="5308000183"/>
    <s v="1"/>
    <s v="5308000183-1"/>
    <n v="5"/>
    <s v="5300"/>
    <x v="6"/>
    <x v="7"/>
    <s v="UL15"/>
    <s v="015/000"/>
    <d v="2014-04-01T00:00:00"/>
    <d v="2014-04-01T00:00:00"/>
    <s v="H-5000-03-19"/>
    <n v="0"/>
    <s v=""/>
    <s v="53OPCO02"/>
    <x v="3"/>
    <s v="5302"/>
    <s v=""/>
    <m/>
    <s v="A115"/>
    <s v="Unit-2-Elevators-H-5000-03-19-MAR-15"/>
    <n v="-322985.69"/>
    <n v="0"/>
    <n v="0"/>
    <n v="0"/>
    <n v="-322985.69"/>
    <n v="111405.24"/>
    <n v="21714.57"/>
    <n v="0"/>
    <n v="0"/>
    <n v="0"/>
    <n v="133119.81"/>
    <n v="-211580.45"/>
    <n v="-189865.88"/>
    <s v="INR"/>
  </r>
  <r>
    <s v="5308000184"/>
    <s v="0"/>
    <s v="5308000184-0"/>
    <n v="5"/>
    <s v="5300"/>
    <x v="6"/>
    <x v="7"/>
    <s v="UL15"/>
    <s v="015/000"/>
    <d v="2013-12-31T00:00:00"/>
    <d v="2013-12-31T00:00:00"/>
    <s v="H-5000-03-21"/>
    <n v="0"/>
    <s v=""/>
    <s v="53OPCO02"/>
    <x v="3"/>
    <s v="5302"/>
    <s v=""/>
    <m/>
    <s v="A115"/>
    <s v="Unit-2-Misc Cranes &amp; Hoists-H-5000-03-21"/>
    <n v="13645174.039999999"/>
    <n v="0"/>
    <n v="0"/>
    <n v="0"/>
    <n v="13645174.039999999"/>
    <n v="-4898766.8899999997"/>
    <n v="-921544.83"/>
    <n v="0"/>
    <n v="0"/>
    <n v="0"/>
    <n v="-5820311.7199999997"/>
    <n v="8746407.1500000004"/>
    <n v="7824862.3200000003"/>
    <s v="INR"/>
  </r>
  <r>
    <s v="5308000184"/>
    <s v="1"/>
    <s v="5308000184-1"/>
    <n v="5"/>
    <s v="5300"/>
    <x v="6"/>
    <x v="7"/>
    <s v="UL15"/>
    <s v="015/000"/>
    <d v="2014-04-01T00:00:00"/>
    <d v="2014-04-01T00:00:00"/>
    <s v="H-5000-03-21"/>
    <n v="0"/>
    <s v=""/>
    <s v="53OPCO02"/>
    <x v="3"/>
    <s v="5302"/>
    <s v=""/>
    <m/>
    <s v="A115"/>
    <s v="Unit-2-Misc Cranes &amp; Hoists-H-5000-03-21-DEC-14"/>
    <n v="6445122.2699999996"/>
    <n v="0"/>
    <n v="0"/>
    <n v="0"/>
    <n v="6445122.2699999996"/>
    <n v="-2223071.42"/>
    <n v="-433310.53"/>
    <n v="0"/>
    <n v="0"/>
    <n v="0"/>
    <n v="-2656381.9500000002"/>
    <n v="4222050.8499999996"/>
    <n v="3788740.32"/>
    <s v="INR"/>
  </r>
  <r>
    <s v="5308000184"/>
    <s v="2"/>
    <s v="5308000184-2"/>
    <n v="5"/>
    <s v="5300"/>
    <x v="6"/>
    <x v="7"/>
    <s v="UL15"/>
    <s v="015/000"/>
    <d v="2014-06-23T00:00:00"/>
    <d v="2014-06-23T00:00:00"/>
    <s v="H-5000-03-21"/>
    <n v="1"/>
    <s v="NO"/>
    <s v="53OPCO02"/>
    <x v="3"/>
    <s v="5302"/>
    <s v=""/>
    <m/>
    <s v="A115"/>
    <s v="HYDRAULIC ROCK BREAKER -H-5000-03-21"/>
    <n v="10326875"/>
    <n v="0"/>
    <n v="0"/>
    <n v="0"/>
    <n v="10326875"/>
    <n v="-3451984.26"/>
    <n v="-689094.31"/>
    <n v="0"/>
    <n v="0"/>
    <n v="0"/>
    <n v="-4141078.57"/>
    <n v="6874890.7400000002"/>
    <n v="6185796.4299999997"/>
    <s v="INR"/>
  </r>
  <r>
    <s v="5308000184"/>
    <s v="3"/>
    <s v="5308000184-3"/>
    <n v="5"/>
    <s v="5300"/>
    <x v="6"/>
    <x v="7"/>
    <s v="UL15"/>
    <s v="015/000"/>
    <d v="2014-04-01T00:00:00"/>
    <d v="2014-04-01T00:00:00"/>
    <s v="H-5000-03-21"/>
    <n v="0"/>
    <s v=""/>
    <s v="53OPCO02"/>
    <x v="3"/>
    <s v="5302"/>
    <s v=""/>
    <m/>
    <s v="A115"/>
    <s v="Unit-2-Misc Cranes &amp; Hoists-H-5000-03-21-MAR-15"/>
    <n v="-32469.75"/>
    <n v="0"/>
    <n v="0"/>
    <n v="0"/>
    <n v="-32469.75"/>
    <n v="11199.58"/>
    <n v="2182.96"/>
    <n v="0"/>
    <n v="0"/>
    <n v="0"/>
    <n v="13382.54"/>
    <n v="-21270.17"/>
    <n v="-19087.21"/>
    <s v="INR"/>
  </r>
  <r>
    <s v="5308000186"/>
    <s v="0"/>
    <s v="5308000186-0"/>
    <n v="5"/>
    <s v="5300"/>
    <x v="6"/>
    <x v="7"/>
    <s v="UL25"/>
    <s v="025/000"/>
    <d v="2013-12-31T00:00:00"/>
    <d v="2013-12-31T00:00:00"/>
    <s v="H-5000-03-26"/>
    <n v="0"/>
    <s v=""/>
    <s v="53OPCO02"/>
    <x v="3"/>
    <s v="5302"/>
    <s v=""/>
    <m/>
    <s v="A115"/>
    <s v="Unit-2-Start up Boiler-H-5000-03-26"/>
    <n v="44104906.219999999"/>
    <n v="0"/>
    <n v="0"/>
    <n v="0"/>
    <n v="44104906.219999999"/>
    <n v="-10597057.060000001"/>
    <n v="-1669411.22"/>
    <n v="0"/>
    <n v="0"/>
    <n v="0"/>
    <n v="-12266468.280000001"/>
    <n v="33507849.16"/>
    <n v="31838437.940000001"/>
    <s v="INR"/>
  </r>
  <r>
    <s v="5308000186"/>
    <s v="1"/>
    <s v="5308000186-1"/>
    <n v="5"/>
    <s v="5300"/>
    <x v="6"/>
    <x v="7"/>
    <s v="UL25"/>
    <s v="025/000"/>
    <d v="2014-04-01T00:00:00"/>
    <d v="2014-04-01T00:00:00"/>
    <s v="H-5000-03-26"/>
    <n v="0"/>
    <s v=""/>
    <s v="53OPCO02"/>
    <x v="3"/>
    <s v="5302"/>
    <s v=""/>
    <m/>
    <s v="A115"/>
    <s v="Unit-2-Start up Boiler-H-5000-03-26-DEC-14"/>
    <n v="3135287.22"/>
    <n v="0"/>
    <n v="0"/>
    <n v="0"/>
    <n v="3135287.22"/>
    <n v="-714845.48"/>
    <n v="-119140.91"/>
    <n v="0"/>
    <n v="0"/>
    <n v="0"/>
    <n v="-833986.39"/>
    <n v="2420441.7400000002"/>
    <n v="2301300.83"/>
    <s v="INR"/>
  </r>
  <r>
    <s v="5308000186"/>
    <s v="2"/>
    <s v="5308000186-2"/>
    <n v="5"/>
    <s v="5300"/>
    <x v="6"/>
    <x v="7"/>
    <s v="UL25"/>
    <s v="025/000"/>
    <d v="2014-04-01T00:00:00"/>
    <d v="2014-04-01T00:00:00"/>
    <s v="H-5000-03-26"/>
    <n v="0"/>
    <s v=""/>
    <s v="53OPCO02"/>
    <x v="3"/>
    <s v="5302"/>
    <s v=""/>
    <m/>
    <s v="A115"/>
    <s v="Unit-2-Start up Boiler-H-5000-03-26-MAR-15"/>
    <n v="-625616.41"/>
    <n v="0"/>
    <n v="0"/>
    <n v="0"/>
    <n v="-625616.41"/>
    <n v="142640.51999999999"/>
    <n v="23773.42"/>
    <n v="0"/>
    <n v="0"/>
    <n v="0"/>
    <n v="166413.94"/>
    <n v="-482975.89"/>
    <n v="-459202.47"/>
    <s v="INR"/>
  </r>
  <r>
    <s v="5308000186"/>
    <s v="3"/>
    <s v="5308000186-3"/>
    <n v="5"/>
    <s v="5300"/>
    <x v="6"/>
    <x v="7"/>
    <s v="UL25"/>
    <s v="023/009"/>
    <d v="2015-04-01T00:00:00"/>
    <d v="2015-04-01T00:00:00"/>
    <s v="H-5000-03-26"/>
    <n v="0"/>
    <s v=""/>
    <s v="53OPCO02"/>
    <x v="3"/>
    <s v="5302"/>
    <s v=""/>
    <m/>
    <s v="A115"/>
    <s v="Unit-2-Start up Boiler-Non Ref Secu Deposite"/>
    <n v="6875000"/>
    <n v="0"/>
    <n v="0"/>
    <n v="0"/>
    <n v="6875000"/>
    <n v="-1374960.35"/>
    <n v="-274992.07"/>
    <n v="0"/>
    <n v="0"/>
    <n v="0"/>
    <n v="-1649952.4200000002"/>
    <n v="5500039.6500000004"/>
    <n v="5225047.58"/>
    <s v="INR"/>
  </r>
  <r>
    <s v="5308000187"/>
    <s v="0"/>
    <s v="5308000187-0"/>
    <n v="5"/>
    <s v="5300"/>
    <x v="6"/>
    <x v="7"/>
    <s v="UL25"/>
    <s v="025/000"/>
    <d v="2013-12-31T00:00:00"/>
    <d v="2013-12-31T00:00:00"/>
    <s v="H-5000-04-01"/>
    <n v="0"/>
    <s v=""/>
    <s v="53OPCO02"/>
    <x v="3"/>
    <s v="5302"/>
    <s v=""/>
    <m/>
    <s v="A115"/>
    <s v="Unit-2-Generator Transformers-H-5000-04-01"/>
    <n v="229962913.41"/>
    <n v="0"/>
    <n v="0"/>
    <n v="0"/>
    <n v="229962913.41"/>
    <n v="-55253039.289999999"/>
    <n v="-8704307.5500000007"/>
    <n v="0"/>
    <n v="0"/>
    <n v="0"/>
    <n v="-63957346.840000004"/>
    <n v="174709874.12"/>
    <n v="166005566.56999999"/>
    <s v="INR"/>
  </r>
  <r>
    <s v="5308000187"/>
    <s v="1"/>
    <s v="5308000187-1"/>
    <n v="5"/>
    <s v="5300"/>
    <x v="6"/>
    <x v="7"/>
    <s v="UL25"/>
    <s v="025/000"/>
    <d v="2014-04-01T00:00:00"/>
    <d v="2014-04-01T00:00:00"/>
    <s v="H-5000-04-01"/>
    <n v="0"/>
    <s v=""/>
    <s v="53OPCO02"/>
    <x v="3"/>
    <s v="5302"/>
    <s v=""/>
    <m/>
    <s v="A115"/>
    <s v="Unit-2-Generator Transformers-H-5000-04-01-DEC-14"/>
    <n v="32608792.609999999"/>
    <n v="0"/>
    <n v="0"/>
    <n v="0"/>
    <n v="32608792.609999999"/>
    <n v="-7434804.7199999997"/>
    <n v="-1239134.1200000001"/>
    <n v="0"/>
    <n v="0"/>
    <n v="0"/>
    <n v="-8673938.8399999999"/>
    <n v="25173987.890000001"/>
    <n v="23934853.77"/>
    <s v="INR"/>
  </r>
  <r>
    <s v="5308000187"/>
    <s v="2"/>
    <s v="5308000187-2"/>
    <n v="5"/>
    <s v="5300"/>
    <x v="6"/>
    <x v="7"/>
    <s v="UL25"/>
    <s v="025/000"/>
    <d v="2014-04-01T00:00:00"/>
    <d v="2014-04-01T00:00:00"/>
    <s v="H-5000-04-01"/>
    <n v="0"/>
    <s v=""/>
    <s v="53OPCO02"/>
    <x v="3"/>
    <s v="5302"/>
    <s v=""/>
    <m/>
    <s v="A115"/>
    <s v="Unit-2-Generator Transformers-H-5000-04-01-MAR-15"/>
    <n v="60944873.219999999"/>
    <n v="0"/>
    <n v="0"/>
    <n v="0"/>
    <n v="60944873.219999999"/>
    <n v="-13895431.08"/>
    <n v="-2315905.1800000002"/>
    <n v="0"/>
    <n v="0"/>
    <n v="0"/>
    <n v="-16211336.26"/>
    <n v="47049442.140000001"/>
    <n v="44733536.960000001"/>
    <s v="INR"/>
  </r>
  <r>
    <s v="5308000187"/>
    <s v="3"/>
    <s v="5308000187-3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. 2 . EDC . PLANT &amp; M/C"/>
    <n v="5081667.88"/>
    <n v="0"/>
    <n v="0"/>
    <n v="0"/>
    <n v="5081667.88"/>
    <n v="-1220969.04"/>
    <n v="-192345.8"/>
    <n v="0"/>
    <n v="0"/>
    <n v="0"/>
    <n v="-1413314.84"/>
    <n v="3860698.84"/>
    <n v="3668353.04"/>
    <s v="INR"/>
  </r>
  <r>
    <s v="5308000187"/>
    <s v="4"/>
    <s v="5308000187-4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 - 2 - IDC - PLANT &amp; M/C"/>
    <n v="33090146.870000001"/>
    <n v="0"/>
    <n v="0"/>
    <n v="0"/>
    <n v="33090146.870000001"/>
    <n v="-7950548.0199999996"/>
    <n v="-1252492.46"/>
    <n v="0"/>
    <n v="0"/>
    <n v="0"/>
    <n v="-9203040.4800000004"/>
    <n v="25139598.850000001"/>
    <n v="23887106.390000001"/>
    <s v="INR"/>
  </r>
  <r>
    <s v="5308000187"/>
    <s v="5"/>
    <s v="5308000187-5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 (COD)"/>
    <n v="7849668.3099999996"/>
    <n v="0"/>
    <n v="0"/>
    <n v="0"/>
    <n v="7849668.3099999996"/>
    <n v="-1886034.7"/>
    <n v="-297117.15999999997"/>
    <n v="0"/>
    <n v="0"/>
    <n v="0"/>
    <n v="-2183151.86"/>
    <n v="5963633.6100000003"/>
    <n v="5666516.4500000002"/>
    <s v="INR"/>
  </r>
  <r>
    <s v="5308000187"/>
    <s v="6"/>
    <s v="5308000187-6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-2013-1"/>
    <n v="1708394.16"/>
    <n v="0"/>
    <n v="0"/>
    <n v="0"/>
    <n v="1708394.16"/>
    <n v="-410474.76"/>
    <n v="-64664.29"/>
    <n v="0"/>
    <n v="0"/>
    <n v="0"/>
    <n v="-475139.05"/>
    <n v="1297919.3999999999"/>
    <n v="1233255.1100000001"/>
    <s v="INR"/>
  </r>
  <r>
    <s v="5308000187"/>
    <s v="7"/>
    <s v="5308000187-7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(COD)"/>
    <n v="21308892.07"/>
    <n v="0"/>
    <n v="0"/>
    <n v="0"/>
    <n v="21308892.07"/>
    <n v="-5119873.5999999996"/>
    <n v="-806561.14"/>
    <n v="0"/>
    <n v="0"/>
    <n v="0"/>
    <n v="-5926434.7399999993"/>
    <n v="16189018.470000001"/>
    <n v="15382457.33"/>
    <s v="INR"/>
  </r>
  <r>
    <s v="5308000187"/>
    <s v="8"/>
    <s v="5308000187-8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2013-"/>
    <n v="-3198505.63"/>
    <n v="0"/>
    <n v="0"/>
    <n v="0"/>
    <n v="-3198505.63"/>
    <n v="768502.88"/>
    <n v="121066.38"/>
    <n v="0"/>
    <n v="0"/>
    <n v="0"/>
    <n v="889569.26"/>
    <n v="-2430002.75"/>
    <n v="-2308936.37"/>
    <s v="INR"/>
  </r>
  <r>
    <s v="5308000187"/>
    <s v="9"/>
    <s v="5308000187-9"/>
    <n v="5"/>
    <s v="5300"/>
    <x v="6"/>
    <x v="7"/>
    <s v="UL25"/>
    <s v="024/009"/>
    <d v="2014-04-01T00:00:00"/>
    <d v="2014-04-01T00:00:00"/>
    <s v="H-5000-12-01"/>
    <n v="0"/>
    <s v=""/>
    <s v="53OPCO02"/>
    <x v="3"/>
    <s v="5302"/>
    <s v=""/>
    <m/>
    <s v="A115"/>
    <s v="Forex-Unit-2-Realised-H-5000-12-01-2014-15"/>
    <n v="17649124.25"/>
    <n v="0"/>
    <n v="0"/>
    <n v="0"/>
    <n v="17649124.25"/>
    <n v="-4064534.33"/>
    <n v="-677422.39"/>
    <n v="0"/>
    <n v="0"/>
    <n v="0"/>
    <n v="-4741956.72"/>
    <n v="13584589.92"/>
    <n v="12907167.529999999"/>
    <s v="INR"/>
  </r>
  <r>
    <s v="5308000187"/>
    <s v="10"/>
    <s v="5308000187-10"/>
    <n v="5"/>
    <s v="5300"/>
    <x v="6"/>
    <x v="7"/>
    <s v="UL25"/>
    <s v="023/009"/>
    <d v="2015-04-01T00:00:00"/>
    <d v="2015-04-01T00:00:00"/>
    <s v="H-5000-12-01"/>
    <n v="0"/>
    <s v=""/>
    <s v="53OPCO02"/>
    <x v="3"/>
    <s v="5302"/>
    <s v=""/>
    <m/>
    <s v="A115"/>
    <s v="Forex-Unit-2-Realised-H-5000-12-01-2015-16"/>
    <n v="1012503.37"/>
    <n v="0"/>
    <n v="0"/>
    <n v="0"/>
    <n v="1012503.37"/>
    <n v="-202494.85"/>
    <n v="-40498.97"/>
    <n v="0"/>
    <n v="0"/>
    <n v="0"/>
    <n v="-242993.82"/>
    <n v="810008.52"/>
    <n v="769509.55"/>
    <s v="INR"/>
  </r>
  <r>
    <s v="5308000187"/>
    <s v="11"/>
    <s v="5308000187-11"/>
    <n v="5"/>
    <s v="5300"/>
    <x v="6"/>
    <x v="7"/>
    <s v="UL25"/>
    <s v="022/009"/>
    <d v="2016-04-01T00:00:00"/>
    <d v="2016-04-01T00:00:00"/>
    <s v="H-5000-12-01"/>
    <n v="0"/>
    <s v=""/>
    <s v="53OPCO02"/>
    <x v="3"/>
    <s v="5302"/>
    <s v=""/>
    <m/>
    <s v="A115"/>
    <s v="Forex-Unit-2-Realised-H-5000-12-01-2016-17"/>
    <n v="458613.02"/>
    <n v="0"/>
    <n v="0"/>
    <n v="0"/>
    <n v="458613.02"/>
    <n v="-76601.210000000006"/>
    <n v="-19150.3"/>
    <n v="0"/>
    <n v="0"/>
    <n v="0"/>
    <n v="-95751.510000000009"/>
    <n v="382011.81"/>
    <n v="362861.51"/>
    <s v="INR"/>
  </r>
  <r>
    <s v="5308000187"/>
    <s v="12"/>
    <s v="5308000187-12"/>
    <n v="5"/>
    <s v="5300"/>
    <x v="6"/>
    <x v="7"/>
    <s v="UL25"/>
    <s v="024/009"/>
    <d v="2014-04-01T00:00:00"/>
    <d v="2014-04-01T00:00:00"/>
    <s v="H-5000-12-02"/>
    <n v="0"/>
    <s v=""/>
    <s v="53OPCO02"/>
    <x v="3"/>
    <s v="5302"/>
    <s v=""/>
    <m/>
    <s v="A115"/>
    <s v="Forex-Unit-2-Unrealise-H-5000-12-02-2014-15"/>
    <n v="-13411373.810000001"/>
    <n v="0"/>
    <n v="0"/>
    <n v="0"/>
    <n v="-13411373.810000001"/>
    <n v="3088594.55"/>
    <n v="514765.76"/>
    <n v="0"/>
    <n v="0"/>
    <n v="0"/>
    <n v="3603360.3099999996"/>
    <n v="-10322779.26"/>
    <n v="-9808013.5"/>
    <s v="INR"/>
  </r>
  <r>
    <s v="5308000187"/>
    <s v="13"/>
    <s v="5308000187-13"/>
    <n v="5"/>
    <s v="5300"/>
    <x v="6"/>
    <x v="7"/>
    <s v="UL25"/>
    <s v="023/009"/>
    <d v="2015-04-01T00:00:00"/>
    <d v="2015-04-01T00:00:00"/>
    <s v="H-5000-12-02"/>
    <n v="0"/>
    <s v=""/>
    <s v="53OPCO02"/>
    <x v="3"/>
    <s v="5302"/>
    <s v=""/>
    <m/>
    <s v="A115"/>
    <s v="Forex-Unit-2-Unrealise-H-5000-12-02-2015-16"/>
    <n v="2567739.86"/>
    <n v="0"/>
    <n v="0"/>
    <n v="0"/>
    <n v="2567739.86"/>
    <n v="-513533.15"/>
    <n v="-102706.63"/>
    <n v="0"/>
    <n v="0"/>
    <n v="0"/>
    <n v="-616239.78"/>
    <n v="2054206.71"/>
    <n v="1951500.08"/>
    <s v="INR"/>
  </r>
  <r>
    <s v="5308000187"/>
    <s v="14"/>
    <s v="5308000187-14"/>
    <n v="5"/>
    <s v="5300"/>
    <x v="6"/>
    <x v="7"/>
    <s v="UL25"/>
    <s v="022/009"/>
    <d v="2016-04-01T00:00:00"/>
    <d v="2016-04-01T00:00:00"/>
    <s v="H-5000-12-02"/>
    <n v="0"/>
    <s v=""/>
    <s v="53OPCO02"/>
    <x v="3"/>
    <s v="5302"/>
    <s v=""/>
    <m/>
    <s v="A115"/>
    <s v="Forex-Unit-2-Unrealise-H-5000-12-02-2016-17"/>
    <n v="-1249137.3600000001"/>
    <n v="0"/>
    <n v="0"/>
    <n v="0"/>
    <n v="-1249137.3600000001"/>
    <n v="208640.84"/>
    <n v="52160.21"/>
    <n v="0"/>
    <n v="0"/>
    <n v="0"/>
    <n v="260801.05"/>
    <n v="-1040496.52"/>
    <n v="-988336.31"/>
    <s v="INR"/>
  </r>
  <r>
    <s v="5308000187"/>
    <s v="15"/>
    <s v="5308000187-15"/>
    <n v="5"/>
    <s v="5300"/>
    <x v="6"/>
    <x v="7"/>
    <s v="UL25"/>
    <s v="021/009"/>
    <d v="2017-04-01T00:00:00"/>
    <d v="2017-04-01T00:00:00"/>
    <s v="H-5000-12-01"/>
    <n v="0"/>
    <s v=""/>
    <s v="53OPCO02"/>
    <x v="3"/>
    <s v="5302"/>
    <s v=""/>
    <m/>
    <s v="A115"/>
    <s v="Forex-Unit-2-Realised-H-5000-12-01-2017-18"/>
    <n v="301528.74"/>
    <n v="0"/>
    <n v="0"/>
    <n v="0"/>
    <n v="301528.74"/>
    <n v="-39509.43"/>
    <n v="-13169.81"/>
    <n v="0"/>
    <n v="0"/>
    <n v="0"/>
    <n v="-52679.24"/>
    <n v="262019.31"/>
    <n v="248849.5"/>
    <s v="INR"/>
  </r>
  <r>
    <s v="5308000187"/>
    <s v="16"/>
    <s v="5308000187-16"/>
    <n v="5"/>
    <s v="5300"/>
    <x v="6"/>
    <x v="7"/>
    <s v="UL25"/>
    <s v="021/009"/>
    <d v="2017-04-01T00:00:00"/>
    <d v="2017-04-01T00:00:00"/>
    <s v="H-5000-12-02"/>
    <n v="0"/>
    <s v=""/>
    <s v="53OPCO02"/>
    <x v="3"/>
    <s v="5302"/>
    <s v=""/>
    <m/>
    <s v="A115"/>
    <s v="Forex-Unit-2-Unrealise-H-5000-12-02-2017-18"/>
    <n v="-24844.58"/>
    <n v="0"/>
    <n v="0"/>
    <n v="0"/>
    <n v="-24844.58"/>
    <n v="3255.39"/>
    <n v="1085.1300000000001"/>
    <n v="0"/>
    <n v="0"/>
    <n v="0"/>
    <n v="4340.5200000000004"/>
    <n v="-21589.19"/>
    <n v="-20504.060000000001"/>
    <s v="INR"/>
  </r>
  <r>
    <s v="5308000187"/>
    <s v="17"/>
    <s v="5308000187-17"/>
    <n v="5"/>
    <s v="5300"/>
    <x v="6"/>
    <x v="7"/>
    <s v="UL25"/>
    <s v="020/009"/>
    <d v="2018-04-01T00:00:00"/>
    <d v="2018-04-01T00:00:00"/>
    <s v="H-5000-04-01"/>
    <n v="0"/>
    <s v=""/>
    <s v="53OPCO02"/>
    <x v="3"/>
    <s v="5302"/>
    <s v=""/>
    <m/>
    <s v="A115"/>
    <s v="Forex-Unit-2-Realised-H-5000-12-01-2018-19"/>
    <n v="832914.85"/>
    <n v="0"/>
    <n v="0"/>
    <n v="0"/>
    <n v="832914.85"/>
    <n v="-76264.38"/>
    <n v="-38132.19"/>
    <n v="0"/>
    <n v="0"/>
    <n v="0"/>
    <n v="-114396.57"/>
    <n v="756650.47"/>
    <n v="718518.28"/>
    <s v="INR"/>
  </r>
  <r>
    <s v="5308000187"/>
    <s v="18"/>
    <s v="5308000187-18"/>
    <n v="5"/>
    <s v="5300"/>
    <x v="6"/>
    <x v="7"/>
    <s v="UL25"/>
    <s v="020/009"/>
    <d v="2018-04-01T00:00:00"/>
    <d v="2018-04-01T00:00:00"/>
    <s v="H-5000-04-01"/>
    <n v="0"/>
    <s v=""/>
    <s v="53OPCO02"/>
    <x v="3"/>
    <s v="5302"/>
    <s v=""/>
    <m/>
    <s v="A115"/>
    <s v="Forex-Unit-2-Unrealise-H-5000-12-02-2018-19"/>
    <n v="2753716.98"/>
    <n v="0"/>
    <n v="0"/>
    <n v="0"/>
    <n v="2753716.98"/>
    <n v="-252139.26"/>
    <n v="-126069.63"/>
    <n v="0"/>
    <n v="0"/>
    <n v="0"/>
    <n v="-378208.89"/>
    <n v="2501577.7200000002"/>
    <n v="2375508.09"/>
    <s v="INR"/>
  </r>
  <r>
    <s v="5308000187"/>
    <s v="19"/>
    <s v="5308000187-19"/>
    <n v="5"/>
    <s v="5300"/>
    <x v="6"/>
    <x v="7"/>
    <s v="UL25"/>
    <s v="019/009"/>
    <d v="2019-04-01T00:00:00"/>
    <d v="2019-04-01T00:00:00"/>
    <s v="H-5000-04-01"/>
    <n v="0"/>
    <s v=""/>
    <s v="53OPCO02"/>
    <x v="3"/>
    <s v="5302"/>
    <s v=""/>
    <m/>
    <s v="A115"/>
    <s v="Forex-Unit-2-Realised-Unit-H-5000-12-01-2019-20"/>
    <n v="984541.39"/>
    <n v="0"/>
    <n v="0"/>
    <n v="0"/>
    <n v="984541.39"/>
    <n v="-47356.04"/>
    <n v="-47356.05"/>
    <n v="0"/>
    <n v="0"/>
    <n v="0"/>
    <n v="-94712.09"/>
    <n v="937185.35"/>
    <n v="889829.3"/>
    <s v="INR"/>
  </r>
  <r>
    <s v="5308000187"/>
    <s v="20"/>
    <s v="5308000187-20"/>
    <n v="5"/>
    <s v="5300"/>
    <x v="6"/>
    <x v="7"/>
    <s v="UL25"/>
    <s v="019/009"/>
    <d v="2019-04-01T00:00:00"/>
    <d v="2019-04-01T00:00:00"/>
    <s v="H-5000-04-01"/>
    <n v="0"/>
    <s v=""/>
    <s v="53OPCO02"/>
    <x v="3"/>
    <s v="5302"/>
    <s v=""/>
    <m/>
    <s v="A115"/>
    <s v="Forex-Unit-2-Unrealised-Unit-H-5000-12-02-2019-20"/>
    <n v="3441259"/>
    <n v="0"/>
    <n v="0"/>
    <n v="0"/>
    <n v="3441259"/>
    <n v="-165523.17000000001"/>
    <n v="-165523.17000000001"/>
    <n v="0"/>
    <n v="0"/>
    <n v="0"/>
    <n v="-331046.34000000003"/>
    <n v="3275735.83"/>
    <n v="3110212.66"/>
    <s v="INR"/>
  </r>
  <r>
    <s v="5308000187"/>
    <s v="21"/>
    <s v="5308000187-21"/>
    <n v="5"/>
    <s v="5300"/>
    <x v="6"/>
    <x v="7"/>
    <s v="UL25"/>
    <s v="018/009"/>
    <d v="2020-04-01T00:00:00"/>
    <d v="2020-04-01T00:00:00"/>
    <s v="H-5000-04-01"/>
    <n v="0"/>
    <s v=""/>
    <s v="53OPCO02"/>
    <x v="3"/>
    <s v="5302"/>
    <s v=""/>
    <s v="Addition-Realise Forex"/>
    <s v="A115"/>
    <s v="Forex - Unit-2 - Realised-H-5000-12-01-2020-21"/>
    <n v="0"/>
    <n v="1703167.98"/>
    <n v="0"/>
    <n v="0"/>
    <n v="1703167.98"/>
    <n v="0"/>
    <n v="-86290.69"/>
    <n v="0"/>
    <n v="0"/>
    <n v="0"/>
    <n v="-86290.69"/>
    <n v="0"/>
    <n v="1616877.29"/>
    <s v="INR"/>
  </r>
  <r>
    <s v="5308000187"/>
    <s v="22"/>
    <s v="5308000187-22"/>
    <n v="5"/>
    <s v="5300"/>
    <x v="6"/>
    <x v="7"/>
    <s v="UL25"/>
    <s v="018/009"/>
    <d v="2020-04-01T00:00:00"/>
    <d v="2020-04-01T00:00:00"/>
    <s v="H-5000-04-01"/>
    <n v="0"/>
    <s v=""/>
    <s v="53OPCO02"/>
    <x v="3"/>
    <s v="5302"/>
    <s v=""/>
    <s v="Addition-Unrealise Forex"/>
    <s v="A115"/>
    <s v="Forex - Unit-2 - Unrealised-H-5000-12-02-2020-21"/>
    <n v="0"/>
    <n v="-3348091.79"/>
    <n v="0"/>
    <n v="0"/>
    <n v="-3348091.79"/>
    <n v="0"/>
    <n v="169630.45"/>
    <n v="0"/>
    <n v="0"/>
    <n v="0"/>
    <n v="169630.45"/>
    <n v="0"/>
    <n v="-3178461.34"/>
    <s v="INR"/>
  </r>
  <r>
    <s v="5308000188"/>
    <s v="0"/>
    <s v="5308000188-0"/>
    <n v="5"/>
    <s v="5300"/>
    <x v="6"/>
    <x v="7"/>
    <s v="UL25"/>
    <s v="025/000"/>
    <d v="2013-12-31T00:00:00"/>
    <d v="2013-12-31T00:00:00"/>
    <s v="H-5000-04-02"/>
    <n v="0"/>
    <s v=""/>
    <s v="53OPCO02"/>
    <x v="3"/>
    <s v="5302"/>
    <s v=""/>
    <m/>
    <s v="A115"/>
    <s v="Unit-2-Bus Ducts &amp; Associated Equipts-H-5000-04-02"/>
    <n v="66509825.509999998"/>
    <n v="0"/>
    <n v="0"/>
    <n v="0"/>
    <n v="66509825.509999998"/>
    <n v="-15980272.41"/>
    <n v="-2517458"/>
    <n v="0"/>
    <n v="0"/>
    <n v="0"/>
    <n v="-18497730.41"/>
    <n v="50529553.100000001"/>
    <n v="48012095.100000001"/>
    <s v="INR"/>
  </r>
  <r>
    <s v="5308000189"/>
    <s v="0"/>
    <s v="5308000189-0"/>
    <n v="5"/>
    <s v="5300"/>
    <x v="6"/>
    <x v="7"/>
    <s v="UL25"/>
    <s v="025/000"/>
    <d v="2013-12-31T00:00:00"/>
    <d v="2013-12-31T00:00:00"/>
    <s v="H-5000-04-03"/>
    <n v="0"/>
    <s v=""/>
    <s v="53OPCO02"/>
    <x v="3"/>
    <s v="5302"/>
    <s v=""/>
    <m/>
    <s v="A115"/>
    <s v="Unit-2-33KV-11KV-66 KV &amp; LT Switchgear-H-5000-4-3"/>
    <n v="20521215.93"/>
    <n v="0"/>
    <n v="0"/>
    <n v="0"/>
    <n v="20521215.93"/>
    <n v="-4930619.1900000004"/>
    <n v="-776746.88"/>
    <n v="0"/>
    <n v="0"/>
    <n v="0"/>
    <n v="-5707366.0700000003"/>
    <n v="15590596.74"/>
    <n v="14813849.859999999"/>
    <s v="INR"/>
  </r>
  <r>
    <s v="5308000189"/>
    <s v="1"/>
    <s v="5308000189-1"/>
    <n v="5"/>
    <s v="5300"/>
    <x v="6"/>
    <x v="7"/>
    <s v="UL25"/>
    <s v="025/000"/>
    <d v="2014-04-01T00:00:00"/>
    <d v="2014-04-01T00:00:00"/>
    <s v="H-5000-04-03"/>
    <n v="0"/>
    <s v=""/>
    <s v="53OPCO02"/>
    <x v="3"/>
    <s v="5302"/>
    <s v=""/>
    <m/>
    <s v="A115"/>
    <s v="Unit-2-33KV-11KV-66 KV &amp; LT Switchgear-DEC-14"/>
    <n v="23207875.73"/>
    <n v="0"/>
    <n v="0"/>
    <n v="0"/>
    <n v="23207875.73"/>
    <n v="-5291395.68"/>
    <n v="-881899.28"/>
    <n v="0"/>
    <n v="0"/>
    <n v="0"/>
    <n v="-6173294.96"/>
    <n v="17916480.050000001"/>
    <n v="17034580.77"/>
    <s v="INR"/>
  </r>
  <r>
    <s v="5308000189"/>
    <s v="2"/>
    <s v="5308000189-2"/>
    <n v="5"/>
    <s v="5300"/>
    <x v="6"/>
    <x v="7"/>
    <s v="UL25"/>
    <s v="025/000"/>
    <d v="2014-04-01T00:00:00"/>
    <d v="2014-04-01T00:00:00"/>
    <s v="H-5000-04-03"/>
    <n v="0"/>
    <s v=""/>
    <s v="53OPCO02"/>
    <x v="3"/>
    <s v="5302"/>
    <s v=""/>
    <m/>
    <s v="A115"/>
    <s v="Unit-2-33KV-11KV-66 KV &amp; LT Switchgear-MAR-15"/>
    <n v="-1843662.11"/>
    <n v="0"/>
    <n v="0"/>
    <n v="0"/>
    <n v="-1843662.11"/>
    <n v="420354.96"/>
    <n v="70059.16"/>
    <n v="0"/>
    <n v="0"/>
    <n v="0"/>
    <n v="490414.12"/>
    <n v="-1423307.15"/>
    <n v="-1353247.99"/>
    <s v="INR"/>
  </r>
  <r>
    <s v="5308000190"/>
    <s v="0"/>
    <s v="5308000190-0"/>
    <n v="5"/>
    <s v="5300"/>
    <x v="6"/>
    <x v="7"/>
    <s v="UL25"/>
    <s v="025/000"/>
    <d v="2013-12-31T00:00:00"/>
    <d v="2013-12-31T00:00:00"/>
    <s v="H-5000-04-04"/>
    <n v="0"/>
    <s v=""/>
    <s v="53OPCO02"/>
    <x v="3"/>
    <s v="5302"/>
    <s v=""/>
    <m/>
    <s v="A115"/>
    <s v="Unit-2-Power Transformer &amp; Bus Reactor-H-5000-4-04"/>
    <n v="135248292.78"/>
    <n v="0"/>
    <n v="0"/>
    <n v="0"/>
    <n v="135248292.78"/>
    <n v="-32496019.129999999"/>
    <n v="-5119272.1399999997"/>
    <n v="0"/>
    <n v="0"/>
    <n v="0"/>
    <n v="-37615291.269999996"/>
    <n v="102752273.65000001"/>
    <n v="97633001.510000005"/>
    <s v="INR"/>
  </r>
  <r>
    <s v="5308000190"/>
    <s v="1"/>
    <s v="5308000190-1"/>
    <n v="5"/>
    <s v="5300"/>
    <x v="6"/>
    <x v="7"/>
    <s v="UL25"/>
    <s v="025/000"/>
    <d v="2014-04-01T00:00:00"/>
    <d v="2014-04-01T00:00:00"/>
    <s v="H-5000-04-04"/>
    <n v="0"/>
    <s v=""/>
    <s v="53OPCO02"/>
    <x v="3"/>
    <s v="5302"/>
    <s v=""/>
    <m/>
    <s v="A115"/>
    <s v="Unit-2-Power Transformer &amp; Bus Reactor-DEC-14"/>
    <n v="650520"/>
    <n v="0"/>
    <n v="0"/>
    <n v="0"/>
    <n v="650520"/>
    <n v="-148318.56"/>
    <n v="-24719.759999999998"/>
    <n v="0"/>
    <n v="0"/>
    <n v="0"/>
    <n v="-173038.32"/>
    <n v="502201.44"/>
    <n v="477481.68"/>
    <s v="INR"/>
  </r>
  <r>
    <s v="5308000190"/>
    <s v="2"/>
    <s v="5308000190-2"/>
    <n v="5"/>
    <s v="5300"/>
    <x v="6"/>
    <x v="7"/>
    <s v="UL25"/>
    <s v="025/000"/>
    <d v="2014-04-01T00:00:00"/>
    <d v="2014-04-01T00:00:00"/>
    <s v="H-5000-04-04"/>
    <n v="0"/>
    <s v=""/>
    <s v="53OPCO02"/>
    <x v="3"/>
    <s v="5302"/>
    <s v=""/>
    <m/>
    <s v="A115"/>
    <s v="Unit-2-Power Transformer &amp; Bus Reactor-MAR-15"/>
    <n v="11710.33"/>
    <n v="0"/>
    <n v="0"/>
    <n v="0"/>
    <n v="11710.33"/>
    <n v="-2669.94"/>
    <n v="-444.99"/>
    <n v="0"/>
    <n v="0"/>
    <n v="0"/>
    <n v="-3114.9300000000003"/>
    <n v="9040.39"/>
    <n v="8595.4"/>
    <s v="INR"/>
  </r>
  <r>
    <s v="5308000190"/>
    <s v="3"/>
    <s v="5308000190-3"/>
    <n v="5"/>
    <s v="5300"/>
    <x v="6"/>
    <x v="7"/>
    <s v="UL25"/>
    <s v="025/000"/>
    <d v="2015-09-25T00:00:00"/>
    <d v="2015-09-25T00:00:00"/>
    <s v="H-5000-04-04"/>
    <n v="0"/>
    <s v=""/>
    <s v="53OPCO02"/>
    <x v="3"/>
    <s v="5302"/>
    <s v=""/>
    <m/>
    <s v="A115"/>
    <s v="Unit-2-Power Transformer-H-5000-4-04-MAR-16"/>
    <n v="-52800"/>
    <n v="0"/>
    <n v="0"/>
    <n v="0"/>
    <n v="-52800"/>
    <n v="9062.17"/>
    <n v="2006.52"/>
    <n v="0"/>
    <n v="0"/>
    <n v="0"/>
    <n v="11068.69"/>
    <n v="-43737.83"/>
    <n v="-41731.31"/>
    <s v="INR"/>
  </r>
  <r>
    <s v="5308000190"/>
    <s v="4"/>
    <s v="5308000190-4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. 2 . EDC . PLANT &amp; M/C"/>
    <n v="2988685.85"/>
    <n v="0"/>
    <n v="0"/>
    <n v="0"/>
    <n v="2988685.85"/>
    <n v="-718089.61"/>
    <n v="-113124.5"/>
    <n v="0"/>
    <n v="0"/>
    <n v="0"/>
    <n v="-831214.11"/>
    <n v="2270596.2400000002"/>
    <n v="2157471.7400000002"/>
    <s v="INR"/>
  </r>
  <r>
    <s v="5308000190"/>
    <s v="5"/>
    <s v="5308000190-5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 - 2 - IDC - PLANT &amp; M/C"/>
    <n v="19461337.510000002"/>
    <n v="0"/>
    <n v="0"/>
    <n v="0"/>
    <n v="19461337.510000002"/>
    <n v="-4675962.87"/>
    <n v="-736629.51"/>
    <n v="0"/>
    <n v="0"/>
    <n v="0"/>
    <n v="-5412592.3799999999"/>
    <n v="14785374.640000001"/>
    <n v="14048745.130000001"/>
    <s v="INR"/>
  </r>
  <r>
    <s v="5308000190"/>
    <s v="6"/>
    <s v="5308000190-6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 (COD)"/>
    <n v="4616632.4000000004"/>
    <n v="0"/>
    <n v="0"/>
    <n v="0"/>
    <n v="4616632.4000000004"/>
    <n v="-1109235.27"/>
    <n v="-174743.78"/>
    <n v="0"/>
    <n v="0"/>
    <n v="0"/>
    <n v="-1283979.05"/>
    <n v="3507397.13"/>
    <n v="3332653.35"/>
    <s v="INR"/>
  </r>
  <r>
    <s v="5308000190"/>
    <s v="7"/>
    <s v="5308000190-7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-2013-1"/>
    <n v="1004759.37"/>
    <n v="0"/>
    <n v="0"/>
    <n v="0"/>
    <n v="1004759.37"/>
    <n v="-241412.88"/>
    <n v="-38031.07"/>
    <n v="0"/>
    <n v="0"/>
    <n v="0"/>
    <n v="-279443.95"/>
    <n v="763346.49"/>
    <n v="725315.42"/>
    <s v="INR"/>
  </r>
  <r>
    <s v="5308000190"/>
    <s v="8"/>
    <s v="5308000190-8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(COD)"/>
    <n v="12532417.65"/>
    <n v="0"/>
    <n v="0"/>
    <n v="0"/>
    <n v="12532417.65"/>
    <n v="-3011155.81"/>
    <n v="-474363.52"/>
    <n v="0"/>
    <n v="0"/>
    <n v="0"/>
    <n v="-3485519.33"/>
    <n v="9521261.8399999999"/>
    <n v="9046898.3200000003"/>
    <s v="INR"/>
  </r>
  <r>
    <s v="5308000190"/>
    <s v="9"/>
    <s v="5308000190-9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2013-"/>
    <n v="-1881139.96"/>
    <n v="0"/>
    <n v="0"/>
    <n v="0"/>
    <n v="-1881139.96"/>
    <n v="451980.28"/>
    <n v="71202.880000000005"/>
    <n v="0"/>
    <n v="0"/>
    <n v="0"/>
    <n v="523183.16000000003"/>
    <n v="-1429159.68"/>
    <n v="-1357956.8"/>
    <s v="INR"/>
  </r>
  <r>
    <s v="5308000190"/>
    <s v="10"/>
    <s v="5308000190-10"/>
    <n v="5"/>
    <s v="5300"/>
    <x v="6"/>
    <x v="7"/>
    <s v="UL25"/>
    <s v="025/000"/>
    <d v="2014-04-01T00:00:00"/>
    <d v="2013-12-31T00:00:00"/>
    <s v="H-5000-04-04"/>
    <n v="0"/>
    <s v=""/>
    <s v="53OPCO02"/>
    <x v="3"/>
    <s v="5302"/>
    <s v=""/>
    <m/>
    <s v="A115"/>
    <s v="Forex-Unit-2-Realised-H-5000-12-01-2014-15"/>
    <n v="0"/>
    <n v="0"/>
    <n v="0"/>
    <n v="0"/>
    <n v="0"/>
    <n v="0"/>
    <n v="0"/>
    <n v="0"/>
    <n v="0"/>
    <n v="0"/>
    <n v="0"/>
    <n v="0"/>
    <n v="0"/>
    <s v="INR"/>
  </r>
  <r>
    <s v="5308000190"/>
    <s v="11"/>
    <s v="5308000190-11"/>
    <n v="5"/>
    <s v="5300"/>
    <x v="6"/>
    <x v="7"/>
    <s v="UL25"/>
    <s v="023/009"/>
    <d v="2015-04-01T00:00:00"/>
    <d v="2015-04-01T00:00:00"/>
    <s v="H-5000-12-01"/>
    <n v="0"/>
    <s v=""/>
    <s v="53OPCO02"/>
    <x v="3"/>
    <s v="5302"/>
    <s v=""/>
    <m/>
    <s v="A115"/>
    <s v="Forex-Unit-2-Realised-H-5000-12-01-2015-16"/>
    <n v="595484.51"/>
    <n v="0"/>
    <n v="0"/>
    <n v="0"/>
    <n v="595484.51"/>
    <n v="-119093.46"/>
    <n v="-23818.69"/>
    <n v="0"/>
    <n v="0"/>
    <n v="0"/>
    <n v="-142912.15"/>
    <n v="476391.05"/>
    <n v="452572.36"/>
    <s v="INR"/>
  </r>
  <r>
    <s v="5308000190"/>
    <s v="12"/>
    <s v="5308000190-12"/>
    <n v="5"/>
    <s v="5300"/>
    <x v="6"/>
    <x v="7"/>
    <s v="UL25"/>
    <s v="022/009"/>
    <d v="2016-04-01T00:00:00"/>
    <d v="2016-04-01T00:00:00"/>
    <s v="H-5000-12-01"/>
    <n v="0"/>
    <s v=""/>
    <s v="53OPCO02"/>
    <x v="3"/>
    <s v="5302"/>
    <s v=""/>
    <m/>
    <s v="A115"/>
    <s v="Forex-Unit-2-Realised-H-5000-12-01-2016-17"/>
    <n v="269724.48"/>
    <n v="0"/>
    <n v="0"/>
    <n v="0"/>
    <n v="269724.48"/>
    <n v="-45051.519999999997"/>
    <n v="-11262.88"/>
    <n v="0"/>
    <n v="0"/>
    <n v="0"/>
    <n v="-56314.399999999994"/>
    <n v="224672.96"/>
    <n v="213410.08"/>
    <s v="INR"/>
  </r>
  <r>
    <s v="5308000190"/>
    <s v="13"/>
    <s v="5308000190-13"/>
    <n v="5"/>
    <s v="5300"/>
    <x v="6"/>
    <x v="7"/>
    <s v="UL25"/>
    <s v="024/009"/>
    <d v="2014-04-01T00:00:00"/>
    <d v="2014-04-01T00:00:00"/>
    <s v="H-5000-12-02"/>
    <n v="0"/>
    <s v=""/>
    <s v="53OPCO02"/>
    <x v="3"/>
    <s v="5302"/>
    <s v=""/>
    <m/>
    <s v="A115"/>
    <s v="Forex-Unit-2-Unrealise-H-5000-12-02-2014-15"/>
    <n v="-7887643.21"/>
    <n v="0"/>
    <n v="0"/>
    <n v="0"/>
    <n v="-7887643.21"/>
    <n v="1816497.84"/>
    <n v="302749.65000000002"/>
    <n v="0"/>
    <n v="0"/>
    <n v="0"/>
    <n v="2119247.4900000002"/>
    <n v="-6071145.3700000001"/>
    <n v="-5768395.7199999997"/>
    <s v="INR"/>
  </r>
  <r>
    <s v="5308000190"/>
    <s v="14"/>
    <s v="5308000190-14"/>
    <n v="5"/>
    <s v="5300"/>
    <x v="6"/>
    <x v="7"/>
    <s v="UL25"/>
    <s v="023/009"/>
    <d v="2015-04-01T00:00:00"/>
    <d v="2015-04-01T00:00:00"/>
    <s v="H-5000-12-02"/>
    <n v="0"/>
    <s v=""/>
    <s v="53OPCO02"/>
    <x v="3"/>
    <s v="5302"/>
    <s v=""/>
    <m/>
    <s v="A115"/>
    <s v="Forex-Unit-2-Unrealise-H-5000-12-02-2015-16"/>
    <n v="1510167.13"/>
    <n v="0"/>
    <n v="0"/>
    <n v="0"/>
    <n v="1510167.13"/>
    <n v="-302024.71000000002"/>
    <n v="-60404.94"/>
    <n v="0"/>
    <n v="0"/>
    <n v="0"/>
    <n v="-362429.65"/>
    <n v="1208142.42"/>
    <n v="1147737.48"/>
    <s v="INR"/>
  </r>
  <r>
    <s v="5308000190"/>
    <s v="15"/>
    <s v="5308000190-15"/>
    <n v="5"/>
    <s v="5300"/>
    <x v="6"/>
    <x v="7"/>
    <s v="UL25"/>
    <s v="024/009"/>
    <d v="2014-04-01T00:00:00"/>
    <d v="2014-04-01T00:00:00"/>
    <s v="H-5000-12-01"/>
    <n v="0"/>
    <s v=""/>
    <s v="53OPCO02"/>
    <x v="3"/>
    <s v="5302"/>
    <s v=""/>
    <m/>
    <s v="A115"/>
    <s v="Forex-Unit-2-Realised-H-5000-12-01-2014-15"/>
    <n v="10379995.140000001"/>
    <n v="0"/>
    <n v="0"/>
    <n v="0"/>
    <n v="10379995.140000001"/>
    <n v="-2390478.1800000002"/>
    <n v="-398413.03"/>
    <n v="0"/>
    <n v="0"/>
    <n v="0"/>
    <n v="-2788891.21"/>
    <n v="7989516.96"/>
    <n v="7591103.9299999997"/>
    <s v="INR"/>
  </r>
  <r>
    <s v="5308000190"/>
    <s v="16"/>
    <s v="5308000190-16"/>
    <n v="5"/>
    <s v="5300"/>
    <x v="6"/>
    <x v="7"/>
    <s v="UL25"/>
    <s v="022/009"/>
    <d v="2016-04-01T00:00:00"/>
    <d v="2016-04-01T00:00:00"/>
    <s v="H-5000-12-02"/>
    <n v="0"/>
    <s v=""/>
    <s v="53OPCO02"/>
    <x v="3"/>
    <s v="5302"/>
    <s v=""/>
    <m/>
    <s v="A115"/>
    <s v="Forex-Unit-2-Unrealise-H-5000-12-02-2016-17"/>
    <n v="-734656.26"/>
    <n v="0"/>
    <n v="0"/>
    <n v="0"/>
    <n v="-734656.26"/>
    <n v="122708.11"/>
    <n v="30677.03"/>
    <n v="0"/>
    <n v="0"/>
    <n v="0"/>
    <n v="153385.14000000001"/>
    <n v="-611948.15"/>
    <n v="-581271.12"/>
    <s v="INR"/>
  </r>
  <r>
    <s v="5308000190"/>
    <s v="17"/>
    <s v="5308000190-17"/>
    <n v="5"/>
    <s v="5300"/>
    <x v="6"/>
    <x v="7"/>
    <s v="UL25"/>
    <s v="021/009"/>
    <d v="2017-04-01T00:00:00"/>
    <d v="2017-04-01T00:00:00"/>
    <s v="H-5000-12-01"/>
    <n v="0"/>
    <s v=""/>
    <s v="53OPCO02"/>
    <x v="3"/>
    <s v="5302"/>
    <s v=""/>
    <m/>
    <s v="A115"/>
    <s v="Forex-Unit-2-Realised-H-5000-12-01-2017-18"/>
    <n v="154441.54"/>
    <n v="0"/>
    <n v="0"/>
    <n v="0"/>
    <n v="154441.54"/>
    <n v="-20236.53"/>
    <n v="-6745.51"/>
    <n v="0"/>
    <n v="0"/>
    <n v="0"/>
    <n v="-26982.04"/>
    <n v="134205.01"/>
    <n v="127459.5"/>
    <s v="INR"/>
  </r>
  <r>
    <s v="5308000190"/>
    <s v="18"/>
    <s v="5308000190-18"/>
    <n v="5"/>
    <s v="5300"/>
    <x v="6"/>
    <x v="7"/>
    <s v="UL25"/>
    <s v="021/009"/>
    <d v="2017-04-01T00:00:00"/>
    <d v="2017-04-01T00:00:00"/>
    <s v="H-5000-12-02"/>
    <n v="0"/>
    <s v=""/>
    <s v="53OPCO02"/>
    <x v="3"/>
    <s v="5302"/>
    <s v=""/>
    <m/>
    <s v="A115"/>
    <s v="Forex-Unit-2-Unrealise-H-5000-12-02-2017-18"/>
    <n v="-15376.06"/>
    <n v="0"/>
    <n v="0"/>
    <n v="0"/>
    <n v="-15376.06"/>
    <n v="2014.74"/>
    <n v="671.58"/>
    <n v="0"/>
    <n v="0"/>
    <n v="0"/>
    <n v="2686.32"/>
    <n v="-13361.32"/>
    <n v="-12689.74"/>
    <s v="INR"/>
  </r>
  <r>
    <s v="5308000190"/>
    <s v="19"/>
    <s v="5308000190-19"/>
    <n v="5"/>
    <s v="5300"/>
    <x v="6"/>
    <x v="7"/>
    <s v="UL25"/>
    <s v="020/009"/>
    <d v="2018-04-01T00:00:00"/>
    <d v="2018-04-01T00:00:00"/>
    <s v="H-5000-04-04"/>
    <n v="0"/>
    <s v=""/>
    <s v="53OPCO02"/>
    <x v="3"/>
    <s v="5302"/>
    <s v=""/>
    <m/>
    <s v="A115"/>
    <s v="Forex-Unit-2-Realised-H-5000-12-01-2018-19"/>
    <n v="487559.91"/>
    <n v="0"/>
    <n v="0"/>
    <n v="0"/>
    <n v="487559.91"/>
    <n v="-44642.559999999998"/>
    <n v="-22321.279999999999"/>
    <n v="0"/>
    <n v="0"/>
    <n v="0"/>
    <n v="-66963.839999999997"/>
    <n v="442917.35"/>
    <n v="420596.07"/>
    <s v="INR"/>
  </r>
  <r>
    <s v="5308000190"/>
    <s v="20"/>
    <s v="5308000190-20"/>
    <n v="5"/>
    <s v="5300"/>
    <x v="6"/>
    <x v="7"/>
    <s v="UL25"/>
    <s v="020/009"/>
    <d v="2018-04-01T00:00:00"/>
    <d v="2018-04-01T00:00:00"/>
    <s v="H-5000-04-04"/>
    <n v="0"/>
    <s v=""/>
    <s v="53OPCO02"/>
    <x v="3"/>
    <s v="5302"/>
    <s v=""/>
    <m/>
    <s v="A115"/>
    <s v="Forex-Unit-2-Unrealise-H-5000-12-02-2018-19"/>
    <n v="1611931.9"/>
    <n v="0"/>
    <n v="0"/>
    <n v="0"/>
    <n v="1611931.9"/>
    <n v="-147593.72"/>
    <n v="-73796.86"/>
    <n v="0"/>
    <n v="0"/>
    <n v="0"/>
    <n v="-221390.58000000002"/>
    <n v="1464338.18"/>
    <n v="1390541.32"/>
    <s v="INR"/>
  </r>
  <r>
    <s v="5308000190"/>
    <s v="21"/>
    <s v="5308000190-21"/>
    <n v="5"/>
    <s v="5300"/>
    <x v="6"/>
    <x v="7"/>
    <s v="UL25"/>
    <s v="019/009"/>
    <d v="2019-04-01T00:00:00"/>
    <d v="2019-04-01T00:00:00"/>
    <s v="H-5000-04-04"/>
    <n v="0"/>
    <s v=""/>
    <s v="53OPCO02"/>
    <x v="3"/>
    <s v="5302"/>
    <s v=""/>
    <m/>
    <s v="A115"/>
    <s v="Forex-Unit-2-Realised-Unit-H-5000-12-01-2019-20"/>
    <n v="576316.92000000004"/>
    <n v="0"/>
    <n v="0"/>
    <n v="0"/>
    <n v="576316.92000000004"/>
    <n v="-27720.61"/>
    <n v="-27720.61"/>
    <n v="0"/>
    <n v="0"/>
    <n v="0"/>
    <n v="-55441.22"/>
    <n v="548596.31000000006"/>
    <n v="520875.7"/>
    <s v="INR"/>
  </r>
  <r>
    <s v="5308000190"/>
    <s v="22"/>
    <s v="5308000190-22"/>
    <n v="5"/>
    <s v="5300"/>
    <x v="6"/>
    <x v="7"/>
    <s v="UL25"/>
    <s v="019/009"/>
    <d v="2019-04-01T00:00:00"/>
    <d v="2019-04-01T00:00:00"/>
    <s v="H-5000-04-04"/>
    <n v="0"/>
    <s v=""/>
    <s v="53OPCO02"/>
    <x v="3"/>
    <s v="5302"/>
    <s v=""/>
    <m/>
    <s v="A115"/>
    <s v="Forex-Unit-2-Unrealised-Unit-H-5000-12-02-2019-20"/>
    <n v="2014395.51"/>
    <n v="0"/>
    <n v="0"/>
    <n v="0"/>
    <n v="2014395.51"/>
    <n v="-96891.61"/>
    <n v="-96891.61"/>
    <n v="0"/>
    <n v="0"/>
    <n v="0"/>
    <n v="-193783.22"/>
    <n v="1917503.9"/>
    <n v="1820612.29"/>
    <s v="INR"/>
  </r>
  <r>
    <s v="5308000190"/>
    <s v="23"/>
    <s v="5308000190-23"/>
    <n v="5"/>
    <s v="5300"/>
    <x v="6"/>
    <x v="7"/>
    <s v="UL25"/>
    <s v="018/009"/>
    <d v="2020-04-01T00:00:00"/>
    <d v="2020-04-01T00:00:00"/>
    <s v="H-5000-04-04"/>
    <n v="0"/>
    <s v=""/>
    <s v="53OPCO02"/>
    <x v="3"/>
    <s v="5302"/>
    <s v=""/>
    <s v="Addition-Realise Forex"/>
    <s v="A115"/>
    <s v="Forex - Unit-2 - Realised-H-5000-12-01-2020-21"/>
    <n v="0"/>
    <n v="996976.38"/>
    <n v="0"/>
    <n v="0"/>
    <n v="996976.38"/>
    <n v="0"/>
    <n v="-50511.62"/>
    <n v="0"/>
    <n v="0"/>
    <n v="0"/>
    <n v="-50511.62"/>
    <n v="0"/>
    <n v="946464.76"/>
    <s v="INR"/>
  </r>
  <r>
    <s v="5308000190"/>
    <s v="24"/>
    <s v="5308000190-24"/>
    <n v="5"/>
    <s v="5300"/>
    <x v="6"/>
    <x v="7"/>
    <s v="UL25"/>
    <s v="018/009"/>
    <d v="2020-04-01T00:00:00"/>
    <d v="2020-04-01T00:00:00"/>
    <s v="H-5000-04-04"/>
    <n v="0"/>
    <s v=""/>
    <s v="53OPCO02"/>
    <x v="3"/>
    <s v="5302"/>
    <s v=""/>
    <s v="Addition-Unrealise Forex"/>
    <s v="A115"/>
    <s v="Forex - Unit-2 - Unrealised-H-5000-12-02-2020-21"/>
    <n v="0"/>
    <n v="-1959858.6"/>
    <n v="0"/>
    <n v="0"/>
    <n v="-1959858.6"/>
    <n v="0"/>
    <n v="99295.88"/>
    <n v="0"/>
    <n v="0"/>
    <n v="0"/>
    <n v="99295.88"/>
    <n v="0"/>
    <n v="-1860562.72"/>
    <s v="INR"/>
  </r>
  <r>
    <s v="5308000192"/>
    <s v="0"/>
    <s v="5308000192-0"/>
    <n v="5"/>
    <s v="5300"/>
    <x v="6"/>
    <x v="7"/>
    <s v="UL25"/>
    <s v="025/000"/>
    <d v="2013-12-31T00:00:00"/>
    <d v="2013-12-31T00:00:00"/>
    <s v="H-5000-04-07"/>
    <n v="0"/>
    <s v=""/>
    <s v="53OPCO02"/>
    <x v="3"/>
    <s v="5302"/>
    <s v=""/>
    <m/>
    <s v="A115"/>
    <s v="Unit-2-Elec Equip Supply Erec &amp; Comm Pkg-H-50-4-07"/>
    <n v="353970380.39999998"/>
    <n v="0"/>
    <n v="0"/>
    <n v="0"/>
    <n v="353970380.39999998"/>
    <n v="-85048232.560000002"/>
    <n v="-13398104.109999999"/>
    <n v="0"/>
    <n v="0"/>
    <n v="0"/>
    <n v="-98446336.670000002"/>
    <n v="268922147.83999997"/>
    <n v="255524043.72999999"/>
    <s v="INR"/>
  </r>
  <r>
    <s v="5308000192"/>
    <s v="1"/>
    <s v="5308000192-1"/>
    <n v="5"/>
    <s v="5300"/>
    <x v="6"/>
    <x v="7"/>
    <s v="UL25"/>
    <s v="025/000"/>
    <d v="2014-04-01T00:00:00"/>
    <d v="2014-04-01T00:00:00"/>
    <s v="H-5000-04-07"/>
    <n v="0"/>
    <s v=""/>
    <s v="53OPCO02"/>
    <x v="3"/>
    <s v="5302"/>
    <s v=""/>
    <m/>
    <s v="A115"/>
    <s v="Unit-2-Elec Equip Supply Erec &amp; Comm Pkg - DEC-14"/>
    <n v="20554645.25"/>
    <n v="0"/>
    <n v="0"/>
    <n v="0"/>
    <n v="20554645.25"/>
    <n v="-4686459.12"/>
    <n v="-781076.52"/>
    <n v="0"/>
    <n v="0"/>
    <n v="0"/>
    <n v="-5467535.6400000006"/>
    <n v="15868186.130000001"/>
    <n v="15087109.609999999"/>
    <s v="INR"/>
  </r>
  <r>
    <s v="5308000192"/>
    <s v="2"/>
    <s v="5308000192-2"/>
    <n v="5"/>
    <s v="5300"/>
    <x v="6"/>
    <x v="7"/>
    <s v="UL25"/>
    <s v="025/000"/>
    <d v="2014-04-01T00:00:00"/>
    <d v="2014-04-01T00:00:00"/>
    <s v="H-5000-04-07"/>
    <n v="0"/>
    <s v=""/>
    <s v="53OPCO02"/>
    <x v="3"/>
    <s v="5302"/>
    <s v=""/>
    <m/>
    <s v="A115"/>
    <s v="Unit-2-Elec Equip Supply Erec &amp; Comm Pkg-MAR-15"/>
    <n v="1650180.06"/>
    <n v="0"/>
    <n v="0"/>
    <n v="0"/>
    <n v="1650180.06"/>
    <n v="-376241.04"/>
    <n v="-62706.84"/>
    <n v="0"/>
    <n v="0"/>
    <n v="0"/>
    <n v="-438947.88"/>
    <n v="1273939.02"/>
    <n v="1211232.18"/>
    <s v="INR"/>
  </r>
  <r>
    <s v="5308000192"/>
    <s v="4"/>
    <s v="5308000192-4"/>
    <n v="5"/>
    <s v="5300"/>
    <x v="6"/>
    <x v="7"/>
    <s v="UL25"/>
    <s v="023/009"/>
    <d v="2016-03-22T00:00:00"/>
    <d v="2016-03-22T00:00:00"/>
    <s v="H-5000-04-07"/>
    <n v="0"/>
    <s v=""/>
    <s v="53OPCO02"/>
    <x v="3"/>
    <s v="5302"/>
    <s v=""/>
    <m/>
    <s v="A115"/>
    <s v="Unit-2-Elec Equip Supply Erec &amp; Comm Pkg-MAR-16"/>
    <n v="596206.77"/>
    <n v="0"/>
    <n v="0"/>
    <n v="0"/>
    <n v="596206.77"/>
    <n v="-96042.21"/>
    <n v="-23847.66"/>
    <n v="0"/>
    <n v="0"/>
    <n v="0"/>
    <n v="-119889.87000000001"/>
    <n v="500164.56"/>
    <n v="476316.9"/>
    <s v="INR"/>
  </r>
  <r>
    <s v="5308000192"/>
    <s v="5"/>
    <s v="5308000192-5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. 2 . EDC . PLANT &amp; M/C"/>
    <n v="7821956.5300000003"/>
    <n v="0"/>
    <n v="0"/>
    <n v="0"/>
    <n v="7821956.5300000003"/>
    <n v="-1879376.39"/>
    <n v="-296068.24"/>
    <n v="0"/>
    <n v="0"/>
    <n v="0"/>
    <n v="-2175444.63"/>
    <n v="5942580.1399999997"/>
    <n v="5646511.9000000004"/>
    <s v="INR"/>
  </r>
  <r>
    <s v="5308000192"/>
    <s v="6"/>
    <s v="5308000192-6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 - 2 - IDC - PLANT &amp; M/C"/>
    <n v="50934003.670000002"/>
    <n v="0"/>
    <n v="0"/>
    <n v="0"/>
    <n v="50934003.670000002"/>
    <n v="-12237879.859999999"/>
    <n v="-1927898.83"/>
    <n v="0"/>
    <n v="0"/>
    <n v="0"/>
    <n v="-14165778.689999999"/>
    <n v="38696123.810000002"/>
    <n v="36768224.979999997"/>
    <s v="INR"/>
  </r>
  <r>
    <s v="5308000192"/>
    <s v="7"/>
    <s v="5308000192-7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 (COD)"/>
    <n v="12082600.779999999"/>
    <n v="0"/>
    <n v="0"/>
    <n v="0"/>
    <n v="12082600.779999999"/>
    <n v="-2903078.61"/>
    <n v="-457337.54"/>
    <n v="0"/>
    <n v="0"/>
    <n v="0"/>
    <n v="-3360416.15"/>
    <n v="9179522.1699999999"/>
    <n v="8722184.6300000008"/>
    <s v="INR"/>
  </r>
  <r>
    <s v="5308000192"/>
    <s v="8"/>
    <s v="5308000192-8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-2013-1"/>
    <n v="2629645.4500000002"/>
    <n v="0"/>
    <n v="0"/>
    <n v="0"/>
    <n v="2629645.4500000002"/>
    <n v="-631823.21"/>
    <n v="-99534.5"/>
    <n v="0"/>
    <n v="0"/>
    <n v="0"/>
    <n v="-731357.71"/>
    <n v="1997822.24"/>
    <n v="1898287.74"/>
    <s v="INR"/>
  </r>
  <r>
    <s v="5308000192"/>
    <s v="9"/>
    <s v="5308000192-9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(COD)"/>
    <n v="32799708.969999999"/>
    <n v="0"/>
    <n v="0"/>
    <n v="0"/>
    <n v="32799708.969999999"/>
    <n v="-7880764.7000000002"/>
    <n v="-1241499.1200000001"/>
    <n v="0"/>
    <n v="0"/>
    <n v="0"/>
    <n v="-9122263.8200000003"/>
    <n v="24918944.27"/>
    <n v="23677445.149999999"/>
    <s v="INR"/>
  </r>
  <r>
    <s v="5308000192"/>
    <s v="10"/>
    <s v="5308000192-10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2013-"/>
    <n v="-4923299.32"/>
    <n v="0"/>
    <n v="0"/>
    <n v="0"/>
    <n v="-4923299.32"/>
    <n v="1182917.9099999999"/>
    <n v="186351.4"/>
    <n v="0"/>
    <n v="0"/>
    <n v="0"/>
    <n v="1369269.3099999998"/>
    <n v="-3740381.41"/>
    <n v="-3554030.01"/>
    <s v="INR"/>
  </r>
  <r>
    <s v="5308000192"/>
    <s v="11"/>
    <s v="5308000192-11"/>
    <n v="5"/>
    <s v="5300"/>
    <x v="6"/>
    <x v="7"/>
    <s v="UL25"/>
    <s v="023/009"/>
    <d v="2015-04-01T00:00:00"/>
    <d v="2015-04-01T00:00:00"/>
    <s v="H-5000-12-01"/>
    <n v="0"/>
    <s v=""/>
    <s v="53OPCO02"/>
    <x v="3"/>
    <s v="5302"/>
    <s v=""/>
    <m/>
    <s v="A115"/>
    <s v="Forex-Unit-2-Realised-H-5000-12-01-2015-16"/>
    <n v="1558495.67"/>
    <n v="0"/>
    <n v="0"/>
    <n v="0"/>
    <n v="1558495.67"/>
    <n v="-311690.15000000002"/>
    <n v="-62338.03"/>
    <n v="0"/>
    <n v="0"/>
    <n v="0"/>
    <n v="-374028.18000000005"/>
    <n v="1246805.52"/>
    <n v="1184467.49"/>
    <s v="INR"/>
  </r>
  <r>
    <s v="5308000192"/>
    <s v="12"/>
    <s v="5308000192-12"/>
    <n v="5"/>
    <s v="5300"/>
    <x v="6"/>
    <x v="7"/>
    <s v="UL25"/>
    <s v="022/009"/>
    <d v="2016-04-01T00:00:00"/>
    <d v="2016-04-01T00:00:00"/>
    <s v="H-5000-12-01"/>
    <n v="0"/>
    <s v=""/>
    <s v="53OPCO02"/>
    <x v="3"/>
    <s v="5302"/>
    <s v=""/>
    <m/>
    <s v="A115"/>
    <s v="Forex-Unit-2-Realised-H-5000-12-01-2016-17"/>
    <n v="705920"/>
    <n v="0"/>
    <n v="0"/>
    <n v="0"/>
    <n v="705920"/>
    <n v="-117908.36"/>
    <n v="-29477.09"/>
    <n v="0"/>
    <n v="0"/>
    <n v="0"/>
    <n v="-147385.45000000001"/>
    <n v="588011.64"/>
    <n v="558534.55000000005"/>
    <s v="INR"/>
  </r>
  <r>
    <s v="5308000192"/>
    <s v="13"/>
    <s v="5308000192-13"/>
    <n v="5"/>
    <s v="5300"/>
    <x v="6"/>
    <x v="7"/>
    <s v="UL25"/>
    <s v="024/009"/>
    <d v="2014-04-01T00:00:00"/>
    <d v="2014-04-01T00:00:00"/>
    <s v="H-5000-12-02"/>
    <n v="0"/>
    <s v=""/>
    <s v="53OPCO02"/>
    <x v="3"/>
    <s v="5302"/>
    <s v=""/>
    <m/>
    <s v="A115"/>
    <s v="Forex-Unit-2-Unrealise-H-5000-12-02-2014-15"/>
    <n v="-20643455.16"/>
    <n v="0"/>
    <n v="0"/>
    <n v="0"/>
    <n v="-20643455.16"/>
    <n v="4754118.72"/>
    <n v="792353.12"/>
    <n v="0"/>
    <n v="0"/>
    <n v="0"/>
    <n v="5546471.8399999999"/>
    <n v="-15889336.439999999"/>
    <n v="-15096983.32"/>
    <s v="INR"/>
  </r>
  <r>
    <s v="5308000192"/>
    <s v="14"/>
    <s v="5308000192-14"/>
    <n v="5"/>
    <s v="5300"/>
    <x v="6"/>
    <x v="7"/>
    <s v="UL25"/>
    <s v="023/009"/>
    <d v="2015-04-01T00:00:00"/>
    <d v="2015-04-01T00:00:00"/>
    <s v="H-5000-12-02"/>
    <n v="0"/>
    <s v=""/>
    <s v="53OPCO02"/>
    <x v="3"/>
    <s v="5302"/>
    <s v=""/>
    <m/>
    <s v="A115"/>
    <s v="Forex-Unit-2-Unrealise-H-5000-12-02-2015-16"/>
    <n v="3952393.19"/>
    <n v="0"/>
    <n v="0"/>
    <n v="0"/>
    <n v="3952393.19"/>
    <n v="-790455.85"/>
    <n v="-158091.17000000001"/>
    <n v="0"/>
    <n v="0"/>
    <n v="0"/>
    <n v="-948547.02"/>
    <n v="3161937.34"/>
    <n v="3003846.17"/>
    <s v="INR"/>
  </r>
  <r>
    <s v="5308000192"/>
    <s v="15"/>
    <s v="5308000192-15"/>
    <n v="5"/>
    <s v="5300"/>
    <x v="6"/>
    <x v="7"/>
    <s v="UL25"/>
    <s v="024/009"/>
    <d v="2014-04-01T00:00:00"/>
    <d v="2014-04-01T00:00:00"/>
    <s v="H-5000-12-01"/>
    <n v="0"/>
    <s v=""/>
    <s v="53OPCO02"/>
    <x v="3"/>
    <s v="5302"/>
    <s v=""/>
    <m/>
    <s v="A115"/>
    <s v="Forex-Unit-2-Realised-H-5000-12-01-2014-15"/>
    <n v="27166411.870000001"/>
    <n v="0"/>
    <n v="0"/>
    <n v="0"/>
    <n v="27166411.870000001"/>
    <n v="-6256333.8399999999"/>
    <n v="-1042722.31"/>
    <n v="0"/>
    <n v="0"/>
    <n v="0"/>
    <n v="-7299056.1500000004"/>
    <n v="20910078.030000001"/>
    <n v="19867355.719999999"/>
    <s v="INR"/>
  </r>
  <r>
    <s v="5308000192"/>
    <s v="16"/>
    <s v="5308000192-16"/>
    <n v="5"/>
    <s v="5300"/>
    <x v="6"/>
    <x v="7"/>
    <s v="UL25"/>
    <s v="022/009"/>
    <d v="2016-04-01T00:00:00"/>
    <d v="2016-04-01T00:00:00"/>
    <s v="H-5000-12-02"/>
    <n v="0"/>
    <s v=""/>
    <s v="53OPCO02"/>
    <x v="3"/>
    <s v="5302"/>
    <s v=""/>
    <m/>
    <s v="A115"/>
    <s v="Forex-Unit-2-Unrealise-H-5000-12-02-2016-17"/>
    <n v="-1922734.49"/>
    <n v="0"/>
    <n v="0"/>
    <n v="0"/>
    <n v="-1922734.49"/>
    <n v="321150.39"/>
    <n v="80287.59"/>
    <n v="0"/>
    <n v="0"/>
    <n v="0"/>
    <n v="401437.98"/>
    <n v="-1601584.1"/>
    <n v="-1521296.51"/>
    <s v="INR"/>
  </r>
  <r>
    <s v="5308000192"/>
    <s v="17"/>
    <s v="5308000192-17"/>
    <n v="5"/>
    <s v="5300"/>
    <x v="6"/>
    <x v="7"/>
    <s v="UL25"/>
    <s v="021/009"/>
    <d v="2017-04-01T00:00:00"/>
    <d v="2017-04-01T00:00:00"/>
    <s v="H-5000-12-01"/>
    <n v="0"/>
    <s v=""/>
    <s v="53OPCO02"/>
    <x v="3"/>
    <s v="5302"/>
    <s v=""/>
    <m/>
    <s v="A115"/>
    <s v="Forex-Unit-2-Realised-H-5000-12-01-2017-18"/>
    <n v="463324.63"/>
    <n v="0"/>
    <n v="0"/>
    <n v="0"/>
    <n v="463324.63"/>
    <n v="-60709.59"/>
    <n v="-20236.53"/>
    <n v="0"/>
    <n v="0"/>
    <n v="0"/>
    <n v="-80946.12"/>
    <n v="402615.03999999998"/>
    <n v="382378.51"/>
    <s v="INR"/>
  </r>
  <r>
    <s v="5308000192"/>
    <s v="18"/>
    <s v="5308000192-18"/>
    <n v="5"/>
    <s v="5300"/>
    <x v="6"/>
    <x v="7"/>
    <s v="UL25"/>
    <s v="021/009"/>
    <d v="2017-04-01T00:00:00"/>
    <d v="2017-04-01T00:00:00"/>
    <s v="H-5000-12-02"/>
    <n v="0"/>
    <s v=""/>
    <s v="53OPCO02"/>
    <x v="3"/>
    <s v="5302"/>
    <s v=""/>
    <m/>
    <s v="A115"/>
    <s v="Forex-Unit-2-Unrealise-H-5000-12-02-2017-18"/>
    <n v="-38978.42"/>
    <n v="0"/>
    <n v="0"/>
    <n v="0"/>
    <n v="-38978.42"/>
    <n v="5107.3500000000004"/>
    <n v="1702.45"/>
    <n v="0"/>
    <n v="0"/>
    <n v="0"/>
    <n v="6809.8"/>
    <n v="-33871.07"/>
    <n v="-32168.62"/>
    <s v="INR"/>
  </r>
  <r>
    <s v="5308000192"/>
    <s v="19"/>
    <s v="5308000192-19"/>
    <n v="5"/>
    <s v="5300"/>
    <x v="6"/>
    <x v="7"/>
    <s v="UL15"/>
    <s v="010/009"/>
    <d v="2018-04-01T00:00:00"/>
    <d v="2018-04-01T00:00:00"/>
    <s v="H-5000-04-07"/>
    <n v="0"/>
    <s v=""/>
    <s v="53OPCO02"/>
    <x v="3"/>
    <s v="5302"/>
    <s v=""/>
    <m/>
    <s v="A115"/>
    <s v="Forex-Unit-2-Realised-H-5000-12-01-2018-19"/>
    <n v="1279844.76"/>
    <n v="0"/>
    <n v="0"/>
    <n v="0"/>
    <n v="1279844.76"/>
    <n v="-226190.7"/>
    <n v="-113095.36"/>
    <n v="0"/>
    <n v="0"/>
    <n v="0"/>
    <n v="-339286.06"/>
    <n v="1053654.06"/>
    <n v="940558.7"/>
    <s v="INR"/>
  </r>
  <r>
    <s v="5308000192"/>
    <s v="20"/>
    <s v="5308000192-20"/>
    <n v="5"/>
    <s v="5300"/>
    <x v="6"/>
    <x v="7"/>
    <s v="UL15"/>
    <s v="010/009"/>
    <d v="2018-04-01T00:00:00"/>
    <d v="2018-04-01T00:00:00"/>
    <s v="H-5000-04-07"/>
    <n v="0"/>
    <s v=""/>
    <s v="53OPCO02"/>
    <x v="3"/>
    <s v="5302"/>
    <s v=""/>
    <m/>
    <s v="A115"/>
    <s v="Forex-Unit-2-Unrealise-H-5000-12-02-2018-19"/>
    <n v="4231321.24"/>
    <n v="0"/>
    <n v="0"/>
    <n v="0"/>
    <n v="4231321.24"/>
    <n v="-747813.78"/>
    <n v="-373906.89"/>
    <n v="0"/>
    <n v="0"/>
    <n v="0"/>
    <n v="-1121720.67"/>
    <n v="3483507.46"/>
    <n v="3109600.57"/>
    <s v="INR"/>
  </r>
  <r>
    <s v="5308000192"/>
    <s v="21"/>
    <s v="5308000192-21"/>
    <n v="5"/>
    <s v="5300"/>
    <x v="6"/>
    <x v="7"/>
    <s v="UL25"/>
    <s v="019/009"/>
    <d v="2019-04-01T00:00:00"/>
    <d v="2019-04-01T00:00:00"/>
    <s v="H-5000-04-07"/>
    <n v="0"/>
    <s v=""/>
    <s v="53OPCO02"/>
    <x v="3"/>
    <s v="5302"/>
    <s v=""/>
    <m/>
    <s v="A115"/>
    <s v="Forex-Unit-2-Realised-Unit-H-5000-12-01-2019-20"/>
    <n v="1512831.92"/>
    <n v="0"/>
    <n v="0"/>
    <n v="0"/>
    <n v="1512831.92"/>
    <n v="-72766.61"/>
    <n v="-72766.61"/>
    <n v="0"/>
    <n v="0"/>
    <n v="0"/>
    <n v="-145533.22"/>
    <n v="1440065.31"/>
    <n v="1367298.7"/>
    <s v="INR"/>
  </r>
  <r>
    <s v="5308000192"/>
    <s v="22"/>
    <s v="5308000192-22"/>
    <n v="5"/>
    <s v="5300"/>
    <x v="6"/>
    <x v="7"/>
    <s v="UL25"/>
    <s v="019/009"/>
    <d v="2019-04-01T00:00:00"/>
    <d v="2019-04-01T00:00:00"/>
    <s v="H-5000-04-07"/>
    <n v="0"/>
    <s v=""/>
    <s v="53OPCO02"/>
    <x v="3"/>
    <s v="5302"/>
    <s v=""/>
    <m/>
    <s v="A115"/>
    <s v="Forex-Unit-2-Unrealised-Unit-H-5000-12-02-2019-20"/>
    <n v="5287788.21"/>
    <n v="0"/>
    <n v="0"/>
    <n v="0"/>
    <n v="5287788.21"/>
    <n v="-254340.49"/>
    <n v="-254340.49"/>
    <n v="0"/>
    <n v="0"/>
    <n v="0"/>
    <n v="-508680.98"/>
    <n v="5033447.72"/>
    <n v="4779107.2300000004"/>
    <s v="INR"/>
  </r>
  <r>
    <s v="5308000192"/>
    <s v="23"/>
    <s v="5308000192-23"/>
    <n v="5"/>
    <s v="5300"/>
    <x v="6"/>
    <x v="7"/>
    <s v="UL25"/>
    <s v="018/009"/>
    <d v="2020-04-01T00:00:00"/>
    <d v="2020-04-01T00:00:00"/>
    <s v="H-5000-04-07"/>
    <n v="0"/>
    <s v=""/>
    <s v="53OPCO02"/>
    <x v="3"/>
    <s v="5302"/>
    <s v=""/>
    <s v="Addition-Realise Forex"/>
    <s v="A115"/>
    <s v="Forex - Unit-2 - Realised-H-5000-12-01-2020-21"/>
    <n v="0"/>
    <n v="2617063"/>
    <n v="0"/>
    <n v="0"/>
    <n v="2617063"/>
    <n v="0"/>
    <n v="-132593.01999999999"/>
    <n v="0"/>
    <n v="0"/>
    <n v="0"/>
    <n v="-132593.01999999999"/>
    <n v="0"/>
    <n v="2484469.98"/>
    <s v="INR"/>
  </r>
  <r>
    <s v="5308000192"/>
    <s v="24"/>
    <s v="5308000192-24"/>
    <n v="5"/>
    <s v="5300"/>
    <x v="6"/>
    <x v="7"/>
    <s v="UL25"/>
    <s v="018/009"/>
    <d v="2020-04-01T00:00:00"/>
    <d v="2020-04-01T00:00:00"/>
    <s v="H-5000-04-07"/>
    <n v="0"/>
    <s v=""/>
    <s v="53OPCO02"/>
    <x v="3"/>
    <s v="5302"/>
    <s v=""/>
    <s v="Addition-Unrealise Forex"/>
    <s v="A115"/>
    <s v="Forex - Unit-2 - Unrealised-H-5000-12-02-2020-21"/>
    <n v="0"/>
    <n v="-5144628.8499999996"/>
    <n v="0"/>
    <n v="0"/>
    <n v="-5144628.8499999996"/>
    <n v="0"/>
    <n v="260651.67"/>
    <n v="0"/>
    <n v="0"/>
    <n v="0"/>
    <n v="260651.67"/>
    <n v="0"/>
    <n v="-4883977.18"/>
    <s v="INR"/>
  </r>
  <r>
    <s v="5308000193"/>
    <s v="0"/>
    <s v="5308000193-0"/>
    <n v="5"/>
    <s v="5300"/>
    <x v="6"/>
    <x v="7"/>
    <s v="UL15"/>
    <s v="015/000"/>
    <d v="2013-12-31T00:00:00"/>
    <d v="2013-12-31T00:00:00"/>
    <s v="H-5000-04-10"/>
    <n v="0"/>
    <s v=""/>
    <s v="53OPCO02"/>
    <x v="3"/>
    <s v="5302"/>
    <s v=""/>
    <m/>
    <s v="A115"/>
    <s v="Unit-2-DG Sets-H-5000-04-10"/>
    <n v="21170369.789999999"/>
    <n v="0"/>
    <n v="0"/>
    <n v="0"/>
    <n v="21170369.789999999"/>
    <n v="-7600394.5700000003"/>
    <n v="-1429768.85"/>
    <n v="0"/>
    <n v="0"/>
    <n v="0"/>
    <n v="-9030163.4199999999"/>
    <n v="13569975.220000001"/>
    <n v="12140206.369999999"/>
    <s v="INR"/>
  </r>
  <r>
    <s v="5308000193"/>
    <s v="1"/>
    <s v="5308000193-1"/>
    <n v="5"/>
    <s v="5300"/>
    <x v="6"/>
    <x v="7"/>
    <s v="UL15"/>
    <s v="015/000"/>
    <d v="2014-04-01T00:00:00"/>
    <d v="2014-04-01T00:00:00"/>
    <s v="H-5000-04-10"/>
    <n v="0"/>
    <s v=""/>
    <s v="53OPCO02"/>
    <x v="3"/>
    <s v="5302"/>
    <s v=""/>
    <m/>
    <s v="A115"/>
    <s v="Unit-2-DG Sets-H-5000-04-10-DEC-14"/>
    <n v="125491.69"/>
    <n v="0"/>
    <n v="0"/>
    <n v="0"/>
    <n v="125491.69"/>
    <n v="-43284.97"/>
    <n v="-8436.9"/>
    <n v="0"/>
    <n v="0"/>
    <n v="0"/>
    <n v="-51721.87"/>
    <n v="82206.720000000001"/>
    <n v="73769.820000000007"/>
    <s v="INR"/>
  </r>
  <r>
    <s v="5308000193"/>
    <s v="2"/>
    <s v="5308000193-2"/>
    <n v="5"/>
    <s v="5300"/>
    <x v="6"/>
    <x v="7"/>
    <s v="UL15"/>
    <s v="015/000"/>
    <d v="2014-04-01T00:00:00"/>
    <d v="2014-04-01T00:00:00"/>
    <s v="H-5000-04-10"/>
    <n v="0"/>
    <s v=""/>
    <s v="53OPCO02"/>
    <x v="3"/>
    <s v="5302"/>
    <s v=""/>
    <m/>
    <s v="A115"/>
    <s v="Unit-2-DG Sets-H-5000-04-10-MAR-15"/>
    <n v="62869.23"/>
    <n v="0"/>
    <n v="0"/>
    <n v="0"/>
    <n v="62869.23"/>
    <n v="-21685.06"/>
    <n v="-4226.75"/>
    <n v="0"/>
    <n v="0"/>
    <n v="0"/>
    <n v="-25911.81"/>
    <n v="41184.17"/>
    <n v="36957.42"/>
    <s v="INR"/>
  </r>
  <r>
    <s v="5308000194"/>
    <s v="0"/>
    <s v="5308000194-0"/>
    <n v="5"/>
    <s v="5300"/>
    <x v="6"/>
    <x v="7"/>
    <s v="UL25"/>
    <s v="025/000"/>
    <d v="2013-12-31T00:00:00"/>
    <d v="2013-12-31T00:00:00"/>
    <s v="H-5000-04-13"/>
    <n v="0"/>
    <s v=""/>
    <s v="53OPCO02"/>
    <x v="3"/>
    <s v="5302"/>
    <s v=""/>
    <m/>
    <s v="A115"/>
    <s v="Unit-2-Electrical Erection of BTG-H-5000-04-13"/>
    <n v="82614691.909999996"/>
    <n v="0"/>
    <n v="0"/>
    <n v="0"/>
    <n v="82614691.909999996"/>
    <n v="-19849778.170000002"/>
    <n v="-3127041.99"/>
    <n v="0"/>
    <n v="0"/>
    <n v="0"/>
    <n v="-22976820.160000004"/>
    <n v="62764913.740000002"/>
    <n v="59637871.75"/>
    <s v="INR"/>
  </r>
  <r>
    <s v="5308000194"/>
    <s v="1"/>
    <s v="5308000194-1"/>
    <n v="5"/>
    <s v="5300"/>
    <x v="6"/>
    <x v="7"/>
    <s v="UL25"/>
    <s v="025/000"/>
    <d v="2014-04-01T00:00:00"/>
    <d v="2014-04-01T00:00:00"/>
    <s v="H-5000-04-13"/>
    <n v="0"/>
    <s v=""/>
    <s v="53OPCO02"/>
    <x v="3"/>
    <s v="5302"/>
    <s v=""/>
    <m/>
    <s v="A115"/>
    <s v="Unit-2-Electrical Erection of BTG-DEC-14"/>
    <n v="6770611.2199999997"/>
    <n v="0"/>
    <n v="0"/>
    <n v="0"/>
    <n v="6770611.2199999997"/>
    <n v="-1543699.38"/>
    <n v="-257283.23"/>
    <n v="0"/>
    <n v="0"/>
    <n v="0"/>
    <n v="-1800982.6099999999"/>
    <n v="5226911.84"/>
    <n v="4969628.6100000003"/>
    <s v="INR"/>
  </r>
  <r>
    <s v="5308000194"/>
    <s v="2"/>
    <s v="5308000194-2"/>
    <n v="5"/>
    <s v="5300"/>
    <x v="6"/>
    <x v="7"/>
    <s v="UL25"/>
    <s v="025/000"/>
    <d v="2014-04-01T00:00:00"/>
    <d v="2014-04-01T00:00:00"/>
    <s v="H-5000-04-13"/>
    <n v="0"/>
    <s v=""/>
    <s v="53OPCO02"/>
    <x v="3"/>
    <s v="5302"/>
    <s v=""/>
    <m/>
    <s v="A115"/>
    <s v="Unit-2-Electrical Erection of BTG-H-5-04-13-MAR-15"/>
    <n v="955155.82"/>
    <n v="0"/>
    <n v="0"/>
    <n v="0"/>
    <n v="955155.82"/>
    <n v="-217775.52"/>
    <n v="-36295.919999999998"/>
    <n v="0"/>
    <n v="0"/>
    <n v="0"/>
    <n v="-254071.44"/>
    <n v="737380.3"/>
    <n v="701084.38"/>
    <s v="INR"/>
  </r>
  <r>
    <s v="5308000194"/>
    <s v="3"/>
    <s v="5308000194-3"/>
    <n v="5"/>
    <s v="5300"/>
    <x v="6"/>
    <x v="7"/>
    <s v="UL25"/>
    <s v="023/006"/>
    <d v="2015-07-01T00:00:00"/>
    <d v="2015-07-01T00:00:00"/>
    <s v="H-5000-04-13"/>
    <n v="0"/>
    <s v=""/>
    <s v="53OPCO02"/>
    <x v="3"/>
    <s v="5302"/>
    <s v=""/>
    <m/>
    <s v="A115"/>
    <s v="Unit-2-Electrical Erection of BTG-SEPT-15"/>
    <n v="10522269.869999999"/>
    <n v="0"/>
    <n v="0"/>
    <n v="0"/>
    <n v="10522269.869999999"/>
    <n v="-2021116.94"/>
    <n v="-425382.05"/>
    <n v="0"/>
    <n v="0"/>
    <n v="0"/>
    <n v="-2446498.9899999998"/>
    <n v="8501152.9299999997"/>
    <n v="8075770.8799999999"/>
    <s v="INR"/>
  </r>
  <r>
    <s v="5308000195"/>
    <s v="0"/>
    <s v="5308000195-0"/>
    <n v="5"/>
    <s v="5300"/>
    <x v="6"/>
    <x v="7"/>
    <s v="UL15"/>
    <s v="015/000"/>
    <d v="2013-12-31T00:00:00"/>
    <d v="2013-12-31T00:00:00"/>
    <s v="H-5000-04-15"/>
    <n v="0"/>
    <s v=""/>
    <s v="53OPCO02"/>
    <x v="3"/>
    <s v="5302"/>
    <s v=""/>
    <m/>
    <s v="A115"/>
    <s v="Unit-2-Illumination System-H-5000-04-15"/>
    <n v="50136742.409999996"/>
    <n v="0"/>
    <n v="0"/>
    <n v="0"/>
    <n v="50136742.409999996"/>
    <n v="-18603580.16"/>
    <n v="-3317034.65"/>
    <n v="0"/>
    <n v="0"/>
    <n v="0"/>
    <n v="-21920614.809999999"/>
    <n v="31533162.25"/>
    <n v="28216127.600000001"/>
    <s v="INR"/>
  </r>
  <r>
    <s v="5308000195"/>
    <s v="1"/>
    <s v="5308000195-1"/>
    <n v="5"/>
    <s v="5300"/>
    <x v="6"/>
    <x v="7"/>
    <s v="UL15"/>
    <s v="015/000"/>
    <d v="2014-04-01T00:00:00"/>
    <d v="2014-04-01T00:00:00"/>
    <s v="H-5000-04-15"/>
    <n v="0"/>
    <s v=""/>
    <s v="53OPCO02"/>
    <x v="3"/>
    <s v="5302"/>
    <s v=""/>
    <m/>
    <s v="A115"/>
    <s v="Unit-2-Illumination System-H-5000-04-15-DEC-14"/>
    <n v="5147349.79"/>
    <n v="0"/>
    <n v="0"/>
    <n v="0"/>
    <n v="5147349.79"/>
    <n v="-1775439.74"/>
    <n v="-346060.28"/>
    <n v="0"/>
    <n v="0"/>
    <n v="0"/>
    <n v="-2121500.02"/>
    <n v="3371910.05"/>
    <n v="3025849.77"/>
    <s v="INR"/>
  </r>
  <r>
    <s v="5308000195"/>
    <s v="2"/>
    <s v="5308000195-2"/>
    <n v="5"/>
    <s v="5300"/>
    <x v="6"/>
    <x v="7"/>
    <s v="UL15"/>
    <s v="015/000"/>
    <d v="2014-04-01T00:00:00"/>
    <d v="2014-04-01T00:00:00"/>
    <s v="H-5000-04-15"/>
    <n v="0"/>
    <s v=""/>
    <s v="53OPCO02"/>
    <x v="3"/>
    <s v="5302"/>
    <s v=""/>
    <m/>
    <s v="A115"/>
    <s v="Unit-2-Illumination System-H-5000-04-15-MAR-15"/>
    <n v="5518644.96"/>
    <n v="0"/>
    <n v="0"/>
    <n v="0"/>
    <n v="5518644.96"/>
    <n v="-1903508.01"/>
    <n v="-371022.74"/>
    <n v="0"/>
    <n v="0"/>
    <n v="0"/>
    <n v="-2274530.75"/>
    <n v="3615136.95"/>
    <n v="3244114.21"/>
    <s v="INR"/>
  </r>
  <r>
    <s v="5308000195"/>
    <s v="3"/>
    <s v="5308000195-3"/>
    <n v="5"/>
    <s v="5300"/>
    <x v="6"/>
    <x v="7"/>
    <s v="UL25"/>
    <s v="023/006"/>
    <d v="2015-07-01T00:00:00"/>
    <d v="2015-07-01T00:00:00"/>
    <s v="H-5000-04-15"/>
    <n v="0"/>
    <s v=""/>
    <s v="53OPCO02"/>
    <x v="3"/>
    <s v="5302"/>
    <s v=""/>
    <m/>
    <s v="A115"/>
    <s v="Unit-2-Illumination System-H-5000-04-15-SEPT-15"/>
    <n v="721989.84"/>
    <n v="0"/>
    <n v="0"/>
    <n v="0"/>
    <n v="721989.84"/>
    <n v="-138679.75"/>
    <n v="-29187.759999999998"/>
    <n v="0"/>
    <n v="0"/>
    <n v="0"/>
    <n v="-167867.51"/>
    <n v="583310.09"/>
    <n v="554122.32999999996"/>
    <s v="INR"/>
  </r>
  <r>
    <s v="5308000195"/>
    <s v="4"/>
    <s v="5308000195-4"/>
    <n v="5"/>
    <s v="5300"/>
    <x v="6"/>
    <x v="7"/>
    <s v="UL15"/>
    <s v="012/009"/>
    <d v="2016-04-01T00:00:00"/>
    <d v="2016-04-01T00:00:00"/>
    <s v="H-5000-04-15"/>
    <n v="0"/>
    <s v=""/>
    <s v="53OPCO02"/>
    <x v="3"/>
    <s v="5302"/>
    <s v=""/>
    <m/>
    <s v="A115"/>
    <s v="Unit-2-Illumination System-H-5000-04-15"/>
    <n v="-10000"/>
    <n v="0"/>
    <n v="0"/>
    <n v="0"/>
    <n v="-10000"/>
    <n v="2980.24"/>
    <n v="745.06"/>
    <n v="0"/>
    <n v="0"/>
    <n v="0"/>
    <n v="3725.2999999999997"/>
    <n v="-7019.76"/>
    <n v="-6274.7"/>
    <s v="INR"/>
  </r>
  <r>
    <s v="5308000195"/>
    <s v="5"/>
    <s v="5308000195-5"/>
    <n v="5"/>
    <s v="5300"/>
    <x v="6"/>
    <x v="7"/>
    <s v="UL15"/>
    <s v="015/000"/>
    <d v="2013-12-31T00:00:00"/>
    <d v="2013-12-31T00:00:00"/>
    <s v=""/>
    <n v="0"/>
    <s v=""/>
    <s v="53OPCO02"/>
    <x v="3"/>
    <s v="5302"/>
    <s v=""/>
    <m/>
    <s v="A115"/>
    <s v="Unit- 2 - EDC - PLANT &amp; M/C"/>
    <n v="1251957.8999999999"/>
    <n v="0"/>
    <n v="0"/>
    <n v="0"/>
    <n v="1251957.8999999999"/>
    <n v="-449466.6"/>
    <n v="-84552.63"/>
    <n v="0"/>
    <n v="0"/>
    <n v="0"/>
    <n v="-534019.23"/>
    <n v="802491.3"/>
    <n v="717938.67"/>
    <s v="INR"/>
  </r>
  <r>
    <s v="5308000195"/>
    <s v="6"/>
    <s v="5308000195-6"/>
    <n v="5"/>
    <s v="5300"/>
    <x v="6"/>
    <x v="7"/>
    <s v="UL15"/>
    <s v="015/000"/>
    <d v="2013-12-31T00:00:00"/>
    <d v="2013-12-31T00:00:00"/>
    <s v=""/>
    <n v="0"/>
    <s v=""/>
    <s v="53OPCO02"/>
    <x v="3"/>
    <s v="5302"/>
    <s v=""/>
    <m/>
    <s v="A115"/>
    <s v="Unit - 2 - IDC - PLANT &amp; M/C"/>
    <n v="8152337.3499999996"/>
    <n v="0"/>
    <n v="0"/>
    <n v="0"/>
    <n v="8152337.3499999996"/>
    <n v="-2926778.39"/>
    <n v="-550578.85"/>
    <n v="0"/>
    <n v="0"/>
    <n v="0"/>
    <n v="-3477357.24"/>
    <n v="5225558.96"/>
    <n v="4674980.1100000003"/>
    <s v="INR"/>
  </r>
  <r>
    <s v="5308000195"/>
    <s v="7"/>
    <s v="5308000195-7"/>
    <n v="5"/>
    <s v="5300"/>
    <x v="6"/>
    <x v="7"/>
    <s v="UL15"/>
    <s v="01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 (COD)"/>
    <n v="1933903.3"/>
    <n v="0"/>
    <n v="0"/>
    <n v="0"/>
    <n v="1933903.3"/>
    <n v="-694292.46"/>
    <n v="-130608.71"/>
    <n v="0"/>
    <n v="0"/>
    <n v="0"/>
    <n v="-824901.16999999993"/>
    <n v="1239610.8400000001"/>
    <n v="1109002.1299999999"/>
    <s v="INR"/>
  </r>
  <r>
    <s v="5308000195"/>
    <s v="8"/>
    <s v="5308000195-8"/>
    <n v="5"/>
    <s v="5300"/>
    <x v="6"/>
    <x v="7"/>
    <s v="UL15"/>
    <s v="01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-2013-1"/>
    <n v="420892.83"/>
    <n v="0"/>
    <n v="0"/>
    <n v="0"/>
    <n v="420892.83"/>
    <n v="-151105.12"/>
    <n v="-28425.55"/>
    <n v="0"/>
    <n v="0"/>
    <n v="0"/>
    <n v="-179530.66999999998"/>
    <n v="269787.71000000002"/>
    <n v="241362.16"/>
    <s v="INR"/>
  </r>
  <r>
    <s v="5308000195"/>
    <s v="9"/>
    <s v="5308000195-9"/>
    <n v="5"/>
    <s v="5300"/>
    <x v="6"/>
    <x v="7"/>
    <s v="UL15"/>
    <s v="01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(COD)"/>
    <n v="5249818.8499999996"/>
    <n v="0"/>
    <n v="0"/>
    <n v="0"/>
    <n v="5249818.8499999996"/>
    <n v="-1884742.45"/>
    <n v="-354553.44"/>
    <n v="0"/>
    <n v="0"/>
    <n v="0"/>
    <n v="-2239295.89"/>
    <n v="3365076.4"/>
    <n v="3010522.96"/>
    <s v="INR"/>
  </r>
  <r>
    <s v="5308000195"/>
    <s v="10"/>
    <s v="5308000195-10"/>
    <n v="5"/>
    <s v="5300"/>
    <x v="6"/>
    <x v="7"/>
    <s v="UL15"/>
    <s v="01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2013-"/>
    <n v="-788007.89"/>
    <n v="0"/>
    <n v="0"/>
    <n v="0"/>
    <n v="-788007.89"/>
    <n v="282903.45"/>
    <n v="53219.15"/>
    <n v="0"/>
    <n v="0"/>
    <n v="0"/>
    <n v="336122.60000000003"/>
    <n v="-505104.44"/>
    <n v="-451885.29"/>
    <s v="INR"/>
  </r>
  <r>
    <s v="5308000195"/>
    <s v="11"/>
    <s v="5308000195-11"/>
    <n v="5"/>
    <s v="5300"/>
    <x v="6"/>
    <x v="7"/>
    <s v="UL15"/>
    <s v="015/000"/>
    <d v="2014-04-01T00:00:00"/>
    <d v="2014-04-01T00:00:00"/>
    <s v="H-5000-12-01"/>
    <n v="0"/>
    <s v=""/>
    <s v="53OPCO02"/>
    <x v="3"/>
    <s v="5302"/>
    <s v=""/>
    <m/>
    <s v="A115"/>
    <s v="Forex-Unit-2-Realised-H-5000-12-01-2014-15"/>
    <n v="4348170.9400000004"/>
    <n v="0"/>
    <n v="0"/>
    <n v="0"/>
    <n v="4348170.9400000004"/>
    <n v="-1502089.03"/>
    <n v="-292074.82"/>
    <n v="0"/>
    <n v="0"/>
    <n v="0"/>
    <n v="-1794163.85"/>
    <n v="2846081.91"/>
    <n v="2554007.09"/>
    <s v="INR"/>
  </r>
  <r>
    <s v="5308000195"/>
    <s v="12"/>
    <s v="5308000195-12"/>
    <n v="5"/>
    <s v="5300"/>
    <x v="6"/>
    <x v="7"/>
    <s v="UL15"/>
    <s v="015/000"/>
    <d v="2015-04-01T00:00:00"/>
    <d v="2015-04-01T00:00:00"/>
    <s v="H-5000-12-01"/>
    <n v="0"/>
    <s v=""/>
    <s v="53OPCO02"/>
    <x v="3"/>
    <s v="5302"/>
    <s v=""/>
    <m/>
    <s v="A115"/>
    <s v="Forex-Unit-2-Realised-H-5000-12-01-2015-16"/>
    <n v="249447.94"/>
    <n v="0"/>
    <n v="0"/>
    <n v="0"/>
    <n v="249447.94"/>
    <n v="-74834.19"/>
    <n v="-16214.14"/>
    <n v="0"/>
    <n v="0"/>
    <n v="0"/>
    <n v="-91048.33"/>
    <n v="174613.75"/>
    <n v="158399.60999999999"/>
    <s v="INR"/>
  </r>
  <r>
    <s v="5308000195"/>
    <s v="13"/>
    <s v="5308000195-13"/>
    <n v="5"/>
    <s v="5300"/>
    <x v="6"/>
    <x v="7"/>
    <s v="UL15"/>
    <s v="012/009"/>
    <d v="2016-04-01T00:00:00"/>
    <d v="2016-04-01T00:00:00"/>
    <s v="H-5000-12-01"/>
    <n v="0"/>
    <s v=""/>
    <s v="53OPCO02"/>
    <x v="3"/>
    <s v="5302"/>
    <s v=""/>
    <m/>
    <s v="A115"/>
    <s v="Forex-Unit-2-Realised-H-5000-12-01-2016-17"/>
    <n v="112987.35"/>
    <n v="0"/>
    <n v="0"/>
    <n v="0"/>
    <n v="112987.35"/>
    <n v="-32771.51"/>
    <n v="-8521.2199999999993"/>
    <n v="0"/>
    <n v="0"/>
    <n v="0"/>
    <n v="-41292.730000000003"/>
    <n v="80215.839999999997"/>
    <n v="71694.62"/>
    <s v="INR"/>
  </r>
  <r>
    <s v="5308000195"/>
    <s v="14"/>
    <s v="5308000195-14"/>
    <n v="5"/>
    <s v="5300"/>
    <x v="6"/>
    <x v="7"/>
    <s v="UL15"/>
    <s v="015/000"/>
    <d v="2014-04-01T00:00:00"/>
    <d v="2014-04-01T00:00:00"/>
    <s v="H-5000-12-02"/>
    <n v="0"/>
    <s v=""/>
    <s v="53OPCO02"/>
    <x v="3"/>
    <s v="5302"/>
    <s v=""/>
    <m/>
    <s v="A115"/>
    <s v="Forex-Unit-2-Unrealise-H-5000-12-02-2014-15"/>
    <n v="-3304126.88"/>
    <n v="0"/>
    <n v="0"/>
    <n v="0"/>
    <n v="-3304126.88"/>
    <n v="1141420.81"/>
    <n v="221944.41"/>
    <n v="0"/>
    <n v="0"/>
    <n v="0"/>
    <n v="1363365.22"/>
    <n v="-2162706.0699999998"/>
    <n v="-1940761.66"/>
    <s v="INR"/>
  </r>
  <r>
    <s v="5308000195"/>
    <s v="15"/>
    <s v="5308000195-15"/>
    <n v="5"/>
    <s v="5300"/>
    <x v="6"/>
    <x v="7"/>
    <s v="UL15"/>
    <s v="015/000"/>
    <d v="2015-04-01T00:00:00"/>
    <d v="2015-04-01T00:00:00"/>
    <s v="H-5000-12-02"/>
    <n v="0"/>
    <s v=""/>
    <s v="53OPCO02"/>
    <x v="3"/>
    <s v="5302"/>
    <s v=""/>
    <m/>
    <s v="A115"/>
    <s v="Forex-Unit-2-Unrealise-H-5000-12-02-2015-16"/>
    <n v="632607.68999999994"/>
    <n v="0"/>
    <n v="0"/>
    <n v="0"/>
    <n v="632607.68999999994"/>
    <n v="-189781.78"/>
    <n v="-41119.550000000003"/>
    <n v="0"/>
    <n v="0"/>
    <n v="0"/>
    <n v="-230901.33000000002"/>
    <n v="442825.91"/>
    <n v="401706.36"/>
    <s v="INR"/>
  </r>
  <r>
    <s v="5308000195"/>
    <s v="16"/>
    <s v="5308000195-16"/>
    <n v="5"/>
    <s v="5300"/>
    <x v="6"/>
    <x v="7"/>
    <s v="UL15"/>
    <s v="012/009"/>
    <d v="2016-04-01T00:00:00"/>
    <d v="2016-04-01T00:00:00"/>
    <s v="H-5000-12-02"/>
    <n v="0"/>
    <s v=""/>
    <s v="53OPCO02"/>
    <x v="3"/>
    <s v="5302"/>
    <s v=""/>
    <m/>
    <s v="A115"/>
    <s v="Forex-Unit-2-Unrealise-H-5000-12-02-2016-17"/>
    <n v="-307746.86"/>
    <n v="0"/>
    <n v="0"/>
    <n v="0"/>
    <n v="-307746.86"/>
    <n v="89331.6"/>
    <n v="23201.37"/>
    <n v="0"/>
    <n v="0"/>
    <n v="0"/>
    <n v="112532.97"/>
    <n v="-218415.26"/>
    <n v="-195213.89"/>
    <s v="INR"/>
  </r>
  <r>
    <s v="5308000195"/>
    <s v="17"/>
    <s v="5308000195-17"/>
    <n v="5"/>
    <s v="5300"/>
    <x v="6"/>
    <x v="7"/>
    <s v="UL15"/>
    <s v="011/009"/>
    <d v="2017-04-01T00:00:00"/>
    <d v="2017-04-01T00:00:00"/>
    <s v="H-5000-12-01"/>
    <n v="0"/>
    <s v=""/>
    <s v="53OPCO02"/>
    <x v="3"/>
    <s v="5302"/>
    <s v=""/>
    <m/>
    <s v="A115"/>
    <s v="Forex-Unit-2-Realised-H-5000-12-01-2017-18"/>
    <n v="73543.600000000006"/>
    <n v="0"/>
    <n v="0"/>
    <n v="0"/>
    <n v="73543.600000000006"/>
    <n v="-17837.189999999999"/>
    <n v="-5945.73"/>
    <n v="0"/>
    <n v="0"/>
    <n v="0"/>
    <n v="-23782.92"/>
    <n v="55706.41"/>
    <n v="49760.68"/>
    <s v="INR"/>
  </r>
  <r>
    <s v="5308000195"/>
    <s v="18"/>
    <s v="5308000195-18"/>
    <n v="5"/>
    <s v="5300"/>
    <x v="6"/>
    <x v="7"/>
    <s v="UL15"/>
    <s v="011/009"/>
    <d v="2017-04-01T00:00:00"/>
    <d v="2017-04-01T00:00:00"/>
    <s v="H-5000-12-02"/>
    <n v="0"/>
    <s v=""/>
    <s v="53OPCO02"/>
    <x v="3"/>
    <s v="5302"/>
    <s v=""/>
    <m/>
    <s v="A115"/>
    <s v="Forex-Unit-2-Unrealise-H-5000-12-02-2017-18"/>
    <n v="-6802.18"/>
    <n v="0"/>
    <n v="0"/>
    <n v="0"/>
    <n v="-6802.18"/>
    <n v="1649.79"/>
    <n v="549.92999999999995"/>
    <n v="0"/>
    <n v="0"/>
    <n v="0"/>
    <n v="2199.7199999999998"/>
    <n v="-5152.3900000000003"/>
    <n v="-4602.46"/>
    <s v="INR"/>
  </r>
  <r>
    <s v="5308000195"/>
    <s v="19"/>
    <s v="5308000195-19"/>
    <n v="5"/>
    <s v="5300"/>
    <x v="6"/>
    <x v="7"/>
    <s v="UL15"/>
    <s v="010/009"/>
    <d v="2018-04-01T00:00:00"/>
    <d v="2018-04-01T00:00:00"/>
    <s v="H-5000-04-15"/>
    <n v="0"/>
    <s v=""/>
    <s v="53OPCO02"/>
    <x v="3"/>
    <s v="5302"/>
    <s v=""/>
    <m/>
    <s v="A115"/>
    <s v="Forex-Unit-2-Realised-H-5000-12-01-2018-19"/>
    <n v="203149.97"/>
    <n v="0"/>
    <n v="0"/>
    <n v="0"/>
    <n v="203149.97"/>
    <n v="-35903.279999999999"/>
    <n v="-17951.650000000001"/>
    <n v="0"/>
    <n v="0"/>
    <n v="0"/>
    <n v="-53854.93"/>
    <n v="167246.69"/>
    <n v="149295.04000000001"/>
    <s v="INR"/>
  </r>
  <r>
    <s v="5308000195"/>
    <s v="20"/>
    <s v="5308000195-20"/>
    <n v="5"/>
    <s v="5300"/>
    <x v="6"/>
    <x v="7"/>
    <s v="UL15"/>
    <s v="010/009"/>
    <d v="2018-04-01T00:00:00"/>
    <d v="2018-04-01T00:00:00"/>
    <s v="H-5000-04-15"/>
    <n v="0"/>
    <s v=""/>
    <s v="53OPCO02"/>
    <x v="3"/>
    <s v="5302"/>
    <s v=""/>
    <m/>
    <s v="A115"/>
    <s v="Forex-Unit-2-Unrealise-H-5000-12-02-2018-19"/>
    <n v="671638.31"/>
    <n v="0"/>
    <n v="0"/>
    <n v="0"/>
    <n v="671638.31"/>
    <n v="-118700.6"/>
    <n v="-59350.3"/>
    <n v="0"/>
    <n v="0"/>
    <n v="0"/>
    <n v="-178050.90000000002"/>
    <n v="552937.71"/>
    <n v="493587.41"/>
    <s v="INR"/>
  </r>
  <r>
    <s v="5308000195"/>
    <s v="21"/>
    <s v="5308000195-21"/>
    <n v="5"/>
    <s v="5300"/>
    <x v="6"/>
    <x v="7"/>
    <s v="UL15"/>
    <s v="009/009"/>
    <d v="2019-04-01T00:00:00"/>
    <d v="2019-04-01T00:00:00"/>
    <s v="H-5000-04-15"/>
    <n v="0"/>
    <s v=""/>
    <s v="53OPCO02"/>
    <x v="3"/>
    <s v="5302"/>
    <s v=""/>
    <m/>
    <s v="A115"/>
    <s v="Forex-Unit-2-Realised-Unit-H-5000-12-01-2019-20"/>
    <n v="240132.04"/>
    <n v="0"/>
    <n v="0"/>
    <n v="0"/>
    <n v="240132.04"/>
    <n v="-23395.84"/>
    <n v="-23395.84"/>
    <n v="0"/>
    <n v="0"/>
    <n v="0"/>
    <n v="-46791.68"/>
    <n v="216736.2"/>
    <n v="193340.36"/>
    <s v="INR"/>
  </r>
  <r>
    <s v="5308000195"/>
    <s v="22"/>
    <s v="5308000195-22"/>
    <n v="5"/>
    <s v="5300"/>
    <x v="6"/>
    <x v="7"/>
    <s v="UL15"/>
    <s v="009/009"/>
    <d v="2019-04-01T00:00:00"/>
    <d v="2019-04-01T00:00:00"/>
    <s v="H-5000-04-15"/>
    <n v="0"/>
    <s v=""/>
    <s v="53OPCO02"/>
    <x v="3"/>
    <s v="5302"/>
    <s v=""/>
    <m/>
    <s v="A115"/>
    <s v="Forex-Unit-2-Unrealised-Unit-H-5000-12-02-2019-20"/>
    <n v="839331.47"/>
    <n v="0"/>
    <n v="0"/>
    <n v="0"/>
    <n v="839331.47"/>
    <n v="-81775.27"/>
    <n v="-81775.27"/>
    <n v="0"/>
    <n v="0"/>
    <n v="0"/>
    <n v="-163550.54"/>
    <n v="757556.2"/>
    <n v="675780.93"/>
    <s v="INR"/>
  </r>
  <r>
    <s v="5308000195"/>
    <s v="23"/>
    <s v="5308000195-23"/>
    <n v="5"/>
    <s v="5300"/>
    <x v="6"/>
    <x v="7"/>
    <s v="UL15"/>
    <s v="008/009"/>
    <d v="2020-04-01T00:00:00"/>
    <d v="2020-04-01T00:00:00"/>
    <s v="H-5000-04-15"/>
    <n v="0"/>
    <s v=""/>
    <s v="53OPCO02"/>
    <x v="3"/>
    <s v="5302"/>
    <s v=""/>
    <s v="Addition-Realise Forex"/>
    <s v="A115"/>
    <s v="Forex - Unit-2 - Realised-H-5000-12-01-2020-21"/>
    <n v="0"/>
    <n v="415406.83"/>
    <n v="0"/>
    <n v="0"/>
    <n v="415406.83"/>
    <n v="0"/>
    <n v="-45097.78"/>
    <n v="0"/>
    <n v="0"/>
    <n v="0"/>
    <n v="-45097.78"/>
    <n v="0"/>
    <n v="370309.05"/>
    <s v="INR"/>
  </r>
  <r>
    <s v="5308000195"/>
    <s v="24"/>
    <s v="5308000195-24"/>
    <n v="5"/>
    <s v="5300"/>
    <x v="6"/>
    <x v="7"/>
    <s v="UL15"/>
    <s v="008/009"/>
    <d v="2020-04-01T00:00:00"/>
    <d v="2020-04-01T00:00:00"/>
    <s v="H-5000-04-15"/>
    <n v="0"/>
    <s v=""/>
    <s v="53OPCO02"/>
    <x v="3"/>
    <s v="5302"/>
    <s v=""/>
    <s v="Addition-Unrealise Forex"/>
    <s v="A115"/>
    <s v="Forex - Unit-2 - Unrealised-H-5000-12-02-2020-21"/>
    <n v="0"/>
    <n v="-816607.74"/>
    <n v="0"/>
    <n v="0"/>
    <n v="-816607.74"/>
    <n v="0"/>
    <n v="88653.33"/>
    <n v="0"/>
    <n v="0"/>
    <n v="0"/>
    <n v="88653.33"/>
    <n v="0"/>
    <n v="-727954.41"/>
    <s v="INR"/>
  </r>
  <r>
    <s v="5308000196"/>
    <s v="0"/>
    <s v="5308000196-0"/>
    <n v="5"/>
    <s v="5300"/>
    <x v="6"/>
    <x v="7"/>
    <s v="UL25"/>
    <s v="025/000"/>
    <d v="2013-12-31T00:00:00"/>
    <d v="2013-12-31T00:00:00"/>
    <s v=""/>
    <n v="0"/>
    <s v=""/>
    <s v="53OPCOMN"/>
    <x v="1"/>
    <s v="5302"/>
    <s v=""/>
    <m/>
    <s v="A115"/>
    <s v="Unit-2-Electrical Lab Instruments-H-5000-04-18"/>
    <n v="1433342.59"/>
    <n v="0"/>
    <n v="0"/>
    <n v="0"/>
    <n v="1433342.59"/>
    <n v="-344388.27"/>
    <n v="-54253.33"/>
    <n v="0"/>
    <n v="0"/>
    <n v="0"/>
    <n v="-398641.60000000003"/>
    <n v="1088954.32"/>
    <n v="1034700.99"/>
    <s v="INR"/>
  </r>
  <r>
    <s v="5308000196"/>
    <s v="1"/>
    <s v="5308000196-1"/>
    <n v="5"/>
    <s v="5300"/>
    <x v="6"/>
    <x v="7"/>
    <s v="UL25"/>
    <s v="025/000"/>
    <d v="2014-04-01T00:00:00"/>
    <d v="2014-04-01T00:00:00"/>
    <s v=""/>
    <n v="0"/>
    <s v=""/>
    <s v="53OPCOMN"/>
    <x v="1"/>
    <s v="5302"/>
    <s v=""/>
    <m/>
    <s v="A115"/>
    <s v="Unit-2-Electrical Lab Instruments-DEC-14"/>
    <n v="904800"/>
    <n v="0"/>
    <n v="0"/>
    <n v="0"/>
    <n v="904800"/>
    <n v="-206294.39999999999"/>
    <n v="-34382.400000000001"/>
    <n v="0"/>
    <n v="0"/>
    <n v="0"/>
    <n v="-240676.8"/>
    <n v="698505.6"/>
    <n v="664123.19999999995"/>
    <s v="INR"/>
  </r>
  <r>
    <s v="5308000197"/>
    <s v="0"/>
    <s v="5308000197-0"/>
    <n v="5"/>
    <s v="5300"/>
    <x v="6"/>
    <x v="7"/>
    <s v="UL25"/>
    <s v="025/000"/>
    <d v="2013-12-31T00:00:00"/>
    <d v="2013-12-31T00:00:00"/>
    <s v="H-5000-04-19"/>
    <n v="0"/>
    <s v=""/>
    <s v="53OPCO02"/>
    <x v="4"/>
    <s v="5302"/>
    <s v=""/>
    <m/>
    <s v="A115"/>
    <s v="Unit-2-Make up Water System-H-5000-04-19"/>
    <n v="51804805.07"/>
    <n v="0"/>
    <n v="0"/>
    <n v="0"/>
    <n v="51804805.07"/>
    <n v="-12447106.76"/>
    <n v="-1960859.47"/>
    <n v="0"/>
    <n v="0"/>
    <n v="0"/>
    <n v="-14407966.23"/>
    <n v="39357698.310000002"/>
    <n v="37396838.840000004"/>
    <s v="INR"/>
  </r>
  <r>
    <s v="5308000197"/>
    <s v="1"/>
    <s v="5308000197-1"/>
    <n v="5"/>
    <s v="5300"/>
    <x v="6"/>
    <x v="7"/>
    <s v="UL25"/>
    <s v="025/000"/>
    <d v="2014-04-01T00:00:00"/>
    <d v="2014-04-01T00:00:00"/>
    <s v="H-5000-04-19"/>
    <n v="0"/>
    <s v=""/>
    <s v="53OPCO02"/>
    <x v="4"/>
    <s v="5302"/>
    <s v=""/>
    <m/>
    <s v="A115"/>
    <s v="Unit-2-Make up Water System-H-5000-04-19-DEC-14"/>
    <n v="77158.13"/>
    <n v="0"/>
    <n v="0"/>
    <n v="0"/>
    <n v="77158.13"/>
    <n v="-17592.060000000001"/>
    <n v="-2932.01"/>
    <n v="0"/>
    <n v="0"/>
    <n v="0"/>
    <n v="-20524.07"/>
    <n v="59566.07"/>
    <n v="56634.06"/>
    <s v="INR"/>
  </r>
  <r>
    <s v="5308000198"/>
    <s v="0"/>
    <s v="5308000198-0"/>
    <n v="5"/>
    <s v="5300"/>
    <x v="6"/>
    <x v="7"/>
    <s v="UL25"/>
    <s v="025/000"/>
    <d v="2013-12-31T00:00:00"/>
    <d v="2013-12-31T00:00:00"/>
    <s v="H-5000-05-01"/>
    <n v="0"/>
    <s v=""/>
    <s v="53OPCO02"/>
    <x v="3"/>
    <s v="5302"/>
    <s v=""/>
    <m/>
    <s v="A115"/>
    <s v="Unit-2-Instrumentation Cable Package-H-5000-05-01"/>
    <n v="3629568.99"/>
    <n v="0"/>
    <n v="0"/>
    <n v="0"/>
    <n v="3629568.99"/>
    <n v="-872074.17"/>
    <n v="-137382.51999999999"/>
    <n v="0"/>
    <n v="0"/>
    <n v="0"/>
    <n v="-1009456.6900000001"/>
    <n v="2757494.82"/>
    <n v="2620112.2999999998"/>
    <s v="INR"/>
  </r>
  <r>
    <s v="5308000199"/>
    <s v="0"/>
    <s v="5308000199-0"/>
    <n v="5"/>
    <s v="5300"/>
    <x v="6"/>
    <x v="7"/>
    <s v="UL25"/>
    <s v="025/000"/>
    <d v="2013-12-31T00:00:00"/>
    <d v="2013-12-31T00:00:00"/>
    <s v="H-5000-05-03"/>
    <n v="0"/>
    <s v=""/>
    <s v="53OPCO02"/>
    <x v="3"/>
    <s v="5302"/>
    <s v=""/>
    <m/>
    <s v="A115"/>
    <s v="Unit-2-C&amp;I Lab Instruments-H-5000-05-03"/>
    <n v="5257328.4000000004"/>
    <n v="0"/>
    <n v="0"/>
    <n v="0"/>
    <n v="5257328.4000000004"/>
    <n v="-1263174.8700000001"/>
    <n v="-198994.71"/>
    <n v="0"/>
    <n v="0"/>
    <n v="0"/>
    <n v="-1462169.58"/>
    <n v="3994153.53"/>
    <n v="3795158.82"/>
    <s v="INR"/>
  </r>
  <r>
    <s v="5308000199"/>
    <s v="1"/>
    <s v="5308000199-1"/>
    <n v="5"/>
    <s v="5300"/>
    <x v="6"/>
    <x v="7"/>
    <s v="UL25"/>
    <s v="025/000"/>
    <d v="2014-04-01T00:00:00"/>
    <d v="2014-04-01T00:00:00"/>
    <s v="H-5000-05-03"/>
    <n v="0"/>
    <s v=""/>
    <s v="53OPCO02"/>
    <x v="3"/>
    <s v="5302"/>
    <s v=""/>
    <m/>
    <s v="A115"/>
    <s v="Unit-2-C&amp;I Lab Instruments-H-5000-05-03-DEC-14"/>
    <n v="228233.53"/>
    <n v="0"/>
    <n v="0"/>
    <n v="0"/>
    <n v="228233.53"/>
    <n v="-52037.23"/>
    <n v="-8672.8700000000008"/>
    <n v="0"/>
    <n v="0"/>
    <n v="0"/>
    <n v="-60710.100000000006"/>
    <n v="176196.3"/>
    <n v="167523.43"/>
    <s v="INR"/>
  </r>
  <r>
    <s v="5308000200"/>
    <s v="0"/>
    <s v="5308000200-0"/>
    <n v="5"/>
    <s v="5300"/>
    <x v="6"/>
    <x v="7"/>
    <s v="UL25"/>
    <s v="025/000"/>
    <d v="2013-12-31T00:00:00"/>
    <d v="2013-12-31T00:00:00"/>
    <s v="H-5000-05-06"/>
    <n v="0"/>
    <s v=""/>
    <s v="53OPCO02"/>
    <x v="3"/>
    <s v="5302"/>
    <s v=""/>
    <m/>
    <s v="A115"/>
    <s v="Unit-2-C&amp;I Integration Package-H-5000-05-06"/>
    <n v="128269600.62"/>
    <n v="0"/>
    <n v="0"/>
    <n v="0"/>
    <n v="128269600.62"/>
    <n v="-30819253.32"/>
    <n v="-4855122.2300000004"/>
    <n v="0"/>
    <n v="0"/>
    <n v="0"/>
    <n v="-35674375.549999997"/>
    <n v="97450347.299999997"/>
    <n v="92595225.069999993"/>
    <s v="INR"/>
  </r>
  <r>
    <s v="5308000200"/>
    <s v="1"/>
    <s v="5308000200-1"/>
    <n v="5"/>
    <s v="5300"/>
    <x v="6"/>
    <x v="7"/>
    <s v="UL25"/>
    <s v="025/000"/>
    <d v="2014-04-01T00:00:00"/>
    <d v="2014-04-01T00:00:00"/>
    <s v="H-5000-05-06"/>
    <n v="0"/>
    <s v=""/>
    <s v="53OPCO02"/>
    <x v="3"/>
    <s v="5302"/>
    <s v=""/>
    <m/>
    <s v="A115"/>
    <s v="Unit-2-C&amp;I Integration Package-H-5000-05-06-DEC-14"/>
    <n v="9817744.2899999991"/>
    <n v="0"/>
    <n v="0"/>
    <n v="0"/>
    <n v="9817744.2899999991"/>
    <n v="-2238445.6800000002"/>
    <n v="-373074.28"/>
    <n v="0"/>
    <n v="0"/>
    <n v="0"/>
    <n v="-2611519.96"/>
    <n v="7579298.6100000003"/>
    <n v="7206224.3300000001"/>
    <s v="INR"/>
  </r>
  <r>
    <s v="5308000200"/>
    <s v="2"/>
    <s v="5308000200-2"/>
    <n v="5"/>
    <s v="5300"/>
    <x v="6"/>
    <x v="7"/>
    <s v="UL25"/>
    <s v="025/000"/>
    <d v="2014-04-01T00:00:00"/>
    <d v="2014-04-01T00:00:00"/>
    <s v="H-5000-05-06"/>
    <n v="0"/>
    <s v=""/>
    <s v="53OPCO02"/>
    <x v="3"/>
    <s v="5302"/>
    <s v=""/>
    <m/>
    <s v="A115"/>
    <s v="Unit-2-C&amp;I Integration Package-H-5000-05-06-MAR-15"/>
    <n v="488061"/>
    <n v="0"/>
    <n v="0"/>
    <n v="0"/>
    <n v="488061"/>
    <n v="-111277.92"/>
    <n v="-18546.32"/>
    <n v="0"/>
    <n v="0"/>
    <n v="0"/>
    <n v="-129824.23999999999"/>
    <n v="376783.08"/>
    <n v="358236.76"/>
    <s v="INR"/>
  </r>
  <r>
    <s v="5308000200"/>
    <s v="3"/>
    <s v="5308000200-3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. 2 . EDC . PLANT &amp; M/C"/>
    <n v="2834472.31"/>
    <n v="0"/>
    <n v="0"/>
    <n v="0"/>
    <n v="2834472.31"/>
    <n v="-681036.81"/>
    <n v="-107287.38"/>
    <n v="0"/>
    <n v="0"/>
    <n v="0"/>
    <n v="-788324.19000000006"/>
    <n v="2153435.5"/>
    <n v="2046148.12"/>
    <s v="INR"/>
  </r>
  <r>
    <s v="5308000200"/>
    <s v="4"/>
    <s v="5308000200-4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 - 2 - IDC - PLANT &amp; M/C"/>
    <n v="18457149.719999999"/>
    <n v="0"/>
    <n v="0"/>
    <n v="0"/>
    <n v="18457149.719999999"/>
    <n v="-4434687.32"/>
    <n v="-698620.07"/>
    <n v="0"/>
    <n v="0"/>
    <n v="0"/>
    <n v="-5133307.3900000006"/>
    <n v="14022462.4"/>
    <n v="13323842.33"/>
    <s v="INR"/>
  </r>
  <r>
    <s v="5308000200"/>
    <s v="5"/>
    <s v="5308000200-5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 (COD)"/>
    <n v="4378418.26"/>
    <n v="0"/>
    <n v="0"/>
    <n v="0"/>
    <n v="4378418.26"/>
    <n v="-1051999.69"/>
    <n v="-165727.15"/>
    <n v="0"/>
    <n v="0"/>
    <n v="0"/>
    <n v="-1217726.8399999999"/>
    <n v="3326418.57"/>
    <n v="3160691.42"/>
    <s v="INR"/>
  </r>
  <r>
    <s v="5308000200"/>
    <s v="6"/>
    <s v="5308000200-6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-2013-1"/>
    <n v="952914.68"/>
    <n v="0"/>
    <n v="0"/>
    <n v="0"/>
    <n v="952914.68"/>
    <n v="-228956.2"/>
    <n v="-36068.699999999997"/>
    <n v="0"/>
    <n v="0"/>
    <n v="0"/>
    <n v="-265024.90000000002"/>
    <n v="723958.48"/>
    <n v="687889.78"/>
    <s v="INR"/>
  </r>
  <r>
    <s v="5308000200"/>
    <s v="7"/>
    <s v="5308000200-7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(COD)"/>
    <n v="11885755.99"/>
    <n v="0"/>
    <n v="0"/>
    <n v="0"/>
    <n v="11885755.99"/>
    <n v="-2855782.83"/>
    <n v="-449886.78"/>
    <n v="0"/>
    <n v="0"/>
    <n v="0"/>
    <n v="-3305669.6100000003"/>
    <n v="9029973.1600000001"/>
    <n v="8580086.3800000008"/>
    <s v="INR"/>
  </r>
  <r>
    <s v="5308000200"/>
    <s v="8"/>
    <s v="5308000200-8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2013-"/>
    <n v="-1784074.81"/>
    <n v="0"/>
    <n v="0"/>
    <n v="0"/>
    <n v="-1784074.81"/>
    <n v="428658.49"/>
    <n v="67528.87"/>
    <n v="0"/>
    <n v="0"/>
    <n v="0"/>
    <n v="496187.36"/>
    <n v="-1355416.32"/>
    <n v="-1287887.45"/>
    <s v="INR"/>
  </r>
  <r>
    <s v="5308000200"/>
    <s v="9"/>
    <s v="5308000200-9"/>
    <n v="5"/>
    <s v="5300"/>
    <x v="6"/>
    <x v="7"/>
    <s v="UL25"/>
    <s v="023/009"/>
    <d v="2015-04-01T00:00:00"/>
    <d v="2015-04-01T00:00:00"/>
    <s v="H-5000-12-01"/>
    <n v="0"/>
    <s v=""/>
    <s v="53OPCO02"/>
    <x v="3"/>
    <s v="5302"/>
    <s v=""/>
    <m/>
    <s v="A115"/>
    <s v="Forex-Unit-2-Realised-H-5000-12-01-2015-16"/>
    <n v="564758.04"/>
    <n v="0"/>
    <n v="0"/>
    <n v="0"/>
    <n v="564758.04"/>
    <n v="-112948.35"/>
    <n v="-22589.67"/>
    <n v="0"/>
    <n v="0"/>
    <n v="0"/>
    <n v="-135538.02000000002"/>
    <n v="451809.69"/>
    <n v="429220.02"/>
    <s v="INR"/>
  </r>
  <r>
    <s v="5308000200"/>
    <s v="10"/>
    <s v="5308000200-10"/>
    <n v="5"/>
    <s v="5300"/>
    <x v="6"/>
    <x v="7"/>
    <s v="UL25"/>
    <s v="022/009"/>
    <d v="2016-04-01T00:00:00"/>
    <d v="2016-04-01T00:00:00"/>
    <s v="H-5000-12-01"/>
    <n v="0"/>
    <s v=""/>
    <s v="53OPCO02"/>
    <x v="3"/>
    <s v="5302"/>
    <s v=""/>
    <m/>
    <s v="A115"/>
    <s v="Forex-Unit-2-Realised-H-5000-12-01-2016-17"/>
    <n v="255806.93"/>
    <n v="0"/>
    <n v="0"/>
    <n v="0"/>
    <n v="255806.93"/>
    <n v="-42726.92"/>
    <n v="-10681.73"/>
    <n v="0"/>
    <n v="0"/>
    <n v="0"/>
    <n v="-53408.649999999994"/>
    <n v="213080.01"/>
    <n v="202398.28"/>
    <s v="INR"/>
  </r>
  <r>
    <s v="5308000200"/>
    <s v="11"/>
    <s v="5308000200-11"/>
    <n v="5"/>
    <s v="5300"/>
    <x v="6"/>
    <x v="7"/>
    <s v="UL25"/>
    <s v="024/009"/>
    <d v="2014-04-01T00:00:00"/>
    <d v="2014-04-01T00:00:00"/>
    <s v="H-5000-12-02"/>
    <n v="0"/>
    <s v=""/>
    <s v="53OPCO02"/>
    <x v="3"/>
    <s v="5302"/>
    <s v=""/>
    <m/>
    <s v="A115"/>
    <s v="Forex-Unit-2-Unrealise-H-5000-12-02-2014-15"/>
    <n v="-7480647.8099999996"/>
    <n v="0"/>
    <n v="0"/>
    <n v="0"/>
    <n v="-7480647.8099999996"/>
    <n v="1722768.18"/>
    <n v="287128.03000000003"/>
    <n v="0"/>
    <n v="0"/>
    <n v="0"/>
    <n v="2009896.21"/>
    <n v="-5757879.6299999999"/>
    <n v="-5470751.5999999996"/>
    <s v="INR"/>
  </r>
  <r>
    <s v="5308000200"/>
    <s v="12"/>
    <s v="5308000200-12"/>
    <n v="5"/>
    <s v="5300"/>
    <x v="6"/>
    <x v="7"/>
    <s v="UL25"/>
    <s v="023/009"/>
    <d v="2015-04-01T00:00:00"/>
    <d v="2015-04-01T00:00:00"/>
    <s v="H-5000-12-02"/>
    <n v="0"/>
    <s v=""/>
    <s v="53OPCO02"/>
    <x v="3"/>
    <s v="5302"/>
    <s v=""/>
    <m/>
    <s v="A115"/>
    <s v="Forex-Unit-2-Unrealise-H-5000-12-02-2015-16"/>
    <n v="1432243.83"/>
    <n v="0"/>
    <n v="0"/>
    <n v="0"/>
    <n v="1432243.83"/>
    <n v="-286440.51"/>
    <n v="-57288.1"/>
    <n v="0"/>
    <n v="0"/>
    <n v="0"/>
    <n v="-343728.61"/>
    <n v="1145803.32"/>
    <n v="1088515.22"/>
    <s v="INR"/>
  </r>
  <r>
    <s v="5308000200"/>
    <s v="13"/>
    <s v="5308000200-13"/>
    <n v="5"/>
    <s v="5300"/>
    <x v="6"/>
    <x v="7"/>
    <s v="UL25"/>
    <s v="024/009"/>
    <d v="2014-04-01T00:00:00"/>
    <d v="2014-04-01T00:00:00"/>
    <s v="H-5000-12-01"/>
    <n v="0"/>
    <s v=""/>
    <s v="53OPCO02"/>
    <x v="3"/>
    <s v="5302"/>
    <s v=""/>
    <m/>
    <s v="A115"/>
    <s v="Forex-Unit-2-Realised-H-5000-12-01-2014-15"/>
    <n v="9844396.5800000001"/>
    <n v="0"/>
    <n v="0"/>
    <n v="0"/>
    <n v="9844396.5800000001"/>
    <n v="-2267131.62"/>
    <n v="-377855.27"/>
    <n v="0"/>
    <n v="0"/>
    <n v="0"/>
    <n v="-2644986.89"/>
    <n v="7577264.96"/>
    <n v="7199409.6900000004"/>
    <s v="INR"/>
  </r>
  <r>
    <s v="5308000200"/>
    <s v="14"/>
    <s v="5308000200-14"/>
    <n v="5"/>
    <s v="5300"/>
    <x v="6"/>
    <x v="7"/>
    <s v="UL25"/>
    <s v="022/009"/>
    <d v="2016-04-01T00:00:00"/>
    <d v="2016-04-01T00:00:00"/>
    <s v="H-5000-12-02"/>
    <n v="0"/>
    <s v=""/>
    <s v="53OPCO02"/>
    <x v="3"/>
    <s v="5302"/>
    <s v=""/>
    <m/>
    <s v="A115"/>
    <s v="Forex-Unit-2-Unrealise-H-5000-12-02-2016-17"/>
    <n v="-696748.64"/>
    <n v="0"/>
    <n v="0"/>
    <n v="0"/>
    <n v="-696748.64"/>
    <n v="116376.46"/>
    <n v="29094.12"/>
    <n v="0"/>
    <n v="0"/>
    <n v="0"/>
    <n v="145470.58000000002"/>
    <n v="-580372.18000000005"/>
    <n v="-551278.06000000006"/>
    <s v="INR"/>
  </r>
  <r>
    <s v="5308000200"/>
    <s v="15"/>
    <s v="5308000200-15"/>
    <n v="5"/>
    <s v="5300"/>
    <x v="6"/>
    <x v="7"/>
    <s v="UL25"/>
    <s v="021/009"/>
    <d v="2017-04-01T00:00:00"/>
    <d v="2017-04-01T00:00:00"/>
    <s v="H-5000-12-01"/>
    <n v="0"/>
    <s v=""/>
    <s v="53OPCO02"/>
    <x v="3"/>
    <s v="5302"/>
    <s v=""/>
    <m/>
    <s v="A115"/>
    <s v="Forex-Unit-2-Realised-H-5000-12-01-2017-18"/>
    <n v="169150.27"/>
    <n v="0"/>
    <n v="0"/>
    <n v="0"/>
    <n v="169150.27"/>
    <n v="-22163.82"/>
    <n v="-7387.94"/>
    <n v="0"/>
    <n v="0"/>
    <n v="0"/>
    <n v="-29551.759999999998"/>
    <n v="146986.45000000001"/>
    <n v="139598.51"/>
    <s v="INR"/>
  </r>
  <r>
    <s v="5308000200"/>
    <s v="16"/>
    <s v="5308000200-16"/>
    <n v="5"/>
    <s v="5300"/>
    <x v="6"/>
    <x v="7"/>
    <s v="UL25"/>
    <s v="021/009"/>
    <d v="2017-04-01T00:00:00"/>
    <d v="2017-04-01T00:00:00"/>
    <s v="H-5000-12-02"/>
    <n v="0"/>
    <s v=""/>
    <s v="53OPCO02"/>
    <x v="3"/>
    <s v="5302"/>
    <s v=""/>
    <m/>
    <s v="A115"/>
    <s v="Forex-Unit-2-Unrealise-H-5000-12-02-2017-18"/>
    <n v="-12975.77"/>
    <n v="0"/>
    <n v="0"/>
    <n v="0"/>
    <n v="-12975.77"/>
    <n v="1700.22"/>
    <n v="566.74"/>
    <n v="0"/>
    <n v="0"/>
    <n v="0"/>
    <n v="2266.96"/>
    <n v="-11275.55"/>
    <n v="-10708.81"/>
    <s v="INR"/>
  </r>
  <r>
    <s v="5308000200"/>
    <s v="17"/>
    <s v="5308000200-17"/>
    <n v="5"/>
    <s v="5300"/>
    <x v="6"/>
    <x v="7"/>
    <s v="UL25"/>
    <s v="020/009"/>
    <d v="2018-04-01T00:00:00"/>
    <d v="2018-04-01T00:00:00"/>
    <s v="H-5000-05-06"/>
    <n v="0"/>
    <s v=""/>
    <s v="53OPCO02"/>
    <x v="3"/>
    <s v="5302"/>
    <s v=""/>
    <m/>
    <s v="A115"/>
    <s v="Forex-Unit-2-Realised-H-5000-12-01-2018-19"/>
    <n v="467244.91"/>
    <n v="0"/>
    <n v="0"/>
    <n v="0"/>
    <n v="467244.91"/>
    <n v="-42782.46"/>
    <n v="-21391.23"/>
    <n v="0"/>
    <n v="0"/>
    <n v="0"/>
    <n v="-64173.69"/>
    <n v="424462.45"/>
    <n v="403071.22"/>
    <s v="INR"/>
  </r>
  <r>
    <s v="5308000200"/>
    <s v="18"/>
    <s v="5308000200-18"/>
    <n v="5"/>
    <s v="5300"/>
    <x v="6"/>
    <x v="7"/>
    <s v="UL25"/>
    <s v="020/009"/>
    <d v="2018-04-01T00:00:00"/>
    <d v="2018-04-01T00:00:00"/>
    <s v="H-5000-05-06"/>
    <n v="0"/>
    <s v=""/>
    <s v="53OPCO02"/>
    <x v="3"/>
    <s v="5302"/>
    <s v=""/>
    <m/>
    <s v="A115"/>
    <s v="Forex-Unit-2-Unrealise-H-5000-12-02-2018-19"/>
    <n v="1544768.08"/>
    <n v="0"/>
    <n v="0"/>
    <n v="0"/>
    <n v="1544768.08"/>
    <n v="-141443.98000000001"/>
    <n v="-70721.990000000005"/>
    <n v="0"/>
    <n v="0"/>
    <n v="0"/>
    <n v="-212165.97000000003"/>
    <n v="1403324.1"/>
    <n v="1332602.1100000001"/>
    <s v="INR"/>
  </r>
  <r>
    <s v="5308000200"/>
    <s v="19"/>
    <s v="5308000200-19"/>
    <n v="5"/>
    <s v="5300"/>
    <x v="6"/>
    <x v="7"/>
    <s v="UL25"/>
    <s v="019/009"/>
    <d v="2019-04-01T00:00:00"/>
    <d v="2019-04-01T00:00:00"/>
    <s v="H-5000-05-06"/>
    <n v="0"/>
    <s v=""/>
    <s v="53OPCO02"/>
    <x v="3"/>
    <s v="5302"/>
    <s v=""/>
    <m/>
    <s v="A115"/>
    <s v="Forex-Unit-2-Realised-Unit-H-5000-12-01-2019-20"/>
    <n v="552303.71"/>
    <n v="0"/>
    <n v="0"/>
    <n v="0"/>
    <n v="552303.71"/>
    <n v="-26565.59"/>
    <n v="-26565.59"/>
    <n v="0"/>
    <n v="0"/>
    <n v="0"/>
    <n v="-53131.18"/>
    <n v="525738.12"/>
    <n v="499172.53"/>
    <s v="INR"/>
  </r>
  <r>
    <s v="5308000200"/>
    <s v="20"/>
    <s v="5308000200-20"/>
    <n v="5"/>
    <s v="5300"/>
    <x v="6"/>
    <x v="7"/>
    <s v="UL25"/>
    <s v="019/009"/>
    <d v="2019-04-01T00:00:00"/>
    <d v="2019-04-01T00:00:00"/>
    <s v="H-5000-05-06"/>
    <n v="0"/>
    <s v=""/>
    <s v="53OPCO02"/>
    <x v="3"/>
    <s v="5302"/>
    <s v=""/>
    <m/>
    <s v="A115"/>
    <s v="Forex-Unit-2-Unrealised-Unit-H-5000-12-02-2019-20"/>
    <n v="1930462.36"/>
    <n v="0"/>
    <n v="0"/>
    <n v="0"/>
    <n v="1930462.36"/>
    <n v="-92854.46"/>
    <n v="-92854.46"/>
    <n v="0"/>
    <n v="0"/>
    <n v="0"/>
    <n v="-185708.92"/>
    <n v="1837607.9"/>
    <n v="1744753.44"/>
    <s v="INR"/>
  </r>
  <r>
    <s v="5308000200"/>
    <s v="21"/>
    <s v="5308000200-21"/>
    <n v="5"/>
    <s v="5300"/>
    <x v="6"/>
    <x v="7"/>
    <s v="UL25"/>
    <s v="018/009"/>
    <d v="2020-04-01T00:00:00"/>
    <d v="2020-04-01T00:00:00"/>
    <s v="H-5000-05-06"/>
    <n v="0"/>
    <s v=""/>
    <s v="53OPCO02"/>
    <x v="3"/>
    <s v="5302"/>
    <s v=""/>
    <s v="Addition-Realise Forex"/>
    <s v="A115"/>
    <s v="Forex - Unit-2 - Realised-H-5000-12-01-2020-21"/>
    <n v="0"/>
    <n v="955435.7"/>
    <n v="0"/>
    <n v="0"/>
    <n v="955435.7"/>
    <n v="0"/>
    <n v="-48406.97"/>
    <n v="0"/>
    <n v="0"/>
    <n v="0"/>
    <n v="-48406.97"/>
    <n v="0"/>
    <n v="907028.73"/>
    <s v="INR"/>
  </r>
  <r>
    <s v="5308000200"/>
    <s v="22"/>
    <s v="5308000200-22"/>
    <n v="5"/>
    <s v="5300"/>
    <x v="6"/>
    <x v="7"/>
    <s v="UL25"/>
    <s v="018/009"/>
    <d v="2020-04-01T00:00:00"/>
    <d v="2020-04-01T00:00:00"/>
    <s v="H-5000-05-06"/>
    <n v="0"/>
    <s v=""/>
    <s v="53OPCO02"/>
    <x v="3"/>
    <s v="5302"/>
    <s v=""/>
    <s v="Addition-Unrealise Forex"/>
    <s v="A115"/>
    <s v="Forex - Unit-2 - Unrealised-H-5000-12-02-2020-21"/>
    <n v="0"/>
    <n v="-1878197.85"/>
    <n v="0"/>
    <n v="0"/>
    <n v="-1878197.85"/>
    <n v="0"/>
    <n v="95158.55"/>
    <n v="0"/>
    <n v="0"/>
    <n v="0"/>
    <n v="95158.55"/>
    <n v="0"/>
    <n v="-1783039.3"/>
    <s v="INR"/>
  </r>
  <r>
    <s v="5308000201"/>
    <s v="0"/>
    <s v="5308000201-0"/>
    <n v="5"/>
    <s v="5300"/>
    <x v="6"/>
    <x v="7"/>
    <s v="UL25"/>
    <s v="025/000"/>
    <d v="2013-12-31T00:00:00"/>
    <d v="2013-12-31T00:00:00"/>
    <s v="H-5000-06-01"/>
    <n v="0"/>
    <s v=""/>
    <s v="53OPCO02"/>
    <x v="3"/>
    <s v="5302"/>
    <s v=""/>
    <m/>
    <s v="A115"/>
    <s v="Unit-2-Owners Consultant for Engineering-H-5-06-01"/>
    <n v="54476507.009999998"/>
    <n v="0"/>
    <n v="0"/>
    <n v="0"/>
    <n v="54476507.009999998"/>
    <n v="-13089034.82"/>
    <n v="-2061985.84"/>
    <n v="0"/>
    <n v="0"/>
    <n v="0"/>
    <n v="-15151020.66"/>
    <n v="41387472.189999998"/>
    <n v="39325486.350000001"/>
    <s v="INR"/>
  </r>
  <r>
    <s v="5308000201"/>
    <s v="1"/>
    <s v="5308000201-1"/>
    <n v="5"/>
    <s v="5300"/>
    <x v="6"/>
    <x v="7"/>
    <s v="UL25"/>
    <s v="025/000"/>
    <d v="2014-04-01T00:00:00"/>
    <d v="2014-04-01T00:00:00"/>
    <s v="H-5000-06-01"/>
    <n v="0"/>
    <s v=""/>
    <s v="53OPCO02"/>
    <x v="3"/>
    <s v="5302"/>
    <s v=""/>
    <m/>
    <s v="A115"/>
    <s v="Unit-2-Owners Consultant for Engineering-DEC-14"/>
    <n v="2331470"/>
    <n v="0"/>
    <n v="0"/>
    <n v="0"/>
    <n v="2331470"/>
    <n v="-531575.16"/>
    <n v="-88595.86"/>
    <n v="0"/>
    <n v="0"/>
    <n v="0"/>
    <n v="-620171.02"/>
    <n v="1799894.84"/>
    <n v="1711298.98"/>
    <s v="INR"/>
  </r>
  <r>
    <s v="5308000202"/>
    <s v="0"/>
    <s v="5308000202-0"/>
    <n v="5"/>
    <s v="5300"/>
    <x v="6"/>
    <x v="7"/>
    <s v="UL25"/>
    <s v="025/000"/>
    <d v="2013-12-31T00:00:00"/>
    <d v="2013-12-31T00:00:00"/>
    <s v="H-5000-06-03"/>
    <n v="0"/>
    <s v=""/>
    <s v="53OPCO02"/>
    <x v="3"/>
    <s v="5302"/>
    <s v=""/>
    <m/>
    <s v="A115"/>
    <s v="Unit-2-Misc Consultancy &amp; Testing Charge-H-5-06-03"/>
    <n v="43273209.689999998"/>
    <n v="0"/>
    <n v="0"/>
    <n v="0"/>
    <n v="43273209.689999998"/>
    <n v="-10397225.869999999"/>
    <n v="-1637930.75"/>
    <n v="0"/>
    <n v="0"/>
    <n v="0"/>
    <n v="-12035156.619999999"/>
    <n v="32875983.82"/>
    <n v="31238053.07"/>
    <s v="INR"/>
  </r>
  <r>
    <s v="5308000202"/>
    <s v="1"/>
    <s v="5308000202-1"/>
    <n v="5"/>
    <s v="5300"/>
    <x v="6"/>
    <x v="7"/>
    <s v="UL25"/>
    <s v="025/000"/>
    <d v="2014-04-01T00:00:00"/>
    <d v="2014-04-01T00:00:00"/>
    <s v="H-5000-06-03"/>
    <n v="0"/>
    <s v=""/>
    <s v="53OPCO02"/>
    <x v="3"/>
    <s v="5302"/>
    <s v=""/>
    <m/>
    <s v="A115"/>
    <s v="Unit-2-Misc Consultancy &amp; Testing Charge-DEC-14"/>
    <n v="2582594.6"/>
    <n v="0"/>
    <n v="0"/>
    <n v="0"/>
    <n v="2582594.6"/>
    <n v="-588831.56999999995"/>
    <n v="-98138.59"/>
    <n v="0"/>
    <n v="0"/>
    <n v="0"/>
    <n v="-686970.15999999992"/>
    <n v="1993763.03"/>
    <n v="1895624.44"/>
    <s v="INR"/>
  </r>
  <r>
    <s v="5308000202"/>
    <s v="2"/>
    <s v="5308000202-2"/>
    <n v="5"/>
    <s v="5300"/>
    <x v="6"/>
    <x v="7"/>
    <s v="UL25"/>
    <s v="025/000"/>
    <d v="2014-04-01T00:00:00"/>
    <d v="2014-04-01T00:00:00"/>
    <s v="H-5000-06-03"/>
    <n v="0"/>
    <s v=""/>
    <s v="53OPCO02"/>
    <x v="3"/>
    <s v="5302"/>
    <s v=""/>
    <m/>
    <s v="A115"/>
    <s v="Unit-2-Misc Consultancy &amp; Testing Charge-MAR-15"/>
    <n v="3297766"/>
    <n v="0"/>
    <n v="0"/>
    <n v="0"/>
    <n v="3297766"/>
    <n v="-751890.66"/>
    <n v="-125315.11"/>
    <n v="0"/>
    <n v="0"/>
    <n v="0"/>
    <n v="-877205.77"/>
    <n v="2545875.34"/>
    <n v="2420560.23"/>
    <s v="INR"/>
  </r>
  <r>
    <s v="5308000202"/>
    <s v="3"/>
    <s v="5308000202-3"/>
    <n v="5"/>
    <s v="5300"/>
    <x v="6"/>
    <x v="7"/>
    <s v="UL25"/>
    <s v="023/006"/>
    <d v="2015-07-01T00:00:00"/>
    <d v="2015-07-01T00:00:00"/>
    <s v="H-5000-06-03"/>
    <n v="0"/>
    <s v=""/>
    <s v="53OPCO02"/>
    <x v="3"/>
    <s v="5302"/>
    <s v=""/>
    <m/>
    <s v="A115"/>
    <s v="Unit-2-Misc Consultancy &amp; Testing Charge-SEPT-15"/>
    <n v="6375780.7000000002"/>
    <n v="0"/>
    <n v="0"/>
    <n v="0"/>
    <n v="6375780.7000000002"/>
    <n v="-1224659.57"/>
    <n v="-257752.62"/>
    <n v="0"/>
    <n v="0"/>
    <n v="0"/>
    <n v="-1482412.19"/>
    <n v="5151121.13"/>
    <n v="4893368.51"/>
    <s v="INR"/>
  </r>
  <r>
    <s v="5308000203"/>
    <s v="0"/>
    <s v="5308000203-0"/>
    <n v="5"/>
    <s v="5300"/>
    <x v="6"/>
    <x v="7"/>
    <s v="UL25"/>
    <s v="025/000"/>
    <d v="2013-12-31T00:00:00"/>
    <d v="2013-12-31T00:00:00"/>
    <s v="H-5000-07-01"/>
    <n v="0"/>
    <s v=""/>
    <s v="53OPCO02"/>
    <x v="4"/>
    <s v="5302"/>
    <s v=""/>
    <s v="Sold"/>
    <s v="A115"/>
    <s v="Unit-2-Construction Power &amp; Water-H-5000-07-01"/>
    <n v="81854061.920000002"/>
    <n v="0"/>
    <n v="0"/>
    <n v="-3848992.38"/>
    <n v="78005069.540000007"/>
    <n v="-19667022.120000001"/>
    <n v="-3008244.27"/>
    <n v="980475.61"/>
    <n v="0"/>
    <n v="0"/>
    <n v="-21694790.780000001"/>
    <n v="62187039.799999997"/>
    <n v="56310278.759999998"/>
    <s v="INR"/>
  </r>
  <r>
    <s v="5308000203"/>
    <s v="2"/>
    <s v="5308000203-2"/>
    <n v="5"/>
    <s v="5300"/>
    <x v="6"/>
    <x v="7"/>
    <s v="UL25"/>
    <s v="025/000"/>
    <d v="2014-04-01T00:00:00"/>
    <d v="2014-04-01T00:00:00"/>
    <s v="H-5000-07-01"/>
    <n v="0"/>
    <s v=""/>
    <s v="53OPCO02"/>
    <x v="4"/>
    <s v="5302"/>
    <s v=""/>
    <m/>
    <s v="A115"/>
    <s v="Unit-2-Construction Power &amp; Water-H-50-7-1-MAR-15"/>
    <n v="-483917.21"/>
    <n v="0"/>
    <n v="0"/>
    <n v="0"/>
    <n v="-483917.21"/>
    <n v="110333.11"/>
    <n v="18388.849999999999"/>
    <n v="0"/>
    <n v="0"/>
    <n v="0"/>
    <n v="128721.95999999999"/>
    <n v="-373584.1"/>
    <n v="-355195.25"/>
    <s v="INR"/>
  </r>
  <r>
    <s v="5308000203"/>
    <s v="3"/>
    <s v="5308000203-3"/>
    <n v="5"/>
    <s v="5300"/>
    <x v="6"/>
    <x v="7"/>
    <s v="UL25"/>
    <s v="023/009"/>
    <d v="2016-01-31T00:00:00"/>
    <d v="2016-01-31T00:00:00"/>
    <s v="H-5000-07-01"/>
    <n v="0"/>
    <s v=""/>
    <s v="53OPCO02"/>
    <x v="3"/>
    <s v="5302"/>
    <s v=""/>
    <m/>
    <s v="A115"/>
    <s v="Unit-2-Constructin Power-Water-H-5000-07-01-MAR-16"/>
    <n v="-459647.53"/>
    <n v="0"/>
    <n v="0"/>
    <n v="0"/>
    <n v="-459647.53"/>
    <n v="76607.149999999994"/>
    <n v="18385.73"/>
    <n v="0"/>
    <n v="0"/>
    <n v="0"/>
    <n v="94992.87999999999"/>
    <n v="-383040.38"/>
    <n v="-364654.65"/>
    <s v="INR"/>
  </r>
  <r>
    <s v="5308000203"/>
    <s v="4"/>
    <s v="5308000203-4"/>
    <n v="5"/>
    <s v="5300"/>
    <x v="6"/>
    <x v="7"/>
    <s v="UL25"/>
    <s v="022/009"/>
    <d v="2016-04-01T00:00:00"/>
    <d v="2016-04-01T00:00:00"/>
    <s v="H-5000-07-01"/>
    <n v="0"/>
    <s v=""/>
    <s v="53OPCO02"/>
    <x v="4"/>
    <s v="5302"/>
    <s v=""/>
    <m/>
    <s v="A115"/>
    <s v="Unit-2-Const.Power-Water-H-5000-07-01-WRITTEN BACK"/>
    <n v="-173178"/>
    <n v="0"/>
    <n v="0"/>
    <n v="0"/>
    <n v="-173178"/>
    <n v="28925.56"/>
    <n v="7231.39"/>
    <n v="0"/>
    <n v="0"/>
    <n v="0"/>
    <n v="36156.950000000004"/>
    <n v="-144252.44"/>
    <n v="-137021.04999999999"/>
    <s v="INR"/>
  </r>
  <r>
    <s v="5308000204"/>
    <s v="0"/>
    <s v="5308000204-0"/>
    <n v="5"/>
    <s v="5300"/>
    <x v="6"/>
    <x v="7"/>
    <s v="UL25"/>
    <s v="025/000"/>
    <d v="2013-12-31T00:00:00"/>
    <d v="2013-12-31T00:00:00"/>
    <s v="H-5000-07-02"/>
    <n v="0"/>
    <s v=""/>
    <s v="53OPCO02"/>
    <x v="3"/>
    <s v="5302"/>
    <s v=""/>
    <m/>
    <s v="A115"/>
    <s v="Unit-2-Start up Fuel-H-5000-07-02"/>
    <n v="635878026.94000006"/>
    <n v="0"/>
    <n v="0"/>
    <n v="0"/>
    <n v="635878026.94000006"/>
    <n v="-152781999"/>
    <n v="-24068567.530000001"/>
    <n v="0"/>
    <n v="0"/>
    <n v="0"/>
    <n v="-176850566.53"/>
    <n v="483096027.94"/>
    <n v="459027460.41000003"/>
    <s v="INR"/>
  </r>
  <r>
    <s v="5308000205"/>
    <s v="0"/>
    <s v="5308000205-0"/>
    <n v="5"/>
    <s v="5300"/>
    <x v="6"/>
    <x v="7"/>
    <s v="UL25"/>
    <s v="025/000"/>
    <d v="2013-12-31T00:00:00"/>
    <d v="2013-12-31T00:00:00"/>
    <s v="H-5000-10-03"/>
    <n v="0"/>
    <s v=""/>
    <s v="53OPCO02"/>
    <x v="3"/>
    <s v="5302"/>
    <s v=""/>
    <m/>
    <s v="A115"/>
    <s v="Unit-2-Consultancy and Others-H-5000-10-03"/>
    <n v="479739.13"/>
    <n v="0"/>
    <n v="0"/>
    <n v="0"/>
    <n v="479739.13"/>
    <n v="-115266.63"/>
    <n v="-18158.57"/>
    <n v="0"/>
    <n v="0"/>
    <n v="0"/>
    <n v="-133425.20000000001"/>
    <n v="364472.5"/>
    <n v="346313.93"/>
    <s v="INR"/>
  </r>
  <r>
    <s v="5308000206"/>
    <s v="0"/>
    <s v="5308000206-0"/>
    <n v="5"/>
    <s v="5300"/>
    <x v="6"/>
    <x v="7"/>
    <s v="UL25"/>
    <s v="005/000"/>
    <d v="2013-12-31T00:00:00"/>
    <d v="2013-12-31T00:00:00"/>
    <s v="H-5000-12-01"/>
    <n v="0"/>
    <s v=""/>
    <s v="53OPCO02"/>
    <x v="3"/>
    <s v="5302"/>
    <s v=""/>
    <m/>
    <s v="A115"/>
    <s v="Unit-2-Realised Forex-Unit-1&amp;2-H-5000-12-01 (COD)"/>
    <n v="0.04"/>
    <n v="0"/>
    <n v="0"/>
    <n v="0"/>
    <n v="0.04"/>
    <n v="0"/>
    <n v="0"/>
    <n v="0"/>
    <n v="0"/>
    <n v="0"/>
    <n v="0"/>
    <n v="0.04"/>
    <n v="0.04"/>
    <s v="INR"/>
  </r>
  <r>
    <s v="5308000206"/>
    <s v="1"/>
    <s v="5308000206-1"/>
    <n v="5"/>
    <s v="5300"/>
    <x v="6"/>
    <x v="7"/>
    <s v="UL25"/>
    <s v="005/000"/>
    <d v="2013-12-31T00:00:00"/>
    <d v="2013-12-31T00:00:00"/>
    <s v="H-5000-12-01"/>
    <n v="0"/>
    <s v=""/>
    <s v="53OPCO02"/>
    <x v="3"/>
    <s v="5302"/>
    <s v=""/>
    <m/>
    <s v="A115"/>
    <s v="Unit-2-Realised Forex-Unit-1&amp;2-H-5000-12-01-MAR-14"/>
    <n v="0.01"/>
    <n v="0"/>
    <n v="0"/>
    <n v="0"/>
    <n v="0.01"/>
    <n v="0"/>
    <n v="0"/>
    <n v="0"/>
    <n v="0"/>
    <n v="0"/>
    <n v="0"/>
    <n v="0.01"/>
    <n v="0.01"/>
    <s v="INR"/>
  </r>
  <r>
    <s v="5308000207"/>
    <s v="0"/>
    <s v="5308000207-0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Unit-2-Unrealise Forex-Unit-1&amp;2-H-5000-12-02-(COD)"/>
    <n v="0.65"/>
    <n v="0"/>
    <n v="0"/>
    <n v="0"/>
    <n v="0.65"/>
    <n v="-0.15"/>
    <n v="-0.03"/>
    <n v="0"/>
    <n v="0"/>
    <n v="0"/>
    <n v="-0.18"/>
    <n v="0.5"/>
    <n v="0.47"/>
    <s v="INR"/>
  </r>
  <r>
    <s v="5308000207"/>
    <s v="1"/>
    <s v="5308000207-1"/>
    <n v="5"/>
    <s v="5300"/>
    <x v="6"/>
    <x v="7"/>
    <s v="UL25"/>
    <s v="005/000"/>
    <d v="2013-12-31T00:00:00"/>
    <d v="2013-12-31T00:00:00"/>
    <s v="H-5000-12-02"/>
    <n v="0"/>
    <s v=""/>
    <s v="53OPCO02"/>
    <x v="3"/>
    <s v="5302"/>
    <s v=""/>
    <m/>
    <s v="A115"/>
    <s v="Unit-2-Unrealis Forex-Unit-1&amp;2-H-5000-12-02-MAR-14"/>
    <n v="-7.0000000000000007E-2"/>
    <n v="0"/>
    <n v="0"/>
    <n v="0"/>
    <n v="-7.0000000000000007E-2"/>
    <n v="0.01"/>
    <n v="0"/>
    <n v="0"/>
    <n v="0"/>
    <n v="0"/>
    <n v="0.01"/>
    <n v="-0.06"/>
    <n v="-0.06"/>
    <s v="INR"/>
  </r>
  <r>
    <s v="5308000208"/>
    <s v="0"/>
    <s v="5308000208-0"/>
    <n v="5"/>
    <s v="5300"/>
    <x v="6"/>
    <x v="7"/>
    <s v="UL25"/>
    <s v="025/000"/>
    <d v="2013-12-31T00:00:00"/>
    <d v="2013-12-31T00:00:00"/>
    <s v="H-5000-03-25"/>
    <n v="0"/>
    <s v=""/>
    <s v="53OPCO02"/>
    <x v="3"/>
    <s v="5302"/>
    <s v=""/>
    <m/>
    <s v="A115"/>
    <s v="Unit-2-BTG Package Offloaded from China-H-50-03-25"/>
    <n v="335326243.36000001"/>
    <n v="0"/>
    <n v="0"/>
    <n v="0"/>
    <n v="335326243.36000001"/>
    <n v="-83962802.829999998"/>
    <n v="-12511389.810000001"/>
    <n v="0"/>
    <n v="0"/>
    <n v="0"/>
    <n v="-96474192.640000001"/>
    <n v="251363440.53"/>
    <n v="238852050.72"/>
    <s v="INR"/>
  </r>
  <r>
    <s v="5308000208"/>
    <s v="1"/>
    <s v="5308000208-1"/>
    <n v="5"/>
    <s v="5300"/>
    <x v="6"/>
    <x v="7"/>
    <s v="UL25"/>
    <s v="025/000"/>
    <d v="2014-04-01T00:00:00"/>
    <d v="2014-04-01T00:00:00"/>
    <s v="H-5000-03-25"/>
    <n v="0"/>
    <s v=""/>
    <s v="53OPCO02"/>
    <x v="3"/>
    <s v="5302"/>
    <s v=""/>
    <m/>
    <s v="A115"/>
    <s v="Unit-2-BTG Package Offloaded from China-DEC-14"/>
    <n v="-17047702.510000002"/>
    <n v="0"/>
    <n v="0"/>
    <n v="0"/>
    <n v="-17047702.510000002"/>
    <n v="3886876.18"/>
    <n v="647812.68999999994"/>
    <n v="0"/>
    <n v="0"/>
    <n v="0"/>
    <n v="4534688.87"/>
    <n v="-13160826.33"/>
    <n v="-12513013.640000001"/>
    <s v="INR"/>
  </r>
  <r>
    <s v="5308000208"/>
    <s v="2"/>
    <s v="5308000208-2"/>
    <n v="5"/>
    <s v="5300"/>
    <x v="6"/>
    <x v="7"/>
    <s v="UL25"/>
    <s v="025/000"/>
    <d v="2014-04-01T00:00:00"/>
    <d v="2014-04-01T00:00:00"/>
    <s v="H-5000-03-25"/>
    <n v="0"/>
    <s v=""/>
    <s v="53OPCO02"/>
    <x v="3"/>
    <s v="5302"/>
    <s v=""/>
    <m/>
    <s v="A115"/>
    <s v="Unit-2-BTG Package Offloaded from China-MAR-15"/>
    <n v="-5242043.12"/>
    <n v="0"/>
    <n v="0"/>
    <n v="0"/>
    <n v="-5242043.12"/>
    <n v="1195185.8400000001"/>
    <n v="199197.64"/>
    <n v="0"/>
    <n v="0"/>
    <n v="0"/>
    <n v="1394383.48"/>
    <n v="-4046857.28"/>
    <n v="-3847659.64"/>
    <s v="INR"/>
  </r>
  <r>
    <s v="5308000208"/>
    <s v="3"/>
    <s v="5308000208-3"/>
    <n v="5"/>
    <s v="5300"/>
    <x v="6"/>
    <x v="7"/>
    <s v="UL25"/>
    <s v="023/006"/>
    <d v="2015-07-01T00:00:00"/>
    <d v="2015-07-01T00:00:00"/>
    <s v="H-5000-03-25"/>
    <n v="0"/>
    <s v=""/>
    <s v="53OPCO02"/>
    <x v="3"/>
    <s v="5302"/>
    <s v=""/>
    <m/>
    <s v="A115"/>
    <s v="Unit-2-BTG Package Offloaded from China-SEPT-15"/>
    <n v="10254452.76"/>
    <n v="0"/>
    <n v="0"/>
    <n v="0"/>
    <n v="10254452.76"/>
    <n v="-1969674.66"/>
    <n v="-414555.06"/>
    <n v="0"/>
    <n v="0"/>
    <n v="0"/>
    <n v="-2384229.7199999997"/>
    <n v="8284778.0999999996"/>
    <n v="7870223.04"/>
    <s v="INR"/>
  </r>
  <r>
    <s v="5308000208"/>
    <s v="4"/>
    <s v="5308000208-4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. 2 . EDC . PLANT &amp; M/C"/>
    <n v="7409962.6600000001"/>
    <n v="0"/>
    <n v="0"/>
    <n v="0"/>
    <n v="7409962.6600000001"/>
    <n v="-1780386.89"/>
    <n v="-280473.90000000002"/>
    <n v="0"/>
    <n v="0"/>
    <n v="0"/>
    <n v="-2060860.79"/>
    <n v="5629575.7699999996"/>
    <n v="5349101.87"/>
    <s v="INR"/>
  </r>
  <r>
    <s v="5308000208"/>
    <s v="5"/>
    <s v="5308000208-5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 - 2 - IDC - PLANT &amp; M/C"/>
    <n v="48251235.289999999"/>
    <n v="0"/>
    <n v="0"/>
    <n v="0"/>
    <n v="48251235.289999999"/>
    <n v="-11593292.859999999"/>
    <n v="-1826353.59"/>
    <n v="0"/>
    <n v="0"/>
    <n v="0"/>
    <n v="-13419646.449999999"/>
    <n v="36657942.43"/>
    <n v="34831588.840000004"/>
    <s v="INR"/>
  </r>
  <r>
    <s v="5308000208"/>
    <s v="6"/>
    <s v="5308000208-6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 (COD)"/>
    <n v="11446192.550000001"/>
    <n v="0"/>
    <n v="0"/>
    <n v="0"/>
    <n v="11446192.550000001"/>
    <n v="-2750169.21"/>
    <n v="-433248.9"/>
    <n v="0"/>
    <n v="0"/>
    <n v="0"/>
    <n v="-3183418.11"/>
    <n v="8696023.3399999999"/>
    <n v="8262774.4400000004"/>
    <s v="INR"/>
  </r>
  <r>
    <s v="5308000208"/>
    <s v="7"/>
    <s v="5308000208-7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-2013-1"/>
    <n v="2491138.1800000002"/>
    <n v="0"/>
    <n v="0"/>
    <n v="0"/>
    <n v="2491138.1800000002"/>
    <n v="-598544.15"/>
    <n v="-94291.87"/>
    <n v="0"/>
    <n v="0"/>
    <n v="0"/>
    <n v="-692836.02"/>
    <n v="1892594.03"/>
    <n v="1798302.16"/>
    <s v="INR"/>
  </r>
  <r>
    <s v="5308000208"/>
    <s v="8"/>
    <s v="5308000208-8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(COD)"/>
    <n v="31072100.379999999"/>
    <n v="0"/>
    <n v="0"/>
    <n v="0"/>
    <n v="31072100.379999999"/>
    <n v="-7465673.3200000003"/>
    <n v="-1176107.55"/>
    <n v="0"/>
    <n v="0"/>
    <n v="0"/>
    <n v="-8641780.870000001"/>
    <n v="23606427.059999999"/>
    <n v="22430319.510000002"/>
    <s v="INR"/>
  </r>
  <r>
    <s v="5308000208"/>
    <s v="9"/>
    <s v="5308000208-9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2013-"/>
    <n v="-4663981.96"/>
    <n v="0"/>
    <n v="0"/>
    <n v="0"/>
    <n v="-4663981.96"/>
    <n v="1120611.8999999999"/>
    <n v="176536"/>
    <n v="0"/>
    <n v="0"/>
    <n v="0"/>
    <n v="1297147.8999999999"/>
    <n v="-3543370.06"/>
    <n v="-3366834.06"/>
    <s v="INR"/>
  </r>
  <r>
    <s v="5308000208"/>
    <s v="10"/>
    <s v="5308000208-10"/>
    <n v="5"/>
    <s v="5300"/>
    <x v="6"/>
    <x v="7"/>
    <s v="UL25"/>
    <s v="023/009"/>
    <d v="2015-04-01T00:00:00"/>
    <d v="2015-04-01T00:00:00"/>
    <s v="H-5000-12-01"/>
    <n v="0"/>
    <s v=""/>
    <s v="53OPCO02"/>
    <x v="3"/>
    <s v="5302"/>
    <s v=""/>
    <m/>
    <s v="A115"/>
    <s v="Forex-Unit-2-Realised-H-5000-12-01-2015-16"/>
    <n v="1476407.42"/>
    <n v="0"/>
    <n v="0"/>
    <n v="0"/>
    <n v="1476407.42"/>
    <n v="-295272.96000000002"/>
    <n v="-59054.59"/>
    <n v="0"/>
    <n v="0"/>
    <n v="0"/>
    <n v="-354327.55000000005"/>
    <n v="1181134.46"/>
    <n v="1122079.8700000001"/>
    <s v="INR"/>
  </r>
  <r>
    <s v="5308000208"/>
    <s v="11"/>
    <s v="5308000208-11"/>
    <n v="5"/>
    <s v="5300"/>
    <x v="6"/>
    <x v="7"/>
    <s v="UL25"/>
    <s v="022/009"/>
    <d v="2016-04-01T00:00:00"/>
    <d v="2016-04-01T00:00:00"/>
    <s v="H-5000-12-01"/>
    <n v="0"/>
    <s v=""/>
    <s v="53OPCO02"/>
    <x v="3"/>
    <s v="5302"/>
    <s v=""/>
    <m/>
    <s v="A115"/>
    <s v="Forex-Unit-2-Realised-H-5000-12-01-2016-17"/>
    <n v="668738.17000000004"/>
    <n v="0"/>
    <n v="0"/>
    <n v="0"/>
    <n v="668738.17000000004"/>
    <n v="-111697.96"/>
    <n v="-27924.49"/>
    <n v="0"/>
    <n v="0"/>
    <n v="0"/>
    <n v="-139622.45000000001"/>
    <n v="557040.21"/>
    <n v="529115.72"/>
    <s v="INR"/>
  </r>
  <r>
    <s v="5308000208"/>
    <s v="12"/>
    <s v="5308000208-12"/>
    <n v="5"/>
    <s v="5300"/>
    <x v="6"/>
    <x v="7"/>
    <s v="UL25"/>
    <s v="024/009"/>
    <d v="2014-04-01T00:00:00"/>
    <d v="2014-04-01T00:00:00"/>
    <s v="H-5000-12-02"/>
    <n v="0"/>
    <s v=""/>
    <s v="53OPCO02"/>
    <x v="3"/>
    <s v="5302"/>
    <s v=""/>
    <m/>
    <s v="A115"/>
    <s v="Forex-Unit-2-Unrealise-H-5000-12-02-2014-15"/>
    <n v="-19556134.219999999"/>
    <n v="0"/>
    <n v="0"/>
    <n v="0"/>
    <n v="-19556134.219999999"/>
    <n v="4503712.34"/>
    <n v="750618.72"/>
    <n v="0"/>
    <n v="0"/>
    <n v="0"/>
    <n v="5254331.0599999996"/>
    <n v="-15052421.880000001"/>
    <n v="-14301803.16"/>
    <s v="INR"/>
  </r>
  <r>
    <s v="5308000208"/>
    <s v="13"/>
    <s v="5308000208-13"/>
    <n v="5"/>
    <s v="5300"/>
    <x v="6"/>
    <x v="7"/>
    <s v="UL25"/>
    <s v="023/009"/>
    <d v="2015-04-01T00:00:00"/>
    <d v="2015-04-01T00:00:00"/>
    <s v="H-5000-12-02"/>
    <n v="0"/>
    <s v=""/>
    <s v="53OPCO02"/>
    <x v="3"/>
    <s v="5302"/>
    <s v=""/>
    <m/>
    <s v="A115"/>
    <s v="Forex-Unit-2-Unrealise-H-5000-12-02-2015-16"/>
    <n v="3744214.87"/>
    <n v="0"/>
    <n v="0"/>
    <n v="0"/>
    <n v="3744214.87"/>
    <n v="-748821.39"/>
    <n v="-149764.28"/>
    <n v="0"/>
    <n v="0"/>
    <n v="0"/>
    <n v="-898585.67"/>
    <n v="2995393.48"/>
    <n v="2845629.2"/>
    <s v="INR"/>
  </r>
  <r>
    <s v="5308000208"/>
    <s v="14"/>
    <s v="5308000208-14"/>
    <n v="5"/>
    <s v="5300"/>
    <x v="6"/>
    <x v="7"/>
    <s v="UL25"/>
    <s v="024/009"/>
    <d v="2014-04-01T00:00:00"/>
    <d v="2014-04-01T00:00:00"/>
    <s v="H-5000-12-01"/>
    <n v="0"/>
    <s v=""/>
    <s v="53OPCO02"/>
    <x v="3"/>
    <s v="5302"/>
    <s v=""/>
    <m/>
    <s v="A115"/>
    <s v="Forex-Unit-2-Realised-H-5000-12-01-2014-15"/>
    <n v="25735517.289999999"/>
    <n v="0"/>
    <n v="0"/>
    <n v="0"/>
    <n v="25735517.289999999"/>
    <n v="-5926803.5999999996"/>
    <n v="-987800.6"/>
    <n v="0"/>
    <n v="0"/>
    <n v="0"/>
    <n v="-6914604.1999999993"/>
    <n v="19808713.690000001"/>
    <n v="18820913.09"/>
    <s v="INR"/>
  </r>
  <r>
    <s v="5308000208"/>
    <s v="15"/>
    <s v="5308000208-15"/>
    <n v="5"/>
    <s v="5300"/>
    <x v="6"/>
    <x v="7"/>
    <s v="UL25"/>
    <s v="022/009"/>
    <d v="2016-04-01T00:00:00"/>
    <d v="2016-04-01T00:00:00"/>
    <s v="H-5000-12-02"/>
    <n v="0"/>
    <s v=""/>
    <s v="53OPCO02"/>
    <x v="3"/>
    <s v="5302"/>
    <s v=""/>
    <m/>
    <s v="A115"/>
    <s v="Forex-Unit-2-Unrealise-H-5000-12-02-2016-17"/>
    <n v="-1821461.25"/>
    <n v="0"/>
    <n v="0"/>
    <n v="0"/>
    <n v="-1821461.25"/>
    <n v="304234.93"/>
    <n v="76058.73"/>
    <n v="0"/>
    <n v="0"/>
    <n v="0"/>
    <n v="380293.66"/>
    <n v="-1517226.32"/>
    <n v="-1441167.59"/>
    <s v="INR"/>
  </r>
  <r>
    <s v="5308000208"/>
    <s v="16"/>
    <s v="5308000208-16"/>
    <n v="5"/>
    <s v="5300"/>
    <x v="6"/>
    <x v="7"/>
    <s v="UL25"/>
    <s v="021/009"/>
    <d v="2017-04-01T00:00:00"/>
    <d v="2017-04-01T00:00:00"/>
    <s v="H-5000-12-01"/>
    <n v="0"/>
    <s v=""/>
    <s v="53OPCO02"/>
    <x v="3"/>
    <s v="5302"/>
    <s v=""/>
    <m/>
    <s v="A115"/>
    <s v="Forex-Unit-2-Realised-H-5000-12-01-2017-18"/>
    <n v="433907.20000000001"/>
    <n v="0"/>
    <n v="0"/>
    <n v="0"/>
    <n v="433907.20000000001"/>
    <n v="-56855.01"/>
    <n v="-18951.669999999998"/>
    <n v="0"/>
    <n v="0"/>
    <n v="0"/>
    <n v="-75806.679999999993"/>
    <n v="377052.19"/>
    <n v="358100.52"/>
    <s v="INR"/>
  </r>
  <r>
    <s v="5308000208"/>
    <s v="17"/>
    <s v="5308000208-17"/>
    <n v="5"/>
    <s v="5300"/>
    <x v="6"/>
    <x v="7"/>
    <s v="UL25"/>
    <s v="021/009"/>
    <d v="2017-04-01T00:00:00"/>
    <d v="2017-04-01T00:00:00"/>
    <s v="H-5000-12-02"/>
    <n v="0"/>
    <s v=""/>
    <s v="53OPCO02"/>
    <x v="3"/>
    <s v="5302"/>
    <s v=""/>
    <m/>
    <s v="A115"/>
    <s v="Forex-Unit-2-Unrealise-H-5000-12-02-2017-18"/>
    <n v="-41520.65"/>
    <n v="0"/>
    <n v="0"/>
    <n v="0"/>
    <n v="-41520.65"/>
    <n v="5440.47"/>
    <n v="1813.49"/>
    <n v="0"/>
    <n v="0"/>
    <n v="0"/>
    <n v="7253.96"/>
    <n v="-36080.18"/>
    <n v="-34266.69"/>
    <s v="INR"/>
  </r>
  <r>
    <s v="5308000208"/>
    <s v="18"/>
    <s v="5308000208-18"/>
    <n v="5"/>
    <s v="5300"/>
    <x v="6"/>
    <x v="7"/>
    <s v="UL25"/>
    <s v="020/009"/>
    <d v="2018-04-01T00:00:00"/>
    <d v="2018-04-01T00:00:00"/>
    <s v="H-5000-03-25"/>
    <n v="0"/>
    <s v=""/>
    <s v="53OPCO02"/>
    <x v="3"/>
    <s v="5302"/>
    <s v=""/>
    <m/>
    <s v="A115"/>
    <s v="Forex-Unit-2-Realised-H-5000-12-01-2018-19"/>
    <n v="1198584.78"/>
    <n v="0"/>
    <n v="0"/>
    <n v="0"/>
    <n v="1198584.78"/>
    <n v="-109746.3"/>
    <n v="-54873.15"/>
    <n v="0"/>
    <n v="0"/>
    <n v="0"/>
    <n v="-164619.45000000001"/>
    <n v="1088838.48"/>
    <n v="1033965.33"/>
    <s v="INR"/>
  </r>
  <r>
    <s v="5308000208"/>
    <s v="19"/>
    <s v="5308000208-19"/>
    <n v="5"/>
    <s v="5300"/>
    <x v="6"/>
    <x v="7"/>
    <s v="UL25"/>
    <s v="020/009"/>
    <d v="2018-04-01T00:00:00"/>
    <d v="2018-04-01T00:00:00"/>
    <s v="H-5000-03-25"/>
    <n v="0"/>
    <s v=""/>
    <s v="53OPCO02"/>
    <x v="3"/>
    <s v="5302"/>
    <s v=""/>
    <m/>
    <s v="A115"/>
    <s v="Forex-Unit-2-Unrealise-H-5000-12-02-2018-19"/>
    <n v="3962665.91"/>
    <n v="0"/>
    <n v="0"/>
    <n v="0"/>
    <n v="3962665.91"/>
    <n v="-362834.54"/>
    <n v="-181417.27"/>
    <n v="0"/>
    <n v="0"/>
    <n v="0"/>
    <n v="-544251.80999999994"/>
    <n v="3599831.37"/>
    <n v="3418414.1"/>
    <s v="INR"/>
  </r>
  <r>
    <s v="5308000208"/>
    <s v="20"/>
    <s v="5308000208-20"/>
    <n v="5"/>
    <s v="5300"/>
    <x v="6"/>
    <x v="7"/>
    <s v="UL25"/>
    <s v="019/009"/>
    <d v="2019-04-01T00:00:00"/>
    <d v="2019-04-01T00:00:00"/>
    <s v="H-5000-03-25"/>
    <n v="0"/>
    <s v=""/>
    <s v="53OPCO02"/>
    <x v="3"/>
    <s v="5302"/>
    <s v=""/>
    <m/>
    <s v="A115"/>
    <s v="Forex-Unit-2-Realised-Unit-H-5000-12-01-2019-20"/>
    <n v="1416779.09"/>
    <n v="0"/>
    <n v="0"/>
    <n v="0"/>
    <n v="1416779.09"/>
    <n v="-68146.5"/>
    <n v="-68146.5"/>
    <n v="0"/>
    <n v="0"/>
    <n v="0"/>
    <n v="-136293"/>
    <n v="1348632.59"/>
    <n v="1280486.0900000001"/>
    <s v="INR"/>
  </r>
  <r>
    <s v="5308000208"/>
    <s v="21"/>
    <s v="5308000208-21"/>
    <n v="5"/>
    <s v="5300"/>
    <x v="6"/>
    <x v="7"/>
    <s v="UL25"/>
    <s v="019/009"/>
    <d v="2019-04-01T00:00:00"/>
    <d v="2019-04-01T00:00:00"/>
    <s v="H-5000-03-25"/>
    <n v="0"/>
    <s v=""/>
    <s v="53OPCO02"/>
    <x v="3"/>
    <s v="5302"/>
    <s v=""/>
    <m/>
    <s v="A115"/>
    <s v="Forex-Unit-2-Unrealised-Unit-H-5000-12-02-2019-20"/>
    <n v="4952055.6399999997"/>
    <n v="0"/>
    <n v="0"/>
    <n v="0"/>
    <n v="4952055.6399999997"/>
    <n v="-238191.88"/>
    <n v="-238191.88"/>
    <n v="0"/>
    <n v="0"/>
    <n v="0"/>
    <n v="-476383.76"/>
    <n v="4713863.76"/>
    <n v="4475671.88"/>
    <s v="INR"/>
  </r>
  <r>
    <s v="5308000208"/>
    <s v="22"/>
    <s v="5308000208-22"/>
    <n v="5"/>
    <s v="5300"/>
    <x v="6"/>
    <x v="7"/>
    <s v="UL25"/>
    <s v="018/009"/>
    <d v="2020-04-01T00:00:00"/>
    <d v="2020-04-01T00:00:00"/>
    <s v="H-5000-03-25"/>
    <n v="0"/>
    <s v=""/>
    <s v="53OPCO02"/>
    <x v="3"/>
    <s v="5302"/>
    <s v=""/>
    <s v="Addition-Realise Forex"/>
    <s v="A115"/>
    <s v="Forex - Unit-2 - Realised-H-5000-12-01-2020-21"/>
    <n v="0"/>
    <n v="2450900.2599999998"/>
    <n v="0"/>
    <n v="0"/>
    <n v="2450900.2599999998"/>
    <n v="0"/>
    <n v="-124174.41"/>
    <n v="0"/>
    <n v="0"/>
    <n v="0"/>
    <n v="-124174.41"/>
    <n v="0"/>
    <n v="2326725.85"/>
    <s v="INR"/>
  </r>
  <r>
    <s v="5308000208"/>
    <s v="23"/>
    <s v="5308000208-23"/>
    <n v="5"/>
    <s v="5300"/>
    <x v="6"/>
    <x v="7"/>
    <s v="UL25"/>
    <s v="018/009"/>
    <d v="2020-04-01T00:00:00"/>
    <d v="2020-04-01T00:00:00"/>
    <s v="H-5000-03-25"/>
    <n v="0"/>
    <s v=""/>
    <s v="53OPCO02"/>
    <x v="3"/>
    <s v="5302"/>
    <s v=""/>
    <s v="Addition-Unrealise Forex"/>
    <s v="A115"/>
    <s v="Forex - Unit-2 - Unrealised-H-5000-12-02-2020-21"/>
    <n v="0"/>
    <n v="-4817985.7699999996"/>
    <n v="0"/>
    <n v="0"/>
    <n v="-4817985.7699999996"/>
    <n v="0"/>
    <n v="244102.36"/>
    <n v="0"/>
    <n v="0"/>
    <n v="0"/>
    <n v="244102.36"/>
    <n v="0"/>
    <n v="-4573883.41"/>
    <s v="INR"/>
  </r>
  <r>
    <s v="5308000209"/>
    <s v="0"/>
    <s v="5308000209-0"/>
    <n v="5"/>
    <s v="5300"/>
    <x v="6"/>
    <x v="7"/>
    <s v="UL15"/>
    <s v="015/000"/>
    <d v="2013-12-24T00:00:00"/>
    <d v="2013-12-24T00:00:00"/>
    <s v=""/>
    <n v="1"/>
    <s v="NO"/>
    <s v="53OPCOMN"/>
    <x v="1"/>
    <s v=""/>
    <s v="102379"/>
    <m/>
    <s v=""/>
    <s v="Radar based hand held speed gun with printer-QTY-1"/>
    <n v="353193.75"/>
    <n v="0"/>
    <n v="0"/>
    <n v="0"/>
    <n v="353193.75"/>
    <n v="-98928.04"/>
    <n v="-27097.96"/>
    <n v="0"/>
    <n v="0"/>
    <n v="0"/>
    <n v="-126026"/>
    <n v="254265.71"/>
    <n v="227167.75"/>
    <s v="INR"/>
  </r>
  <r>
    <s v="5308000210"/>
    <s v="0"/>
    <s v="5308000210-0"/>
    <n v="5"/>
    <s v="5300"/>
    <x v="6"/>
    <x v="7"/>
    <s v="UL15"/>
    <s v="015/000"/>
    <d v="2013-12-25T00:00:00"/>
    <d v="2013-12-25T00:00:00"/>
    <s v=""/>
    <n v="2"/>
    <s v="NO"/>
    <s v="53OPCOMN"/>
    <x v="1"/>
    <s v=""/>
    <s v="120197"/>
    <m/>
    <s v=""/>
    <s v="MOBILE FLOOR CRANE,MM:FC4400,POWER TEAM-QTY-2=O&amp;M-"/>
    <n v="377520"/>
    <n v="0"/>
    <n v="0"/>
    <n v="0"/>
    <n v="377520"/>
    <n v="-149185.20000000001"/>
    <n v="-23981.32"/>
    <n v="0"/>
    <n v="0"/>
    <n v="0"/>
    <n v="-173166.52000000002"/>
    <n v="228334.8"/>
    <n v="204353.48"/>
    <s v="INR"/>
  </r>
  <r>
    <s v="5308000211"/>
    <s v="0"/>
    <s v="5308000211-0"/>
    <n v="5"/>
    <s v="5300"/>
    <x v="6"/>
    <x v="7"/>
    <s v="UL25"/>
    <s v="025/000"/>
    <d v="2014-01-10T00:00:00"/>
    <d v="2014-01-10T00:00:00"/>
    <s v=""/>
    <n v="1"/>
    <s v="NO"/>
    <s v="53OPCOMN"/>
    <x v="1"/>
    <s v=""/>
    <s v="120358"/>
    <m/>
    <s v=""/>
    <s v="SPECTROPHOTOMETER,CAT:DR2700-1,HACH-QTY-1=LAB-EQUI"/>
    <n v="235725"/>
    <n v="0"/>
    <n v="0"/>
    <n v="0"/>
    <n v="235725"/>
    <n v="-56319.86"/>
    <n v="-8926.31"/>
    <n v="0"/>
    <n v="0"/>
    <n v="0"/>
    <n v="-65246.17"/>
    <n v="179405.14"/>
    <n v="170478.83"/>
    <s v="INR"/>
  </r>
  <r>
    <s v="5308000212"/>
    <s v="0"/>
    <s v="5308000212-0"/>
    <n v="5"/>
    <s v="5300"/>
    <x v="6"/>
    <x v="7"/>
    <s v="UL25"/>
    <s v="025/000"/>
    <d v="2014-01-15T00:00:00"/>
    <d v="2014-01-15T00:00:00"/>
    <s v=""/>
    <n v="1"/>
    <s v="NO"/>
    <s v="53OPCOMN"/>
    <x v="1"/>
    <s v=""/>
    <s v="118361"/>
    <m/>
    <s v=""/>
    <s v="FLOOR SCRUBBER MACHINE,MM:TRIPLA85B-QTY-1="/>
    <n v="755512.2"/>
    <n v="0"/>
    <n v="0"/>
    <n v="0"/>
    <n v="755512.2"/>
    <n v="-179999.38"/>
    <n v="-28615.55"/>
    <n v="0"/>
    <n v="0"/>
    <n v="0"/>
    <n v="-208614.93"/>
    <n v="575512.81999999995"/>
    <n v="546897.27"/>
    <s v="INR"/>
  </r>
  <r>
    <s v="5308000213"/>
    <s v="0"/>
    <s v="5308000213-0"/>
    <n v="5"/>
    <s v="5300"/>
    <x v="6"/>
    <x v="7"/>
    <s v="UL25"/>
    <s v="025/000"/>
    <d v="2013-12-31T00:00:00"/>
    <d v="2013-12-31T00:00:00"/>
    <s v="H-5000-03-01-03"/>
    <n v="0"/>
    <s v=""/>
    <s v="53OPCO02"/>
    <x v="3"/>
    <s v="5302"/>
    <s v=""/>
    <m/>
    <s v="A115"/>
    <s v="Unit-2-U#2 Boiler and  Auxiliary-H-5000-03-01-03"/>
    <n v="10146389740.58"/>
    <n v="0"/>
    <n v="0"/>
    <n v="0"/>
    <n v="10146389740.58"/>
    <n v="-2437866448.79"/>
    <n v="-384050173.69"/>
    <n v="0"/>
    <n v="0"/>
    <n v="0"/>
    <n v="-2821916622.48"/>
    <n v="7708523291.79"/>
    <n v="7324473118.1000004"/>
    <s v="INR"/>
  </r>
  <r>
    <s v="5308000213"/>
    <s v="1"/>
    <s v="5308000213-1"/>
    <n v="5"/>
    <s v="5300"/>
    <x v="6"/>
    <x v="7"/>
    <s v="UL25"/>
    <s v="025/000"/>
    <d v="2014-04-01T00:00:00"/>
    <d v="2014-04-01T00:00:00"/>
    <s v="H-5000-03-01-03"/>
    <n v="0"/>
    <s v=""/>
    <s v="53OPCO02"/>
    <x v="3"/>
    <s v="5302"/>
    <s v=""/>
    <m/>
    <s v="A115"/>
    <s v="Unit-2-Boiler &amp;  Auxiliary-H-5000-03-01-03-DEC-14"/>
    <n v="337513079.61000001"/>
    <n v="0"/>
    <n v="0"/>
    <n v="0"/>
    <n v="337513079.61000001"/>
    <n v="-76952982.159999996"/>
    <n v="-12825497.02"/>
    <n v="0"/>
    <n v="0"/>
    <n v="0"/>
    <n v="-89778479.179999992"/>
    <n v="260560097.44999999"/>
    <n v="247734600.43000001"/>
    <s v="INR"/>
  </r>
  <r>
    <s v="5308000213"/>
    <s v="2"/>
    <s v="5308000213-2"/>
    <n v="5"/>
    <s v="5300"/>
    <x v="6"/>
    <x v="7"/>
    <s v="UL25"/>
    <s v="025/000"/>
    <d v="2014-04-01T00:00:00"/>
    <d v="2014-04-01T00:00:00"/>
    <s v="H-5000-03-01-03"/>
    <n v="0"/>
    <s v=""/>
    <s v="53OPCO02"/>
    <x v="3"/>
    <s v="5302"/>
    <s v=""/>
    <m/>
    <s v="A115"/>
    <s v="Unit-2-Boiler &amp;  Auxiliary-H-5000-03-01-03-MAR-15"/>
    <n v="-302595300.32999998"/>
    <n v="0"/>
    <n v="0"/>
    <n v="0"/>
    <n v="-302595300.32999998"/>
    <n v="68991728.459999993"/>
    <n v="11498621.41"/>
    <n v="0"/>
    <n v="0"/>
    <n v="0"/>
    <n v="80490349.86999999"/>
    <n v="-233603571.87"/>
    <n v="-222104950.46000001"/>
    <s v="INR"/>
  </r>
  <r>
    <s v="5308000213"/>
    <s v="3"/>
    <s v="5308000213-3"/>
    <n v="5"/>
    <s v="5300"/>
    <x v="6"/>
    <x v="7"/>
    <s v="UL25"/>
    <s v="021/000"/>
    <d v="2014-04-01T00:00:00"/>
    <d v="2014-04-01T00:00:00"/>
    <s v="H-5000-03-01-03"/>
    <n v="0"/>
    <s v=""/>
    <s v="53OPCO02"/>
    <x v="3"/>
    <s v="5302"/>
    <s v=""/>
    <m/>
    <s v="A115"/>
    <s v="Unit-2-Boiler &amp; Auxiliary-H-0020-08-01-5700134138"/>
    <n v="140857.09"/>
    <n v="0"/>
    <n v="0"/>
    <n v="0"/>
    <n v="140857.09"/>
    <n v="-38232.660000000003"/>
    <n v="-6372.11"/>
    <n v="0"/>
    <n v="0"/>
    <n v="0"/>
    <n v="-44604.770000000004"/>
    <n v="102624.43"/>
    <n v="96252.32"/>
    <s v="INR"/>
  </r>
  <r>
    <s v="5308000213"/>
    <s v="4"/>
    <s v="5308000213-4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. 2 . EDC . PLANT &amp; M/C"/>
    <n v="224212600.59999999"/>
    <n v="0"/>
    <n v="0"/>
    <n v="0"/>
    <n v="224212600.59999999"/>
    <n v="-53871415.390000001"/>
    <n v="-8486652.9299999997"/>
    <n v="0"/>
    <n v="0"/>
    <n v="0"/>
    <n v="-62358068.32"/>
    <n v="170341185.21000001"/>
    <n v="161854532.28"/>
    <s v="INR"/>
  </r>
  <r>
    <s v="5308000213"/>
    <s v="5"/>
    <s v="5308000213-5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 - 2 - IDC - PLANT &amp; M/C"/>
    <n v="1459998579"/>
    <n v="0"/>
    <n v="0"/>
    <n v="0"/>
    <n v="1459998579"/>
    <n v="-350792906.83999997"/>
    <n v="-55262287.590000004"/>
    <n v="0"/>
    <n v="0"/>
    <n v="0"/>
    <n v="-406055194.42999995"/>
    <n v="1109205672.1600001"/>
    <n v="1053943384.5700001"/>
    <s v="INR"/>
  </r>
  <r>
    <s v="5308000213"/>
    <s v="6"/>
    <s v="5308000213-6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 (COD)"/>
    <n v="346341907.19999999"/>
    <n v="0"/>
    <n v="0"/>
    <n v="0"/>
    <n v="346341907.19999999"/>
    <n v="-83215344.280000001"/>
    <n v="-13109359.390000001"/>
    <n v="0"/>
    <n v="0"/>
    <n v="0"/>
    <n v="-96324703.670000002"/>
    <n v="263126562.91999999"/>
    <n v="250017203.53"/>
    <s v="INR"/>
  </r>
  <r>
    <s v="5308000213"/>
    <s v="7"/>
    <s v="5308000213-7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-2013-1"/>
    <n v="75377514.950000003"/>
    <n v="0"/>
    <n v="0"/>
    <n v="0"/>
    <n v="75377514.950000003"/>
    <n v="-18110906.370000001"/>
    <n v="-2853108.19"/>
    <n v="0"/>
    <n v="0"/>
    <n v="0"/>
    <n v="-20964014.560000002"/>
    <n v="57266608.579999998"/>
    <n v="54413500.390000001"/>
    <s v="INR"/>
  </r>
  <r>
    <s v="5308000213"/>
    <s v="8"/>
    <s v="5308000213-8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(COD)"/>
    <n v="940187792.5"/>
    <n v="0"/>
    <n v="0"/>
    <n v="0"/>
    <n v="940187792.5"/>
    <n v="-225898308.00999999"/>
    <n v="-35586971.75"/>
    <n v="0"/>
    <n v="0"/>
    <n v="0"/>
    <n v="-261485279.75999999"/>
    <n v="714289484.49000001"/>
    <n v="678702512.74000001"/>
    <s v="INR"/>
  </r>
  <r>
    <s v="5308000213"/>
    <s v="9"/>
    <s v="5308000213-9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2013-"/>
    <n v="-141123993.69999999"/>
    <n v="0"/>
    <n v="0"/>
    <n v="0"/>
    <n v="-141123993.69999999"/>
    <n v="33907769.960000001"/>
    <n v="5341672.82"/>
    <n v="0"/>
    <n v="0"/>
    <n v="0"/>
    <n v="39249442.780000001"/>
    <n v="-107216223.73999999"/>
    <n v="-101874550.92"/>
    <s v="INR"/>
  </r>
  <r>
    <s v="5308000213"/>
    <s v="10"/>
    <s v="5308000213-10"/>
    <n v="5"/>
    <s v="5300"/>
    <x v="6"/>
    <x v="7"/>
    <s v="UL25"/>
    <s v="023/009"/>
    <d v="2015-04-01T00:00:00"/>
    <d v="2015-04-01T00:00:00"/>
    <s v="H-5000-12-01"/>
    <n v="0"/>
    <s v=""/>
    <s v="53OPCO02"/>
    <x v="3"/>
    <s v="5302"/>
    <s v=""/>
    <m/>
    <s v="A115"/>
    <s v="Forex-Unit-2-Realised-H-5000-12-01-2015-16"/>
    <n v="44673524.399999999"/>
    <n v="0"/>
    <n v="0"/>
    <n v="0"/>
    <n v="44673524.399999999"/>
    <n v="-8934447.1899999995"/>
    <n v="-1786889.44"/>
    <n v="0"/>
    <n v="0"/>
    <n v="0"/>
    <n v="-10721336.629999999"/>
    <n v="35739077.210000001"/>
    <n v="33952187.770000003"/>
    <s v="INR"/>
  </r>
  <r>
    <s v="5308000213"/>
    <s v="11"/>
    <s v="5308000213-11"/>
    <n v="5"/>
    <s v="5300"/>
    <x v="6"/>
    <x v="7"/>
    <s v="UL25"/>
    <s v="022/009"/>
    <d v="2016-04-01T00:00:00"/>
    <d v="2016-04-01T00:00:00"/>
    <s v="H-5000-12-01"/>
    <n v="0"/>
    <s v=""/>
    <s v="53OPCO02"/>
    <x v="3"/>
    <s v="5302"/>
    <s v=""/>
    <m/>
    <s v="A115"/>
    <s v="Forex-Unit-2-Realised-H-5000-12-01-2016-17"/>
    <n v="20234855.329999998"/>
    <n v="0"/>
    <n v="0"/>
    <n v="0"/>
    <n v="20234855.329999998"/>
    <n v="-3379786.16"/>
    <n v="-844946.54"/>
    <n v="0"/>
    <n v="0"/>
    <n v="0"/>
    <n v="-4224732.7"/>
    <n v="16855069.170000002"/>
    <n v="16010122.630000001"/>
    <s v="INR"/>
  </r>
  <r>
    <s v="5308000213"/>
    <s v="12"/>
    <s v="5308000213-12"/>
    <n v="5"/>
    <s v="5300"/>
    <x v="6"/>
    <x v="7"/>
    <s v="UL25"/>
    <s v="024/009"/>
    <d v="2014-04-01T00:00:00"/>
    <d v="2014-04-01T00:00:00"/>
    <s v="H-5000-12-02"/>
    <n v="0"/>
    <s v=""/>
    <s v="53OPCO02"/>
    <x v="3"/>
    <s v="5302"/>
    <s v=""/>
    <m/>
    <s v="A115"/>
    <s v="Forex-Unit-2-Unrealise-H-5000-12-02-2014-15"/>
    <n v="-591734657.24000001"/>
    <n v="0"/>
    <n v="0"/>
    <n v="0"/>
    <n v="-591734657.24000001"/>
    <n v="136274513.44"/>
    <n v="22712418.91"/>
    <n v="0"/>
    <n v="0"/>
    <n v="0"/>
    <n v="158986932.34999999"/>
    <n v="-455460143.80000001"/>
    <n v="-432747724.88999999"/>
    <s v="INR"/>
  </r>
  <r>
    <s v="5308000213"/>
    <s v="13"/>
    <s v="5308000213-13"/>
    <n v="5"/>
    <s v="5300"/>
    <x v="6"/>
    <x v="7"/>
    <s v="UL25"/>
    <s v="023/009"/>
    <d v="2015-04-01T00:00:00"/>
    <d v="2015-04-01T00:00:00"/>
    <s v="H-5000-12-02"/>
    <n v="0"/>
    <s v=""/>
    <s v="53OPCO02"/>
    <x v="3"/>
    <s v="5302"/>
    <s v=""/>
    <m/>
    <s v="A115"/>
    <s v="Forex-Unit-2-Unrealise-H-5000-12-02-2015-16"/>
    <n v="113293439.18000001"/>
    <n v="0"/>
    <n v="0"/>
    <n v="0"/>
    <n v="113293439.18000001"/>
    <n v="-22658034.399999999"/>
    <n v="-4531606.88"/>
    <n v="0"/>
    <n v="0"/>
    <n v="0"/>
    <n v="-27189641.279999997"/>
    <n v="90635404.780000001"/>
    <n v="86103797.900000006"/>
    <s v="INR"/>
  </r>
  <r>
    <s v="5308000213"/>
    <s v="14"/>
    <s v="5308000213-14"/>
    <n v="5"/>
    <s v="5300"/>
    <x v="6"/>
    <x v="7"/>
    <s v="UL25"/>
    <s v="024/009"/>
    <d v="2014-04-01T00:00:00"/>
    <d v="2014-04-01T00:00:00"/>
    <s v="H-5000-12-01"/>
    <n v="0"/>
    <s v=""/>
    <s v="53OPCO02"/>
    <x v="3"/>
    <s v="5302"/>
    <s v=""/>
    <m/>
    <s v="A115"/>
    <s v="Forex-Unit-2-Realised-H-5000-12-01-2014-15"/>
    <n v="778712056.48000002"/>
    <n v="0"/>
    <n v="0"/>
    <n v="0"/>
    <n v="778712056.48000002"/>
    <n v="-179334783.44"/>
    <n v="-29889130.57"/>
    <n v="0"/>
    <n v="0"/>
    <n v="0"/>
    <n v="-209223914.00999999"/>
    <n v="599377273.03999996"/>
    <n v="569488142.47000003"/>
    <s v="INR"/>
  </r>
  <r>
    <s v="5308000213"/>
    <s v="15"/>
    <s v="5308000213-15"/>
    <n v="5"/>
    <s v="5300"/>
    <x v="6"/>
    <x v="7"/>
    <s v="UL25"/>
    <s v="022/009"/>
    <d v="2016-04-01T00:00:00"/>
    <d v="2016-04-01T00:00:00"/>
    <s v="H-5000-12-02"/>
    <n v="0"/>
    <s v=""/>
    <s v="53OPCO02"/>
    <x v="3"/>
    <s v="5302"/>
    <s v=""/>
    <m/>
    <s v="A115"/>
    <s v="Forex-Unit-2-Unrealise-H-5000-12-02-2016-17"/>
    <n v="-55114253.979999997"/>
    <n v="0"/>
    <n v="0"/>
    <n v="0"/>
    <n v="-55114253.979999997"/>
    <n v="9205620.2100000009"/>
    <n v="2301405.0499999998"/>
    <n v="0"/>
    <n v="0"/>
    <n v="0"/>
    <n v="11507025.260000002"/>
    <n v="-45908633.770000003"/>
    <n v="-43607228.719999999"/>
    <s v="INR"/>
  </r>
  <r>
    <s v="5308000213"/>
    <s v="16"/>
    <s v="5308000213-16"/>
    <n v="5"/>
    <s v="5300"/>
    <x v="6"/>
    <x v="7"/>
    <s v="UL25"/>
    <s v="021/009"/>
    <d v="2017-04-01T00:00:00"/>
    <d v="2017-04-01T00:00:00"/>
    <s v="H-5000-12-01"/>
    <n v="0"/>
    <s v=""/>
    <s v="53OPCO02"/>
    <x v="3"/>
    <s v="5302"/>
    <s v=""/>
    <m/>
    <s v="A115"/>
    <s v="Forex-Unit-2-Realised-H-5000-12-01-2017-18"/>
    <n v="13215783.84"/>
    <n v="0"/>
    <n v="0"/>
    <n v="0"/>
    <n v="13215783.84"/>
    <n v="-1731668.88"/>
    <n v="-577222.96"/>
    <n v="0"/>
    <n v="0"/>
    <n v="0"/>
    <n v="-2308891.84"/>
    <n v="11484114.960000001"/>
    <n v="10906892"/>
    <s v="INR"/>
  </r>
  <r>
    <s v="5308000213"/>
    <s v="17"/>
    <s v="5308000213-17"/>
    <n v="5"/>
    <s v="5300"/>
    <x v="6"/>
    <x v="7"/>
    <s v="UL25"/>
    <s v="021/009"/>
    <d v="2017-04-01T00:00:00"/>
    <d v="2017-04-01T00:00:00"/>
    <s v="H-5000-12-02"/>
    <n v="0"/>
    <s v=""/>
    <s v="53OPCO02"/>
    <x v="3"/>
    <s v="5302"/>
    <s v=""/>
    <m/>
    <s v="A115"/>
    <s v="Forex-Unit-2-Unrealise-H-5000-12-02-2017-18"/>
    <n v="-1177052.6200000001"/>
    <n v="0"/>
    <n v="0"/>
    <n v="0"/>
    <n v="-1177052.6200000001"/>
    <n v="154229.62"/>
    <n v="51409.88"/>
    <n v="0"/>
    <n v="0"/>
    <n v="0"/>
    <n v="205639.5"/>
    <n v="-1022823"/>
    <n v="-971413.12"/>
    <s v="INR"/>
  </r>
  <r>
    <s v="5308000213"/>
    <s v="18"/>
    <s v="5308000213-18"/>
    <n v="5"/>
    <s v="5300"/>
    <x v="6"/>
    <x v="7"/>
    <s v="UL25"/>
    <s v="020/009"/>
    <d v="2018-04-01T00:00:00"/>
    <d v="2018-04-01T00:00:00"/>
    <s v="H-5000-03-01-03"/>
    <n v="0"/>
    <s v=""/>
    <s v="53OPCO02"/>
    <x v="3"/>
    <s v="5302"/>
    <s v=""/>
    <m/>
    <s v="A115"/>
    <s v="Forex-Unit-2-Realised-H-5000-12-01-2018-19"/>
    <n v="36506048.329999998"/>
    <n v="0"/>
    <n v="0"/>
    <n v="0"/>
    <n v="36506048.329999998"/>
    <n v="-3342612.16"/>
    <n v="-1671306.08"/>
    <n v="0"/>
    <n v="0"/>
    <n v="0"/>
    <n v="-5013918.24"/>
    <n v="33163436.170000002"/>
    <n v="31492130.09"/>
    <s v="INR"/>
  </r>
  <r>
    <s v="5308000213"/>
    <s v="19"/>
    <s v="5308000213-19"/>
    <n v="5"/>
    <s v="5300"/>
    <x v="6"/>
    <x v="7"/>
    <s v="UL25"/>
    <s v="020/009"/>
    <d v="2018-04-01T00:00:00"/>
    <d v="2018-04-01T00:00:00"/>
    <s v="H-5000-03-01-03"/>
    <n v="0"/>
    <s v=""/>
    <s v="53OPCO02"/>
    <x v="3"/>
    <s v="5302"/>
    <s v=""/>
    <m/>
    <s v="A115"/>
    <s v="Forex-Unit-2-Unrealise-H-5000-12-02-2018-19"/>
    <n v="120693400.77"/>
    <n v="0"/>
    <n v="0"/>
    <n v="0"/>
    <n v="120693400.77"/>
    <n v="-11051079.140000001"/>
    <n v="-5525539.5700000003"/>
    <n v="0"/>
    <n v="0"/>
    <n v="0"/>
    <n v="-16576618.710000001"/>
    <n v="109642321.63"/>
    <n v="104116782.06"/>
    <s v="INR"/>
  </r>
  <r>
    <s v="5308000213"/>
    <s v="20"/>
    <s v="5308000213-20"/>
    <n v="5"/>
    <s v="5300"/>
    <x v="6"/>
    <x v="7"/>
    <s v="UL25"/>
    <s v="019/009"/>
    <d v="2019-04-01T00:00:00"/>
    <d v="2019-04-01T00:00:00"/>
    <s v="H-5000-03-01-03"/>
    <n v="0"/>
    <s v=""/>
    <s v="53OPCO02"/>
    <x v="3"/>
    <s v="5302"/>
    <s v=""/>
    <m/>
    <s v="A115"/>
    <s v="Forex-Unit-2-Realised-Unit-H-5000-12-01-2019-20"/>
    <n v="43151729.32"/>
    <n v="0"/>
    <n v="0"/>
    <n v="0"/>
    <n v="43151729.32"/>
    <n v="-2075580.82"/>
    <n v="-2075580.82"/>
    <n v="0"/>
    <n v="0"/>
    <n v="0"/>
    <n v="-4151161.64"/>
    <n v="41076148.5"/>
    <n v="39000567.68"/>
    <s v="INR"/>
  </r>
  <r>
    <s v="5308000213"/>
    <s v="21"/>
    <s v="5308000213-21"/>
    <n v="5"/>
    <s v="5300"/>
    <x v="6"/>
    <x v="7"/>
    <s v="UL25"/>
    <s v="019/009"/>
    <d v="2019-04-01T00:00:00"/>
    <d v="2019-04-01T00:00:00"/>
    <s v="H-5000-03-01-03"/>
    <n v="0"/>
    <s v=""/>
    <s v="53OPCO02"/>
    <x v="3"/>
    <s v="5302"/>
    <s v=""/>
    <m/>
    <s v="A115"/>
    <s v="Forex-Unit-2-Unrealised-Unit-H-5000-12-02-2019-20"/>
    <n v="150827863.97999999"/>
    <n v="0"/>
    <n v="0"/>
    <n v="0"/>
    <n v="150827863.97999999"/>
    <n v="-7254759.5800000001"/>
    <n v="-7254759.5800000001"/>
    <n v="0"/>
    <n v="0"/>
    <n v="0"/>
    <n v="-14509519.16"/>
    <n v="143573104.40000001"/>
    <n v="136318344.81999999"/>
    <s v="INR"/>
  </r>
  <r>
    <s v="5308000213"/>
    <s v="22"/>
    <s v="5308000213-22"/>
    <n v="5"/>
    <s v="5300"/>
    <x v="6"/>
    <x v="7"/>
    <s v="UL25"/>
    <s v="018/009"/>
    <d v="2020-04-01T00:00:00"/>
    <d v="2020-04-01T00:00:00"/>
    <s v="H-5000-03-01-03"/>
    <n v="0"/>
    <s v=""/>
    <s v="53OPCO02"/>
    <x v="3"/>
    <s v="5302"/>
    <s v=""/>
    <s v="Addition-Realise Forex"/>
    <s v="A115"/>
    <s v="Forex - Unit-2 - Realised-H-5000-12-01-2020-21"/>
    <n v="0"/>
    <n v="74648606.319999993"/>
    <n v="0"/>
    <n v="0"/>
    <n v="74648606.319999993"/>
    <n v="0"/>
    <n v="-3782057.9"/>
    <n v="0"/>
    <n v="0"/>
    <n v="0"/>
    <n v="-3782057.9"/>
    <n v="0"/>
    <n v="70866548.420000002"/>
    <s v="INR"/>
  </r>
  <r>
    <s v="5308000213"/>
    <s v="23"/>
    <s v="5308000213-23"/>
    <n v="5"/>
    <s v="5300"/>
    <x v="6"/>
    <x v="7"/>
    <s v="UL25"/>
    <s v="018/009"/>
    <d v="2020-04-01T00:00:00"/>
    <d v="2020-04-01T00:00:00"/>
    <s v="H-5000-03-01-03"/>
    <n v="0"/>
    <s v=""/>
    <s v="53OPCO02"/>
    <x v="3"/>
    <s v="5302"/>
    <s v=""/>
    <s v="Addition-Unrealise Forex"/>
    <s v="A115"/>
    <s v="Forex - Unit-2 - Unrealised-H-5000-12-02-2020-21"/>
    <n v="0"/>
    <n v="-146744413.75"/>
    <n v="0"/>
    <n v="0"/>
    <n v="-146744413.75"/>
    <n v="0"/>
    <n v="7434778.71"/>
    <n v="0"/>
    <n v="0"/>
    <n v="0"/>
    <n v="7434778.71"/>
    <n v="0"/>
    <n v="-139309635.03999999"/>
    <s v="INR"/>
  </r>
  <r>
    <s v="5308000214"/>
    <s v="0"/>
    <s v="5308000214-0"/>
    <n v="5"/>
    <s v="5300"/>
    <x v="6"/>
    <x v="7"/>
    <s v="UL25"/>
    <s v="025/000"/>
    <d v="2013-12-31T00:00:00"/>
    <d v="2013-12-31T00:00:00"/>
    <s v="H-5000-03-01-04"/>
    <n v="0"/>
    <s v=""/>
    <s v="53OPCO02"/>
    <x v="3"/>
    <s v="5302"/>
    <s v=""/>
    <m/>
    <s v="A115"/>
    <s v="Unit-2-U#2 TG and its Auxiliaries-H-5000-03-01-04"/>
    <n v="10975936218.700001"/>
    <n v="0"/>
    <n v="0"/>
    <n v="0"/>
    <n v="10975936218.700001"/>
    <n v="-2637181040.3099999"/>
    <n v="-415449270.02999997"/>
    <n v="0"/>
    <n v="0"/>
    <n v="0"/>
    <n v="-3052630310.3400002"/>
    <n v="8338755178.3900003"/>
    <n v="7923305908.3599997"/>
    <s v="INR"/>
  </r>
  <r>
    <s v="5308000214"/>
    <s v="1"/>
    <s v="5308000214-1"/>
    <n v="5"/>
    <s v="5300"/>
    <x v="6"/>
    <x v="7"/>
    <s v="UL25"/>
    <s v="025/000"/>
    <d v="2014-04-01T00:00:00"/>
    <d v="2014-04-01T00:00:00"/>
    <s v="H-5000-03-01-04"/>
    <n v="0"/>
    <s v=""/>
    <s v="53OPCO02"/>
    <x v="3"/>
    <s v="5302"/>
    <s v=""/>
    <m/>
    <s v="A115"/>
    <s v="Unit-2- TG and  Auxiliaries-H-5000-03-01-04-DEC-14"/>
    <n v="56472071.170000002"/>
    <n v="0"/>
    <n v="0"/>
    <n v="0"/>
    <n v="56472071.170000002"/>
    <n v="-12875632.220000001"/>
    <n v="-2145938.7000000002"/>
    <n v="0"/>
    <n v="0"/>
    <n v="0"/>
    <n v="-15021570.920000002"/>
    <n v="43596438.950000003"/>
    <n v="41450500.25"/>
    <s v="INR"/>
  </r>
  <r>
    <s v="5308000214"/>
    <s v="2"/>
    <s v="5308000214-2"/>
    <n v="5"/>
    <s v="5300"/>
    <x v="6"/>
    <x v="7"/>
    <s v="UL25"/>
    <s v="025/000"/>
    <d v="2014-04-01T00:00:00"/>
    <d v="2014-04-01T00:00:00"/>
    <s v="H-5000-03-01-04"/>
    <n v="0"/>
    <s v=""/>
    <s v="53OPCO02"/>
    <x v="3"/>
    <s v="5302"/>
    <s v=""/>
    <m/>
    <s v="A115"/>
    <s v="Unit-2-TG &amp; its Auxiliaries-H-5000-03-01-04-MAR-15"/>
    <n v="-42584136.240000002"/>
    <n v="0"/>
    <n v="0"/>
    <n v="0"/>
    <n v="-42584136.240000002"/>
    <n v="9709183.0800000001"/>
    <n v="1618197.18"/>
    <n v="0"/>
    <n v="0"/>
    <n v="0"/>
    <n v="11327380.26"/>
    <n v="-32874953.16"/>
    <n v="-31256755.98"/>
    <s v="INR"/>
  </r>
  <r>
    <s v="5308000214"/>
    <s v="3"/>
    <s v="5308000214-3"/>
    <n v="5"/>
    <s v="5300"/>
    <x v="6"/>
    <x v="7"/>
    <s v="UL25"/>
    <s v="023/006"/>
    <d v="2015-07-01T00:00:00"/>
    <d v="2015-07-01T00:00:00"/>
    <s v="H-5000-03-01-04"/>
    <n v="0"/>
    <s v=""/>
    <s v="53OPCO02"/>
    <x v="3"/>
    <s v="5302"/>
    <s v=""/>
    <m/>
    <s v="A115"/>
    <s v="Unit-2-TG &amp; Auxiliaries-H-5000-03-01-04-SEPT-15"/>
    <n v="49530.38"/>
    <n v="0"/>
    <n v="0"/>
    <n v="0"/>
    <n v="49530.38"/>
    <n v="-9513.81"/>
    <n v="-2002.36"/>
    <n v="0"/>
    <n v="0"/>
    <n v="0"/>
    <n v="-11516.17"/>
    <n v="40016.57"/>
    <n v="38014.21"/>
    <s v="INR"/>
  </r>
  <r>
    <s v="5308000214"/>
    <s v="4"/>
    <s v="5308000214-4"/>
    <n v="5"/>
    <s v="5300"/>
    <x v="6"/>
    <x v="7"/>
    <s v="UL25"/>
    <s v="022/009"/>
    <d v="2016-04-01T00:00:00"/>
    <d v="2016-04-01T00:00:00"/>
    <s v="H-5000-03-01-04"/>
    <n v="0"/>
    <s v=""/>
    <s v="53OPCO02"/>
    <x v="3"/>
    <s v="5302"/>
    <s v=""/>
    <m/>
    <s v="A115"/>
    <s v="Unit-2-U#2 TG and its-H-5000-03-01-04-WRITTEN BACK"/>
    <n v="-50000"/>
    <n v="0"/>
    <n v="0"/>
    <n v="0"/>
    <n v="-50000"/>
    <n v="8351.4"/>
    <n v="2087.85"/>
    <n v="0"/>
    <n v="0"/>
    <n v="0"/>
    <n v="10439.25"/>
    <n v="-41648.6"/>
    <n v="-39560.75"/>
    <s v="INR"/>
  </r>
  <r>
    <s v="5308000214"/>
    <s v="5"/>
    <s v="5308000214-5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. 2 . EDC . PLANT &amp; M/C"/>
    <n v="242543729"/>
    <n v="0"/>
    <n v="0"/>
    <n v="0"/>
    <n v="242543729"/>
    <n v="-58275823.659999996"/>
    <n v="-9180502.9800000004"/>
    <n v="0"/>
    <n v="0"/>
    <n v="0"/>
    <n v="-67456326.640000001"/>
    <n v="184267905.34"/>
    <n v="175087402.36000001"/>
    <s v="INR"/>
  </r>
  <r>
    <s v="5308000214"/>
    <s v="6"/>
    <s v="5308000214-6"/>
    <n v="5"/>
    <s v="5300"/>
    <x v="6"/>
    <x v="7"/>
    <s v="UL25"/>
    <s v="025/000"/>
    <d v="2013-12-31T00:00:00"/>
    <d v="2013-12-31T00:00:00"/>
    <s v=""/>
    <n v="0"/>
    <s v=""/>
    <s v="53OPCO02"/>
    <x v="3"/>
    <s v="5302"/>
    <s v=""/>
    <m/>
    <s v="A115"/>
    <s v="Unit - 2 - IDC - PLANT &amp; M/C"/>
    <n v="1579364846.5"/>
    <n v="0"/>
    <n v="0"/>
    <n v="0"/>
    <n v="1579364846.5"/>
    <n v="-379472962.10000002"/>
    <n v="-59780410.479999997"/>
    <n v="0"/>
    <n v="0"/>
    <n v="0"/>
    <n v="-439253372.58000004"/>
    <n v="1199891884.4000001"/>
    <n v="1140111473.9200001"/>
    <s v="INR"/>
  </r>
  <r>
    <s v="5308000214"/>
    <s v="7"/>
    <s v="5308000214-7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 (COD)"/>
    <n v="374658058.69999999"/>
    <n v="0"/>
    <n v="0"/>
    <n v="0"/>
    <n v="374658058.69999999"/>
    <n v="-90018847.540000007"/>
    <n v="-14181151.74"/>
    <n v="0"/>
    <n v="0"/>
    <n v="0"/>
    <n v="-104199999.28"/>
    <n v="284639211.16000003"/>
    <n v="270458059.42000002"/>
    <s v="INR"/>
  </r>
  <r>
    <s v="5308000214"/>
    <s v="8"/>
    <s v="5308000214-8"/>
    <n v="5"/>
    <s v="5300"/>
    <x v="6"/>
    <x v="7"/>
    <s v="UL25"/>
    <s v="025/000"/>
    <d v="2013-12-31T00:00:00"/>
    <d v="2013-12-31T00:00:00"/>
    <s v="H-5000-12-01"/>
    <n v="0"/>
    <s v=""/>
    <s v="53OPCO02"/>
    <x v="3"/>
    <s v="5302"/>
    <s v=""/>
    <m/>
    <s v="A115"/>
    <s v="Forex-Unit-2-Realised-Unit-1&amp;2-H-5000-12-01-2013-1"/>
    <n v="81540214.549999997"/>
    <n v="0"/>
    <n v="0"/>
    <n v="0"/>
    <n v="81540214.549999997"/>
    <n v="-19591614.210000001"/>
    <n v="-3086372.04"/>
    <n v="0"/>
    <n v="0"/>
    <n v="0"/>
    <n v="-22677986.25"/>
    <n v="61948600.340000004"/>
    <n v="58862228.299999997"/>
    <s v="INR"/>
  </r>
  <r>
    <s v="5308000214"/>
    <s v="9"/>
    <s v="5308000214-9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(COD)"/>
    <n v="1017055475"/>
    <n v="0"/>
    <n v="0"/>
    <n v="0"/>
    <n v="1017055475"/>
    <n v="-244367255.97999999"/>
    <n v="-38496484.149999999"/>
    <n v="0"/>
    <n v="0"/>
    <n v="0"/>
    <n v="-282863740.13"/>
    <n v="772688219.01999998"/>
    <n v="734191734.87"/>
    <s v="INR"/>
  </r>
  <r>
    <s v="5308000214"/>
    <s v="10"/>
    <s v="5308000214-10"/>
    <n v="5"/>
    <s v="5300"/>
    <x v="6"/>
    <x v="7"/>
    <s v="UL25"/>
    <s v="025/000"/>
    <d v="2013-12-31T00:00:00"/>
    <d v="2013-12-31T00:00:00"/>
    <s v="H-5000-12-02"/>
    <n v="0"/>
    <s v=""/>
    <s v="53OPCO02"/>
    <x v="3"/>
    <s v="5302"/>
    <s v=""/>
    <m/>
    <s v="A115"/>
    <s v="Forex-Unit-2-Unrealise-Unit-1&amp;2-H-5000-12-02-2013-"/>
    <n v="-152661980.59999999"/>
    <n v="0"/>
    <n v="0"/>
    <n v="0"/>
    <n v="-152661980.59999999"/>
    <n v="36679994.549999997"/>
    <n v="5778396.2199999997"/>
    <n v="0"/>
    <n v="0"/>
    <n v="0"/>
    <n v="42458390.769999996"/>
    <n v="-115981986.05"/>
    <n v="-110203589.83"/>
    <s v="INR"/>
  </r>
  <r>
    <s v="5308000214"/>
    <s v="11"/>
    <s v="5308000214-11"/>
    <n v="5"/>
    <s v="5300"/>
    <x v="6"/>
    <x v="7"/>
    <s v="UL25"/>
    <s v="023/009"/>
    <d v="2015-04-01T00:00:00"/>
    <d v="2015-04-01T00:00:00"/>
    <s v="H-5000-12-01"/>
    <n v="0"/>
    <s v=""/>
    <s v="53OPCO02"/>
    <x v="3"/>
    <s v="5302"/>
    <s v=""/>
    <m/>
    <s v="A115"/>
    <s v="Forex-Unit-2-Realised-H-5000-12-01-2015-16"/>
    <n v="48325930.369999997"/>
    <n v="0"/>
    <n v="0"/>
    <n v="0"/>
    <n v="48325930.369999997"/>
    <n v="-9664907.3499999996"/>
    <n v="-1932981.47"/>
    <n v="0"/>
    <n v="0"/>
    <n v="0"/>
    <n v="-11597888.82"/>
    <n v="38661023.020000003"/>
    <n v="36728041.549999997"/>
    <s v="INR"/>
  </r>
  <r>
    <s v="5308000214"/>
    <s v="12"/>
    <s v="5308000214-12"/>
    <n v="5"/>
    <s v="5300"/>
    <x v="6"/>
    <x v="7"/>
    <s v="UL25"/>
    <s v="022/009"/>
    <d v="2016-04-01T00:00:00"/>
    <d v="2016-04-01T00:00:00"/>
    <s v="H-5000-12-01"/>
    <n v="0"/>
    <s v=""/>
    <s v="53OPCO02"/>
    <x v="3"/>
    <s v="5302"/>
    <s v=""/>
    <m/>
    <s v="A115"/>
    <s v="Forex-Unit-2-Realised-H-5000-12-01-2016-17"/>
    <n v="21889209.530000001"/>
    <n v="0"/>
    <n v="0"/>
    <n v="0"/>
    <n v="21889209.530000001"/>
    <n v="-3656109.54"/>
    <n v="-914027.38"/>
    <n v="0"/>
    <n v="0"/>
    <n v="0"/>
    <n v="-4570136.92"/>
    <n v="18233099.989999998"/>
    <n v="17319072.609999999"/>
    <s v="INR"/>
  </r>
  <r>
    <s v="5308000214"/>
    <s v="13"/>
    <s v="5308000214-13"/>
    <n v="5"/>
    <s v="5300"/>
    <x v="6"/>
    <x v="7"/>
    <s v="UL25"/>
    <s v="024/009"/>
    <d v="2014-04-01T00:00:00"/>
    <d v="2014-04-01T00:00:00"/>
    <s v="H-5000-12-02"/>
    <n v="0"/>
    <s v=""/>
    <s v="53OPCO02"/>
    <x v="3"/>
    <s v="5302"/>
    <s v=""/>
    <m/>
    <s v="A115"/>
    <s v="Forex-Unit-2-Unrealise-H-5000-12-02-2014-15"/>
    <n v="-640113577.42999995"/>
    <n v="0"/>
    <n v="0"/>
    <n v="0"/>
    <n v="-640113577.42999995"/>
    <n v="147416017.02000001"/>
    <n v="24569336.170000002"/>
    <n v="0"/>
    <n v="0"/>
    <n v="0"/>
    <n v="171985353.19"/>
    <n v="-492697560.41000003"/>
    <n v="-468128224.24000001"/>
    <s v="INR"/>
  </r>
  <r>
    <s v="5308000214"/>
    <s v="14"/>
    <s v="5308000214-14"/>
    <n v="5"/>
    <s v="5300"/>
    <x v="6"/>
    <x v="7"/>
    <s v="UL25"/>
    <s v="023/009"/>
    <d v="2015-04-01T00:00:00"/>
    <d v="2015-04-01T00:00:00"/>
    <s v="H-5000-12-02"/>
    <n v="0"/>
    <s v=""/>
    <s v="53OPCO02"/>
    <x v="3"/>
    <s v="5302"/>
    <s v=""/>
    <m/>
    <s v="A115"/>
    <s v="Forex-Unit-2-Unrealise-H-5000-12-02-2015-16"/>
    <n v="122556058.68000001"/>
    <n v="0"/>
    <n v="0"/>
    <n v="0"/>
    <n v="122556058.68000001"/>
    <n v="-24510504.870000001"/>
    <n v="-4902100.97"/>
    <n v="0"/>
    <n v="0"/>
    <n v="0"/>
    <n v="-29412605.84"/>
    <n v="98045553.810000002"/>
    <n v="93143452.840000004"/>
    <s v="INR"/>
  </r>
  <r>
    <s v="5308000214"/>
    <s v="15"/>
    <s v="5308000214-15"/>
    <n v="5"/>
    <s v="5300"/>
    <x v="6"/>
    <x v="7"/>
    <s v="UL25"/>
    <s v="024/009"/>
    <d v="2014-04-01T00:00:00"/>
    <d v="2014-04-01T00:00:00"/>
    <s v="H-5000-12-01"/>
    <n v="0"/>
    <s v=""/>
    <s v="53OPCO02"/>
    <x v="3"/>
    <s v="5302"/>
    <s v=""/>
    <m/>
    <s v="A115"/>
    <s v="Forex-Unit-2-Realised-H-5000-12-01-2014-15"/>
    <n v="842377838.10000002"/>
    <n v="0"/>
    <n v="0"/>
    <n v="0"/>
    <n v="842377838.10000002"/>
    <n v="-193996800.12"/>
    <n v="-32332800.02"/>
    <n v="0"/>
    <n v="0"/>
    <n v="0"/>
    <n v="-226329600.14000002"/>
    <n v="648381037.98000002"/>
    <n v="616048237.96000004"/>
    <s v="INR"/>
  </r>
  <r>
    <s v="5308000214"/>
    <s v="16"/>
    <s v="5308000214-16"/>
    <n v="5"/>
    <s v="5300"/>
    <x v="6"/>
    <x v="7"/>
    <s v="UL25"/>
    <s v="022/009"/>
    <d v="2016-04-01T00:00:00"/>
    <d v="2016-04-01T00:00:00"/>
    <s v="H-5000-12-02"/>
    <n v="0"/>
    <s v=""/>
    <s v="53OPCO02"/>
    <x v="3"/>
    <s v="5302"/>
    <s v=""/>
    <m/>
    <s v="A115"/>
    <s v="Forex-Unit-2-Unrealise-H-5000-12-02-2016-17"/>
    <n v="-59620275.009999998"/>
    <n v="0"/>
    <n v="0"/>
    <n v="0"/>
    <n v="-59620275.009999998"/>
    <n v="9958251.6099999994"/>
    <n v="2489562.91"/>
    <n v="0"/>
    <n v="0"/>
    <n v="0"/>
    <n v="12447814.52"/>
    <n v="-49662023.399999999"/>
    <n v="-47172460.490000002"/>
    <s v="INR"/>
  </r>
  <r>
    <s v="5308000214"/>
    <s v="17"/>
    <s v="5308000214-17"/>
    <n v="5"/>
    <s v="5300"/>
    <x v="6"/>
    <x v="7"/>
    <s v="UL25"/>
    <s v="021/009"/>
    <d v="2017-04-01T00:00:00"/>
    <d v="2017-04-01T00:00:00"/>
    <s v="H-5000-12-01"/>
    <n v="0"/>
    <s v=""/>
    <s v="53OPCO02"/>
    <x v="3"/>
    <s v="5302"/>
    <s v=""/>
    <m/>
    <s v="A115"/>
    <s v="Forex-Unit-2-Realised-H-5000-12-01-2017-18"/>
    <n v="14296874.67"/>
    <n v="0"/>
    <n v="0"/>
    <n v="0"/>
    <n v="14296874.67"/>
    <n v="-1873324.59"/>
    <n v="-624441.53"/>
    <n v="0"/>
    <n v="0"/>
    <n v="0"/>
    <n v="-2497766.12"/>
    <n v="12423550.08"/>
    <n v="11799108.550000001"/>
    <s v="INR"/>
  </r>
  <r>
    <s v="5308000214"/>
    <s v="18"/>
    <s v="5308000214-18"/>
    <n v="5"/>
    <s v="5300"/>
    <x v="6"/>
    <x v="7"/>
    <s v="UL25"/>
    <s v="021/009"/>
    <d v="2017-04-01T00:00:00"/>
    <d v="2017-04-01T00:00:00"/>
    <s v="H-5000-12-02"/>
    <n v="0"/>
    <s v=""/>
    <s v="53OPCO02"/>
    <x v="3"/>
    <s v="5302"/>
    <s v=""/>
    <m/>
    <s v="A115"/>
    <s v="Forex-Unit-2-Unrealise-H-5000-12-02-2017-18"/>
    <n v="-1292960.8999999999"/>
    <n v="0"/>
    <n v="0"/>
    <n v="0"/>
    <n v="-1292960.8999999999"/>
    <n v="169417.14"/>
    <n v="56472.37"/>
    <n v="0"/>
    <n v="0"/>
    <n v="0"/>
    <n v="225889.51"/>
    <n v="-1123543.76"/>
    <n v="-1067071.3899999999"/>
    <s v="INR"/>
  </r>
  <r>
    <s v="5308000214"/>
    <s v="19"/>
    <s v="5308000214-19"/>
    <n v="5"/>
    <s v="5300"/>
    <x v="6"/>
    <x v="7"/>
    <s v="UL25"/>
    <s v="020/009"/>
    <d v="2018-04-01T00:00:00"/>
    <d v="2018-04-01T00:00:00"/>
    <s v="H-5000-03-01-04"/>
    <n v="0"/>
    <s v=""/>
    <s v="53OPCO02"/>
    <x v="3"/>
    <s v="5302"/>
    <s v=""/>
    <m/>
    <s v="A115"/>
    <s v="Forex-Unit-2-Realised-H-5000-12-01-2018-19"/>
    <n v="39472037.719999999"/>
    <n v="0"/>
    <n v="0"/>
    <n v="0"/>
    <n v="39472037.719999999"/>
    <n v="-3614187.76"/>
    <n v="-1807093.88"/>
    <n v="0"/>
    <n v="0"/>
    <n v="0"/>
    <n v="-5421281.6399999997"/>
    <n v="35857849.960000001"/>
    <n v="34050756.079999998"/>
    <s v="INR"/>
  </r>
  <r>
    <s v="5308000214"/>
    <s v="20"/>
    <s v="5308000214-20"/>
    <n v="5"/>
    <s v="5300"/>
    <x v="6"/>
    <x v="7"/>
    <s v="UL25"/>
    <s v="020/009"/>
    <d v="2018-04-01T00:00:00"/>
    <d v="2018-04-01T00:00:00"/>
    <s v="H-5000-03-01-04"/>
    <n v="0"/>
    <s v=""/>
    <s v="53OPCO02"/>
    <x v="3"/>
    <s v="5302"/>
    <s v=""/>
    <m/>
    <s v="A115"/>
    <s v="Forex-Unit-2-Unrealise-H-5000-12-02-2018-19"/>
    <n v="130437927.75"/>
    <n v="0"/>
    <n v="0"/>
    <n v="0"/>
    <n v="130437927.75"/>
    <n v="-11943319.640000001"/>
    <n v="-5971659.8200000003"/>
    <n v="0"/>
    <n v="0"/>
    <n v="0"/>
    <n v="-17914979.460000001"/>
    <n v="118494608.11"/>
    <n v="112522948.29000001"/>
    <s v="INR"/>
  </r>
  <r>
    <s v="5308000214"/>
    <s v="21"/>
    <s v="5308000214-21"/>
    <n v="5"/>
    <s v="5300"/>
    <x v="6"/>
    <x v="7"/>
    <s v="UL25"/>
    <s v="019/009"/>
    <d v="2019-04-01T00:00:00"/>
    <d v="2019-04-01T00:00:00"/>
    <s v="H-5000-03-01-04"/>
    <n v="0"/>
    <s v=""/>
    <s v="53OPCO02"/>
    <x v="3"/>
    <s v="5302"/>
    <s v=""/>
    <m/>
    <s v="A115"/>
    <s v="Forex-Unit-2-Realised-Unit-H-5000-12-01-2019-20"/>
    <n v="46657657.210000001"/>
    <n v="0"/>
    <n v="0"/>
    <n v="0"/>
    <n v="46657657.210000001"/>
    <n v="-2244214.54"/>
    <n v="-2244214.54"/>
    <n v="0"/>
    <n v="0"/>
    <n v="0"/>
    <n v="-4488429.08"/>
    <n v="44413442.670000002"/>
    <n v="42169228.130000003"/>
    <s v="INR"/>
  </r>
  <r>
    <s v="5308000214"/>
    <s v="22"/>
    <s v="5308000214-22"/>
    <n v="5"/>
    <s v="5300"/>
    <x v="6"/>
    <x v="7"/>
    <s v="UL25"/>
    <s v="019/009"/>
    <d v="2019-04-01T00:00:00"/>
    <d v="2019-04-01T00:00:00"/>
    <s v="H-5000-03-01-04"/>
    <n v="0"/>
    <s v=""/>
    <s v="53OPCO02"/>
    <x v="3"/>
    <s v="5302"/>
    <s v=""/>
    <m/>
    <s v="A115"/>
    <s v="Forex-Unit-2-Unrealised-Unit-H-5000-12-02-2019-20"/>
    <n v="163082103.38"/>
    <n v="0"/>
    <n v="0"/>
    <n v="0"/>
    <n v="163082103.38"/>
    <n v="-7844183.5700000003"/>
    <n v="-7844183.5700000003"/>
    <n v="0"/>
    <n v="0"/>
    <n v="0"/>
    <n v="-15688367.140000001"/>
    <n v="155237919.81"/>
    <n v="147393736.24000001"/>
    <s v="INR"/>
  </r>
  <r>
    <s v="5308000214"/>
    <s v="23"/>
    <s v="5308000214-23"/>
    <n v="5"/>
    <s v="5300"/>
    <x v="6"/>
    <x v="7"/>
    <s v="UL25"/>
    <s v="018/009"/>
    <d v="2020-04-01T00:00:00"/>
    <d v="2020-04-01T00:00:00"/>
    <s v="H-5000-03-01-04"/>
    <n v="0"/>
    <s v=""/>
    <s v="53OPCO02"/>
    <x v="3"/>
    <s v="5302"/>
    <s v=""/>
    <s v="Addition-Realise Forex"/>
    <s v="A115"/>
    <s v="Forex - Unit-2 - Realised-H-5000-12-01-2020-21"/>
    <n v="0"/>
    <n v="80713545.950000003"/>
    <n v="0"/>
    <n v="0"/>
    <n v="80713545.950000003"/>
    <n v="0"/>
    <n v="-4089336.95"/>
    <n v="0"/>
    <n v="0"/>
    <n v="0"/>
    <n v="-4089336.95"/>
    <n v="0"/>
    <n v="76624209"/>
    <s v="INR"/>
  </r>
  <r>
    <s v="5308000214"/>
    <s v="24"/>
    <s v="5308000214-24"/>
    <n v="5"/>
    <s v="5300"/>
    <x v="6"/>
    <x v="7"/>
    <s v="UL25"/>
    <s v="018/009"/>
    <d v="2020-04-01T00:00:00"/>
    <d v="2020-04-01T00:00:00"/>
    <s v="H-5000-03-01-04"/>
    <n v="0"/>
    <s v=""/>
    <s v="53OPCO02"/>
    <x v="3"/>
    <s v="5302"/>
    <s v=""/>
    <s v="Addition-Unrealise Forex"/>
    <s v="A115"/>
    <s v="Forex - Unit-2 - Unrealised-H-5000-12-02-2020-21"/>
    <n v="0"/>
    <n v="-158666886.97"/>
    <n v="0"/>
    <n v="0"/>
    <n v="-158666886.97"/>
    <n v="0"/>
    <n v="8038828.6200000001"/>
    <n v="0"/>
    <n v="0"/>
    <n v="0"/>
    <n v="8038828.6200000001"/>
    <n v="0"/>
    <n v="-150628058.34999999"/>
    <s v="INR"/>
  </r>
  <r>
    <s v="5308000215"/>
    <s v="0"/>
    <s v="5308000215-0"/>
    <n v="5"/>
    <s v="5300"/>
    <x v="6"/>
    <x v="7"/>
    <s v="UL15"/>
    <s v="015/000"/>
    <d v="2014-01-15T00:00:00"/>
    <d v="2014-01-15T00:00:00"/>
    <s v=""/>
    <n v="1"/>
    <s v="NO"/>
    <s v="53OPCOMN"/>
    <x v="1"/>
    <s v="5302"/>
    <s v="116396"/>
    <m/>
    <s v="A115"/>
    <s v="WATER BOWSER,14KL -QTY-1-H-5000-03-08"/>
    <n v="1697400"/>
    <n v="0"/>
    <n v="0"/>
    <n v="0"/>
    <n v="1697400"/>
    <n v="-605438.43000000005"/>
    <n v="-114549.21"/>
    <n v="0"/>
    <n v="0"/>
    <n v="0"/>
    <n v="-719987.64"/>
    <n v="1091961.57"/>
    <n v="977412.36"/>
    <s v="INR"/>
  </r>
  <r>
    <s v="5308000215"/>
    <s v="1"/>
    <s v="5308000215-1"/>
    <n v="5"/>
    <s v="5300"/>
    <x v="6"/>
    <x v="7"/>
    <s v="UL25"/>
    <s v="025/000"/>
    <d v="2013-06-29T00:00:00"/>
    <d v="2013-06-29T00:00:00"/>
    <s v=""/>
    <n v="1"/>
    <s v="NO"/>
    <s v="53OPCOMN"/>
    <x v="1"/>
    <s v=""/>
    <s v="111625"/>
    <m/>
    <s v=""/>
    <s v="CHASSIS W/ CABIN,MM:CLA 25.180(6X2) MAV-QTY-1=KAWA"/>
    <n v="2185282.13"/>
    <n v="0"/>
    <n v="0"/>
    <n v="0"/>
    <n v="2185282.13"/>
    <n v="-579440.26"/>
    <n v="-82031.97"/>
    <n v="0"/>
    <n v="0"/>
    <n v="0"/>
    <n v="-661472.23"/>
    <n v="1605841.87"/>
    <n v="1523809.9"/>
    <s v="INR"/>
  </r>
  <r>
    <s v="5308000215"/>
    <s v="2"/>
    <s v="5308000215-2"/>
    <n v="5"/>
    <s v="5300"/>
    <x v="6"/>
    <x v="7"/>
    <s v="UL15"/>
    <s v="012/010"/>
    <d v="2016-04-01T00:00:00"/>
    <d v="2016-04-01T00:00:00"/>
    <s v=""/>
    <n v="1"/>
    <s v="NO"/>
    <s v="53OPCOMN"/>
    <x v="7"/>
    <s v="5302"/>
    <s v="116396"/>
    <m/>
    <s v="A115"/>
    <s v="WATER BOWSER,14KL -QTY-1-H-5000-03-08-WRITTEN BACK"/>
    <n v="-101066"/>
    <n v="0"/>
    <n v="0"/>
    <n v="0"/>
    <n v="-101066"/>
    <n v="29927.1"/>
    <n v="7481.78"/>
    <n v="0"/>
    <n v="0"/>
    <n v="0"/>
    <n v="37408.879999999997"/>
    <n v="-71138.899999999994"/>
    <n v="-63657.120000000003"/>
    <s v="INR"/>
  </r>
  <r>
    <s v="5308000216"/>
    <s v="0"/>
    <s v="5308000216-0"/>
    <n v="5"/>
    <s v="5300"/>
    <x v="6"/>
    <x v="7"/>
    <s v="UL25"/>
    <s v="025/000"/>
    <d v="2013-04-01T00:00:00"/>
    <d v="2013-04-01T00:00:00"/>
    <s v=""/>
    <n v="0"/>
    <s v=""/>
    <s v="53OPCOMN"/>
    <x v="1"/>
    <s v="5302"/>
    <s v="300671"/>
    <m/>
    <s v="A115"/>
    <s v="SPECTROMETER,HAND HELD,XRF-QTY-1-H-5000-01-01"/>
    <n v="988000"/>
    <n v="0"/>
    <n v="0"/>
    <n v="0"/>
    <n v="988000"/>
    <n v="-273774.78000000003"/>
    <n v="-36934.730000000003"/>
    <n v="0"/>
    <n v="0"/>
    <n v="0"/>
    <n v="-310709.51"/>
    <n v="714225.22"/>
    <n v="677290.49"/>
    <s v="INR"/>
  </r>
  <r>
    <s v="5308000217"/>
    <s v="0"/>
    <s v="5308000217-0"/>
    <n v="5"/>
    <s v="5300"/>
    <x v="6"/>
    <x v="7"/>
    <s v="UL25"/>
    <s v="005/000"/>
    <d v="2013-12-31T00:00:00"/>
    <d v="2013-12-31T00:00:00"/>
    <s v=""/>
    <n v="0"/>
    <s v=""/>
    <s v="53OPCO02"/>
    <x v="3"/>
    <s v="5302"/>
    <s v=""/>
    <m/>
    <s v="A115"/>
    <s v="Unit- 2 - EDC - PLANT &amp; M/C"/>
    <n v="7.0000000000000007E-2"/>
    <n v="0"/>
    <n v="0"/>
    <n v="0"/>
    <n v="7.0000000000000007E-2"/>
    <n v="-0.01"/>
    <n v="0"/>
    <n v="0"/>
    <n v="0"/>
    <n v="0"/>
    <n v="-0.01"/>
    <n v="0.06"/>
    <n v="0.06"/>
    <s v="INR"/>
  </r>
  <r>
    <s v="5308000219"/>
    <s v="0"/>
    <s v="5308000219-0"/>
    <n v="5"/>
    <s v="5300"/>
    <x v="6"/>
    <x v="7"/>
    <s v="UL25"/>
    <s v="025/000"/>
    <d v="2013-12-31T00:00:00"/>
    <d v="2013-12-31T00:00:00"/>
    <s v=""/>
    <n v="0"/>
    <s v=""/>
    <s v="53OPCOMN"/>
    <x v="1"/>
    <s v="5302"/>
    <s v=""/>
    <m/>
    <s v="A115"/>
    <s v="UNIT-2-FQA Laboratory &amp; its Equipment-H-5000-02-12"/>
    <n v="471067.9"/>
    <n v="0"/>
    <n v="0"/>
    <n v="0"/>
    <n v="471067.9"/>
    <n v="-113183.16"/>
    <n v="-17830.349999999999"/>
    <n v="0"/>
    <n v="0"/>
    <n v="0"/>
    <n v="-131013.51000000001"/>
    <n v="357884.74"/>
    <n v="340054.39"/>
    <s v="INR"/>
  </r>
  <r>
    <s v="5308000219"/>
    <s v="1"/>
    <s v="5308000219-1"/>
    <n v="5"/>
    <s v="5300"/>
    <x v="6"/>
    <x v="7"/>
    <s v="UL25"/>
    <s v="025/000"/>
    <d v="2014-04-01T00:00:00"/>
    <d v="2014-04-01T00:00:00"/>
    <s v=""/>
    <n v="0"/>
    <s v=""/>
    <s v="53OPCOMN"/>
    <x v="1"/>
    <s v="5302"/>
    <s v=""/>
    <m/>
    <s v="A115"/>
    <s v="UNIT-2-FQA Laboratory &amp; its Equipment-H-5000-02-12"/>
    <n v="92043.39"/>
    <n v="0"/>
    <n v="0"/>
    <n v="0"/>
    <n v="92043.39"/>
    <n v="-20985.9"/>
    <n v="-3497.65"/>
    <n v="0"/>
    <n v="0"/>
    <n v="0"/>
    <n v="-24483.550000000003"/>
    <n v="71057.490000000005"/>
    <n v="67559.839999999997"/>
    <s v="INR"/>
  </r>
  <r>
    <s v="5308000219"/>
    <s v="2"/>
    <s v="5308000219-2"/>
    <n v="5"/>
    <s v="5300"/>
    <x v="6"/>
    <x v="7"/>
    <s v="UL25"/>
    <s v="025/000"/>
    <d v="2016-02-11T00:00:00"/>
    <d v="2016-02-11T00:00:00"/>
    <s v=""/>
    <n v="0"/>
    <s v=""/>
    <s v="53OPCOMN"/>
    <x v="1"/>
    <s v="5302"/>
    <s v=""/>
    <m/>
    <s v="A115"/>
    <s v="UNIT-2-FQA Laboratory &amp; Equipt-H-5000-02-12-MAR-16"/>
    <n v="152454.73000000001"/>
    <n v="0"/>
    <n v="0"/>
    <n v="0"/>
    <n v="152454.73000000001"/>
    <n v="-23964.91"/>
    <n v="-5793.37"/>
    <n v="0"/>
    <n v="0"/>
    <n v="0"/>
    <n v="-29758.28"/>
    <n v="128489.82"/>
    <n v="122696.45"/>
    <s v="INR"/>
  </r>
  <r>
    <s v="5308000221"/>
    <s v="0"/>
    <s v="5308000221-0"/>
    <n v="5"/>
    <s v="5300"/>
    <x v="6"/>
    <x v="7"/>
    <s v="UL25"/>
    <s v="025/000"/>
    <d v="2013-04-01T00:00:00"/>
    <d v="2013-04-01T00:00:00"/>
    <s v=""/>
    <n v="0"/>
    <s v=""/>
    <s v="53OPCOMN"/>
    <x v="1"/>
    <s v=""/>
    <s v=""/>
    <m/>
    <s v=""/>
    <s v="Road Sweeping Machine, Model: TPS VACSWEEP-3D (800"/>
    <n v="2020696"/>
    <n v="0"/>
    <n v="0"/>
    <n v="0"/>
    <n v="2020696"/>
    <n v="-976335.71"/>
    <n v="-52406.97"/>
    <n v="0"/>
    <n v="0"/>
    <n v="0"/>
    <n v="-1028742.6799999999"/>
    <n v="1044360.29"/>
    <n v="991953.32"/>
    <s v="INR"/>
  </r>
  <r>
    <s v="5308000222"/>
    <s v="0"/>
    <s v="5308000222-0"/>
    <n v="5"/>
    <s v="5300"/>
    <x v="6"/>
    <x v="7"/>
    <s v="UL25"/>
    <s v="024/002"/>
    <d v="2014-04-01T00:00:00"/>
    <d v="2014-04-01T00:00:00"/>
    <s v="H-5000-12-01"/>
    <n v="0"/>
    <s v=""/>
    <s v="53OPCO01"/>
    <x v="3"/>
    <s v="5302"/>
    <s v=""/>
    <m/>
    <s v="A114"/>
    <s v="Unit-1-Realised Forex-Unit-H-5000-12-01 (JUNE-14)"/>
    <n v="0.99"/>
    <n v="0"/>
    <n v="0"/>
    <n v="0"/>
    <n v="0.99"/>
    <n v="-0.24"/>
    <n v="-0.04"/>
    <n v="0"/>
    <n v="0"/>
    <n v="0"/>
    <n v="-0.27999999999999997"/>
    <n v="0.75"/>
    <n v="0.71"/>
    <s v="INR"/>
  </r>
  <r>
    <s v="5308000222"/>
    <s v="2"/>
    <s v="5308000222-2"/>
    <n v="5"/>
    <s v="5300"/>
    <x v="6"/>
    <x v="7"/>
    <s v="UL25"/>
    <s v="005/002"/>
    <d v="2014-04-01T00:00:00"/>
    <d v="2014-04-01T00:00:00"/>
    <s v="H-5000-12-01"/>
    <n v="0"/>
    <s v=""/>
    <s v="53OPCO01"/>
    <x v="3"/>
    <s v="5302"/>
    <s v=""/>
    <m/>
    <s v="A114"/>
    <s v="Unit-1-Realised Forex-Unit-H-5000-12-01 (DEC-14)"/>
    <n v="0.02"/>
    <n v="0"/>
    <n v="0"/>
    <n v="0"/>
    <n v="0.02"/>
    <n v="0"/>
    <n v="0"/>
    <n v="0"/>
    <n v="0"/>
    <n v="0"/>
    <n v="0"/>
    <n v="0.02"/>
    <n v="0.02"/>
    <s v="INR"/>
  </r>
  <r>
    <s v="5308000222"/>
    <s v="3"/>
    <s v="5308000222-3"/>
    <n v="5"/>
    <s v="5300"/>
    <x v="6"/>
    <x v="7"/>
    <s v="UL25"/>
    <s v="005/002"/>
    <d v="2014-04-01T00:00:00"/>
    <d v="2014-04-01T00:00:00"/>
    <s v="H-5000-12-01"/>
    <n v="0"/>
    <s v=""/>
    <s v="53OPCO01"/>
    <x v="3"/>
    <s v="5302"/>
    <s v=""/>
    <m/>
    <s v="A114"/>
    <s v="Unit-1-Realised Forex-Unit-H-5000-12-01 - MAR-15"/>
    <n v="0.01"/>
    <n v="0"/>
    <n v="0"/>
    <n v="0"/>
    <n v="0.01"/>
    <n v="0"/>
    <n v="0"/>
    <n v="0"/>
    <n v="0"/>
    <n v="0"/>
    <n v="0"/>
    <n v="0.01"/>
    <n v="0.01"/>
    <s v="INR"/>
  </r>
  <r>
    <s v="5308000222"/>
    <s v="5"/>
    <s v="5308000222-5"/>
    <n v="5"/>
    <s v="5300"/>
    <x v="6"/>
    <x v="7"/>
    <s v="UL25"/>
    <s v="005/002"/>
    <d v="2015-04-01T00:00:00"/>
    <d v="2015-04-01T00:00:00"/>
    <s v="H-5000-12-01"/>
    <n v="0"/>
    <s v=""/>
    <s v="53OPCO01"/>
    <x v="3"/>
    <s v="5302"/>
    <s v=""/>
    <m/>
    <s v="A114"/>
    <s v="Unit-1-Realised Forex-Unit-H-5000-12-01 (SEPT-15)"/>
    <n v="0.02"/>
    <n v="0"/>
    <n v="0"/>
    <n v="0"/>
    <n v="0.02"/>
    <n v="0"/>
    <n v="-0.02"/>
    <n v="0"/>
    <n v="0"/>
    <n v="0"/>
    <n v="-0.02"/>
    <n v="0.02"/>
    <n v="0"/>
    <s v="INR"/>
  </r>
  <r>
    <s v="5308000222"/>
    <s v="6"/>
    <s v="5308000222-6"/>
    <n v="5"/>
    <s v="5300"/>
    <x v="6"/>
    <x v="7"/>
    <s v="UL25"/>
    <s v="023/002"/>
    <d v="2015-04-01T00:00:00"/>
    <d v="2015-04-01T00:00:00"/>
    <s v="H-5000-12-01"/>
    <n v="0"/>
    <s v=""/>
    <s v="53OPCO01"/>
    <x v="3"/>
    <s v="5302"/>
    <s v=""/>
    <m/>
    <s v="A114"/>
    <s v="Unit-1-Realised Forex-Unit-H-5000-12-01 (DEC-15)"/>
    <n v="0.98"/>
    <n v="0"/>
    <n v="0"/>
    <n v="0"/>
    <n v="0.98"/>
    <n v="-0.2"/>
    <n v="-0.04"/>
    <n v="0"/>
    <n v="0"/>
    <n v="0"/>
    <n v="-0.24000000000000002"/>
    <n v="0.78"/>
    <n v="0.74"/>
    <s v="INR"/>
  </r>
  <r>
    <s v="5308000222"/>
    <s v="7"/>
    <s v="5308000222-7"/>
    <n v="5"/>
    <s v="5300"/>
    <x v="6"/>
    <x v="7"/>
    <s v="UL25"/>
    <s v="005/002"/>
    <d v="2015-04-01T00:00:00"/>
    <d v="2015-04-01T00:00:00"/>
    <s v="H-5000-12-01"/>
    <n v="0"/>
    <s v=""/>
    <s v="53OPCO01"/>
    <x v="3"/>
    <s v="5302"/>
    <s v=""/>
    <m/>
    <s v="A114"/>
    <s v="Unit-1-Realised Forex-Unit-H-5000-12-01 (MAR-16)"/>
    <n v="0.02"/>
    <n v="0"/>
    <n v="0"/>
    <n v="0"/>
    <n v="0.02"/>
    <n v="0"/>
    <n v="-0.02"/>
    <n v="0"/>
    <n v="0"/>
    <n v="0"/>
    <n v="-0.02"/>
    <n v="0.02"/>
    <n v="0"/>
    <s v="INR"/>
  </r>
  <r>
    <s v="5308000222"/>
    <s v="8"/>
    <s v="5308000222-8"/>
    <n v="5"/>
    <s v="5300"/>
    <x v="6"/>
    <x v="7"/>
    <s v="UL25"/>
    <s v="022/002"/>
    <d v="2016-04-01T00:00:00"/>
    <d v="2016-04-01T00:00:00"/>
    <s v="H-5000-12-01"/>
    <n v="0"/>
    <s v=""/>
    <s v="53OPCO01"/>
    <x v="3"/>
    <s v="5302"/>
    <s v=""/>
    <m/>
    <s v="A114"/>
    <s v="Unit-1-Realised Forex-Unit-H-5000-12-01 (JUNE-16)"/>
    <n v="0.97"/>
    <n v="0"/>
    <n v="0"/>
    <n v="0"/>
    <n v="0.97"/>
    <n v="-0.16"/>
    <n v="-0.04"/>
    <n v="0"/>
    <n v="0"/>
    <n v="0"/>
    <n v="-0.2"/>
    <n v="0.81"/>
    <n v="0.77"/>
    <s v="INR"/>
  </r>
  <r>
    <s v="5308000222"/>
    <s v="9"/>
    <s v="5308000222-9"/>
    <n v="5"/>
    <s v="5300"/>
    <x v="6"/>
    <x v="7"/>
    <s v="UL25"/>
    <s v="022/002"/>
    <d v="2016-04-01T00:00:00"/>
    <d v="2016-04-01T00:00:00"/>
    <s v="H-5000-12-01"/>
    <n v="1"/>
    <s v="NO"/>
    <s v="53OPCO01"/>
    <x v="3"/>
    <s v="5302"/>
    <s v=""/>
    <m/>
    <s v="A114"/>
    <s v="Unit-1-Realised Forex-Unit-H-5000-12-01 (SEP-16)"/>
    <n v="0.98"/>
    <n v="0"/>
    <n v="0"/>
    <n v="0"/>
    <n v="0.98"/>
    <n v="-0.16"/>
    <n v="-0.04"/>
    <n v="0"/>
    <n v="0"/>
    <n v="0"/>
    <n v="-0.2"/>
    <n v="0.82"/>
    <n v="0.78"/>
    <s v="INR"/>
  </r>
  <r>
    <s v="5308000222"/>
    <s v="10"/>
    <s v="5308000222-10"/>
    <n v="5"/>
    <s v="5300"/>
    <x v="6"/>
    <x v="7"/>
    <s v="UL25"/>
    <s v="022/002"/>
    <d v="2016-04-01T00:00:00"/>
    <d v="2016-04-01T00:00:00"/>
    <s v="H-5000-12-01"/>
    <n v="0"/>
    <s v=""/>
    <s v="53OPCO01"/>
    <x v="3"/>
    <s v="5302"/>
    <s v=""/>
    <m/>
    <s v="A114"/>
    <s v="Unit-1-Realised Forex-Unit-H-5000-12-01-DEC-16"/>
    <n v="0.99"/>
    <n v="0"/>
    <n v="0"/>
    <n v="0"/>
    <n v="0.99"/>
    <n v="-0.16"/>
    <n v="-0.04"/>
    <n v="0"/>
    <n v="0"/>
    <n v="0"/>
    <n v="-0.2"/>
    <n v="0.83"/>
    <n v="0.79"/>
    <s v="INR"/>
  </r>
  <r>
    <s v="5308000223"/>
    <s v="1"/>
    <s v="5308000223-1"/>
    <n v="5"/>
    <s v="5300"/>
    <x v="6"/>
    <x v="7"/>
    <s v="UL25"/>
    <s v="005/002"/>
    <d v="2014-04-01T00:00:00"/>
    <d v="2014-04-01T00:00:00"/>
    <s v="H-5000-12-02"/>
    <n v="0"/>
    <s v=""/>
    <s v="53OPCO01"/>
    <x v="3"/>
    <s v="5302"/>
    <s v=""/>
    <m/>
    <s v="A114"/>
    <s v="Unit-1-Unrealise Forex-H-5000-12-02- JUNE-2014"/>
    <n v="-0.04"/>
    <n v="0"/>
    <n v="0"/>
    <n v="0"/>
    <n v="-0.04"/>
    <n v="0"/>
    <n v="0"/>
    <n v="0"/>
    <n v="0"/>
    <n v="0"/>
    <n v="0"/>
    <n v="-0.04"/>
    <n v="-0.04"/>
    <s v="INR"/>
  </r>
  <r>
    <s v="5308000223"/>
    <s v="2"/>
    <s v="5308000223-2"/>
    <n v="5"/>
    <s v="5300"/>
    <x v="6"/>
    <x v="7"/>
    <s v="UL25"/>
    <s v="005/002"/>
    <d v="2014-04-01T00:00:00"/>
    <d v="2014-04-01T00:00:00"/>
    <s v="H-5000-12-02"/>
    <n v="0"/>
    <s v=""/>
    <s v="53OPCO01"/>
    <x v="3"/>
    <s v="5302"/>
    <s v=""/>
    <m/>
    <s v="A114"/>
    <s v="Unit-1-Unrealise Forex-H-5000-12-02- SEPT-2014"/>
    <n v="-0.06"/>
    <n v="0"/>
    <n v="0"/>
    <n v="0"/>
    <n v="-0.06"/>
    <n v="0"/>
    <n v="0"/>
    <n v="0"/>
    <n v="0"/>
    <n v="0"/>
    <n v="0"/>
    <n v="-0.06"/>
    <n v="-0.06"/>
    <s v="INR"/>
  </r>
  <r>
    <s v="5308000223"/>
    <s v="3"/>
    <s v="5308000223-3"/>
    <n v="5"/>
    <s v="5300"/>
    <x v="6"/>
    <x v="7"/>
    <s v="UL25"/>
    <s v="005/002"/>
    <d v="2014-04-01T00:00:00"/>
    <d v="2014-04-01T00:00:00"/>
    <s v="H-5000-12-02"/>
    <n v="0"/>
    <s v=""/>
    <s v="53OPCO01"/>
    <x v="3"/>
    <s v="5302"/>
    <s v=""/>
    <m/>
    <s v="A114"/>
    <s v="Unit-1-Unrealise Forex-H-5000-12-02- DEC-2014"/>
    <n v="-0.02"/>
    <n v="0"/>
    <n v="0"/>
    <n v="0"/>
    <n v="-0.02"/>
    <n v="0"/>
    <n v="0"/>
    <n v="0"/>
    <n v="0"/>
    <n v="0"/>
    <n v="0"/>
    <n v="-0.02"/>
    <n v="-0.02"/>
    <s v="INR"/>
  </r>
  <r>
    <s v="5308000223"/>
    <s v="4"/>
    <s v="5308000223-4"/>
    <n v="5"/>
    <s v="5300"/>
    <x v="6"/>
    <x v="7"/>
    <s v="UL25"/>
    <s v="024/002"/>
    <d v="2014-04-01T00:00:00"/>
    <d v="2014-04-01T00:00:00"/>
    <s v="H-5000-12-02"/>
    <n v="0"/>
    <s v=""/>
    <s v="53OPCO01"/>
    <x v="3"/>
    <s v="5302"/>
    <s v=""/>
    <m/>
    <s v="A114"/>
    <s v="Unit-1-Unrealise Forex-H-5000-12-02- MAR -2015"/>
    <n v="-1.56"/>
    <n v="0"/>
    <n v="0"/>
    <n v="0"/>
    <n v="-1.56"/>
    <n v="0.36"/>
    <n v="0.06"/>
    <n v="0"/>
    <n v="0"/>
    <n v="0"/>
    <n v="0.42"/>
    <n v="-1.2"/>
    <n v="-1.1399999999999999"/>
    <s v="INR"/>
  </r>
  <r>
    <s v="5308000223"/>
    <s v="5"/>
    <s v="5308000223-5"/>
    <n v="5"/>
    <s v="5300"/>
    <x v="6"/>
    <x v="7"/>
    <s v="UL25"/>
    <s v="023/002"/>
    <d v="2015-04-01T00:00:00"/>
    <d v="2015-04-01T00:00:00"/>
    <s v="H-5000-12-02"/>
    <n v="0"/>
    <s v=""/>
    <s v="53OPCO01"/>
    <x v="3"/>
    <s v="5302"/>
    <s v=""/>
    <m/>
    <s v="A114"/>
    <s v="Unit-1-Unrealise Forex-H-5000-12-02- JUNE-2015"/>
    <n v="0.99"/>
    <n v="0"/>
    <n v="0"/>
    <n v="0"/>
    <n v="0.99"/>
    <n v="-0.2"/>
    <n v="-0.04"/>
    <n v="0"/>
    <n v="0"/>
    <n v="0"/>
    <n v="-0.24000000000000002"/>
    <n v="0.79"/>
    <n v="0.75"/>
    <s v="INR"/>
  </r>
  <r>
    <s v="5308000223"/>
    <s v="6"/>
    <s v="5308000223-6"/>
    <n v="5"/>
    <s v="5300"/>
    <x v="6"/>
    <x v="7"/>
    <s v="UL25"/>
    <s v="005/002"/>
    <d v="2015-04-01T00:00:00"/>
    <d v="2015-04-01T00:00:00"/>
    <s v="H-5000-12-02"/>
    <n v="0"/>
    <s v=""/>
    <s v="53OPCO01"/>
    <x v="3"/>
    <s v="5302"/>
    <s v=""/>
    <m/>
    <s v="A114"/>
    <s v="Unit-1-Unrealise Forex-H-5000-12-02- SEPT-2015"/>
    <n v="0.01"/>
    <n v="0"/>
    <n v="0"/>
    <n v="0"/>
    <n v="0.01"/>
    <n v="0"/>
    <n v="-0.01"/>
    <n v="0"/>
    <n v="0"/>
    <n v="0"/>
    <n v="-0.01"/>
    <n v="0.01"/>
    <n v="0"/>
    <s v="INR"/>
  </r>
  <r>
    <s v="5308000223"/>
    <s v="7"/>
    <s v="5308000223-7"/>
    <n v="5"/>
    <s v="5300"/>
    <x v="6"/>
    <x v="7"/>
    <s v="UL25"/>
    <s v="005/002"/>
    <d v="2015-04-01T00:00:00"/>
    <d v="2015-04-01T00:00:00"/>
    <s v="H-5000-12-02"/>
    <n v="0"/>
    <s v=""/>
    <s v="53OPCO01"/>
    <x v="3"/>
    <s v="5302"/>
    <s v=""/>
    <m/>
    <s v="A114"/>
    <s v="Unit-1-Unrealise Forex-H-5000-12-02- DEC-2015"/>
    <n v="0.01"/>
    <n v="0"/>
    <n v="0"/>
    <n v="0"/>
    <n v="0.01"/>
    <n v="0"/>
    <n v="-0.01"/>
    <n v="0"/>
    <n v="0"/>
    <n v="0"/>
    <n v="-0.01"/>
    <n v="0.01"/>
    <n v="0"/>
    <s v="INR"/>
  </r>
  <r>
    <s v="5308000223"/>
    <s v="9"/>
    <s v="5308000223-9"/>
    <n v="5"/>
    <s v="5300"/>
    <x v="6"/>
    <x v="7"/>
    <s v="UL25"/>
    <s v="022/002"/>
    <d v="2016-04-01T00:00:00"/>
    <d v="2016-04-01T00:00:00"/>
    <s v="H-5000-12-02"/>
    <n v="0"/>
    <s v=""/>
    <s v="53OPCO01"/>
    <x v="3"/>
    <s v="5302"/>
    <s v=""/>
    <m/>
    <s v="A114"/>
    <s v="Unit-1-Unrealise Forex-H-5000-12-02- JUNE-2016"/>
    <n v="0.99"/>
    <n v="0"/>
    <n v="0"/>
    <n v="0"/>
    <n v="0.99"/>
    <n v="-0.16"/>
    <n v="-0.04"/>
    <n v="0"/>
    <n v="0"/>
    <n v="0"/>
    <n v="-0.2"/>
    <n v="0.83"/>
    <n v="0.79"/>
    <s v="INR"/>
  </r>
  <r>
    <s v="5308000223"/>
    <s v="10"/>
    <s v="5308000223-10"/>
    <n v="5"/>
    <s v="5300"/>
    <x v="6"/>
    <x v="7"/>
    <s v="UL25"/>
    <s v="022/002"/>
    <d v="2016-04-01T00:00:00"/>
    <d v="2016-04-01T00:00:00"/>
    <s v="H-5000-12-02"/>
    <n v="1"/>
    <s v="NO"/>
    <s v="53OPCO01"/>
    <x v="3"/>
    <s v="5302"/>
    <s v=""/>
    <m/>
    <s v="A114"/>
    <s v="Unit-1-Unrealise Forex-H-5000-12-02- SEP-2016"/>
    <n v="-0.98"/>
    <n v="0"/>
    <n v="0"/>
    <n v="0"/>
    <n v="-0.98"/>
    <n v="0.16"/>
    <n v="0.04"/>
    <n v="0"/>
    <n v="0"/>
    <n v="0"/>
    <n v="0.2"/>
    <n v="-0.82"/>
    <n v="-0.78"/>
    <s v="INR"/>
  </r>
  <r>
    <s v="5308000223"/>
    <s v="11"/>
    <s v="5308000223-11"/>
    <n v="5"/>
    <s v="5300"/>
    <x v="6"/>
    <x v="7"/>
    <s v="UL25"/>
    <s v="004/002"/>
    <d v="2016-04-01T00:00:00"/>
    <d v="2016-04-01T00:00:00"/>
    <s v="H-5000-12-02"/>
    <n v="0"/>
    <s v=""/>
    <s v="53OPCO01"/>
    <x v="3"/>
    <s v="5302"/>
    <s v=""/>
    <m/>
    <s v="A114"/>
    <s v="Unit-1-Unrealise Forex-H-5000-12-02- DEC-2016"/>
    <n v="0.01"/>
    <n v="0"/>
    <n v="0"/>
    <n v="0"/>
    <n v="0.01"/>
    <n v="0"/>
    <n v="-0.01"/>
    <n v="0"/>
    <n v="0"/>
    <n v="0"/>
    <n v="-0.01"/>
    <n v="0.01"/>
    <n v="0"/>
    <s v="INR"/>
  </r>
  <r>
    <s v="5308000225"/>
    <s v="1"/>
    <s v="5308000225-1"/>
    <n v="5"/>
    <s v="5300"/>
    <x v="6"/>
    <x v="7"/>
    <s v="UL25"/>
    <s v="024/009"/>
    <d v="2014-04-01T00:00:00"/>
    <d v="2014-04-01T00:00:00"/>
    <s v="H-5000-12-01"/>
    <n v="0"/>
    <s v=""/>
    <s v="53OPCO02"/>
    <x v="3"/>
    <s v="5302"/>
    <s v=""/>
    <m/>
    <s v="A115"/>
    <s v="Unit-2-Realised Forex-H-5000-12-01- SEPT-2014"/>
    <n v="0.98"/>
    <n v="0"/>
    <n v="0"/>
    <n v="0"/>
    <n v="0.98"/>
    <n v="-0.24"/>
    <n v="-0.04"/>
    <n v="0"/>
    <n v="0"/>
    <n v="0"/>
    <n v="-0.27999999999999997"/>
    <n v="0.74"/>
    <n v="0.7"/>
    <s v="INR"/>
  </r>
  <r>
    <s v="5308000225"/>
    <s v="3"/>
    <s v="5308000225-3"/>
    <n v="5"/>
    <s v="5300"/>
    <x v="6"/>
    <x v="7"/>
    <s v="UL25"/>
    <s v="005/009"/>
    <d v="2014-04-01T00:00:00"/>
    <d v="2014-04-01T00:00:00"/>
    <s v="H-5000-12-01"/>
    <n v="0"/>
    <s v=""/>
    <s v="53OPCO02"/>
    <x v="3"/>
    <s v="5302"/>
    <s v=""/>
    <m/>
    <s v="A115"/>
    <s v="Unit-2-Realised Forex-H-5000-12-01- MAR -2015"/>
    <n v="0.01"/>
    <n v="0"/>
    <n v="0"/>
    <n v="0"/>
    <n v="0.01"/>
    <n v="0"/>
    <n v="0"/>
    <n v="0"/>
    <n v="0"/>
    <n v="0"/>
    <n v="0"/>
    <n v="0.01"/>
    <n v="0.01"/>
    <s v="INR"/>
  </r>
  <r>
    <s v="5308000225"/>
    <s v="5"/>
    <s v="5308000225-5"/>
    <n v="5"/>
    <s v="5300"/>
    <x v="6"/>
    <x v="7"/>
    <s v="UL25"/>
    <s v="023/009"/>
    <d v="2015-04-01T00:00:00"/>
    <d v="2015-04-01T00:00:00"/>
    <s v="H-5000-12-01"/>
    <n v="0"/>
    <s v=""/>
    <s v="53OPCO02"/>
    <x v="3"/>
    <s v="5302"/>
    <s v=""/>
    <m/>
    <s v="A115"/>
    <s v="Unit-2-Realised Forex-H-5000-12-01- SEPT-2015"/>
    <n v="0.99"/>
    <n v="0"/>
    <n v="0"/>
    <n v="0"/>
    <n v="0.99"/>
    <n v="-0.2"/>
    <n v="-0.04"/>
    <n v="0"/>
    <n v="0"/>
    <n v="0"/>
    <n v="-0.24000000000000002"/>
    <n v="0.79"/>
    <n v="0.75"/>
    <s v="INR"/>
  </r>
  <r>
    <s v="5308000225"/>
    <s v="6"/>
    <s v="5308000225-6"/>
    <n v="5"/>
    <s v="5300"/>
    <x v="6"/>
    <x v="7"/>
    <s v="UL25"/>
    <s v="023/009"/>
    <d v="2015-04-01T00:00:00"/>
    <d v="2015-04-01T00:00:00"/>
    <s v="H-5000-12-01"/>
    <n v="0"/>
    <s v=""/>
    <s v="53OPCO02"/>
    <x v="3"/>
    <s v="5302"/>
    <s v=""/>
    <m/>
    <s v="A115"/>
    <s v="Unit-2-Realised Forex-H-5000-12-01- DEC-2015"/>
    <n v="0.97"/>
    <n v="0"/>
    <n v="0"/>
    <n v="0"/>
    <n v="0.97"/>
    <n v="-0.2"/>
    <n v="-0.04"/>
    <n v="0"/>
    <n v="0"/>
    <n v="0"/>
    <n v="-0.24000000000000002"/>
    <n v="0.77"/>
    <n v="0.73"/>
    <s v="INR"/>
  </r>
  <r>
    <s v="5308000225"/>
    <s v="7"/>
    <s v="5308000225-7"/>
    <n v="5"/>
    <s v="5300"/>
    <x v="6"/>
    <x v="7"/>
    <s v="UL25"/>
    <s v="023/009"/>
    <d v="2015-04-01T00:00:00"/>
    <d v="2015-04-01T00:00:00"/>
    <s v="H-5000-12-01"/>
    <n v="0"/>
    <s v=""/>
    <s v="53OPCO02"/>
    <x v="3"/>
    <s v="5302"/>
    <s v=""/>
    <m/>
    <s v="A115"/>
    <s v="Unit-2-Realised Forex-H-5000-12-01- MAR-2016"/>
    <n v="0.99"/>
    <n v="0"/>
    <n v="0"/>
    <n v="0"/>
    <n v="0.99"/>
    <n v="-0.2"/>
    <n v="-0.04"/>
    <n v="0"/>
    <n v="0"/>
    <n v="0"/>
    <n v="-0.24000000000000002"/>
    <n v="0.79"/>
    <n v="0.75"/>
    <s v="INR"/>
  </r>
  <r>
    <s v="5308000225"/>
    <s v="8"/>
    <s v="5308000225-8"/>
    <n v="5"/>
    <s v="5300"/>
    <x v="6"/>
    <x v="7"/>
    <s v="UL25"/>
    <s v="022/009"/>
    <d v="2016-04-01T00:00:00"/>
    <d v="2016-04-01T00:00:00"/>
    <s v="H-5000-12-01"/>
    <n v="0"/>
    <s v=""/>
    <s v="53OPCO02"/>
    <x v="3"/>
    <s v="5302"/>
    <s v=""/>
    <m/>
    <s v="A115"/>
    <s v="Unit-2-Realised Forex-H-5000-12-01- JUNE-2016"/>
    <n v="0.99"/>
    <n v="0"/>
    <n v="0"/>
    <n v="0"/>
    <n v="0.99"/>
    <n v="-0.16"/>
    <n v="-0.04"/>
    <n v="0"/>
    <n v="0"/>
    <n v="0"/>
    <n v="-0.2"/>
    <n v="0.83"/>
    <n v="0.79"/>
    <s v="INR"/>
  </r>
  <r>
    <s v="5308000225"/>
    <s v="9"/>
    <s v="5308000225-9"/>
    <n v="5"/>
    <s v="5300"/>
    <x v="6"/>
    <x v="7"/>
    <s v="UL25"/>
    <s v="022/009"/>
    <d v="2016-04-01T00:00:00"/>
    <d v="2016-04-01T00:00:00"/>
    <s v="H-5000-12-01"/>
    <n v="1"/>
    <s v="NO"/>
    <s v="53OPCO02"/>
    <x v="3"/>
    <s v="5302"/>
    <s v=""/>
    <m/>
    <s v="A115"/>
    <s v="Unit-2-Realised Forex-H-5000-12-01- SEP-2016"/>
    <n v="0.99"/>
    <n v="0"/>
    <n v="0"/>
    <n v="0"/>
    <n v="0.99"/>
    <n v="-0.16"/>
    <n v="-0.04"/>
    <n v="0"/>
    <n v="0"/>
    <n v="0"/>
    <n v="-0.2"/>
    <n v="0.83"/>
    <n v="0.79"/>
    <s v="INR"/>
  </r>
  <r>
    <s v="5308000225"/>
    <s v="10"/>
    <s v="5308000225-10"/>
    <n v="5"/>
    <s v="5300"/>
    <x v="6"/>
    <x v="7"/>
    <s v="UL25"/>
    <s v="022/009"/>
    <d v="2016-04-01T00:00:00"/>
    <d v="2016-04-01T00:00:00"/>
    <s v="H-5000-12-01"/>
    <n v="0"/>
    <s v=""/>
    <s v="53OPCO02"/>
    <x v="3"/>
    <s v="5302"/>
    <s v=""/>
    <m/>
    <s v="A115"/>
    <s v="Unit-2-Realised Forex-H-5000-12-01- DEC-2016"/>
    <n v="0.99"/>
    <n v="0"/>
    <n v="0"/>
    <n v="0"/>
    <n v="0.99"/>
    <n v="-0.16"/>
    <n v="-0.04"/>
    <n v="0"/>
    <n v="0"/>
    <n v="0"/>
    <n v="-0.2"/>
    <n v="0.83"/>
    <n v="0.79"/>
    <s v="INR"/>
  </r>
  <r>
    <s v="5308000226"/>
    <s v="0"/>
    <s v="5308000226-0"/>
    <n v="5"/>
    <s v="5300"/>
    <x v="6"/>
    <x v="7"/>
    <s v="UL25"/>
    <s v="024/009"/>
    <d v="2014-04-01T00:00:00"/>
    <d v="2014-04-01T00:00:00"/>
    <s v="H-5000-12-02"/>
    <n v="0"/>
    <s v=""/>
    <s v="53OPCO02"/>
    <x v="3"/>
    <s v="5302"/>
    <s v=""/>
    <m/>
    <s v="A115"/>
    <s v="Unit-2-Unrealise Forex-H-5000-12-02- JUNE-2014"/>
    <n v="-0.96"/>
    <n v="0"/>
    <n v="0"/>
    <n v="0"/>
    <n v="-0.96"/>
    <n v="0.23"/>
    <n v="0.04"/>
    <n v="0"/>
    <n v="0"/>
    <n v="0"/>
    <n v="0.27"/>
    <n v="-0.73"/>
    <n v="-0.69"/>
    <s v="INR"/>
  </r>
  <r>
    <s v="5308000226"/>
    <s v="1"/>
    <s v="5308000226-1"/>
    <n v="5"/>
    <s v="5300"/>
    <x v="6"/>
    <x v="7"/>
    <s v="UL25"/>
    <s v="024/009"/>
    <d v="2014-04-01T00:00:00"/>
    <d v="2014-04-01T00:00:00"/>
    <s v="H-5000-12-02"/>
    <n v="0"/>
    <s v=""/>
    <s v="53OPCO02"/>
    <x v="3"/>
    <s v="5302"/>
    <s v=""/>
    <m/>
    <s v="A115"/>
    <s v="Unit-2-Unrealise Forex-H-5000-12-02- SEPT-2014"/>
    <n v="-0.92"/>
    <n v="0"/>
    <n v="0"/>
    <n v="0"/>
    <n v="-0.92"/>
    <n v="0.21"/>
    <n v="0.04"/>
    <n v="0"/>
    <n v="0"/>
    <n v="0"/>
    <n v="0.25"/>
    <n v="-0.71"/>
    <n v="-0.67"/>
    <s v="INR"/>
  </r>
  <r>
    <s v="5308000226"/>
    <s v="2"/>
    <s v="5308000226-2"/>
    <n v="5"/>
    <s v="5300"/>
    <x v="6"/>
    <x v="7"/>
    <s v="UL25"/>
    <s v="005/009"/>
    <d v="2014-04-01T00:00:00"/>
    <d v="2014-04-01T00:00:00"/>
    <s v="H-5000-12-02"/>
    <n v="0"/>
    <s v=""/>
    <s v="53OPCO02"/>
    <x v="3"/>
    <s v="5302"/>
    <s v=""/>
    <m/>
    <s v="A115"/>
    <s v="Unit-2-Unrealise Forex-H-5000-12-02- DEC-2014"/>
    <n v="-0.02"/>
    <n v="0"/>
    <n v="0"/>
    <n v="0"/>
    <n v="-0.02"/>
    <n v="0"/>
    <n v="0"/>
    <n v="0"/>
    <n v="0"/>
    <n v="0"/>
    <n v="0"/>
    <n v="-0.02"/>
    <n v="-0.02"/>
    <s v="INR"/>
  </r>
  <r>
    <s v="5308000226"/>
    <s v="3"/>
    <s v="5308000226-3"/>
    <n v="5"/>
    <s v="5300"/>
    <x v="6"/>
    <x v="7"/>
    <s v="UL25"/>
    <s v="005/009"/>
    <d v="2014-04-01T00:00:00"/>
    <d v="2014-04-01T00:00:00"/>
    <s v="H-5000-12-02"/>
    <n v="0"/>
    <s v=""/>
    <s v="53OPCO02"/>
    <x v="3"/>
    <s v="5302"/>
    <s v=""/>
    <m/>
    <s v="A115"/>
    <s v="Unit-2-Unrealise Forex-H-5000-12-02- MAR-15"/>
    <n v="-0.01"/>
    <n v="0"/>
    <n v="0"/>
    <n v="0"/>
    <n v="-0.01"/>
    <n v="0"/>
    <n v="0"/>
    <n v="0"/>
    <n v="0"/>
    <n v="0"/>
    <n v="0"/>
    <n v="-0.01"/>
    <n v="-0.01"/>
    <s v="INR"/>
  </r>
  <r>
    <s v="5308000226"/>
    <s v="4"/>
    <s v="5308000226-4"/>
    <n v="5"/>
    <s v="5300"/>
    <x v="6"/>
    <x v="7"/>
    <s v="UL25"/>
    <s v="005/009"/>
    <d v="2015-04-01T00:00:00"/>
    <d v="2015-04-01T00:00:00"/>
    <s v="H-5000-12-02"/>
    <n v="0"/>
    <s v=""/>
    <s v="53OPCO02"/>
    <x v="3"/>
    <s v="5302"/>
    <s v=""/>
    <m/>
    <s v="A115"/>
    <s v="Unit-2-Unrealise Forex-H-5000-12-02- JUNE-2015"/>
    <n v="0.01"/>
    <n v="0"/>
    <n v="0"/>
    <n v="0"/>
    <n v="0.01"/>
    <n v="0"/>
    <n v="-0.01"/>
    <n v="0"/>
    <n v="0"/>
    <n v="0"/>
    <n v="-0.01"/>
    <n v="0.01"/>
    <n v="0"/>
    <s v="INR"/>
  </r>
  <r>
    <s v="5308000226"/>
    <s v="5"/>
    <s v="5308000226-5"/>
    <n v="5"/>
    <s v="5300"/>
    <x v="6"/>
    <x v="7"/>
    <s v="UL25"/>
    <s v="023/009"/>
    <d v="2015-04-01T00:00:00"/>
    <d v="2015-04-01T00:00:00"/>
    <s v="H-5000-12-02"/>
    <n v="0"/>
    <s v=""/>
    <s v="53OPCO02"/>
    <x v="3"/>
    <s v="5302"/>
    <s v=""/>
    <m/>
    <s v="A115"/>
    <s v="Unit-2-Unrealise Forex-H-5000-12-02- SEPT-2015"/>
    <n v="0.99"/>
    <n v="0"/>
    <n v="0"/>
    <n v="0"/>
    <n v="0.99"/>
    <n v="-0.2"/>
    <n v="-0.04"/>
    <n v="0"/>
    <n v="0"/>
    <n v="0"/>
    <n v="-0.24000000000000002"/>
    <n v="0.79"/>
    <n v="0.75"/>
    <s v="INR"/>
  </r>
  <r>
    <s v="5308000226"/>
    <s v="6"/>
    <s v="5308000226-6"/>
    <n v="5"/>
    <s v="5300"/>
    <x v="6"/>
    <x v="7"/>
    <s v="UL25"/>
    <s v="005/009"/>
    <d v="2015-04-01T00:00:00"/>
    <d v="2015-04-01T00:00:00"/>
    <s v="H-5000-12-02"/>
    <n v="0"/>
    <s v=""/>
    <s v="53OPCO02"/>
    <x v="3"/>
    <s v="5302"/>
    <s v=""/>
    <m/>
    <s v="A115"/>
    <s v="Unit-2-Unrealise Forex-H-5000-12-02- DEC-2015"/>
    <n v="0.02"/>
    <n v="0"/>
    <n v="0"/>
    <n v="0"/>
    <n v="0.02"/>
    <n v="0"/>
    <n v="-0.02"/>
    <n v="0"/>
    <n v="0"/>
    <n v="0"/>
    <n v="-0.02"/>
    <n v="0.02"/>
    <n v="0"/>
    <s v="INR"/>
  </r>
  <r>
    <s v="5308000226"/>
    <s v="7"/>
    <s v="5308000226-7"/>
    <n v="5"/>
    <s v="5300"/>
    <x v="6"/>
    <x v="7"/>
    <s v="UL25"/>
    <s v="023/009"/>
    <d v="2015-04-01T00:00:00"/>
    <d v="2015-04-01T00:00:00"/>
    <s v="H-5000-12-02"/>
    <n v="0"/>
    <s v=""/>
    <s v="53OPCO02"/>
    <x v="3"/>
    <s v="5302"/>
    <s v=""/>
    <m/>
    <s v="A115"/>
    <s v="Unit-2-Unrealise Forex-H-5000-12-02- MAR-2016"/>
    <n v="1.55"/>
    <n v="0"/>
    <n v="0"/>
    <n v="0"/>
    <n v="1.55"/>
    <n v="-0.3"/>
    <n v="-0.06"/>
    <n v="0"/>
    <n v="0"/>
    <n v="0"/>
    <n v="-0.36"/>
    <n v="1.25"/>
    <n v="1.19"/>
    <s v="INR"/>
  </r>
  <r>
    <s v="5308000226"/>
    <s v="8"/>
    <s v="5308000226-8"/>
    <n v="5"/>
    <s v="5300"/>
    <x v="6"/>
    <x v="7"/>
    <s v="UL25"/>
    <s v="022/009"/>
    <d v="2016-04-01T00:00:00"/>
    <d v="2016-04-01T00:00:00"/>
    <s v="H-5000-12-02"/>
    <n v="0"/>
    <s v=""/>
    <s v="53OPCO02"/>
    <x v="3"/>
    <s v="5302"/>
    <s v=""/>
    <m/>
    <s v="A115"/>
    <s v="Unit-2-Unrealise Forex-H-5000-12-02- JUNE-2016"/>
    <n v="0.99"/>
    <n v="0"/>
    <n v="0"/>
    <n v="0"/>
    <n v="0.99"/>
    <n v="-0.16"/>
    <n v="-0.04"/>
    <n v="0"/>
    <n v="0"/>
    <n v="0"/>
    <n v="-0.2"/>
    <n v="0.83"/>
    <n v="0.79"/>
    <s v="INR"/>
  </r>
  <r>
    <s v="5308000226"/>
    <s v="9"/>
    <s v="5308000226-9"/>
    <n v="5"/>
    <s v="5300"/>
    <x v="6"/>
    <x v="7"/>
    <s v="UL25"/>
    <s v="004/009"/>
    <d v="2016-04-01T00:00:00"/>
    <d v="2016-04-01T00:00:00"/>
    <s v="H-5000-12-02"/>
    <n v="1"/>
    <s v="NO"/>
    <s v="53OPCO02"/>
    <x v="3"/>
    <s v="5302"/>
    <s v=""/>
    <m/>
    <s v="A115"/>
    <s v="Unit-2-Unrealise Forex-H-5000-12-02- SEP-2016"/>
    <n v="-0.01"/>
    <n v="0"/>
    <n v="0"/>
    <n v="0"/>
    <n v="-0.01"/>
    <n v="0"/>
    <n v="0.01"/>
    <n v="0"/>
    <n v="0"/>
    <n v="0"/>
    <n v="0.01"/>
    <n v="-0.01"/>
    <n v="0"/>
    <s v="INR"/>
  </r>
  <r>
    <s v="5308000226"/>
    <s v="10"/>
    <s v="5308000226-10"/>
    <n v="5"/>
    <s v="5300"/>
    <x v="6"/>
    <x v="7"/>
    <s v="UL25"/>
    <s v="022/009"/>
    <d v="2016-04-01T00:00:00"/>
    <d v="2016-04-01T00:00:00"/>
    <s v="H-5000-12-02"/>
    <n v="0"/>
    <s v=""/>
    <s v="53OPCO02"/>
    <x v="3"/>
    <s v="5302"/>
    <s v=""/>
    <m/>
    <s v="A115"/>
    <s v="Unit-2-Unrealise Forex-H-5000-12-02- DEC-2016"/>
    <n v="0.99"/>
    <n v="0"/>
    <n v="0"/>
    <n v="0"/>
    <n v="0.99"/>
    <n v="-0.16"/>
    <n v="-0.04"/>
    <n v="0"/>
    <n v="0"/>
    <n v="0"/>
    <n v="-0.2"/>
    <n v="0.83"/>
    <n v="0.79"/>
    <s v="INR"/>
  </r>
  <r>
    <s v="5308000226"/>
    <s v="11"/>
    <s v="5308000226-11"/>
    <n v="5"/>
    <s v="5300"/>
    <x v="6"/>
    <x v="7"/>
    <s v="UL25"/>
    <s v="022/009"/>
    <d v="2016-04-01T00:00:00"/>
    <d v="2016-04-01T00:00:00"/>
    <s v="H-5000-12-02"/>
    <n v="0"/>
    <s v=""/>
    <s v="53OPCO02"/>
    <x v="3"/>
    <s v="5302"/>
    <s v=""/>
    <m/>
    <s v="A115"/>
    <s v="Unit-2-Unrealise Forex-H-5000-12-02- MAR-17"/>
    <n v="-0.99"/>
    <n v="0"/>
    <n v="0"/>
    <n v="0"/>
    <n v="-0.99"/>
    <n v="0.16"/>
    <n v="0.04"/>
    <n v="0"/>
    <n v="0"/>
    <n v="0"/>
    <n v="0.2"/>
    <n v="-0.83"/>
    <n v="-0.79"/>
    <s v="INR"/>
  </r>
  <r>
    <s v="5308000227"/>
    <s v="0"/>
    <s v="5308000227-0"/>
    <n v="5"/>
    <s v="5300"/>
    <x v="6"/>
    <x v="7"/>
    <s v="UL25"/>
    <s v="025/000"/>
    <d v="2014-06-23T00:00:00"/>
    <d v="2014-06-23T00:00:00"/>
    <s v=""/>
    <n v="1"/>
    <s v="NO"/>
    <s v="53OPCOMN"/>
    <x v="1"/>
    <s v=""/>
    <s v="112987"/>
    <m/>
    <s v=""/>
    <s v="PORTABLE FLUE GAS ANALYSER-QTY-1-H-0020-07-01"/>
    <n v="566100"/>
    <n v="0"/>
    <n v="0"/>
    <n v="0"/>
    <n v="566100"/>
    <n v="-124179.08"/>
    <n v="-21511.8"/>
    <n v="0"/>
    <n v="0"/>
    <n v="0"/>
    <n v="-145690.88"/>
    <n v="441920.92"/>
    <n v="420409.12"/>
    <s v="INR"/>
  </r>
  <r>
    <s v="5308000228"/>
    <s v="0"/>
    <s v="5308000228-0"/>
    <n v="5"/>
    <s v="5300"/>
    <x v="6"/>
    <x v="7"/>
    <s v="UL25"/>
    <s v="025/000"/>
    <d v="2014-12-19T00:00:00"/>
    <d v="2014-12-19T00:00:00"/>
    <s v=""/>
    <n v="1"/>
    <s v="NO"/>
    <s v="53OPCOMN"/>
    <x v="1"/>
    <s v="5302"/>
    <s v="122504"/>
    <m/>
    <s v="A116"/>
    <s v="MOBILE COAL SAMPLING EQUIP,NUMAC-H-0020-02-02"/>
    <n v="5668650"/>
    <n v="0"/>
    <n v="0"/>
    <n v="0"/>
    <n v="5668650"/>
    <n v="-1137830.06"/>
    <n v="-215408.7"/>
    <n v="0"/>
    <n v="0"/>
    <n v="0"/>
    <n v="-1353238.76"/>
    <n v="4530819.9400000004"/>
    <n v="4315411.24"/>
    <s v="INR"/>
  </r>
  <r>
    <s v="5308000229"/>
    <s v="0"/>
    <s v="5308000229-0"/>
    <n v="5"/>
    <s v="5300"/>
    <x v="6"/>
    <x v="7"/>
    <s v="UL15"/>
    <s v="015/000"/>
    <d v="2014-12-11T00:00:00"/>
    <d v="2014-12-11T00:00:00"/>
    <s v=""/>
    <n v="1"/>
    <s v="NO"/>
    <s v="53OPCOMN"/>
    <x v="1"/>
    <s v="5302"/>
    <s v="108262"/>
    <m/>
    <s v="A116"/>
    <s v="ROBOT SKID STEER LOADER MODEL SSL-H-0020-02-03"/>
    <n v="1611600"/>
    <n v="0"/>
    <n v="0"/>
    <n v="0"/>
    <n v="1611600"/>
    <n v="-324827.90999999997"/>
    <n v="-124402.41"/>
    <n v="0"/>
    <n v="0"/>
    <n v="0"/>
    <n v="-449230.31999999995"/>
    <n v="1286772.0900000001"/>
    <n v="1162369.68"/>
    <s v="INR"/>
  </r>
  <r>
    <s v="5308000230"/>
    <s v="0"/>
    <s v="5308000230-0"/>
    <n v="5"/>
    <s v="5300"/>
    <x v="6"/>
    <x v="7"/>
    <s v="UL15"/>
    <s v="015/000"/>
    <d v="2014-12-11T00:00:00"/>
    <d v="2014-12-11T00:00:00"/>
    <s v=""/>
    <n v="1"/>
    <s v="NO"/>
    <s v="53OPCOMN"/>
    <x v="1"/>
    <s v="5302"/>
    <s v="108262"/>
    <m/>
    <s v="A116"/>
    <s v="HYD. BREAKER F/ SKID LOADER,MM-SSL-H-0020-02-03"/>
    <n v="303171.45"/>
    <n v="0"/>
    <n v="0"/>
    <n v="0"/>
    <n v="303171.45"/>
    <n v="-61106.080000000002"/>
    <n v="-23402.37"/>
    <n v="0"/>
    <n v="0"/>
    <n v="0"/>
    <n v="-84508.45"/>
    <n v="242065.37"/>
    <n v="218663"/>
    <s v="INR"/>
  </r>
  <r>
    <s v="5308000231"/>
    <s v="0"/>
    <s v="5308000231-0"/>
    <n v="5"/>
    <s v="5300"/>
    <x v="6"/>
    <x v="7"/>
    <s v="UL25"/>
    <s v="025/000"/>
    <d v="2015-03-17T00:00:00"/>
    <d v="2015-03-17T00:00:00"/>
    <s v=""/>
    <n v="1"/>
    <s v="NO"/>
    <s v="53OPCOMN"/>
    <x v="1"/>
    <s v="5302"/>
    <s v="121044"/>
    <m/>
    <s v="A116"/>
    <s v="HYDRAULIC ROCK BREAKER / STONE GRAPP-H-0020-02-03"/>
    <n v="2822850"/>
    <n v="0"/>
    <n v="0"/>
    <n v="0"/>
    <n v="2822850"/>
    <n v="-540749.79"/>
    <n v="-107268.3"/>
    <n v="0"/>
    <n v="0"/>
    <n v="0"/>
    <n v="-648018.09000000008"/>
    <n v="2282100.21"/>
    <n v="2174831.91"/>
    <s v="INR"/>
  </r>
  <r>
    <s v="5308000232"/>
    <s v="0"/>
    <s v="5308000232-0"/>
    <n v="5"/>
    <s v="5300"/>
    <x v="6"/>
    <x v="7"/>
    <s v="UL25"/>
    <s v="025/000"/>
    <d v="2014-04-01T00:00:00"/>
    <d v="2014-04-01T00:00:00"/>
    <s v="H-5001-01"/>
    <n v="0"/>
    <s v=""/>
    <s v="53OPCO01"/>
    <x v="3"/>
    <s v="5302"/>
    <s v=""/>
    <m/>
    <s v="A114"/>
    <s v="Mandatory Spares - Unit - 1-H-5001-01"/>
    <n v="6534576.4100000001"/>
    <n v="0"/>
    <n v="0"/>
    <n v="0"/>
    <n v="6534576.4100000001"/>
    <n v="-1489883.4"/>
    <n v="-248313.9"/>
    <n v="0"/>
    <n v="0"/>
    <n v="0"/>
    <n v="-1738197.2999999998"/>
    <n v="5044693.01"/>
    <n v="4796379.1100000003"/>
    <s v="INR"/>
  </r>
  <r>
    <s v="5308000232"/>
    <s v="1"/>
    <s v="5308000232-1"/>
    <n v="5"/>
    <s v="5300"/>
    <x v="6"/>
    <x v="7"/>
    <s v="UL25"/>
    <s v="025/000"/>
    <d v="2014-04-01T00:00:00"/>
    <d v="2014-04-01T00:00:00"/>
    <s v="H-5001-03"/>
    <n v="0"/>
    <s v=""/>
    <s v="53OPCO01"/>
    <x v="3"/>
    <s v="5302"/>
    <s v=""/>
    <m/>
    <s v="A114"/>
    <s v="Mandatory Spares - Unit - 1-H-5001-03"/>
    <n v="33243827.640000001"/>
    <n v="0"/>
    <n v="0"/>
    <n v="0"/>
    <n v="33243827.640000001"/>
    <n v="-7579592.7000000002"/>
    <n v="-1263265.45"/>
    <n v="0"/>
    <n v="0"/>
    <n v="0"/>
    <n v="-8842858.1500000004"/>
    <n v="25664234.940000001"/>
    <n v="24400969.489999998"/>
    <s v="INR"/>
  </r>
  <r>
    <s v="5308000233"/>
    <s v="0"/>
    <s v="5308000233-0"/>
    <n v="5"/>
    <s v="5300"/>
    <x v="6"/>
    <x v="7"/>
    <s v="UL25"/>
    <s v="025/000"/>
    <d v="2014-04-01T00:00:00"/>
    <d v="2014-04-01T00:00:00"/>
    <s v="H-5001-02"/>
    <n v="0"/>
    <s v=""/>
    <s v="53OPCO02"/>
    <x v="3"/>
    <s v="5302"/>
    <s v=""/>
    <m/>
    <s v="A115"/>
    <s v="Mandatory Spares - Unit-2-H-5001-02"/>
    <n v="6534576.4199999999"/>
    <n v="0"/>
    <n v="0"/>
    <n v="0"/>
    <n v="6534576.4199999999"/>
    <n v="-1489883.41"/>
    <n v="-248313.9"/>
    <n v="0"/>
    <n v="0"/>
    <n v="0"/>
    <n v="-1738197.3099999998"/>
    <n v="5044693.01"/>
    <n v="4796379.1100000003"/>
    <s v="INR"/>
  </r>
  <r>
    <s v="5308000233"/>
    <s v="1"/>
    <s v="5308000233-1"/>
    <n v="5"/>
    <s v="5300"/>
    <x v="6"/>
    <x v="7"/>
    <s v="UL25"/>
    <s v="025/000"/>
    <d v="2014-04-01T00:00:00"/>
    <d v="2014-04-01T00:00:00"/>
    <s v="H-5001-04"/>
    <n v="0"/>
    <s v=""/>
    <s v="53OPCO02"/>
    <x v="3"/>
    <s v="5302"/>
    <s v=""/>
    <m/>
    <s v="A115"/>
    <s v="Mandatory Spares - Unit-2-H-5001-04"/>
    <n v="7833515.3899999997"/>
    <n v="0"/>
    <n v="0"/>
    <n v="0"/>
    <n v="7833515.3899999997"/>
    <n v="-1786041.51"/>
    <n v="-297673.58"/>
    <n v="0"/>
    <n v="0"/>
    <n v="0"/>
    <n v="-2083715.09"/>
    <n v="6047473.8799999999"/>
    <n v="5749800.2999999998"/>
    <s v="INR"/>
  </r>
  <r>
    <s v="5308000233"/>
    <s v="2"/>
    <s v="5308000233-2"/>
    <n v="5"/>
    <s v="5300"/>
    <x v="6"/>
    <x v="7"/>
    <s v="UL25"/>
    <s v="025/000"/>
    <d v="2014-04-01T00:00:00"/>
    <d v="2014-04-01T00:00:00"/>
    <s v="H-5001-05"/>
    <n v="0"/>
    <s v=""/>
    <s v="53OPCO02"/>
    <x v="3"/>
    <s v="5302"/>
    <s v=""/>
    <m/>
    <s v="A115"/>
    <s v="Mandatory Spares - Unit-2-H-5001-05"/>
    <n v="27617673.609999999"/>
    <n v="0"/>
    <n v="0"/>
    <n v="0"/>
    <n v="27617673.609999999"/>
    <n v="-6296829.5999999996"/>
    <n v="-1049471.6000000001"/>
    <n v="0"/>
    <n v="0"/>
    <n v="0"/>
    <n v="-7346301.1999999993"/>
    <n v="21320844.010000002"/>
    <n v="20271372.41"/>
    <s v="INR"/>
  </r>
  <r>
    <s v="5308000234"/>
    <s v="0"/>
    <s v="5308000234-0"/>
    <n v="5"/>
    <s v="5300"/>
    <x v="6"/>
    <x v="7"/>
    <s v="UL25"/>
    <s v="025/000"/>
    <d v="2015-02-27T00:00:00"/>
    <d v="2015-02-27T00:00:00"/>
    <s v=""/>
    <n v="0"/>
    <s v=""/>
    <s v="53OPCOMN"/>
    <x v="1"/>
    <s v=""/>
    <s v=""/>
    <m/>
    <s v=""/>
    <s v="Additional Meters &amp; Equipment-H-0020-04-04"/>
    <n v="7567383.0199999996"/>
    <n v="0"/>
    <n v="0"/>
    <n v="0"/>
    <n v="7567383.0199999996"/>
    <n v="-1463801.4"/>
    <n v="-287560.55"/>
    <n v="0"/>
    <n v="0"/>
    <n v="0"/>
    <n v="-1751361.95"/>
    <n v="6103581.6200000001"/>
    <n v="5816021.0700000003"/>
    <s v="INR"/>
  </r>
  <r>
    <s v="5308000234"/>
    <s v="1"/>
    <s v="5308000234-1"/>
    <n v="5"/>
    <s v="5300"/>
    <x v="6"/>
    <x v="7"/>
    <s v="UL25"/>
    <s v="025/000"/>
    <d v="2015-04-15T00:00:00"/>
    <d v="2015-04-15T00:00:00"/>
    <s v=""/>
    <n v="0"/>
    <s v=""/>
    <s v="53OPCOMN"/>
    <x v="3"/>
    <s v=""/>
    <s v=""/>
    <m/>
    <s v=""/>
    <s v="Additional Meters &amp; Equipment-H-0020-04-04-DEC-15"/>
    <n v="-8564.5499999999993"/>
    <n v="0"/>
    <n v="0"/>
    <n v="0"/>
    <n v="-8564.5499999999993"/>
    <n v="1614.96"/>
    <n v="325.49"/>
    <n v="0"/>
    <n v="0"/>
    <n v="0"/>
    <n v="1940.45"/>
    <n v="-6949.59"/>
    <n v="-6624.1"/>
    <s v="INR"/>
  </r>
  <r>
    <s v="5308000234"/>
    <s v="2"/>
    <s v="5308000234-2"/>
    <n v="5"/>
    <s v="5300"/>
    <x v="6"/>
    <x v="7"/>
    <s v="UL25"/>
    <s v="021/009"/>
    <d v="2016-12-24T00:00:00"/>
    <d v="2016-12-24T00:00:00"/>
    <s v=""/>
    <n v="0"/>
    <s v=""/>
    <s v="53OPCOMN"/>
    <x v="3"/>
    <s v=""/>
    <s v=""/>
    <m/>
    <s v=""/>
    <s v="Additional Meters &amp; Equipment-H-0020-04-04-FEB 17"/>
    <n v="835513.89"/>
    <n v="0"/>
    <n v="0"/>
    <n v="0"/>
    <n v="835513.89"/>
    <n v="-118760.3"/>
    <n v="-36520.449999999997"/>
    <n v="0"/>
    <n v="0"/>
    <n v="0"/>
    <n v="-155280.75"/>
    <n v="716753.59"/>
    <n v="680233.14"/>
    <s v="INR"/>
  </r>
  <r>
    <s v="5308000235"/>
    <s v="0"/>
    <s v="5308000235-0"/>
    <n v="5"/>
    <s v="5300"/>
    <x v="6"/>
    <x v="7"/>
    <s v="UL25"/>
    <s v="025/000"/>
    <d v="2015-01-08T00:00:00"/>
    <d v="2015-01-08T00:00:00"/>
    <s v=""/>
    <n v="0"/>
    <s v=""/>
    <s v="53OPCOMN"/>
    <x v="1"/>
    <s v=""/>
    <s v=""/>
    <m/>
    <s v=""/>
    <s v="HOT AIR OVEN with PROVISIN-for Nitrog H-0020-06-01"/>
    <n v="85335.8"/>
    <n v="0"/>
    <n v="0"/>
    <n v="0"/>
    <n v="85335.8"/>
    <n v="-16951.189999999999"/>
    <n v="-3242.76"/>
    <n v="0"/>
    <n v="0"/>
    <n v="0"/>
    <n v="-20193.949999999997"/>
    <n v="68384.61"/>
    <n v="65141.85"/>
    <s v="INR"/>
  </r>
  <r>
    <s v="5308000236"/>
    <s v="0"/>
    <s v="5308000236-0"/>
    <n v="5"/>
    <s v="5300"/>
    <x v="6"/>
    <x v="7"/>
    <s v="UL25"/>
    <s v="025/000"/>
    <d v="2015-01-08T00:00:00"/>
    <d v="2015-01-08T00:00:00"/>
    <s v=""/>
    <n v="1"/>
    <s v="NO"/>
    <s v="53OPCOMN"/>
    <x v="1"/>
    <s v=""/>
    <s v=""/>
    <m/>
    <s v=""/>
    <s v="JAW CRUSHER,MM:SECOR674,MFR:SECOR-H-0020-06-01"/>
    <n v="85680"/>
    <n v="0"/>
    <n v="0"/>
    <n v="0"/>
    <n v="85680"/>
    <n v="-17019.57"/>
    <n v="-3255.84"/>
    <n v="0"/>
    <n v="0"/>
    <n v="0"/>
    <n v="-20275.41"/>
    <n v="68660.429999999993"/>
    <n v="65404.59"/>
    <s v="INR"/>
  </r>
  <r>
    <s v="5308000237"/>
    <s v="0"/>
    <s v="5308000237-0"/>
    <n v="5"/>
    <s v="5300"/>
    <x v="6"/>
    <x v="7"/>
    <s v="UL25"/>
    <s v="025/000"/>
    <d v="2015-03-27T00:00:00"/>
    <d v="2015-03-27T00:00:00"/>
    <s v=""/>
    <n v="1"/>
    <s v="NO"/>
    <s v="53OPCOMN"/>
    <x v="1"/>
    <s v=""/>
    <s v=""/>
    <m/>
    <s v=""/>
    <s v="WASTE WATER QUALITY MEASURING SYS-H-0020-07-01"/>
    <n v="1302798"/>
    <n v="0"/>
    <n v="0"/>
    <n v="0"/>
    <n v="1302798"/>
    <n v="-248209.77"/>
    <n v="-49506.32"/>
    <n v="0"/>
    <n v="0"/>
    <n v="0"/>
    <n v="-297716.08999999997"/>
    <n v="1054588.23"/>
    <n v="1005081.91"/>
    <s v="INR"/>
  </r>
  <r>
    <s v="5308000238"/>
    <s v="0"/>
    <s v="5308000238-0"/>
    <n v="5"/>
    <s v="5300"/>
    <x v="6"/>
    <x v="7"/>
    <s v="UL25"/>
    <s v="025/000"/>
    <d v="2014-07-28T00:00:00"/>
    <d v="2014-07-28T00:00:00"/>
    <s v=""/>
    <n v="4"/>
    <s v="NO"/>
    <s v="53OPCOMN"/>
    <x v="1"/>
    <s v=""/>
    <s v=""/>
    <m/>
    <s v=""/>
    <s v="RELY ELEC,VT GUARD PRO-D,10A/0.2S-H-0020-13-01"/>
    <n v="176459.24"/>
    <n v="0"/>
    <n v="0"/>
    <n v="0"/>
    <n v="176459.24"/>
    <n v="-38064.910000000003"/>
    <n v="-6705.45"/>
    <n v="0"/>
    <n v="0"/>
    <n v="0"/>
    <n v="-44770.36"/>
    <n v="138394.32999999999"/>
    <n v="131688.88"/>
    <s v="INR"/>
  </r>
  <r>
    <s v="5308000239"/>
    <s v="0"/>
    <s v="5308000239-0"/>
    <n v="5"/>
    <s v="5300"/>
    <x v="6"/>
    <x v="7"/>
    <s v="UL25"/>
    <s v="025/000"/>
    <d v="2015-03-15T00:00:00"/>
    <d v="2015-03-15T00:00:00"/>
    <s v=""/>
    <n v="0"/>
    <s v=""/>
    <s v="53OPCOMN"/>
    <x v="1"/>
    <s v=""/>
    <s v=""/>
    <m/>
    <s v=""/>
    <s v="11 kV SYSTEM - Township-H-5000-08-01-5700077045"/>
    <n v="552790.89"/>
    <n v="0"/>
    <n v="0"/>
    <n v="0"/>
    <n v="552790.89"/>
    <n v="-106008.61"/>
    <n v="-21006.06"/>
    <n v="0"/>
    <n v="0"/>
    <n v="0"/>
    <n v="-127014.67"/>
    <n v="446782.28"/>
    <n v="425776.22"/>
    <s v="INR"/>
  </r>
  <r>
    <s v="5308000240"/>
    <s v="0"/>
    <s v="5308000240-0"/>
    <n v="5"/>
    <s v="5300"/>
    <x v="6"/>
    <x v="7"/>
    <s v="UL25"/>
    <s v="025/000"/>
    <d v="2014-09-11T00:00:00"/>
    <d v="2014-09-11T00:00:00"/>
    <s v=""/>
    <n v="1"/>
    <s v="NO"/>
    <s v="53OPCOMN"/>
    <x v="1"/>
    <s v=""/>
    <s v=""/>
    <m/>
    <s v=""/>
    <s v="SHAFT ALIGNMENT TOOL,TKSA60,SKF-H-0020-01-06"/>
    <n v="602363.04"/>
    <n v="0"/>
    <n v="0"/>
    <n v="0"/>
    <n v="602363.04"/>
    <n v="-127116.77"/>
    <n v="-22889.79"/>
    <n v="0"/>
    <n v="0"/>
    <n v="0"/>
    <n v="-150006.56"/>
    <n v="475246.27"/>
    <n v="452356.48"/>
    <s v="INR"/>
  </r>
  <r>
    <s v="5308000241"/>
    <s v="0"/>
    <s v="5308000241-0"/>
    <n v="5"/>
    <s v="5300"/>
    <x v="6"/>
    <x v="7"/>
    <s v="UL25"/>
    <s v="025/000"/>
    <d v="2014-10-04T00:00:00"/>
    <d v="2014-10-04T00:00:00"/>
    <s v=""/>
    <n v="1"/>
    <s v="NO"/>
    <s v="53OPCOMN"/>
    <x v="1"/>
    <s v=""/>
    <s v=""/>
    <m/>
    <s v=""/>
    <s v="OIL FLUSHING MACHINE, F/ VG 320,HYDAC=H-0020-01-06"/>
    <n v="500860.8"/>
    <n v="0"/>
    <n v="0"/>
    <n v="0"/>
    <n v="500860.8"/>
    <n v="-104497.4"/>
    <n v="-19032.71"/>
    <n v="0"/>
    <n v="0"/>
    <n v="0"/>
    <n v="-123530.10999999999"/>
    <n v="396363.4"/>
    <n v="377330.69"/>
    <s v="INR"/>
  </r>
  <r>
    <s v="5308000242"/>
    <s v="0"/>
    <s v="5308000242-0"/>
    <n v="5"/>
    <s v="5300"/>
    <x v="6"/>
    <x v="7"/>
    <s v="UL25"/>
    <s v="025/000"/>
    <d v="2014-10-04T00:00:00"/>
    <d v="2014-10-04T00:00:00"/>
    <s v=""/>
    <n v="1"/>
    <s v="NO"/>
    <s v="53OPCOMN"/>
    <x v="1"/>
    <s v=""/>
    <s v=""/>
    <m/>
    <s v=""/>
    <s v="OIL FLUSHING MACHINE, F/ VG 46,HYDAC=H-0020-01-06"/>
    <n v="365685.3"/>
    <n v="0"/>
    <n v="0"/>
    <n v="0"/>
    <n v="365685.3"/>
    <n v="-76294.97"/>
    <n v="-13896.04"/>
    <n v="0"/>
    <n v="0"/>
    <n v="0"/>
    <n v="-90191.010000000009"/>
    <n v="289390.33"/>
    <n v="275494.28999999998"/>
    <s v="INR"/>
  </r>
  <r>
    <s v="5308000243"/>
    <s v="0"/>
    <s v="5308000243-0"/>
    <n v="5"/>
    <s v="5300"/>
    <x v="6"/>
    <x v="7"/>
    <s v="UL25"/>
    <s v="025/000"/>
    <d v="2014-12-19T00:00:00"/>
    <d v="2014-12-19T00:00:00"/>
    <s v=""/>
    <n v="3"/>
    <s v="NO"/>
    <s v="53OPCOMN"/>
    <x v="1"/>
    <s v=""/>
    <s v=""/>
    <m/>
    <s v=""/>
    <s v="VACUUM PUMP ASSY,MM:GXL-S4-2000,-H-0020-01-06"/>
    <n v="2818275.3"/>
    <n v="0"/>
    <n v="0"/>
    <n v="0"/>
    <n v="2818275.3"/>
    <n v="-565693.48"/>
    <n v="-107094.46"/>
    <n v="0"/>
    <n v="0"/>
    <n v="0"/>
    <n v="-672787.94"/>
    <n v="2252581.8199999998"/>
    <n v="2145487.36"/>
    <s v="INR"/>
  </r>
  <r>
    <s v="5308000244"/>
    <s v="0"/>
    <s v="5308000244-0"/>
    <n v="5"/>
    <s v="5300"/>
    <x v="6"/>
    <x v="7"/>
    <s v="UL25"/>
    <s v="025/000"/>
    <d v="2015-03-31T00:00:00"/>
    <d v="2015-03-31T00:00:00"/>
    <s v=""/>
    <n v="5"/>
    <s v="NO"/>
    <s v="53OPCOMN"/>
    <x v="1"/>
    <s v=""/>
    <s v=""/>
    <m/>
    <s v=""/>
    <s v="UNLOADING SPOUT/DRIVE, ADOPTER&amp;STRUCTURE"/>
    <n v="3338467.65"/>
    <n v="0"/>
    <n v="0"/>
    <n v="0"/>
    <n v="3338467.65"/>
    <n v="-634656.42000000004"/>
    <n v="-126861.77"/>
    <n v="0"/>
    <n v="0"/>
    <n v="0"/>
    <n v="-761518.19000000006"/>
    <n v="2703811.23"/>
    <n v="2576949.46"/>
    <s v="INR"/>
  </r>
  <r>
    <s v="5308000245"/>
    <s v="0"/>
    <s v="5308000245-0"/>
    <n v="5"/>
    <s v="5300"/>
    <x v="6"/>
    <x v="7"/>
    <s v="UL25"/>
    <s v="025/000"/>
    <d v="2015-03-31T00:00:00"/>
    <d v="2015-03-31T00:00:00"/>
    <s v=""/>
    <n v="1"/>
    <s v="NO"/>
    <s v="53OPCOMN"/>
    <x v="1"/>
    <s v=""/>
    <s v=""/>
    <m/>
    <s v=""/>
    <s v="VLV,ROT AIR LOK,FLG,MS,12IN,TC -H-0020-01-06"/>
    <n v="54520"/>
    <n v="0"/>
    <n v="0"/>
    <n v="0"/>
    <n v="54520"/>
    <n v="-10364.48"/>
    <n v="-2071.7600000000002"/>
    <n v="0"/>
    <n v="0"/>
    <n v="0"/>
    <n v="-12436.24"/>
    <n v="44155.519999999997"/>
    <n v="42083.76"/>
    <s v="INR"/>
  </r>
  <r>
    <s v="5308000246"/>
    <s v="0"/>
    <s v="5308000246-0"/>
    <n v="5"/>
    <s v="5300"/>
    <x v="6"/>
    <x v="7"/>
    <s v="UL25"/>
    <s v="025/000"/>
    <d v="2015-03-31T00:00:00"/>
    <d v="2015-03-31T00:00:00"/>
    <s v=""/>
    <n v="5"/>
    <s v="NO"/>
    <s v="53OPCOMN"/>
    <x v="1"/>
    <s v=""/>
    <s v=""/>
    <m/>
    <s v=""/>
    <s v="BAG FILTER FOR UNLOADING SPOUT -H-0020-01-06"/>
    <n v="535923.35"/>
    <n v="0"/>
    <n v="0"/>
    <n v="0"/>
    <n v="535923.35"/>
    <n v="-101881.24"/>
    <n v="-20365.09"/>
    <n v="0"/>
    <n v="0"/>
    <n v="0"/>
    <n v="-122246.33"/>
    <n v="434042.11"/>
    <n v="413677.02"/>
    <s v="INR"/>
  </r>
  <r>
    <s v="5308000247"/>
    <s v="0"/>
    <s v="5308000247-0"/>
    <n v="5"/>
    <s v="5300"/>
    <x v="6"/>
    <x v="7"/>
    <s v="UL15"/>
    <s v="015/000"/>
    <d v="2015-02-13T00:00:00"/>
    <d v="2015-02-13T00:00:00"/>
    <s v=""/>
    <n v="0"/>
    <s v=""/>
    <s v="53OPCOMN"/>
    <x v="1"/>
    <s v=""/>
    <s v=""/>
    <m/>
    <s v=""/>
    <s v="ELECT WORKSHOP &amp; LAB EQUIP-H-0020-03-01"/>
    <n v="11287959.800000001"/>
    <n v="0"/>
    <n v="0"/>
    <n v="0"/>
    <n v="11287959.800000001"/>
    <n v="-3807637.81"/>
    <n v="-700614"/>
    <n v="0"/>
    <n v="0"/>
    <n v="0"/>
    <n v="-4508251.8100000005"/>
    <n v="7480321.9900000002"/>
    <n v="6779707.9900000002"/>
    <s v="INR"/>
  </r>
  <r>
    <s v="5308000247"/>
    <s v="1"/>
    <s v="5308000247-1"/>
    <n v="5"/>
    <s v="5300"/>
    <x v="6"/>
    <x v="7"/>
    <s v="UL15"/>
    <s v="015/000"/>
    <d v="2015-09-30T00:00:00"/>
    <d v="2015-09-30T00:00:00"/>
    <s v=""/>
    <n v="0"/>
    <s v=""/>
    <s v="53OPCOMN"/>
    <x v="1"/>
    <s v=""/>
    <s v=""/>
    <m/>
    <s v=""/>
    <s v="ELECT WORKSHOP &amp; LAB EQUIP-H-0020-03-01-DEC-15"/>
    <n v="1251359.8400000001"/>
    <n v="0"/>
    <n v="0"/>
    <n v="0"/>
    <n v="1251359.8400000001"/>
    <n v="-370224.97"/>
    <n v="-77989.27"/>
    <n v="0"/>
    <n v="0"/>
    <n v="0"/>
    <n v="-448214.24"/>
    <n v="881134.87"/>
    <n v="803145.6"/>
    <s v="INR"/>
  </r>
  <r>
    <s v="5308000248"/>
    <s v="0"/>
    <s v="5308000248-0"/>
    <n v="5"/>
    <s v="5300"/>
    <x v="6"/>
    <x v="7"/>
    <s v="UL25"/>
    <s v="015/000"/>
    <d v="2015-06-08T00:00:00"/>
    <d v="2015-06-08T00:00:00"/>
    <s v=""/>
    <n v="1"/>
    <s v="NO"/>
    <s v="53OPCOMN"/>
    <x v="7"/>
    <s v=""/>
    <s v="123171"/>
    <m/>
    <s v=""/>
    <s v="CHASIS/BODY F/2518TC/48,BS III,TATA (ROAD SWEEPER)"/>
    <n v="1824929.99"/>
    <n v="0"/>
    <n v="0"/>
    <n v="0"/>
    <n v="1824929.99"/>
    <n v="-577623.67000000004"/>
    <n v="-113522.15"/>
    <n v="0"/>
    <n v="0"/>
    <n v="0"/>
    <n v="-691145.82000000007"/>
    <n v="1247306.32"/>
    <n v="1133784.17"/>
    <s v="INR"/>
  </r>
  <r>
    <s v="5308000248"/>
    <s v="1"/>
    <s v="5308000248-1"/>
    <n v="5"/>
    <s v="5300"/>
    <x v="6"/>
    <x v="7"/>
    <s v="UL25"/>
    <s v="015/000"/>
    <d v="2015-06-08T00:00:00"/>
    <d v="2015-06-08T00:00:00"/>
    <s v=""/>
    <n v="0"/>
    <s v="NO"/>
    <s v="53OPCOMN"/>
    <x v="7"/>
    <s v=""/>
    <s v="123171"/>
    <m/>
    <s v=""/>
    <s v="ROAD SWEEPER CUM VACUUM TRUCK-H-0020-02-01"/>
    <n v="6163815.8200000003"/>
    <n v="0"/>
    <n v="0"/>
    <n v="0"/>
    <n v="6163815.8200000003"/>
    <n v="-1950960.31"/>
    <n v="-383428.2"/>
    <n v="0"/>
    <n v="0"/>
    <n v="0"/>
    <n v="-2334388.5100000002"/>
    <n v="4212855.51"/>
    <n v="3829427.31"/>
    <s v="INR"/>
  </r>
  <r>
    <s v="5308000249"/>
    <s v="0"/>
    <s v="5308000249-0"/>
    <n v="5"/>
    <s v="5300"/>
    <x v="6"/>
    <x v="7"/>
    <s v="UL25"/>
    <s v="015/000"/>
    <d v="2015-08-06T00:00:00"/>
    <d v="2015-08-06T00:00:00"/>
    <s v=""/>
    <n v="1"/>
    <s v="NO"/>
    <s v="53OPCOMN"/>
    <x v="1"/>
    <s v=""/>
    <s v="122504"/>
    <m/>
    <s v=""/>
    <s v="MOBILE COAL SAMPLING EQUIPMENT,NUMAC-QTY-1"/>
    <n v="5668650"/>
    <n v="0"/>
    <n v="0"/>
    <n v="0"/>
    <n v="5668650"/>
    <n v="-1733623.24"/>
    <n v="-352974.55"/>
    <n v="0"/>
    <n v="0"/>
    <n v="0"/>
    <n v="-2086597.79"/>
    <n v="3935026.76"/>
    <n v="3582052.21"/>
    <s v="INR"/>
  </r>
  <r>
    <s v="5308000250"/>
    <s v="0"/>
    <s v="5308000250-0"/>
    <n v="5"/>
    <s v="5300"/>
    <x v="6"/>
    <x v="7"/>
    <s v="UL25"/>
    <s v="015/000"/>
    <d v="2015-05-31T00:00:00"/>
    <d v="2015-05-31T00:00:00"/>
    <s v=""/>
    <n v="1"/>
    <s v="SET"/>
    <s v="53OPCOMN"/>
    <x v="3"/>
    <s v=""/>
    <s v="600260"/>
    <m/>
    <s v=""/>
    <s v="MICRO OIL GUN - IGNITION SYSTEM-H-0020-01-04"/>
    <n v="30223091.5"/>
    <n v="0"/>
    <n v="0"/>
    <n v="0"/>
    <n v="30223091.5"/>
    <n v="-9609972.2300000004"/>
    <n v="-1879810.49"/>
    <n v="0"/>
    <n v="0"/>
    <n v="0"/>
    <n v="-11489782.720000001"/>
    <n v="20613119.27"/>
    <n v="18733308.780000001"/>
    <s v="INR"/>
  </r>
  <r>
    <s v="5308000250"/>
    <s v="1"/>
    <s v="5308000250-1"/>
    <n v="5"/>
    <s v="5300"/>
    <x v="6"/>
    <x v="7"/>
    <s v="UL25"/>
    <s v="015/000"/>
    <d v="2015-05-31T00:00:00"/>
    <d v="2015-05-31T00:00:00"/>
    <s v=""/>
    <n v="1"/>
    <s v="SET"/>
    <s v="53OPCOMN"/>
    <x v="3"/>
    <s v=""/>
    <s v="600260"/>
    <m/>
    <s v=""/>
    <s v="DCS EQUIPEMENT FOR MICRO OIL GUNS-H-20-01-04"/>
    <n v="5855850"/>
    <n v="0"/>
    <n v="0"/>
    <n v="0"/>
    <n v="5855850"/>
    <n v="-1861972.18"/>
    <n v="-364221.12"/>
    <n v="0"/>
    <n v="0"/>
    <n v="0"/>
    <n v="-2226193.2999999998"/>
    <n v="3993877.82"/>
    <n v="3629656.7"/>
    <s v="INR"/>
  </r>
  <r>
    <s v="5308000251"/>
    <s v="0"/>
    <s v="5308000251-0"/>
    <n v="5"/>
    <s v="5300"/>
    <x v="6"/>
    <x v="7"/>
    <s v="UL25"/>
    <s v="015/000"/>
    <d v="2015-08-20T00:00:00"/>
    <d v="2015-08-20T00:00:00"/>
    <s v=""/>
    <n v="2"/>
    <s v="NO"/>
    <s v="53OPCOMN"/>
    <x v="3"/>
    <s v=""/>
    <s v="105206"/>
    <m/>
    <s v=""/>
    <s v="Clamp On Flow Meters-Endress+Hauser-H-0020-04-06"/>
    <n v="681820"/>
    <n v="0"/>
    <n v="0"/>
    <n v="0"/>
    <n v="681820"/>
    <n v="-199294.23"/>
    <n v="-43186.99"/>
    <n v="0"/>
    <n v="0"/>
    <n v="0"/>
    <n v="-242481.22"/>
    <n v="482525.77"/>
    <n v="439338.78"/>
    <s v="INR"/>
  </r>
  <r>
    <s v="5308000252"/>
    <s v="0"/>
    <s v="5308000252-0"/>
    <n v="5"/>
    <s v="5300"/>
    <x v="6"/>
    <x v="7"/>
    <s v="UL10"/>
    <s v="015/000"/>
    <d v="2015-07-09T00:00:00"/>
    <d v="2015-07-09T00:00:00"/>
    <s v=""/>
    <n v="1"/>
    <s v="NO"/>
    <s v="53OPCOMN"/>
    <x v="3"/>
    <s v=""/>
    <s v="123002"/>
    <m/>
    <s v=""/>
    <s v="VIBRATORY DISC MILL-Chemistry Lab-H-0020-06-01"/>
    <n v="175071"/>
    <n v="0"/>
    <n v="0"/>
    <n v="0"/>
    <n v="175071"/>
    <n v="-54429.71"/>
    <n v="-10896.22"/>
    <n v="0"/>
    <n v="0"/>
    <n v="0"/>
    <n v="-65325.93"/>
    <n v="120641.29"/>
    <n v="109745.07"/>
    <s v="INR"/>
  </r>
  <r>
    <s v="5308000253"/>
    <s v="0"/>
    <s v="5308000253-0"/>
    <n v="5"/>
    <s v="5300"/>
    <x v="6"/>
    <x v="7"/>
    <s v="UL15"/>
    <s v="015/000"/>
    <d v="2015-07-18T00:00:00"/>
    <d v="2015-07-18T00:00:00"/>
    <s v=""/>
    <n v="2"/>
    <s v="NO"/>
    <s v="53OPCOMN"/>
    <x v="7"/>
    <s v=""/>
    <s v="104446"/>
    <m/>
    <s v=""/>
    <s v="GOLF CART-UTILITY CAR,BATT OPT,4 WHEEL-QTY-2"/>
    <n v="1012500"/>
    <n v="0"/>
    <n v="0"/>
    <n v="0"/>
    <n v="1012500"/>
    <n v="-313135.64"/>
    <n v="-63026.32"/>
    <n v="0"/>
    <n v="0"/>
    <n v="0"/>
    <n v="-376161.96"/>
    <n v="699364.36"/>
    <n v="636338.04"/>
    <s v="INR"/>
  </r>
  <r>
    <s v="5308000253"/>
    <s v="1"/>
    <s v="5308000253-1"/>
    <n v="5"/>
    <s v="5300"/>
    <x v="6"/>
    <x v="7"/>
    <s v="UL15"/>
    <s v="015/000"/>
    <d v="2016-02-16T00:00:00"/>
    <d v="2016-02-16T00:00:00"/>
    <s v=""/>
    <n v="1"/>
    <s v="NO"/>
    <s v="53OPCOMN"/>
    <x v="7"/>
    <s v=""/>
    <s v="111374"/>
    <m/>
    <s v=""/>
    <s v="GOLF CART,4SEATER,BATTERY OPERE-QTY-1-Labour colon"/>
    <n v="549064.19999999995"/>
    <n v="0"/>
    <n v="0"/>
    <n v="0"/>
    <n v="549064.19999999995"/>
    <n v="-143374.9"/>
    <n v="-34774.85"/>
    <n v="0"/>
    <n v="0"/>
    <n v="0"/>
    <n v="-178149.75"/>
    <n v="405689.3"/>
    <n v="370914.45"/>
    <s v="INR"/>
  </r>
  <r>
    <s v="5308000254"/>
    <s v="0"/>
    <s v="5308000254-0"/>
    <n v="5"/>
    <s v="5300"/>
    <x v="6"/>
    <x v="7"/>
    <s v="UL10"/>
    <s v="015/000"/>
    <d v="2015-04-13T00:00:00"/>
    <d v="2015-04-13T00:00:00"/>
    <s v=""/>
    <n v="1"/>
    <s v="NO"/>
    <s v="53OPCOMN"/>
    <x v="3"/>
    <s v=""/>
    <s v=""/>
    <m/>
    <s v=""/>
    <s v="DC HIGH VOLTAGE TEST SET-QTY-1-H-0020-03-01"/>
    <n v="202269"/>
    <n v="0"/>
    <n v="0"/>
    <n v="0"/>
    <n v="202269"/>
    <n v="-63641.52"/>
    <n v="-12812.79"/>
    <n v="0"/>
    <n v="0"/>
    <n v="0"/>
    <n v="-76454.31"/>
    <n v="138627.48000000001"/>
    <n v="125814.69"/>
    <s v="INR"/>
  </r>
  <r>
    <s v="5308000255"/>
    <s v="0"/>
    <s v="5308000255-0"/>
    <n v="5"/>
    <s v="5300"/>
    <x v="6"/>
    <x v="7"/>
    <s v="UL10"/>
    <s v="010/000"/>
    <d v="2015-05-15T00:00:00"/>
    <d v="2015-05-15T00:00:00"/>
    <s v=""/>
    <n v="1"/>
    <s v="SET"/>
    <s v="53OPCOMN"/>
    <x v="3"/>
    <s v=""/>
    <s v="201972"/>
    <m/>
    <s v=""/>
    <s v="DIRTY AIR FLOW TEST KIT FOR COAL MILL-H-0020-07-01"/>
    <n v="959692.5"/>
    <n v="0"/>
    <n v="0"/>
    <n v="0"/>
    <n v="959692.5"/>
    <n v="-444989.92"/>
    <n v="-91194.89"/>
    <n v="0"/>
    <n v="0"/>
    <n v="0"/>
    <n v="-536184.80999999994"/>
    <n v="514702.58"/>
    <n v="423507.69"/>
    <s v="INR"/>
  </r>
  <r>
    <s v="5308000256"/>
    <s v="0"/>
    <s v="5308000256-0"/>
    <n v="5"/>
    <s v="5300"/>
    <x v="6"/>
    <x v="7"/>
    <s v="UL25"/>
    <s v="025/000"/>
    <d v="2015-07-24T00:00:00"/>
    <d v="2015-07-24T00:00:00"/>
    <s v=""/>
    <n v="1"/>
    <s v="NO"/>
    <s v="53OPCOMN"/>
    <x v="3"/>
    <s v="5302"/>
    <s v=""/>
    <m/>
    <s v=""/>
    <s v="ACCESSORIES 3,TURBINE FAST COOLING-H-0020-01-08"/>
    <n v="12732612.75"/>
    <n v="0"/>
    <n v="0"/>
    <n v="0"/>
    <n v="12732612.75"/>
    <n v="-2268642.56"/>
    <n v="-483876.83"/>
    <n v="0"/>
    <n v="0"/>
    <n v="0"/>
    <n v="-2752519.39"/>
    <n v="10463970.189999999"/>
    <n v="9980093.3599999994"/>
    <s v="INR"/>
  </r>
  <r>
    <s v="5308000257"/>
    <s v="0"/>
    <s v="5308000257-0"/>
    <n v="5"/>
    <s v="5300"/>
    <x v="6"/>
    <x v="7"/>
    <s v="UL25"/>
    <s v="025/000"/>
    <d v="2015-07-28T00:00:00"/>
    <d v="2015-07-28T00:00:00"/>
    <s v=""/>
    <n v="2"/>
    <s v="NO"/>
    <s v="53OPCOMN"/>
    <x v="1"/>
    <s v=""/>
    <s v="118458"/>
    <m/>
    <s v=""/>
    <s v="TRSMIT LVL,RADAR,40 METRE,FLG- PO-4500191693"/>
    <n v="288644.67"/>
    <n v="0"/>
    <n v="0"/>
    <n v="0"/>
    <n v="288644.67"/>
    <n v="-51309.54"/>
    <n v="-10969.34"/>
    <n v="0"/>
    <n v="0"/>
    <n v="0"/>
    <n v="-62278.880000000005"/>
    <n v="237335.13"/>
    <n v="226365.79"/>
    <s v="INR"/>
  </r>
  <r>
    <s v="5308000257"/>
    <s v="1"/>
    <s v="5308000257-1"/>
    <n v="5"/>
    <s v="5300"/>
    <x v="6"/>
    <x v="7"/>
    <s v="UL25"/>
    <s v="025/000"/>
    <d v="2016-03-22T00:00:00"/>
    <d v="2016-03-22T00:00:00"/>
    <s v=""/>
    <n v="2"/>
    <s v="NO"/>
    <s v="53OPCOMN"/>
    <x v="3"/>
    <s v=""/>
    <s v="117209"/>
    <m/>
    <s v=""/>
    <s v="ACTUATOR ELECTRIC,ROTORK-H-0020-04-05"/>
    <n v="561277.63"/>
    <n v="0"/>
    <n v="0"/>
    <n v="0"/>
    <n v="561277.63"/>
    <n v="-85897.19"/>
    <n v="-21328.61"/>
    <n v="0"/>
    <n v="0"/>
    <n v="0"/>
    <n v="-107225.8"/>
    <n v="475380.44"/>
    <n v="454051.83"/>
    <s v="INR"/>
  </r>
  <r>
    <s v="5308000258"/>
    <s v="0"/>
    <s v="5308000258-0"/>
    <n v="5"/>
    <s v="5300"/>
    <x v="6"/>
    <x v="7"/>
    <s v="UL25"/>
    <s v="025/000"/>
    <d v="2015-06-01T00:00:00"/>
    <d v="2015-06-01T00:00:00"/>
    <s v=""/>
    <n v="1"/>
    <s v="NO"/>
    <s v="53OPCOMN"/>
    <x v="1"/>
    <s v=""/>
    <s v="106480"/>
    <m/>
    <s v=""/>
    <s v="CAMERA,MM:THERMACAM P640-PO-4500174495-QTY-1"/>
    <n v="2790000"/>
    <n v="0"/>
    <n v="0"/>
    <n v="0"/>
    <n v="2790000"/>
    <n v="-512470.08"/>
    <n v="-106030.02"/>
    <n v="0"/>
    <n v="0"/>
    <n v="0"/>
    <n v="-618500.1"/>
    <n v="2277529.92"/>
    <n v="2171499.9"/>
    <s v="INR"/>
  </r>
  <r>
    <s v="5308000259"/>
    <s v="0"/>
    <s v="5308000259-0"/>
    <n v="5"/>
    <s v="5300"/>
    <x v="6"/>
    <x v="7"/>
    <s v="UL25"/>
    <s v="015/000"/>
    <d v="2015-06-23T00:00:00"/>
    <d v="2015-06-23T00:00:00"/>
    <s v=""/>
    <n v="14"/>
    <s v="MT"/>
    <s v="53OPCOMN"/>
    <x v="3"/>
    <s v="5302"/>
    <s v="214663"/>
    <m/>
    <s v="A116"/>
    <s v="CHEMICAL BONDED REFRACTORY-H-0020-01-02-QTY-14-MT"/>
    <n v="1294357.05"/>
    <n v="0"/>
    <n v="0"/>
    <n v="0"/>
    <n v="1294357.05"/>
    <n v="-406169.46"/>
    <n v="-80537.64"/>
    <n v="0"/>
    <n v="0"/>
    <n v="0"/>
    <n v="-486707.10000000003"/>
    <n v="888187.59"/>
    <n v="807649.95"/>
    <s v="INR"/>
  </r>
  <r>
    <s v="5308000260"/>
    <s v="0"/>
    <s v="5308000260-0"/>
    <n v="5"/>
    <s v="5300"/>
    <x v="6"/>
    <x v="7"/>
    <s v="UL15"/>
    <s v="015/000"/>
    <d v="2015-06-10T00:00:00"/>
    <d v="2015-06-10T00:00:00"/>
    <s v=""/>
    <n v="0"/>
    <s v=""/>
    <s v="53OPCOMN"/>
    <x v="3"/>
    <s v=""/>
    <s v="107080"/>
    <m/>
    <s v=""/>
    <s v="SWEEPING MACHINE-TPS-QTY-1 - H-0020-01-02"/>
    <n v="2473200"/>
    <n v="0"/>
    <n v="0"/>
    <n v="0"/>
    <n v="2473200"/>
    <n v="-753320.14"/>
    <n v="-156660.46"/>
    <n v="0"/>
    <n v="0"/>
    <n v="0"/>
    <n v="-909980.6"/>
    <n v="1719879.86"/>
    <n v="1563219.4"/>
    <s v="INR"/>
  </r>
  <r>
    <s v="5308000261"/>
    <s v="0"/>
    <s v="5308000261-0"/>
    <n v="5"/>
    <s v="5300"/>
    <x v="6"/>
    <x v="7"/>
    <s v="UL25"/>
    <s v="025/000"/>
    <d v="2015-08-04T00:00:00"/>
    <d v="2015-08-04T00:00:00"/>
    <s v=""/>
    <n v="62.36"/>
    <s v="MT"/>
    <s v="53OPCOMN"/>
    <x v="3"/>
    <s v="5302"/>
    <s v="214663"/>
    <m/>
    <s v="A116"/>
    <s v="DIVERTER PLATES,RECT,MS,4000X4000MM-H-0020-01-02"/>
    <n v="8005138.3300000001"/>
    <n v="0"/>
    <n v="0"/>
    <n v="0"/>
    <n v="8005138.3300000001"/>
    <n v="-1473006.37"/>
    <n v="-301472.84000000003"/>
    <n v="0"/>
    <n v="0"/>
    <n v="0"/>
    <n v="-1774479.2100000002"/>
    <n v="6532131.96"/>
    <n v="6230659.1200000001"/>
    <s v="INR"/>
  </r>
  <r>
    <s v="5308000262"/>
    <s v="0"/>
    <s v="5308000262-0"/>
    <n v="5"/>
    <s v="5300"/>
    <x v="6"/>
    <x v="7"/>
    <s v="UL25"/>
    <s v="025/000"/>
    <d v="2015-08-19T00:00:00"/>
    <d v="2015-08-19T00:00:00"/>
    <s v=""/>
    <n v="1"/>
    <s v="NO"/>
    <s v="53OPCOMN"/>
    <x v="3"/>
    <s v="5302"/>
    <s v="600260"/>
    <m/>
    <s v="A116"/>
    <s v="REDUCER,MM:RO 02-315,RENOLD-QTY-1-H-0020-01-02"/>
    <n v="4038832.24"/>
    <n v="0"/>
    <n v="0"/>
    <n v="0"/>
    <n v="4038832.24"/>
    <n v="-736569.96"/>
    <n v="-152119.51"/>
    <n v="0"/>
    <n v="0"/>
    <n v="0"/>
    <n v="-888689.47"/>
    <n v="3302262.28"/>
    <n v="3150142.77"/>
    <s v="INR"/>
  </r>
  <r>
    <s v="5308000263"/>
    <s v="0"/>
    <s v="5308000263-0"/>
    <n v="5"/>
    <s v="5300"/>
    <x v="6"/>
    <x v="7"/>
    <s v="UL25"/>
    <s v="025/000"/>
    <d v="2015-06-01T00:00:00"/>
    <d v="2015-06-01T00:00:00"/>
    <s v=""/>
    <n v="1"/>
    <s v="NO"/>
    <s v="53OPCOMN"/>
    <x v="3"/>
    <s v="5302"/>
    <s v="216680"/>
    <m/>
    <s v="A116"/>
    <s v="SPECTROMETER,HAND HELD,XRF-QTY-1-H-0020-08-01"/>
    <n v="1443168.42"/>
    <n v="0"/>
    <n v="0"/>
    <n v="0"/>
    <n v="1443168.42"/>
    <n v="-265082.65000000002"/>
    <n v="-54845.58"/>
    <n v="0"/>
    <n v="0"/>
    <n v="0"/>
    <n v="-319928.23000000004"/>
    <n v="1178085.77"/>
    <n v="1123240.19"/>
    <s v="INR"/>
  </r>
  <r>
    <s v="5308000264"/>
    <s v="0"/>
    <s v="5308000264-0"/>
    <n v="5"/>
    <s v="5300"/>
    <x v="6"/>
    <x v="7"/>
    <s v="UL25"/>
    <s v="025/000"/>
    <d v="2015-09-23T00:00:00"/>
    <d v="2015-09-23T00:00:00"/>
    <s v=""/>
    <n v="0"/>
    <s v=""/>
    <s v="53OPCOMN"/>
    <x v="3"/>
    <s v="5302"/>
    <s v="214663"/>
    <m/>
    <s v="A116"/>
    <s v="DIVERTER PLATES,RECT,MS,4000X4000MM-H-0020-01-07"/>
    <n v="6561284.4500000002"/>
    <n v="0"/>
    <n v="0"/>
    <n v="0"/>
    <n v="6561284.4500000002"/>
    <n v="-1171553.82"/>
    <n v="-247191.36"/>
    <n v="0"/>
    <n v="0"/>
    <n v="0"/>
    <n v="-1418745.1800000002"/>
    <n v="5389730.6299999999"/>
    <n v="5142539.2699999996"/>
    <s v="INR"/>
  </r>
  <r>
    <s v="5308000265"/>
    <s v="0"/>
    <s v="5308000265-0"/>
    <n v="5"/>
    <s v="5300"/>
    <x v="6"/>
    <x v="7"/>
    <s v="UL25"/>
    <s v="025/000"/>
    <d v="2015-10-20T00:00:00"/>
    <d v="2015-10-20T00:00:00"/>
    <s v="H-0020-03-05"/>
    <n v="0"/>
    <s v=""/>
    <s v="53OPCO02"/>
    <x v="3"/>
    <s v="5302"/>
    <s v=""/>
    <m/>
    <s v="A115"/>
    <s v="Unit-2-Coal Handling Plant-H-0020-03-05-DEC-15"/>
    <n v="2009125.09"/>
    <n v="0"/>
    <n v="0"/>
    <n v="0"/>
    <n v="2009125.09"/>
    <n v="-339612.3"/>
    <n v="-76350.570000000007"/>
    <n v="0"/>
    <n v="0"/>
    <n v="0"/>
    <n v="-415962.87"/>
    <n v="1669512.79"/>
    <n v="1593162.22"/>
    <s v="INR"/>
  </r>
  <r>
    <s v="5308000265"/>
    <s v="1"/>
    <s v="5308000265-1"/>
    <n v="5"/>
    <s v="5300"/>
    <x v="6"/>
    <x v="7"/>
    <s v="UL25"/>
    <s v="025/000"/>
    <d v="2016-03-20T00:00:00"/>
    <d v="2016-03-20T00:00:00"/>
    <s v="H-0020-03-05"/>
    <n v="0"/>
    <s v=""/>
    <s v="53OPCO02"/>
    <x v="3"/>
    <s v="5302"/>
    <s v=""/>
    <m/>
    <s v="A115"/>
    <s v="Unit-2-Coal Handling Plant-H-0020-03-05-MAR-16"/>
    <n v="4074721.2"/>
    <n v="0"/>
    <n v="0"/>
    <n v="0"/>
    <n v="4074721.2"/>
    <n v="-624436.54"/>
    <n v="-154839.96"/>
    <n v="0"/>
    <n v="0"/>
    <n v="0"/>
    <n v="-779276.5"/>
    <n v="3450284.66"/>
    <n v="3295444.7"/>
    <s v="INR"/>
  </r>
  <r>
    <s v="5308000265"/>
    <s v="2"/>
    <s v="5308000265-2"/>
    <n v="5"/>
    <s v="5300"/>
    <x v="6"/>
    <x v="7"/>
    <s v="UL25"/>
    <s v="023/010"/>
    <d v="2017-01-06T00:00:00"/>
    <d v="2015-10-20T00:00:00"/>
    <s v="H-0020-03-05"/>
    <n v="0"/>
    <s v=""/>
    <s v="53OPCO02"/>
    <x v="7"/>
    <s v="5302"/>
    <s v=""/>
    <m/>
    <s v="A115"/>
    <s v="ACCESORIES FOR THERMOVISION CAMERA SETUP-FEB 17"/>
    <n v="2508421"/>
    <n v="0"/>
    <n v="0"/>
    <n v="0"/>
    <n v="2508421"/>
    <n v="-327437.31"/>
    <n v="-106046.69"/>
    <n v="0"/>
    <n v="0"/>
    <n v="0"/>
    <n v="-433484"/>
    <n v="2180983.69"/>
    <n v="2074937"/>
    <s v="INR"/>
  </r>
  <r>
    <s v="5308000266"/>
    <s v="0"/>
    <s v="5308000266-0"/>
    <n v="5"/>
    <s v="5300"/>
    <x v="6"/>
    <x v="7"/>
    <s v="UL25"/>
    <s v="025/000"/>
    <d v="2016-03-18T00:00:00"/>
    <d v="2016-03-18T00:00:00"/>
    <s v=""/>
    <n v="0"/>
    <s v=""/>
    <s v="53OPCOMN"/>
    <x v="3"/>
    <s v=""/>
    <s v=""/>
    <m/>
    <s v=""/>
    <s v="Electrical Maintenance-Others-H-0020-03-04"/>
    <n v="4383922.5199999996"/>
    <n v="0"/>
    <n v="0"/>
    <n v="0"/>
    <n v="4383922.5199999996"/>
    <n v="-672731.28"/>
    <n v="-166589.75"/>
    <n v="0"/>
    <n v="0"/>
    <n v="0"/>
    <n v="-839321.03"/>
    <n v="3711191.24"/>
    <n v="3544601.49"/>
    <s v="INR"/>
  </r>
  <r>
    <s v="5308000267"/>
    <s v="0"/>
    <s v="5308000267-0"/>
    <n v="5"/>
    <s v="5300"/>
    <x v="6"/>
    <x v="7"/>
    <s v="UL25"/>
    <s v="025/000"/>
    <d v="2016-03-23T00:00:00"/>
    <d v="2016-03-23T00:00:00"/>
    <s v=""/>
    <n v="0"/>
    <s v=""/>
    <s v="53OPCOMN"/>
    <x v="3"/>
    <s v=""/>
    <s v=""/>
    <m/>
    <s v=""/>
    <s v="Boiler quick erect scaffolding-H-0020-01-02"/>
    <n v="33356161.329999998"/>
    <n v="0"/>
    <n v="0"/>
    <n v="0"/>
    <n v="33356161.329999998"/>
    <n v="-5101319.07"/>
    <n v="-1267537.55"/>
    <n v="0"/>
    <n v="0"/>
    <n v="0"/>
    <n v="-6368856.6200000001"/>
    <n v="28254842.260000002"/>
    <n v="26987304.710000001"/>
    <s v="INR"/>
  </r>
  <r>
    <s v="5308000267"/>
    <s v="1"/>
    <s v="5308000267-1"/>
    <n v="5"/>
    <s v="5300"/>
    <x v="6"/>
    <x v="7"/>
    <s v="UL25"/>
    <s v="024/003"/>
    <d v="2016-12-28T00:00:00"/>
    <d v="2016-12-28T00:00:00"/>
    <s v=""/>
    <n v="0"/>
    <s v=""/>
    <s v="53OPCOMN"/>
    <x v="3"/>
    <s v=""/>
    <s v=""/>
    <m/>
    <s v=""/>
    <s v="Boiler quick erect scaffolding-H-0020-01-02-DEC 16"/>
    <n v="1210.1600000000001"/>
    <n v="0"/>
    <n v="0"/>
    <n v="0"/>
    <n v="1210.1600000000001"/>
    <n v="-154.44"/>
    <n v="-47.41"/>
    <n v="0"/>
    <n v="0"/>
    <n v="0"/>
    <n v="-201.85"/>
    <n v="1055.72"/>
    <n v="1008.31"/>
    <s v="INR"/>
  </r>
  <r>
    <s v="5308000267"/>
    <s v="2"/>
    <s v="5308000267-2"/>
    <n v="5"/>
    <s v="5300"/>
    <x v="6"/>
    <x v="7"/>
    <s v="UL25"/>
    <s v="021/009"/>
    <d v="2017-01-06T00:00:00"/>
    <d v="2017-01-06T00:00:00"/>
    <s v=""/>
    <n v="0"/>
    <s v=""/>
    <s v="53OPCO02"/>
    <x v="3"/>
    <s v="5302"/>
    <s v="600260"/>
    <m/>
    <s v="A115"/>
    <s v="PA FAN ROTOR WITH HUB,PAF 20.2-12.5-2-H-0020-01-02"/>
    <n v="7335116.25"/>
    <n v="0"/>
    <n v="0"/>
    <n v="0"/>
    <n v="7335116.25"/>
    <n v="-1029114.87"/>
    <n v="-320731.56"/>
    <n v="0"/>
    <n v="0"/>
    <n v="0"/>
    <n v="-1349846.43"/>
    <n v="6306001.3799999999"/>
    <n v="5985269.8200000003"/>
    <s v="INR"/>
  </r>
  <r>
    <s v="5308000268"/>
    <s v="0"/>
    <s v="5308000268-0"/>
    <n v="5"/>
    <s v="5300"/>
    <x v="6"/>
    <x v="7"/>
    <s v="UL10"/>
    <s v="015/000"/>
    <d v="2016-03-04T00:00:00"/>
    <d v="2016-03-04T00:00:00"/>
    <s v=""/>
    <n v="0"/>
    <s v=""/>
    <s v="53OPCOMN"/>
    <x v="3"/>
    <s v=""/>
    <s v=""/>
    <m/>
    <s v=""/>
    <s v="Elect Instalation at Labour colony-H-0020-03-06"/>
    <n v="1212443.3899999999"/>
    <n v="0"/>
    <n v="0"/>
    <n v="0"/>
    <n v="1212443.3899999999"/>
    <n v="-313031.14"/>
    <n v="-76789.16"/>
    <n v="0"/>
    <n v="0"/>
    <n v="0"/>
    <n v="-389820.30000000005"/>
    <n v="899412.25"/>
    <n v="822623.09"/>
    <s v="INR"/>
  </r>
  <r>
    <s v="5308000268"/>
    <s v="1"/>
    <s v="5308000268-1"/>
    <n v="5"/>
    <s v="5300"/>
    <x v="6"/>
    <x v="7"/>
    <s v="UL10"/>
    <s v="014/001"/>
    <d v="2017-02-18T00:00:00"/>
    <d v="2016-03-04T00:00:00"/>
    <s v=""/>
    <n v="0"/>
    <s v=""/>
    <s v="53OPCOMN"/>
    <x v="3"/>
    <s v=""/>
    <s v=""/>
    <m/>
    <s v=""/>
    <s v="Elect Instalation at Labour colony-H-0020-03-06"/>
    <n v="167797.21"/>
    <n v="0"/>
    <n v="0"/>
    <n v="0"/>
    <n v="167797.21"/>
    <n v="-37591.99"/>
    <n v="-12174.86"/>
    <n v="0"/>
    <n v="0"/>
    <n v="0"/>
    <n v="-49766.85"/>
    <n v="130205.22"/>
    <n v="118030.36"/>
    <s v="INR"/>
  </r>
  <r>
    <s v="5308000269"/>
    <s v="0"/>
    <s v="5308000269-0"/>
    <n v="5"/>
    <s v="5300"/>
    <x v="6"/>
    <x v="7"/>
    <s v="UL15"/>
    <s v="015/000"/>
    <d v="2016-02-17T00:00:00"/>
    <d v="2016-02-17T00:00:00"/>
    <s v=""/>
    <n v="1"/>
    <s v="NO"/>
    <s v="53OPCOMN"/>
    <x v="3"/>
    <s v=""/>
    <s v=""/>
    <m/>
    <s v=""/>
    <s v="ANALYZER,THERMOGRAVIMETRIC-H-0020-06-01"/>
    <n v="2597524.14"/>
    <n v="0"/>
    <n v="0"/>
    <n v="0"/>
    <n v="2597524.14"/>
    <n v="-677831.14"/>
    <n v="-164513.5"/>
    <n v="0"/>
    <n v="0"/>
    <n v="0"/>
    <n v="-842344.64"/>
    <n v="1919693"/>
    <n v="1755179.5"/>
    <s v="INR"/>
  </r>
  <r>
    <s v="5308000269"/>
    <s v="1"/>
    <s v="5308000269-1"/>
    <n v="5"/>
    <s v="5300"/>
    <x v="6"/>
    <x v="7"/>
    <s v="UL15"/>
    <s v="013/005"/>
    <d v="2017-09-30T00:00:00"/>
    <d v="2017-09-30T00:00:00"/>
    <s v=""/>
    <n v="0"/>
    <s v="NO"/>
    <s v="53OPCOMN"/>
    <x v="3"/>
    <s v=""/>
    <s v=""/>
    <m/>
    <s v=""/>
    <s v="ANALYZER,THERMOGRAVIMETRIC-H-0020-06-01-Retention"/>
    <n v="-5487.37"/>
    <n v="0"/>
    <n v="0"/>
    <n v="0"/>
    <n v="-5487.37"/>
    <n v="971.91"/>
    <n v="388.55"/>
    <n v="0"/>
    <n v="0"/>
    <n v="0"/>
    <n v="1360.46"/>
    <n v="-4515.46"/>
    <n v="-4126.91"/>
    <s v="INR"/>
  </r>
  <r>
    <s v="5308000270"/>
    <s v="0"/>
    <s v="5308000270-0"/>
    <n v="5"/>
    <s v="5300"/>
    <x v="6"/>
    <x v="7"/>
    <s v="UL25"/>
    <s v="025/000"/>
    <d v="2016-03-31T00:00:00"/>
    <d v="2016-03-31T00:00:00"/>
    <s v=""/>
    <n v="0"/>
    <s v=""/>
    <s v="53OPCOMN"/>
    <x v="3"/>
    <s v=""/>
    <s v=""/>
    <m/>
    <s v=""/>
    <s v="APC Monitoring System-H-0020-07-04"/>
    <n v="5913564.5"/>
    <n v="0"/>
    <n v="0"/>
    <n v="0"/>
    <n v="5913564.5"/>
    <n v="-899476.06"/>
    <n v="-224715.51999999999"/>
    <n v="0"/>
    <n v="0"/>
    <n v="0"/>
    <n v="-1124191.58"/>
    <n v="5014088.4400000004"/>
    <n v="4789372.92"/>
    <s v="INR"/>
  </r>
  <r>
    <s v="5308000270"/>
    <s v="1"/>
    <s v="5308000270-1"/>
    <n v="5"/>
    <s v="5300"/>
    <x v="6"/>
    <x v="7"/>
    <s v="UL25"/>
    <s v="024/006"/>
    <d v="2016-12-27T00:00:00"/>
    <d v="2016-12-27T00:00:00"/>
    <s v=""/>
    <n v="0"/>
    <s v=""/>
    <s v="53OPCO02"/>
    <x v="3"/>
    <s v="5302"/>
    <s v="100405"/>
    <m/>
    <s v=""/>
    <s v="APC Monitoring System-H-0020-07-04-DEC-16"/>
    <n v="535251"/>
    <n v="0"/>
    <n v="0"/>
    <n v="0"/>
    <n v="535251"/>
    <n v="-67662"/>
    <n v="-20753.47"/>
    <n v="0"/>
    <n v="0"/>
    <n v="0"/>
    <n v="-88415.47"/>
    <n v="467589"/>
    <n v="446835.53"/>
    <s v="INR"/>
  </r>
  <r>
    <s v="5308000270"/>
    <s v="2"/>
    <s v="5308000270-2"/>
    <n v="5"/>
    <s v="5300"/>
    <x v="6"/>
    <x v="7"/>
    <s v="UL25"/>
    <s v="023/008"/>
    <d v="2017-07-17T00:00:00"/>
    <d v="2017-07-17T00:00:00"/>
    <s v=""/>
    <n v="0"/>
    <s v=""/>
    <s v="53OPCOMN"/>
    <x v="3"/>
    <s v=""/>
    <s v=""/>
    <m/>
    <s v=""/>
    <s v="APC Monitoring System-H-0020-07-04-Ded. to Sub.con"/>
    <n v="-4093"/>
    <n v="0"/>
    <n v="0"/>
    <n v="0"/>
    <n v="-4093"/>
    <n v="444.74"/>
    <n v="164.3"/>
    <n v="0"/>
    <n v="0"/>
    <n v="0"/>
    <n v="609.04"/>
    <n v="-3648.26"/>
    <n v="-3483.96"/>
    <s v="INR"/>
  </r>
  <r>
    <s v="5308000271"/>
    <s v="0"/>
    <s v="5308000271-0"/>
    <n v="5"/>
    <s v="5300"/>
    <x v="6"/>
    <x v="7"/>
    <s v="UL25"/>
    <s v="025/000"/>
    <d v="2016-03-10T00:00:00"/>
    <d v="2016-03-10T00:00:00"/>
    <s v=""/>
    <n v="0"/>
    <s v=""/>
    <s v="53OPCOMN"/>
    <x v="3"/>
    <s v=""/>
    <s v=""/>
    <m/>
    <s v=""/>
    <s v="Ultrasonic Flow Meter-H-0020-07-04"/>
    <n v="699482.95"/>
    <n v="0"/>
    <n v="0"/>
    <n v="0"/>
    <n v="699482.95"/>
    <n v="-107919.85"/>
    <n v="-26580.53"/>
    <n v="0"/>
    <n v="0"/>
    <n v="0"/>
    <n v="-134500.38"/>
    <n v="591563.1"/>
    <n v="564982.56999999995"/>
    <s v="INR"/>
  </r>
  <r>
    <s v="5308000272"/>
    <s v="0"/>
    <s v="5308000272-0"/>
    <n v="5"/>
    <s v="5300"/>
    <x v="6"/>
    <x v="7"/>
    <s v="UL25"/>
    <s v="025/000"/>
    <d v="2016-03-10T00:00:00"/>
    <d v="2016-03-10T00:00:00"/>
    <s v=""/>
    <n v="0"/>
    <s v=""/>
    <s v="53OPCOMN"/>
    <x v="3"/>
    <s v=""/>
    <s v=""/>
    <m/>
    <s v=""/>
    <s v="Ultrasonic Compressed Air Leak Detector-H-20-07-04"/>
    <n v="247320"/>
    <n v="0"/>
    <n v="0"/>
    <n v="0"/>
    <n v="247320"/>
    <n v="-38157.800000000003"/>
    <n v="-9398.2199999999993"/>
    <n v="0"/>
    <n v="0"/>
    <n v="0"/>
    <n v="-47556.020000000004"/>
    <n v="209162.2"/>
    <n v="199763.98"/>
    <s v="INR"/>
  </r>
  <r>
    <s v="5308000273"/>
    <s v="0"/>
    <s v="5308000273-0"/>
    <n v="5"/>
    <s v="5300"/>
    <x v="6"/>
    <x v="7"/>
    <s v="UL25"/>
    <s v="025/000"/>
    <d v="2016-03-18T00:00:00"/>
    <d v="2016-03-18T00:00:00"/>
    <s v=""/>
    <n v="0"/>
    <s v=""/>
    <s v="53OPCOMN"/>
    <x v="3"/>
    <s v=""/>
    <s v=""/>
    <m/>
    <s v=""/>
    <s v="Measuring instruments- FQA - H-0020-08-01"/>
    <n v="272161.5"/>
    <n v="0"/>
    <n v="0"/>
    <n v="0"/>
    <n v="272161.5"/>
    <n v="-41764.32"/>
    <n v="-10342.18"/>
    <n v="0"/>
    <n v="0"/>
    <n v="0"/>
    <n v="-52106.5"/>
    <n v="230397.18"/>
    <n v="220055"/>
    <s v="INR"/>
  </r>
  <r>
    <s v="5308000274"/>
    <s v="0"/>
    <s v="5308000274-0"/>
    <n v="5"/>
    <s v="5300"/>
    <x v="6"/>
    <x v="7"/>
    <s v="UL15"/>
    <s v="015/000"/>
    <d v="2016-02-09T00:00:00"/>
    <d v="2016-02-09T00:00:00"/>
    <s v=""/>
    <n v="0"/>
    <s v=""/>
    <s v="53OPCOMN"/>
    <x v="3"/>
    <s v=""/>
    <s v=""/>
    <m/>
    <s v=""/>
    <s v="EQUIPMENT FOR Environment Dept-H-0020-10-03"/>
    <n v="83957.01"/>
    <n v="0"/>
    <n v="0"/>
    <n v="0"/>
    <n v="83957.01"/>
    <n v="-22025.14"/>
    <n v="-5317.42"/>
    <n v="0"/>
    <n v="0"/>
    <n v="0"/>
    <n v="-27342.559999999998"/>
    <n v="61931.87"/>
    <n v="56614.45"/>
    <s v="INR"/>
  </r>
  <r>
    <s v="5308000275"/>
    <s v="0"/>
    <s v="5308000275-0"/>
    <n v="5"/>
    <s v="5300"/>
    <x v="6"/>
    <x v="7"/>
    <s v="UL25"/>
    <s v="025/000"/>
    <d v="2016-03-22T00:00:00"/>
    <d v="2016-03-22T00:00:00"/>
    <s v=""/>
    <n v="0"/>
    <s v=""/>
    <s v="53OPCOMN"/>
    <x v="3"/>
    <s v=""/>
    <s v="125091"/>
    <m/>
    <s v=""/>
    <s v="Ash Slurry pipeline b/w L1 to weigh brdg-H-20-16-3"/>
    <n v="618002.21"/>
    <n v="0"/>
    <n v="0"/>
    <n v="0"/>
    <n v="618002.21"/>
    <n v="-94578.25"/>
    <n v="-23484.15"/>
    <n v="0"/>
    <n v="0"/>
    <n v="0"/>
    <n v="-118062.39999999999"/>
    <n v="523423.96"/>
    <n v="499939.81"/>
    <s v="INR"/>
  </r>
  <r>
    <s v="5308000277"/>
    <s v="1"/>
    <s v="5308000277-1"/>
    <n v="5"/>
    <s v="5300"/>
    <x v="6"/>
    <x v="7"/>
    <s v="UL25"/>
    <s v="023/009"/>
    <d v="2016-03-22T00:00:00"/>
    <d v="2016-03-22T00:00:00"/>
    <s v="H-5000-10-03"/>
    <n v="0"/>
    <s v=""/>
    <s v="53OPCO02"/>
    <x v="3"/>
    <s v="5302"/>
    <s v=""/>
    <m/>
    <s v="A115"/>
    <s v="Unit-2-Consultancy and Others-H-5000-10-03-MAR-16"/>
    <n v="85394"/>
    <n v="0"/>
    <n v="0"/>
    <n v="0"/>
    <n v="85394"/>
    <n v="-13756"/>
    <n v="-3415.67"/>
    <n v="0"/>
    <n v="0"/>
    <n v="0"/>
    <n v="-17171.669999999998"/>
    <n v="71638"/>
    <n v="68222.33"/>
    <s v="INR"/>
  </r>
  <r>
    <s v="5308000278"/>
    <s v="0"/>
    <s v="5308000278-0"/>
    <n v="5"/>
    <s v="5300"/>
    <x v="6"/>
    <x v="7"/>
    <s v="UL25"/>
    <s v="025/000"/>
    <d v="2016-03-31T00:00:00"/>
    <d v="2016-03-31T00:00:00"/>
    <s v=""/>
    <n v="0"/>
    <s v=""/>
    <s v="53OPCOMN"/>
    <x v="3"/>
    <s v=""/>
    <s v=""/>
    <m/>
    <s v=""/>
    <s v="Aton Pump House - H-0020-05-03"/>
    <n v="12121305.689999999"/>
    <n v="0"/>
    <n v="0"/>
    <n v="0"/>
    <n v="12121305.689999999"/>
    <n v="-1843697.5"/>
    <n v="-460609.75"/>
    <n v="0"/>
    <n v="0"/>
    <n v="0"/>
    <n v="-2304307.25"/>
    <n v="10277608.189999999"/>
    <n v="9816998.4399999995"/>
    <s v="INR"/>
  </r>
  <r>
    <s v="5308000278"/>
    <s v="1"/>
    <s v="5308000278-1"/>
    <n v="5"/>
    <s v="5300"/>
    <x v="6"/>
    <x v="7"/>
    <s v="UL25"/>
    <s v="021/009"/>
    <d v="2016-09-30T00:00:00"/>
    <d v="2016-09-30T00:00:00"/>
    <s v=""/>
    <n v="0"/>
    <s v=""/>
    <s v="53OPCOMN"/>
    <x v="3"/>
    <s v=""/>
    <s v=""/>
    <m/>
    <s v=""/>
    <s v="Aton Pump House - H-0020-05-03-SEP 16"/>
    <n v="612554.75"/>
    <n v="0"/>
    <n v="0"/>
    <n v="0"/>
    <n v="612554.75"/>
    <n v="-92179.839999999997"/>
    <n v="-26836.47"/>
    <n v="0"/>
    <n v="0"/>
    <n v="0"/>
    <n v="-119016.31"/>
    <n v="520374.91"/>
    <n v="493538.44"/>
    <s v="INR"/>
  </r>
  <r>
    <s v="5308000279"/>
    <s v="0"/>
    <s v="5308000279-0"/>
    <n v="5"/>
    <s v="5300"/>
    <x v="6"/>
    <x v="7"/>
    <s v="UL25"/>
    <s v="015/000"/>
    <d v="2016-03-31T00:00:00"/>
    <d v="2016-03-31T00:00:00"/>
    <s v=""/>
    <n v="0"/>
    <s v=""/>
    <s v="53OPCOMN"/>
    <x v="3"/>
    <s v=""/>
    <s v=""/>
    <m/>
    <s v=""/>
    <s v="CW Channel - H-0020-05-05"/>
    <n v="5855259.4199999999"/>
    <n v="0"/>
    <n v="0"/>
    <n v="0"/>
    <n v="5855259.4199999999"/>
    <n v="-1484346.33"/>
    <n v="-370833.28"/>
    <n v="0"/>
    <n v="0"/>
    <n v="0"/>
    <n v="-1855179.61"/>
    <n v="4370913.09"/>
    <n v="4000079.81"/>
    <s v="INR"/>
  </r>
  <r>
    <s v="5308000279"/>
    <s v="1"/>
    <s v="5308000279-1"/>
    <n v="5"/>
    <s v="5300"/>
    <x v="6"/>
    <x v="7"/>
    <s v="UL25"/>
    <s v="015/000"/>
    <d v="2016-09-30T00:00:00"/>
    <d v="2016-09-30T00:00:00"/>
    <s v=""/>
    <n v="0"/>
    <s v=""/>
    <s v="53OPCOMN"/>
    <x v="3"/>
    <s v=""/>
    <s v=""/>
    <m/>
    <s v=""/>
    <s v="CW Channel - H-0020-05-05-SEP 16"/>
    <n v="50792.51"/>
    <n v="0"/>
    <n v="0"/>
    <n v="0"/>
    <n v="50792.51"/>
    <n v="-11263.42"/>
    <n v="-3216.86"/>
    <n v="0"/>
    <n v="0"/>
    <n v="0"/>
    <n v="-14480.28"/>
    <n v="39529.089999999997"/>
    <n v="36312.230000000003"/>
    <s v="INR"/>
  </r>
  <r>
    <s v="5308000280"/>
    <s v="0"/>
    <s v="5308000280-0"/>
    <n v="5"/>
    <s v="5300"/>
    <x v="6"/>
    <x v="7"/>
    <s v="UL25"/>
    <s v="015/000"/>
    <d v="2016-03-31T00:00:00"/>
    <d v="2016-03-31T00:00:00"/>
    <s v=""/>
    <n v="0"/>
    <s v=""/>
    <s v="53OPCOMN"/>
    <x v="3"/>
    <s v=""/>
    <s v=""/>
    <m/>
    <s v=""/>
    <s v="Wagon Tippler - H-0020-05-07"/>
    <n v="6485701.0800000001"/>
    <n v="0"/>
    <n v="0"/>
    <n v="0"/>
    <n v="6485701.0800000001"/>
    <n v="-1644167.38"/>
    <n v="-410761.27"/>
    <n v="0"/>
    <n v="0"/>
    <n v="0"/>
    <n v="-2054928.65"/>
    <n v="4841533.7"/>
    <n v="4430772.43"/>
    <s v="INR"/>
  </r>
  <r>
    <s v="5308000280"/>
    <s v="1"/>
    <s v="5308000280-1"/>
    <n v="5"/>
    <s v="5300"/>
    <x v="6"/>
    <x v="7"/>
    <s v="UL25"/>
    <s v="014/006"/>
    <d v="2016-09-30T00:00:00"/>
    <d v="2016-09-30T00:00:00"/>
    <s v=""/>
    <n v="0"/>
    <s v=""/>
    <s v="53OPCOMN"/>
    <x v="3"/>
    <s v=""/>
    <s v=""/>
    <m/>
    <s v=""/>
    <s v="Wagon Tippler - H-0020-05-07"/>
    <n v="176"/>
    <n v="0"/>
    <n v="0"/>
    <n v="0"/>
    <n v="176"/>
    <n v="-40.369999999999997"/>
    <n v="-11.53"/>
    <n v="0"/>
    <n v="0"/>
    <n v="0"/>
    <n v="-51.9"/>
    <n v="135.63"/>
    <n v="124.1"/>
    <s v="INR"/>
  </r>
  <r>
    <s v="5308000281"/>
    <s v="0"/>
    <s v="5308000281-0"/>
    <n v="5"/>
    <s v="5300"/>
    <x v="6"/>
    <x v="7"/>
    <s v="UL25"/>
    <s v="023/002"/>
    <d v="2015-04-01T00:00:00"/>
    <d v="2015-04-01T00:00:00"/>
    <s v="H-5000-03-09"/>
    <n v="0"/>
    <s v=""/>
    <s v="53OPCO01"/>
    <x v="3"/>
    <s v="5302"/>
    <s v=""/>
    <m/>
    <s v="A114"/>
    <s v="Carpet Coal Capitalise-CHP - H-5000-03-09"/>
    <n v="97942443.540000007"/>
    <n v="0"/>
    <n v="0"/>
    <n v="0"/>
    <n v="97942443.540000007"/>
    <n v="-25966254.239999998"/>
    <n v="-3692332.91"/>
    <n v="0"/>
    <n v="0"/>
    <n v="0"/>
    <n v="-29658587.149999999"/>
    <n v="71976189.299999997"/>
    <n v="68283856.390000001"/>
    <s v="INR"/>
  </r>
  <r>
    <s v="5308000282"/>
    <s v="0"/>
    <s v="5308000282-0"/>
    <n v="5"/>
    <s v="5300"/>
    <x v="6"/>
    <x v="7"/>
    <s v="UL25"/>
    <s v="023/009"/>
    <d v="2015-04-01T00:00:00"/>
    <d v="2015-04-01T00:00:00"/>
    <s v="H-5000-03-09"/>
    <n v="0"/>
    <s v=""/>
    <s v="53OPCO02"/>
    <x v="3"/>
    <s v="5302"/>
    <s v=""/>
    <m/>
    <s v="A115"/>
    <s v="Unit 2-Carpet Coal Capitalise-CHP - H-5000-03-09"/>
    <n v="0"/>
    <n v="0"/>
    <n v="0"/>
    <n v="0"/>
    <n v="0"/>
    <n v="0"/>
    <n v="0"/>
    <n v="0"/>
    <n v="0"/>
    <n v="0"/>
    <n v="0"/>
    <n v="0"/>
    <n v="0"/>
    <s v="INR"/>
  </r>
  <r>
    <s v="5308000283"/>
    <s v="0"/>
    <s v="5308000283-0"/>
    <n v="5"/>
    <s v="5300"/>
    <x v="6"/>
    <x v="7"/>
    <s v="UL25"/>
    <s v="021/009"/>
    <d v="2016-04-08T00:00:00"/>
    <d v="2016-04-08T00:00:00"/>
    <s v=""/>
    <n v="2"/>
    <s v="NO"/>
    <s v="53OPCOMN"/>
    <x v="3"/>
    <s v="5302"/>
    <s v="126038"/>
    <m/>
    <s v=""/>
    <s v="GAS DETECTOR-H-0020-09-01-QTY-2"/>
    <n v="228114"/>
    <n v="0"/>
    <n v="0"/>
    <n v="0"/>
    <n v="228114"/>
    <n v="-38575.410000000003"/>
    <n v="-10024.44"/>
    <n v="0"/>
    <n v="0"/>
    <n v="0"/>
    <n v="-48599.850000000006"/>
    <n v="189538.59"/>
    <n v="179514.15"/>
    <s v="INR"/>
  </r>
  <r>
    <s v="5308000284"/>
    <s v="0"/>
    <s v="5308000284-0"/>
    <n v="5"/>
    <s v="5300"/>
    <x v="6"/>
    <x v="7"/>
    <s v="UL25"/>
    <s v="021/009"/>
    <d v="2016-04-20T00:00:00"/>
    <d v="2016-04-20T00:00:00"/>
    <s v=""/>
    <n v="1"/>
    <s v="NO"/>
    <s v="53OPCOMN"/>
    <x v="3"/>
    <s v="5302"/>
    <s v="213163"/>
    <m/>
    <s v=""/>
    <s v="DIGITAL BAROMETER,MM:WW68000-49-H-0020-10-03-QTY1"/>
    <n v="26106"/>
    <n v="0"/>
    <n v="0"/>
    <n v="0"/>
    <n v="26106"/>
    <n v="-4381.33"/>
    <n v="-1146.98"/>
    <n v="0"/>
    <n v="0"/>
    <n v="0"/>
    <n v="-5528.3099999999995"/>
    <n v="21724.67"/>
    <n v="20577.689999999999"/>
    <s v="INR"/>
  </r>
  <r>
    <s v="5308000285"/>
    <s v="0"/>
    <s v="5308000285-0"/>
    <n v="5"/>
    <s v="5300"/>
    <x v="6"/>
    <x v="7"/>
    <s v="UL25"/>
    <s v="021/009"/>
    <d v="2016-04-18T00:00:00"/>
    <d v="2016-04-18T00:00:00"/>
    <s v=""/>
    <n v="1"/>
    <s v="NO"/>
    <s v="53OPCOMN"/>
    <x v="3"/>
    <s v="5302"/>
    <s v="128486"/>
    <m/>
    <s v=""/>
    <s v="OIL FILTER MACHINE,MM:EF2115D-QTY-1-H-0020-01-08"/>
    <n v="638520"/>
    <n v="0"/>
    <n v="0"/>
    <n v="0"/>
    <n v="638520"/>
    <n v="-107297.68"/>
    <n v="-28054.67"/>
    <n v="0"/>
    <n v="0"/>
    <n v="0"/>
    <n v="-135352.34999999998"/>
    <n v="531222.31999999995"/>
    <n v="503167.65"/>
    <s v="INR"/>
  </r>
  <r>
    <s v="5308000286"/>
    <s v="0"/>
    <s v="5308000286-0"/>
    <n v="5"/>
    <s v="5300"/>
    <x v="6"/>
    <x v="7"/>
    <s v="UL25"/>
    <s v="021/009"/>
    <d v="2016-05-17T00:00:00"/>
    <d v="2016-05-17T00:00:00"/>
    <s v=""/>
    <n v="1"/>
    <s v="NO"/>
    <s v="53OPCOMN"/>
    <x v="3"/>
    <s v="5302"/>
    <s v="122003"/>
    <m/>
    <s v=""/>
    <s v="ANALY,SILICA ANALYSER,0-100 PPB-QTY-1-H-0020-04-05"/>
    <n v="960495"/>
    <n v="0"/>
    <n v="0"/>
    <n v="0"/>
    <n v="960495"/>
    <n v="-158437.76000000001"/>
    <n v="-42179.6"/>
    <n v="0"/>
    <n v="0"/>
    <n v="0"/>
    <n v="-200617.36000000002"/>
    <n v="802057.24"/>
    <n v="759877.64"/>
    <s v="INR"/>
  </r>
  <r>
    <s v="5308000287"/>
    <s v="0"/>
    <s v="5308000287-0"/>
    <n v="5"/>
    <s v="5300"/>
    <x v="6"/>
    <x v="7"/>
    <s v="UL25"/>
    <s v="021/002"/>
    <d v="2016-06-16T00:00:00"/>
    <d v="2016-06-16T00:00:00"/>
    <s v=""/>
    <n v="4"/>
    <s v="NO"/>
    <s v="53OPCO01"/>
    <x v="3"/>
    <s v="5302"/>
    <s v="117209"/>
    <m/>
    <s v="A114"/>
    <s v="ACTUATOR ELECTRIC,,MM:IQ20F14B4,ROTORK-QTY-4"/>
    <n v="1122555.28"/>
    <n v="0"/>
    <n v="0"/>
    <n v="0"/>
    <n v="1122555.28"/>
    <n v="-185819.51"/>
    <n v="-50681.48"/>
    <n v="0"/>
    <n v="0"/>
    <n v="0"/>
    <n v="-236500.99000000002"/>
    <n v="936735.77"/>
    <n v="886054.29"/>
    <s v="INR"/>
  </r>
  <r>
    <s v="5308000288"/>
    <s v="0"/>
    <s v="5308000288-0"/>
    <n v="5"/>
    <s v="5300"/>
    <x v="6"/>
    <x v="7"/>
    <s v="UL25"/>
    <s v="021/009"/>
    <d v="2016-04-28T00:00:00"/>
    <d v="2016-04-28T00:00:00"/>
    <s v=""/>
    <n v="1"/>
    <s v="NO"/>
    <s v="53OPCOMN"/>
    <x v="3"/>
    <s v="5302"/>
    <s v="104621"/>
    <m/>
    <s v=""/>
    <s v="MOTOR TEST CONSOLE,AC/DC,UPTO 250KW-QTY-1"/>
    <n v="936000"/>
    <n v="0"/>
    <n v="0"/>
    <n v="0"/>
    <n v="936000"/>
    <n v="-156290.19"/>
    <n v="-41117.75"/>
    <n v="0"/>
    <n v="0"/>
    <n v="0"/>
    <n v="-197407.94"/>
    <n v="779709.81"/>
    <n v="738592.06"/>
    <s v="INR"/>
  </r>
  <r>
    <s v="5308000289"/>
    <s v="0"/>
    <s v="5308000289-0"/>
    <n v="5"/>
    <s v="5300"/>
    <x v="6"/>
    <x v="7"/>
    <s v="UL25"/>
    <s v="021/009"/>
    <d v="2016-04-12T00:00:00"/>
    <d v="2016-04-12T00:00:00"/>
    <s v=""/>
    <n v="1"/>
    <s v="SET"/>
    <s v="53OPCOMN"/>
    <x v="3"/>
    <s v="5302"/>
    <s v="106480"/>
    <m/>
    <s v=""/>
    <s v="Online Dissolve Gas Analyzer Sys-CHP-H-0020-03-05"/>
    <n v="861270"/>
    <n v="0"/>
    <n v="0"/>
    <n v="0"/>
    <n v="861270"/>
    <n v="-145279"/>
    <n v="-37845.69"/>
    <n v="0"/>
    <n v="0"/>
    <n v="0"/>
    <n v="-183124.69"/>
    <n v="715991"/>
    <n v="678145.31"/>
    <s v="INR"/>
  </r>
  <r>
    <s v="5308000290"/>
    <s v="0"/>
    <s v="5308000290-0"/>
    <n v="5"/>
    <s v="5300"/>
    <x v="6"/>
    <x v="7"/>
    <s v="UL25"/>
    <s v="021/009"/>
    <d v="2016-08-11T00:00:00"/>
    <d v="2016-08-11T00:00:00"/>
    <s v=""/>
    <n v="1"/>
    <s v="NO"/>
    <s v="53OPCOMN"/>
    <x v="3"/>
    <s v="5302"/>
    <s v="105209"/>
    <m/>
    <s v=""/>
    <s v="CENTRIFUGE ,MM:MAB103,H-0020-01-08-ALFALAVAL-QTY-1"/>
    <n v="799807.5"/>
    <n v="0"/>
    <n v="0"/>
    <n v="0"/>
    <n v="799807.5"/>
    <n v="-124612.26"/>
    <n v="-35070.300000000003"/>
    <n v="0"/>
    <n v="0"/>
    <n v="0"/>
    <n v="-159682.56"/>
    <n v="675195.24"/>
    <n v="640124.93999999994"/>
    <s v="INR"/>
  </r>
  <r>
    <s v="5308000291"/>
    <s v="0"/>
    <s v="5308000291-0"/>
    <n v="5"/>
    <s v="5300"/>
    <x v="6"/>
    <x v="7"/>
    <s v="UL25"/>
    <s v="025/000"/>
    <d v="2016-10-15T00:00:00"/>
    <d v="2016-10-15T00:00:00"/>
    <s v="H-0020-01-05"/>
    <n v="4"/>
    <s v="NO"/>
    <s v="53OPCO01"/>
    <x v="3"/>
    <s v="5302"/>
    <s v="212204"/>
    <m/>
    <s v="A114"/>
    <s v="FRP FAN ASSY F/COOLING TOWER,ENCON-QTY-4"/>
    <n v="2847840"/>
    <n v="0"/>
    <n v="0"/>
    <n v="0"/>
    <n v="2847840"/>
    <n v="-374463.65"/>
    <n v="-108217.92"/>
    <n v="0"/>
    <n v="0"/>
    <n v="0"/>
    <n v="-482681.57"/>
    <n v="2473376.35"/>
    <n v="2365158.4300000002"/>
    <s v="INR"/>
  </r>
  <r>
    <s v="5308000292"/>
    <s v="0"/>
    <s v="5308000292-0"/>
    <n v="5"/>
    <s v="5300"/>
    <x v="6"/>
    <x v="7"/>
    <s v="UL25"/>
    <s v="025/000"/>
    <d v="2016-10-15T00:00:00"/>
    <d v="2016-10-15T00:00:00"/>
    <s v="H-0020-01-05"/>
    <n v="5"/>
    <s v="NO"/>
    <s v="53OPCO02"/>
    <x v="3"/>
    <s v="5302"/>
    <s v="212204"/>
    <m/>
    <s v="A115"/>
    <s v="FRP FAN ASSY F/COOLING TOWER,ENCON-QTY-5"/>
    <n v="3559800"/>
    <n v="0"/>
    <n v="0"/>
    <n v="0"/>
    <n v="3559800"/>
    <n v="-468079.56"/>
    <n v="-135272.4"/>
    <n v="0"/>
    <n v="0"/>
    <n v="0"/>
    <n v="-603351.96"/>
    <n v="3091720.44"/>
    <n v="2956448.04"/>
    <s v="INR"/>
  </r>
  <r>
    <s v="5308000293"/>
    <s v="0"/>
    <s v="5308000293-0"/>
    <n v="5"/>
    <s v="5300"/>
    <x v="6"/>
    <x v="7"/>
    <s v="UL25"/>
    <s v="025/000"/>
    <d v="2016-11-14T00:00:00"/>
    <d v="2016-11-14T00:00:00"/>
    <s v="H-0020-01-07"/>
    <n v="1"/>
    <s v="NO"/>
    <s v="53OPCO01"/>
    <x v="3"/>
    <s v="5302"/>
    <s v="109949"/>
    <m/>
    <s v=""/>
    <s v="SKYCLIMBER PLATEFORM, 3 MTRX350MM-QTY-1"/>
    <n v="267750"/>
    <n v="0"/>
    <n v="0"/>
    <n v="0"/>
    <n v="267750"/>
    <n v="-34370.300000000003"/>
    <n v="-10174.5"/>
    <n v="0"/>
    <n v="0"/>
    <n v="0"/>
    <n v="-44544.800000000003"/>
    <n v="233379.7"/>
    <n v="223205.2"/>
    <s v="INR"/>
  </r>
  <r>
    <s v="5308000294"/>
    <s v="0"/>
    <s v="5308000294-0"/>
    <n v="5"/>
    <s v="5300"/>
    <x v="6"/>
    <x v="7"/>
    <s v="UL25"/>
    <s v="025/000"/>
    <d v="2016-11-14T00:00:00"/>
    <d v="2016-11-14T00:00:00"/>
    <s v="H-0020-01-07"/>
    <n v="1"/>
    <s v="NO"/>
    <s v="53OPCO01"/>
    <x v="3"/>
    <s v="5302"/>
    <s v="109949"/>
    <m/>
    <s v="A114"/>
    <s v="SKYCLIMBER PLATEFORM, 2 MTRX350MM-QTY-1"/>
    <n v="252450"/>
    <n v="0"/>
    <n v="0"/>
    <n v="0"/>
    <n v="252450"/>
    <n v="-32406.28"/>
    <n v="-9593.1"/>
    <n v="0"/>
    <n v="0"/>
    <n v="0"/>
    <n v="-41999.38"/>
    <n v="220043.72"/>
    <n v="210450.62"/>
    <s v="INR"/>
  </r>
  <r>
    <s v="5308000295"/>
    <s v="0"/>
    <s v="5308000295-0"/>
    <n v="5"/>
    <s v="5300"/>
    <x v="6"/>
    <x v="7"/>
    <s v="UL15"/>
    <s v="015/000"/>
    <d v="2016-10-10T00:00:00"/>
    <d v="2016-10-10T00:00:00"/>
    <s v="H-0020-01-08"/>
    <n v="1"/>
    <s v="NO"/>
    <s v="53OPCO02"/>
    <x v="3"/>
    <s v="5302"/>
    <s v="104504"/>
    <m/>
    <s v=""/>
    <s v="CRANE,EOT,SINGLE GIRDER,CAP:10TON-QTY-1"/>
    <n v="1519775.25"/>
    <n v="0"/>
    <n v="0"/>
    <n v="0"/>
    <n v="1519775.25"/>
    <n v="-246732.16"/>
    <n v="-103856.63"/>
    <n v="0"/>
    <n v="0"/>
    <n v="0"/>
    <n v="-350588.79000000004"/>
    <n v="1273043.0900000001"/>
    <n v="1169186.46"/>
    <s v="INR"/>
  </r>
  <r>
    <s v="5308000295"/>
    <s v="1"/>
    <s v="5308000295-1"/>
    <n v="5"/>
    <s v="5300"/>
    <x v="6"/>
    <x v="7"/>
    <s v="UL15"/>
    <s v="015/000"/>
    <d v="2016-10-10T00:00:00"/>
    <d v="2016-10-10T00:00:00"/>
    <s v="H-0020-01-08"/>
    <n v="1"/>
    <s v="NO"/>
    <s v="53OPCO02"/>
    <x v="3"/>
    <s v="5302"/>
    <s v="104504"/>
    <m/>
    <s v=""/>
    <s v="CRANE,EOT-ETC of Single Girder 10MT EOT Crane"/>
    <n v="756.25"/>
    <n v="0"/>
    <n v="0"/>
    <n v="0"/>
    <n v="756.25"/>
    <n v="-122.78"/>
    <n v="-51.68"/>
    <n v="0"/>
    <n v="0"/>
    <n v="0"/>
    <n v="-174.46"/>
    <n v="633.47"/>
    <n v="581.79"/>
    <s v="INR"/>
  </r>
  <r>
    <s v="5308000296"/>
    <s v="0"/>
    <s v="5308000296-0"/>
    <n v="5"/>
    <s v="5300"/>
    <x v="6"/>
    <x v="7"/>
    <s v="UL25"/>
    <s v="025/000"/>
    <d v="2016-09-21T00:00:00"/>
    <d v="2016-09-21T00:00:00"/>
    <s v="H-0020-06-01"/>
    <n v="1"/>
    <s v="NO"/>
    <s v="53OPCO01"/>
    <x v="3"/>
    <s v="5302"/>
    <s v="124845"/>
    <m/>
    <s v="A114"/>
    <s v="ICOUNTLASERCM20CASEPUMP PARTICLE COUNTER-QTY-1"/>
    <n v="979200"/>
    <n v="0"/>
    <n v="0"/>
    <n v="0"/>
    <n v="979200"/>
    <n v="-131202.07"/>
    <n v="-37209.599999999999"/>
    <n v="0"/>
    <n v="0"/>
    <n v="0"/>
    <n v="-168411.67"/>
    <n v="847997.93"/>
    <n v="810788.33"/>
    <s v="INR"/>
  </r>
  <r>
    <s v="5308000297"/>
    <s v="0"/>
    <s v="5308000297-0"/>
    <n v="5"/>
    <s v="5300"/>
    <x v="6"/>
    <x v="7"/>
    <s v="UL25"/>
    <s v="025/000"/>
    <d v="2016-04-14T00:00:00"/>
    <d v="2016-04-14T00:00:00"/>
    <s v="H-0020-10-03"/>
    <n v="1"/>
    <s v="NO"/>
    <s v="53OPCO01"/>
    <x v="3"/>
    <s v="5302"/>
    <s v="213163"/>
    <m/>
    <s v="A114"/>
    <s v="FLAME PHOTOMETER (CL 378),MM:CL 378,ELIC-QTY-1"/>
    <n v="77632"/>
    <n v="0"/>
    <n v="0"/>
    <n v="0"/>
    <n v="77632"/>
    <n v="-11695.01"/>
    <n v="-2950.02"/>
    <n v="0"/>
    <n v="0"/>
    <n v="0"/>
    <n v="-14645.03"/>
    <n v="65936.990000000005"/>
    <n v="62986.97"/>
    <s v="INR"/>
  </r>
  <r>
    <s v="5308000298"/>
    <s v="0"/>
    <s v="5308000298-0"/>
    <n v="5"/>
    <s v="5300"/>
    <x v="6"/>
    <x v="7"/>
    <s v="UL25"/>
    <s v="025/000"/>
    <d v="2016-11-22T00:00:00"/>
    <d v="2016-11-22T00:00:00"/>
    <s v="H-0020-10-03"/>
    <n v="1"/>
    <s v="NO"/>
    <s v="53OPCO02"/>
    <x v="3"/>
    <s v="5302"/>
    <s v="105548"/>
    <m/>
    <s v="A115"/>
    <s v="PERSONAL DUST SAMPLER,MM:APM 801-QTY-1"/>
    <n v="22892.63"/>
    <n v="0"/>
    <n v="0"/>
    <n v="0"/>
    <n v="22892.63"/>
    <n v="-2919.59"/>
    <n v="-869.92"/>
    <n v="0"/>
    <n v="0"/>
    <n v="0"/>
    <n v="-3789.51"/>
    <n v="19973.04"/>
    <n v="19103.12"/>
    <s v="INR"/>
  </r>
  <r>
    <s v="5308000299"/>
    <s v="0"/>
    <s v="5308000299-0"/>
    <n v="5"/>
    <s v="5300"/>
    <x v="6"/>
    <x v="7"/>
    <s v="UL25"/>
    <s v="025/000"/>
    <d v="2016-11-17T00:00:00"/>
    <d v="2016-11-17T00:00:00"/>
    <s v="H-0020-03-01"/>
    <n v="1"/>
    <s v="NO"/>
    <s v="53OPCO01"/>
    <x v="3"/>
    <s v="5302"/>
    <s v="118552"/>
    <m/>
    <s v=""/>
    <s v="OVEN,ELE CURING,36KW,1800X3040X2740MM-QTY-1"/>
    <n v="1494376.25"/>
    <n v="0"/>
    <n v="0"/>
    <n v="0"/>
    <n v="1494376.25"/>
    <n v="-191362.05"/>
    <n v="-56786.3"/>
    <n v="0"/>
    <n v="0"/>
    <n v="0"/>
    <n v="-248148.34999999998"/>
    <n v="1303014.2"/>
    <n v="1246227.8999999999"/>
    <s v="INR"/>
  </r>
  <r>
    <s v="5308000300"/>
    <s v="0"/>
    <s v="5308000300-0"/>
    <n v="5"/>
    <s v="5300"/>
    <x v="6"/>
    <x v="7"/>
    <s v="UL25"/>
    <s v="025/000"/>
    <d v="2016-09-30T00:00:00"/>
    <d v="2016-09-30T00:00:00"/>
    <s v="H-0020-02-03"/>
    <n v="0"/>
    <s v="SET"/>
    <s v="53OPCO02"/>
    <x v="3"/>
    <s v="5302"/>
    <s v=""/>
    <m/>
    <s v="A115"/>
    <s v="CHP-Others-Misc fabrication work at CHP area"/>
    <n v="4983644.49"/>
    <n v="0"/>
    <n v="0"/>
    <n v="0"/>
    <n v="4983644.49"/>
    <n v="-663084.14"/>
    <n v="-189378.49"/>
    <n v="0"/>
    <n v="0"/>
    <n v="0"/>
    <n v="-852462.63"/>
    <n v="4320560.3499999996"/>
    <n v="4131181.86"/>
    <s v="INR"/>
  </r>
  <r>
    <s v="5308000300"/>
    <s v="1"/>
    <s v="5308000300-1"/>
    <n v="5"/>
    <s v="5300"/>
    <x v="6"/>
    <x v="7"/>
    <s v="UL25"/>
    <s v="024/011"/>
    <d v="2016-10-31T00:00:00"/>
    <d v="2016-10-31T00:00:00"/>
    <s v="H-0020-02-03"/>
    <n v="0"/>
    <s v="SET"/>
    <s v="53OPCO02"/>
    <x v="3"/>
    <s v="5302"/>
    <s v=""/>
    <m/>
    <s v="A115"/>
    <s v="CHP-Others-Misc fabriction work at CHP area-feb'17"/>
    <n v="295683.08"/>
    <n v="0"/>
    <n v="0"/>
    <n v="0"/>
    <n v="295683.08"/>
    <n v="-38513.58"/>
    <n v="-11273.02"/>
    <n v="0"/>
    <n v="0"/>
    <n v="0"/>
    <n v="-49786.600000000006"/>
    <n v="257169.5"/>
    <n v="245896.48"/>
    <s v="INR"/>
  </r>
  <r>
    <s v="5308000301"/>
    <s v="0"/>
    <s v="5308000301-0"/>
    <n v="5"/>
    <s v="5300"/>
    <x v="6"/>
    <x v="7"/>
    <s v="UL25"/>
    <s v="021/002"/>
    <d v="2016-12-31T00:00:00"/>
    <d v="2016-12-31T00:00:00"/>
    <s v=""/>
    <n v="4"/>
    <s v="SET"/>
    <s v="53OPCO01"/>
    <x v="3"/>
    <s v="5302"/>
    <s v=""/>
    <m/>
    <s v="A114"/>
    <s v="Modification of Ash conveying system fm ESP to ISH"/>
    <n v="3870300.51"/>
    <n v="0"/>
    <n v="0"/>
    <n v="0"/>
    <n v="3870300.51"/>
    <n v="-558727.32999999996"/>
    <n v="-174020.06"/>
    <n v="0"/>
    <n v="0"/>
    <n v="0"/>
    <n v="-732747.3899999999"/>
    <n v="3311573.18"/>
    <n v="3137553.12"/>
    <s v="INR"/>
  </r>
  <r>
    <s v="5308000301"/>
    <s v="1"/>
    <s v="5308000301-1"/>
    <n v="5"/>
    <s v="5300"/>
    <x v="6"/>
    <x v="7"/>
    <s v="UL25"/>
    <s v="021/009"/>
    <d v="2016-12-31T00:00:00"/>
    <d v="2017-04-01T00:00:00"/>
    <s v=""/>
    <n v="4"/>
    <s v="SET"/>
    <s v="53OPCO02"/>
    <x v="3"/>
    <s v="5302"/>
    <s v=""/>
    <m/>
    <s v="A115"/>
    <s v="Modification of Ash conveying system fm ESP to ISH"/>
    <n v="3870300.51"/>
    <n v="0"/>
    <n v="0"/>
    <n v="0"/>
    <n v="3870300.51"/>
    <n v="-538736.59"/>
    <n v="-167356.49"/>
    <n v="0"/>
    <n v="0"/>
    <n v="0"/>
    <n v="-706093.08"/>
    <n v="3331563.92"/>
    <n v="3164207.43"/>
    <s v="INR"/>
  </r>
  <r>
    <s v="5308000302"/>
    <s v="0"/>
    <s v="5308000302-0"/>
    <n v="5"/>
    <s v="5300"/>
    <x v="6"/>
    <x v="7"/>
    <s v="UL25"/>
    <s v="021/009"/>
    <d v="2017-02-18T00:00:00"/>
    <d v="2017-02-18T00:00:00"/>
    <s v=""/>
    <n v="1"/>
    <s v="NO"/>
    <s v="53OPCOMN"/>
    <x v="3"/>
    <s v="5302"/>
    <s v="125970"/>
    <m/>
    <s v=""/>
    <s v="PUMP ASSEMBLY, 1PH,1.25KW, DHR 4-50 M-H-0020-03-06"/>
    <n v="13337.9"/>
    <n v="0"/>
    <n v="0"/>
    <n v="0"/>
    <n v="13337.9"/>
    <n v="-1807.2"/>
    <n v="-582.96"/>
    <n v="0"/>
    <n v="0"/>
    <n v="0"/>
    <n v="-2390.16"/>
    <n v="11530.7"/>
    <n v="10947.74"/>
    <s v="INR"/>
  </r>
  <r>
    <s v="5308000303"/>
    <s v="0"/>
    <s v="5308000303-0"/>
    <n v="5"/>
    <s v="5300"/>
    <x v="6"/>
    <x v="7"/>
    <s v="UL25"/>
    <s v="021/009"/>
    <d v="2017-02-18T00:00:00"/>
    <d v="2017-02-18T00:00:00"/>
    <s v=""/>
    <n v="1"/>
    <s v="NO"/>
    <s v="53OPCOMN"/>
    <x v="3"/>
    <s v="5302"/>
    <s v="125970"/>
    <m/>
    <s v=""/>
    <s v="PUMP ASSY,1PH,230V,MAKE PRIMA,PN:15PL10-H-20-03-06"/>
    <n v="9540.89"/>
    <n v="0"/>
    <n v="0"/>
    <n v="0"/>
    <n v="9540.89"/>
    <n v="-1292.72"/>
    <n v="-417"/>
    <n v="0"/>
    <n v="0"/>
    <n v="0"/>
    <n v="-1709.72"/>
    <n v="8248.17"/>
    <n v="7831.17"/>
    <s v="INR"/>
  </r>
  <r>
    <s v="5308000304"/>
    <s v="0"/>
    <s v="5308000304-0"/>
    <n v="5"/>
    <s v="5300"/>
    <x v="6"/>
    <x v="7"/>
    <s v="UL25"/>
    <s v="021/002"/>
    <d v="2016-12-28T00:00:00"/>
    <d v="2016-12-28T00:00:00"/>
    <s v=""/>
    <n v="2"/>
    <s v="NO"/>
    <s v="53OPCO01"/>
    <x v="3"/>
    <s v="5302"/>
    <s v="117209"/>
    <m/>
    <s v="A114"/>
    <s v="ACTUATOR ELECTRIC,ROTORK-QTY-1-H-0020-04-05"/>
    <n v="383373.24"/>
    <n v="0"/>
    <n v="0"/>
    <n v="0"/>
    <n v="383373.24"/>
    <n v="-55467.71"/>
    <n v="-17238.64"/>
    <n v="0"/>
    <n v="0"/>
    <n v="0"/>
    <n v="-72706.350000000006"/>
    <n v="327905.53000000003"/>
    <n v="310666.89"/>
    <s v="INR"/>
  </r>
  <r>
    <s v="5308000305"/>
    <s v="0"/>
    <s v="5308000305-0"/>
    <n v="5"/>
    <s v="5300"/>
    <x v="6"/>
    <x v="7"/>
    <s v="UL25"/>
    <s v="021/009"/>
    <d v="2016-12-28T00:00:00"/>
    <d v="2016-12-28T00:00:00"/>
    <s v=""/>
    <n v="2"/>
    <s v="NO"/>
    <s v="53OPCO02"/>
    <x v="3"/>
    <s v="5302"/>
    <s v="117209"/>
    <m/>
    <s v="A115"/>
    <s v="ACTUATOR,MM:IQ10F10A,ROTORK-QTY-1-H-0020-04-05"/>
    <n v="334294.63"/>
    <n v="0"/>
    <n v="0"/>
    <n v="0"/>
    <n v="334294.63"/>
    <n v="-47142.46"/>
    <n v="-14623.65"/>
    <n v="0"/>
    <n v="0"/>
    <n v="0"/>
    <n v="-61766.11"/>
    <n v="287152.17"/>
    <n v="272528.52"/>
    <s v="INR"/>
  </r>
  <r>
    <s v="5308000306"/>
    <s v="0"/>
    <s v="5308000306-0"/>
    <n v="5"/>
    <s v="5300"/>
    <x v="6"/>
    <x v="7"/>
    <s v="UL25"/>
    <s v="021/009"/>
    <d v="2016-12-28T00:00:00"/>
    <d v="2016-12-28T00:00:00"/>
    <s v=""/>
    <n v="1"/>
    <s v="NO"/>
    <s v="53OPCO02"/>
    <x v="3"/>
    <s v="5302"/>
    <s v="117209"/>
    <m/>
    <s v="A115"/>
    <s v="ACTUATOR,SZ:IQT250,0.43KW/15-QTY-1-H-0020-04-05"/>
    <n v="181644.66"/>
    <n v="0"/>
    <n v="0"/>
    <n v="0"/>
    <n v="181644.66"/>
    <n v="-25615.66"/>
    <n v="-7946.01"/>
    <n v="0"/>
    <n v="0"/>
    <n v="0"/>
    <n v="-33561.67"/>
    <n v="156029"/>
    <n v="148082.99"/>
    <s v="INR"/>
  </r>
  <r>
    <s v="5308000307"/>
    <s v="0"/>
    <s v="5308000307-0"/>
    <n v="5"/>
    <s v="5300"/>
    <x v="6"/>
    <x v="7"/>
    <s v="UL25"/>
    <s v="021/009"/>
    <d v="2016-12-28T00:00:00"/>
    <d v="2016-12-28T00:00:00"/>
    <s v=""/>
    <n v="2"/>
    <s v="NO"/>
    <s v="53OPCO02"/>
    <x v="3"/>
    <s v="5302"/>
    <s v="117209"/>
    <m/>
    <s v="A115"/>
    <s v="ACTUATOR IQ18F10A,24RPM,ROTORK-H-0020-04-05-QTY-2"/>
    <n v="337039.2"/>
    <n v="0"/>
    <n v="0"/>
    <n v="0"/>
    <n v="337039.2"/>
    <n v="-47529.5"/>
    <n v="-14743.71"/>
    <n v="0"/>
    <n v="0"/>
    <n v="0"/>
    <n v="-62273.21"/>
    <n v="289509.7"/>
    <n v="274765.99"/>
    <s v="INR"/>
  </r>
  <r>
    <s v="5308000308"/>
    <s v="0"/>
    <s v="5308000308-0"/>
    <n v="5"/>
    <s v="5300"/>
    <x v="6"/>
    <x v="7"/>
    <s v="UL25"/>
    <s v="021/002"/>
    <d v="2016-12-28T00:00:00"/>
    <d v="2016-12-28T00:00:00"/>
    <s v=""/>
    <n v="1"/>
    <s v="NO"/>
    <s v="53OPCO01"/>
    <x v="3"/>
    <s v="5302"/>
    <s v="117209"/>
    <m/>
    <s v="A114"/>
    <s v="ACTUATOR .,ART:Z001.227,AUMA,MM:AC01.1-QTY-1"/>
    <n v="441787.99"/>
    <n v="0"/>
    <n v="0"/>
    <n v="0"/>
    <n v="441787.99"/>
    <n v="-63919.34"/>
    <n v="-19865.29"/>
    <n v="0"/>
    <n v="0"/>
    <n v="0"/>
    <n v="-83784.63"/>
    <n v="377868.65"/>
    <n v="358003.36"/>
    <s v="INR"/>
  </r>
  <r>
    <s v="5308000309"/>
    <s v="0"/>
    <s v="5308000309-0"/>
    <n v="5"/>
    <s v="5300"/>
    <x v="6"/>
    <x v="7"/>
    <s v="UL25"/>
    <s v="021/009"/>
    <d v="2017-02-16T00:00:00"/>
    <d v="2017-02-16T00:00:00"/>
    <s v=""/>
    <n v="4"/>
    <s v="NO"/>
    <s v="53OPCOMN"/>
    <x v="3"/>
    <s v="5302"/>
    <s v="111701"/>
    <m/>
    <s v=""/>
    <s v="VLV GLB BW,50MM,267 KG/CM2-H-0020-01-02-QTY-4"/>
    <n v="405283.23"/>
    <n v="0"/>
    <n v="0"/>
    <n v="0"/>
    <n v="405283.23"/>
    <n v="-54999.4"/>
    <n v="-17714.29"/>
    <n v="0"/>
    <n v="0"/>
    <n v="0"/>
    <n v="-72713.69"/>
    <n v="350283.83"/>
    <n v="332569.53999999998"/>
    <s v="INR"/>
  </r>
  <r>
    <s v="5308000310"/>
    <s v="0"/>
    <s v="5308000310-0"/>
    <n v="5"/>
    <s v="5300"/>
    <x v="6"/>
    <x v="7"/>
    <s v="UL25"/>
    <s v="021/002"/>
    <d v="2017-01-31T00:00:00"/>
    <d v="2017-01-31T00:00:00"/>
    <s v="H-0020-01-10"/>
    <n v="5"/>
    <s v="SET"/>
    <s v="53OPCO01"/>
    <x v="3"/>
    <s v="5302"/>
    <s v="216192"/>
    <m/>
    <s v="A114"/>
    <s v="BRENTWOOD FILLS - H-0020-01-10 - MAR 17"/>
    <n v="15303343.449999999"/>
    <n v="0"/>
    <n v="0"/>
    <n v="0"/>
    <n v="15303343.449999999"/>
    <n v="-2158550.4500000002"/>
    <n v="-687652.33"/>
    <n v="0"/>
    <n v="0"/>
    <n v="0"/>
    <n v="-2846202.7800000003"/>
    <n v="13144793"/>
    <n v="12457140.67"/>
    <s v="INR"/>
  </r>
  <r>
    <s v="5308000310"/>
    <s v="1"/>
    <s v="5308000310-1"/>
    <n v="5"/>
    <s v="5300"/>
    <x v="6"/>
    <x v="7"/>
    <s v="UL25"/>
    <s v="021/009"/>
    <d v="2017-01-31T00:00:00"/>
    <d v="2017-04-01T00:00:00"/>
    <s v="H-0020-01-10"/>
    <n v="4"/>
    <s v="SET"/>
    <s v="53OPCO02"/>
    <x v="3"/>
    <s v="5302"/>
    <s v="121668"/>
    <m/>
    <s v="A115"/>
    <s v="BRENTWOOD FILLS - H-0020-01-10 - MAR 17"/>
    <n v="12242674.76"/>
    <n v="0"/>
    <n v="0"/>
    <n v="0"/>
    <n v="12242674.76"/>
    <n v="-1670088.92"/>
    <n v="-531204.71"/>
    <n v="0"/>
    <n v="0"/>
    <n v="0"/>
    <n v="-2201293.63"/>
    <n v="10572585.84"/>
    <n v="10041381.130000001"/>
    <s v="INR"/>
  </r>
  <r>
    <s v="5308000310"/>
    <s v="2"/>
    <s v="5308000310-2"/>
    <n v="5"/>
    <s v="5300"/>
    <x v="6"/>
    <x v="7"/>
    <s v="UL10"/>
    <s v="010/000"/>
    <d v="2017-07-21T00:00:00"/>
    <d v="2017-07-21T00:00:00"/>
    <s v="H-0020-01-10"/>
    <n v="0"/>
    <s v="SET"/>
    <s v="53OPCO02"/>
    <x v="3"/>
    <s v="5302"/>
    <s v="121668"/>
    <m/>
    <s v="A115"/>
    <s v="BRENTWOOD FILLS - H-0020-01-10 - MAR 18"/>
    <n v="1997064.98"/>
    <n v="0"/>
    <n v="0"/>
    <n v="0"/>
    <n v="1997064.98"/>
    <n v="-511467.49"/>
    <n v="-189721.17"/>
    <n v="0"/>
    <n v="0"/>
    <n v="0"/>
    <n v="-701188.66"/>
    <n v="1485597.49"/>
    <n v="1295876.32"/>
    <s v="INR"/>
  </r>
  <r>
    <s v="5308000311"/>
    <s v="0"/>
    <s v="5308000311-0"/>
    <n v="5"/>
    <s v="5300"/>
    <x v="6"/>
    <x v="7"/>
    <s v="UL25"/>
    <s v="025/000"/>
    <d v="2017-02-27T00:00:00"/>
    <d v="2017-02-27T00:00:00"/>
    <s v=""/>
    <n v="1"/>
    <s v="NO"/>
    <s v="53OPCOMN"/>
    <x v="7"/>
    <s v="5302"/>
    <s v="209606"/>
    <m/>
    <s v=""/>
    <s v="PFT MACHINE, SCHILLER,PC-SPIRO-QTY-1-H-0020-12-01"/>
    <n v="82256"/>
    <n v="0"/>
    <n v="0"/>
    <n v="0"/>
    <n v="82256"/>
    <n v="-9659.7900000000009"/>
    <n v="-3125.73"/>
    <n v="0"/>
    <n v="0"/>
    <n v="0"/>
    <n v="-12785.52"/>
    <n v="72596.210000000006"/>
    <n v="69470.48"/>
    <s v="INR"/>
  </r>
  <r>
    <s v="5308000312"/>
    <s v="0"/>
    <s v="5308000312-0"/>
    <n v="5"/>
    <s v="5300"/>
    <x v="6"/>
    <x v="7"/>
    <s v="UL25"/>
    <s v="021/009"/>
    <d v="2017-03-28T00:00:00"/>
    <d v="2017-03-28T00:00:00"/>
    <s v=""/>
    <n v="0"/>
    <s v=""/>
    <s v="53OPCOMN"/>
    <x v="3"/>
    <s v="5302"/>
    <s v="104589"/>
    <m/>
    <s v=""/>
    <s v="DRIP IRRIGATION SYSTEM AT CT-1-H-0020-16-03"/>
    <n v="1233890.6599999999"/>
    <n v="0"/>
    <n v="0"/>
    <n v="0"/>
    <n v="1233890.6599999999"/>
    <n v="-167613.1"/>
    <n v="-53607.14"/>
    <n v="0"/>
    <n v="0"/>
    <n v="0"/>
    <n v="-221220.24"/>
    <n v="1066277.56"/>
    <n v="1012670.42"/>
    <s v="INR"/>
  </r>
  <r>
    <s v="5308000313"/>
    <s v="0"/>
    <s v="5308000313-0"/>
    <n v="0"/>
    <s v="5300"/>
    <x v="6"/>
    <x v="7"/>
    <s v="UL25"/>
    <s v="022/009"/>
    <d v="2016-04-01T00:00:00"/>
    <d v="2016-04-01T00:00:00"/>
    <s v="H-0020-20-02"/>
    <n v="0"/>
    <s v=""/>
    <s v="53OPCO02"/>
    <x v="3"/>
    <s v="5302"/>
    <s v=""/>
    <m/>
    <s v=""/>
    <s v="Phase-I-Government grant"/>
    <n v="10246761449"/>
    <n v="0"/>
    <n v="0"/>
    <n v="0"/>
    <n v="10246761449"/>
    <n v="-2592471408.5799999"/>
    <n v="-408213890.23000002"/>
    <n v="0"/>
    <n v="0"/>
    <n v="0"/>
    <n v="-3000685298.8099999"/>
    <n v="7654290040.4200001"/>
    <n v="7246076150.1899996"/>
    <s v="INR"/>
  </r>
  <r>
    <s v="5308000314"/>
    <s v="0"/>
    <s v="5308000314-0"/>
    <n v="5"/>
    <s v="5300"/>
    <x v="6"/>
    <x v="7"/>
    <s v="UL25"/>
    <s v="020/001"/>
    <d v="2017-07-05T00:00:00"/>
    <d v="2017-07-05T00:00:00"/>
    <s v=""/>
    <n v="0"/>
    <s v=""/>
    <s v="53OPCOMN"/>
    <x v="3"/>
    <s v="5302"/>
    <s v="205814"/>
    <m/>
    <s v=""/>
    <s v="CHP OTHER(INDUSTRIAL VACCUAM CLENAR SYS)H-20-02-03"/>
    <n v="4556737.63"/>
    <n v="0"/>
    <n v="0"/>
    <n v="0"/>
    <n v="4556737.63"/>
    <n v="-590573.09"/>
    <n v="-215559.18"/>
    <n v="0"/>
    <n v="0"/>
    <n v="0"/>
    <n v="-806132.27"/>
    <n v="3966164.54"/>
    <n v="3750605.36"/>
    <s v="INR"/>
  </r>
  <r>
    <s v="5308000315"/>
    <s v="0"/>
    <s v="5308000315-0"/>
    <n v="5"/>
    <s v="5300"/>
    <x v="6"/>
    <x v="7"/>
    <s v="UL25"/>
    <s v="021/000"/>
    <d v="2017-12-23T00:00:00"/>
    <d v="2017-12-23T00:00:00"/>
    <s v="H-0020-03-08"/>
    <n v="2"/>
    <s v="NO"/>
    <s v="53OPCO02"/>
    <x v="3"/>
    <s v="5302"/>
    <s v="216201"/>
    <m/>
    <s v=""/>
    <s v="HEATLESS DESICCANT REGENERATIVE DRIER-QTY-2"/>
    <n v="481666.56"/>
    <n v="0"/>
    <n v="0"/>
    <n v="0"/>
    <n v="481666.56"/>
    <n v="-49489.440000000002"/>
    <n v="-21789.68"/>
    <n v="0"/>
    <n v="0"/>
    <n v="0"/>
    <n v="-71279.12"/>
    <n v="432177.12"/>
    <n v="410387.44"/>
    <s v="INR"/>
  </r>
  <r>
    <s v="5308000316"/>
    <s v="0"/>
    <s v="5308000316-0"/>
    <n v="5"/>
    <s v="5300"/>
    <x v="6"/>
    <x v="7"/>
    <s v="UL25"/>
    <s v="020/010"/>
    <d v="2018-02-24T00:00:00"/>
    <d v="2018-02-24T00:00:00"/>
    <s v="H-0020-04-07"/>
    <n v="1"/>
    <s v="NO"/>
    <s v="53OPCO02"/>
    <x v="3"/>
    <s v="5302"/>
    <s v="209530"/>
    <m/>
    <s v=""/>
    <s v="ETS Upgradation System-QTY-1"/>
    <n v="4991750"/>
    <n v="0"/>
    <n v="0"/>
    <n v="0"/>
    <n v="4991750"/>
    <n v="-477708.64"/>
    <n v="-227628.79"/>
    <n v="0"/>
    <n v="0"/>
    <n v="0"/>
    <n v="-705337.43"/>
    <n v="4514041.3600000003"/>
    <n v="4286412.57"/>
    <s v="INR"/>
  </r>
  <r>
    <s v="5308000317"/>
    <s v="0"/>
    <s v="5308000317-0"/>
    <n v="5"/>
    <s v="5300"/>
    <x v="6"/>
    <x v="7"/>
    <s v="UL25"/>
    <s v="020/009"/>
    <d v="2018-03-10T00:00:00"/>
    <d v="2018-03-10T00:00:00"/>
    <s v="H-0020-10-03"/>
    <n v="1"/>
    <s v="NO"/>
    <s v="53OPCO02"/>
    <x v="3"/>
    <s v="5302"/>
    <s v="139571"/>
    <m/>
    <s v=""/>
    <s v="ONLINE ASH ANALYZER, COAL-QTY-1"/>
    <n v="4279505.24"/>
    <n v="0"/>
    <n v="0"/>
    <n v="0"/>
    <n v="4279505.24"/>
    <n v="-403654.42"/>
    <n v="-195922.69"/>
    <n v="0"/>
    <n v="0"/>
    <n v="0"/>
    <n v="-599577.11"/>
    <n v="3875850.82"/>
    <n v="3679928.13"/>
    <s v="INR"/>
  </r>
  <r>
    <s v="5308000317"/>
    <s v="1"/>
    <s v="5308000317-1"/>
    <n v="5"/>
    <s v="5300"/>
    <x v="6"/>
    <x v="7"/>
    <s v="UL25"/>
    <s v="018/004"/>
    <d v="2020-08-21T00:00:00"/>
    <d v="2020-08-21T00:00:00"/>
    <s v="H-0020-10-06"/>
    <n v="1"/>
    <s v="AU"/>
    <s v="53OPCO02"/>
    <x v="3"/>
    <s v="5302"/>
    <s v="104522"/>
    <s v="Addition-Other"/>
    <s v=""/>
    <s v="Earthpit for ash Analyzer"/>
    <n v="0"/>
    <n v="35400"/>
    <n v="0"/>
    <n v="0"/>
    <n v="35400"/>
    <n v="0"/>
    <n v="-1120.6600000000001"/>
    <n v="0"/>
    <n v="0"/>
    <n v="0"/>
    <n v="-1120.6600000000001"/>
    <n v="0"/>
    <n v="34279.339999999997"/>
    <s v="INR"/>
  </r>
  <r>
    <s v="5308000318"/>
    <s v="0"/>
    <s v="5308000318-0"/>
    <n v="5"/>
    <s v="5300"/>
    <x v="6"/>
    <x v="7"/>
    <s v="UL25"/>
    <s v="020/009"/>
    <d v="2018-03-10T00:00:00"/>
    <d v="2018-03-10T00:00:00"/>
    <s v="H-0020-10-03"/>
    <n v="1"/>
    <s v="NO"/>
    <s v="53OPCO02"/>
    <x v="3"/>
    <s v="5302"/>
    <s v="123874"/>
    <m/>
    <s v=""/>
    <s v="RADIATION DETECTOR,MM:MINIRAD,PULSECHO-QTY-1"/>
    <n v="38455.019999999997"/>
    <n v="0"/>
    <n v="0"/>
    <n v="0"/>
    <n v="38455.019999999997"/>
    <n v="-3627.17"/>
    <n v="-1760.53"/>
    <n v="0"/>
    <n v="0"/>
    <n v="0"/>
    <n v="-5387.7"/>
    <n v="34827.85"/>
    <n v="33067.32"/>
    <s v="INR"/>
  </r>
  <r>
    <s v="5308000319"/>
    <s v="0"/>
    <s v="5308000319-0"/>
    <n v="5"/>
    <s v="5300"/>
    <x v="6"/>
    <x v="7"/>
    <s v="UL10"/>
    <s v="010/000"/>
    <d v="2018-03-22T00:00:00"/>
    <d v="2018-03-22T00:00:00"/>
    <s v="H-0020-01-11"/>
    <n v="0"/>
    <s v="SET"/>
    <s v="53OPCO02"/>
    <x v="3"/>
    <s v="5302"/>
    <s v="121668"/>
    <m/>
    <s v=""/>
    <s v="BRENTWOOD FILLS - H-0020-01-11 - MAR 18"/>
    <n v="71785084.189999998"/>
    <n v="0"/>
    <n v="0"/>
    <n v="0"/>
    <n v="71785084.189999998"/>
    <n v="-13826003.890000001"/>
    <n v="-6819583"/>
    <n v="0"/>
    <n v="0"/>
    <n v="0"/>
    <n v="-20645586.890000001"/>
    <n v="57959080.299999997"/>
    <n v="51139497.299999997"/>
    <s v="INR"/>
  </r>
  <r>
    <s v="5308000320"/>
    <s v="0"/>
    <s v="5308000320-0"/>
    <n v="5"/>
    <s v="5300"/>
    <x v="6"/>
    <x v="7"/>
    <s v="UL25"/>
    <s v="021/000"/>
    <d v="2017-12-21T00:00:00"/>
    <d v="2017-12-21T00:00:00"/>
    <s v="H-0020-01-12"/>
    <n v="25"/>
    <s v="NO"/>
    <s v="53OPCO02"/>
    <x v="3"/>
    <s v="5302"/>
    <s v="212204"/>
    <m/>
    <s v=""/>
    <s v="FRP FAN ASSY F/COOLING TOWER,ENCON-QTY-25"/>
    <n v="16651500"/>
    <n v="0"/>
    <n v="0"/>
    <n v="0"/>
    <n v="16651500"/>
    <n v="-1715006.74"/>
    <n v="-753282.14"/>
    <n v="0"/>
    <n v="0"/>
    <n v="0"/>
    <n v="-2468288.88"/>
    <n v="14936493.26"/>
    <n v="14183211.119999999"/>
    <s v="INR"/>
  </r>
  <r>
    <s v="5308000321"/>
    <s v="0"/>
    <s v="5308000321-0"/>
    <n v="5"/>
    <s v="5300"/>
    <x v="6"/>
    <x v="7"/>
    <s v="UL25"/>
    <s v="020/011"/>
    <d v="2018-01-15T00:00:00"/>
    <d v="2018-01-15T00:00:00"/>
    <s v="H-0020-01-13"/>
    <n v="2"/>
    <s v="NO"/>
    <s v="53OPCO02"/>
    <x v="3"/>
    <s v="5302"/>
    <s v="100803"/>
    <m/>
    <s v=""/>
    <s v="GEAR BOX,MM:KBVCT 315 F/COOLING TOWER-QTY-2"/>
    <n v="1038700"/>
    <n v="0"/>
    <n v="0"/>
    <n v="0"/>
    <n v="1038700"/>
    <n v="-104169.3"/>
    <n v="-47173.440000000002"/>
    <n v="0"/>
    <n v="0"/>
    <n v="0"/>
    <n v="-151342.74"/>
    <n v="934530.7"/>
    <n v="887357.26"/>
    <s v="INR"/>
  </r>
  <r>
    <s v="5308000322"/>
    <s v="0"/>
    <s v="5308000322-0"/>
    <n v="5"/>
    <s v="5300"/>
    <x v="6"/>
    <x v="7"/>
    <s v="UL25"/>
    <s v="020/009"/>
    <d v="2018-03-27T00:00:00"/>
    <d v="2018-03-27T00:00:00"/>
    <s v="H-0020-01-04"/>
    <n v="1"/>
    <s v="SET"/>
    <s v="53OPCO02"/>
    <x v="3"/>
    <s v="5302"/>
    <s v="600260"/>
    <m/>
    <s v=""/>
    <s v="MICRO OIL GUN - IGNITION SYSTEM"/>
    <n v="37959081.689999998"/>
    <n v="0"/>
    <n v="0"/>
    <n v="0"/>
    <n v="37959081.689999998"/>
    <n v="-3499462.47"/>
    <n v="-1737828.3"/>
    <n v="0"/>
    <n v="0"/>
    <n v="0"/>
    <n v="-5237290.7700000005"/>
    <n v="34459619.219999999"/>
    <n v="32721790.920000002"/>
    <s v="INR"/>
  </r>
  <r>
    <s v="5308000323"/>
    <s v="0"/>
    <s v="5308000323-0"/>
    <n v="5"/>
    <s v="5300"/>
    <x v="6"/>
    <x v="7"/>
    <s v="UL25"/>
    <s v="020/009"/>
    <d v="2018-03-31T00:00:00"/>
    <d v="2018-03-31T00:00:00"/>
    <s v=""/>
    <n v="1"/>
    <s v="LOT"/>
    <s v="53OPCOMN"/>
    <x v="3"/>
    <s v="5303"/>
    <s v=""/>
    <s v="Sold"/>
    <s v=""/>
    <s v="MANDATORY SPARES - O&amp;M - MARCH 2018 - 105 MATERIAL"/>
    <n v="175433870.56999999"/>
    <n v="0"/>
    <n v="0"/>
    <n v="-8548875"/>
    <n v="166884995.56999999"/>
    <n v="-16085298.57"/>
    <n v="-7864371.7199999997"/>
    <n v="1007941.03"/>
    <n v="0"/>
    <n v="0"/>
    <n v="-22941729.259999998"/>
    <n v="159348572"/>
    <n v="143943266.31"/>
    <s v="INR"/>
  </r>
  <r>
    <s v="5308000324"/>
    <s v="0"/>
    <s v="5308000324-0"/>
    <n v="5"/>
    <s v="5300"/>
    <x v="6"/>
    <x v="7"/>
    <s v="UL25"/>
    <s v="020/009"/>
    <d v="2018-03-31T00:00:00"/>
    <d v="2018-03-31T00:00:00"/>
    <s v="H-0020-01-08"/>
    <n v="1"/>
    <s v="NO"/>
    <s v="53OPCO02"/>
    <x v="3"/>
    <s v="5302"/>
    <s v="301544"/>
    <m/>
    <s v=""/>
    <s v="TURBINE FAST COOLING DEVICE-QTY-1"/>
    <n v="5609383.5300000003"/>
    <n v="0"/>
    <n v="0"/>
    <n v="0"/>
    <n v="5609383.5300000003"/>
    <n v="-514316.92"/>
    <n v="-256806.67"/>
    <n v="0"/>
    <n v="0"/>
    <n v="0"/>
    <n v="-771123.59"/>
    <n v="5095066.6100000003"/>
    <n v="4838259.9400000004"/>
    <s v="INR"/>
  </r>
  <r>
    <s v="5308000325"/>
    <s v="0"/>
    <s v="5308000325-0"/>
    <n v="5"/>
    <s v="5300"/>
    <x v="6"/>
    <x v="7"/>
    <s v="UL25"/>
    <s v="020/009"/>
    <d v="2018-03-31T00:00:00"/>
    <d v="2018-03-31T00:00:00"/>
    <s v=""/>
    <n v="1"/>
    <s v="NO"/>
    <s v="53OPCOMN"/>
    <x v="3"/>
    <s v="5302"/>
    <s v="112302"/>
    <m/>
    <s v=""/>
    <s v="SEWAGE TREATMENT PLANT,CAP:45 KLD-QTY-1-H-20-10-04"/>
    <n v="3014900"/>
    <n v="0"/>
    <n v="0"/>
    <n v="0"/>
    <n v="3014900"/>
    <n v="-276432.18"/>
    <n v="-138027.01"/>
    <n v="0"/>
    <n v="0"/>
    <n v="0"/>
    <n v="-414459.19"/>
    <n v="2738467.82"/>
    <n v="2600440.81"/>
    <s v="INR"/>
  </r>
  <r>
    <s v="5308000326"/>
    <s v="0"/>
    <s v="5308000326-0"/>
    <n v="5"/>
    <s v="5300"/>
    <x v="6"/>
    <x v="7"/>
    <s v="UL25"/>
    <s v="020/009"/>
    <d v="2018-03-31T00:00:00"/>
    <d v="2018-03-31T00:00:00"/>
    <s v=""/>
    <n v="1"/>
    <s v="NO"/>
    <s v="53OPCOMN"/>
    <x v="3"/>
    <s v="5302"/>
    <s v="112302"/>
    <m/>
    <s v=""/>
    <s v="SEWAGE TREATMENT PLANT,CAP:60 KLD-QTY-1-H-20-10-04"/>
    <n v="3115200"/>
    <n v="0"/>
    <n v="0"/>
    <n v="0"/>
    <n v="3115200"/>
    <n v="-285628.56"/>
    <n v="-142618.91"/>
    <n v="0"/>
    <n v="0"/>
    <n v="0"/>
    <n v="-428247.47"/>
    <n v="2829571.44"/>
    <n v="2686952.53"/>
    <s v="INR"/>
  </r>
  <r>
    <s v="5308000327"/>
    <s v="0"/>
    <s v="5308000327-0"/>
    <n v="5"/>
    <s v="5300"/>
    <x v="6"/>
    <x v="7"/>
    <s v="UL05"/>
    <s v="005/000"/>
    <d v="2018-05-31T00:00:00"/>
    <d v="2018-05-31T00:00:00"/>
    <s v=""/>
    <n v="0"/>
    <s v="NO"/>
    <s v="53OPCOMN"/>
    <x v="3"/>
    <s v="5302"/>
    <s v="122849"/>
    <m/>
    <s v=""/>
    <s v="SCFFOLDING-H-0020-01-17"/>
    <n v="8468500.0999999996"/>
    <n v="0"/>
    <n v="0"/>
    <n v="0"/>
    <n v="8468500.0999999996"/>
    <n v="-2886925.15"/>
    <n v="-1630064.7"/>
    <n v="0"/>
    <n v="0"/>
    <n v="0"/>
    <n v="-4516989.8499999996"/>
    <n v="5581574.9500000002"/>
    <n v="3951510.25"/>
    <s v="INR"/>
  </r>
  <r>
    <s v="5308000328"/>
    <s v="0"/>
    <s v="5308000328-0"/>
    <n v="5"/>
    <s v="5300"/>
    <x v="6"/>
    <x v="7"/>
    <s v="UL25"/>
    <s v="020/006"/>
    <d v="2018-06-30T00:00:00"/>
    <d v="2018-06-30T00:00:00"/>
    <s v=""/>
    <n v="1"/>
    <s v="NO"/>
    <s v="53OPCOMN"/>
    <x v="3"/>
    <s v="5302"/>
    <s v="138800"/>
    <m/>
    <s v=""/>
    <s v="PUMP FOR HSD LOADING-QTY-1-H-0020-01-16"/>
    <n v="483800"/>
    <n v="0"/>
    <n v="0"/>
    <n v="0"/>
    <n v="483800"/>
    <n v="-39309.15"/>
    <n v="-22418.5"/>
    <n v="0"/>
    <n v="0"/>
    <n v="0"/>
    <n v="-61727.65"/>
    <n v="444490.85"/>
    <n v="422072.35"/>
    <s v="INR"/>
  </r>
  <r>
    <s v="5308000329"/>
    <s v="0"/>
    <s v="5308000329-0"/>
    <n v="5"/>
    <s v="5300"/>
    <x v="6"/>
    <x v="7"/>
    <s v="UL25"/>
    <s v="020/006"/>
    <d v="2018-06-30T00:00:00"/>
    <d v="2018-06-30T00:00:00"/>
    <s v="H-0020-01-14"/>
    <n v="1"/>
    <s v="NO"/>
    <s v="53OPCO02"/>
    <x v="3"/>
    <s v="5302"/>
    <s v="111643"/>
    <m/>
    <s v=""/>
    <s v="TURBINE ROTOR ASSLY F/TDBFP,MM:G16-1.0-H-20-01-14"/>
    <n v="29795000"/>
    <n v="0"/>
    <n v="0"/>
    <n v="0"/>
    <n v="29795000"/>
    <n v="-2420868.63"/>
    <n v="-1380651.64"/>
    <n v="0"/>
    <n v="0"/>
    <n v="0"/>
    <n v="-3801520.2699999996"/>
    <n v="27374131.370000001"/>
    <n v="25993479.73"/>
    <s v="INR"/>
  </r>
  <r>
    <s v="5308000330"/>
    <s v="0"/>
    <s v="5308000330-0"/>
    <n v="5"/>
    <s v="5300"/>
    <x v="6"/>
    <x v="7"/>
    <s v="UL25"/>
    <s v="020/004"/>
    <d v="2018-09-05T00:00:00"/>
    <d v="2018-09-05T00:00:00"/>
    <s v="H-0020-01-19"/>
    <n v="1"/>
    <s v="NO"/>
    <s v="53OPCO02"/>
    <x v="3"/>
    <s v="5302"/>
    <s v="114218"/>
    <m/>
    <s v=""/>
    <s v="IMPACT WRENCH,BOSCH-H-0020-01-19 - QTY-1"/>
    <n v="69030"/>
    <n v="0"/>
    <n v="0"/>
    <n v="0"/>
    <n v="69030"/>
    <n v="-5062.8500000000004"/>
    <n v="-3225.03"/>
    <n v="0"/>
    <n v="0"/>
    <n v="0"/>
    <n v="-8287.880000000001"/>
    <n v="63967.15"/>
    <n v="60742.12"/>
    <s v="INR"/>
  </r>
  <r>
    <s v="5308000331"/>
    <s v="0"/>
    <s v="5308000331-0"/>
    <n v="5"/>
    <s v="5300"/>
    <x v="6"/>
    <x v="7"/>
    <s v="UL25"/>
    <s v="020/004"/>
    <d v="2018-09-01T00:00:00"/>
    <d v="2018-09-01T00:00:00"/>
    <s v=""/>
    <n v="1"/>
    <s v="NO"/>
    <s v="53OPCOMN"/>
    <x v="1"/>
    <s v="5302"/>
    <s v="115255"/>
    <m/>
    <s v=""/>
    <s v="EXCAVATOR,HYD,MFR:TATA HITTACHI-H-0020-02-07-QTY-1"/>
    <n v="2942920"/>
    <n v="0"/>
    <n v="0"/>
    <n v="0"/>
    <n v="2942920"/>
    <n v="-217348.64"/>
    <n v="-137490.91"/>
    <n v="0"/>
    <n v="0"/>
    <n v="0"/>
    <n v="-354839.55000000005"/>
    <n v="2725571.36"/>
    <n v="2588080.4500000002"/>
    <s v="INR"/>
  </r>
  <r>
    <s v="5308000332"/>
    <s v="0"/>
    <s v="5308000332-0"/>
    <n v="5"/>
    <s v="5300"/>
    <x v="6"/>
    <x v="7"/>
    <s v="UL15"/>
    <s v="015/000"/>
    <d v="2018-11-17T00:00:00"/>
    <d v="2018-11-17T00:00:00"/>
    <s v=""/>
    <n v="1"/>
    <s v="NO"/>
    <s v="53OPCOMN"/>
    <x v="1"/>
    <s v="5302"/>
    <s v="115254"/>
    <m/>
    <s v=""/>
    <s v="BREAKER,ROCK,1805MM,:B70,ALICON-H-0020-02-07-QTY-1"/>
    <n v="672600"/>
    <n v="0"/>
    <n v="0"/>
    <n v="0"/>
    <n v="672600"/>
    <n v="-54638.74"/>
    <n v="-42870.53"/>
    <n v="0"/>
    <n v="0"/>
    <n v="0"/>
    <n v="-97509.26999999999"/>
    <n v="617961.26"/>
    <n v="575090.73"/>
    <s v="INR"/>
  </r>
  <r>
    <s v="5308000333"/>
    <s v="0"/>
    <s v="5308000333-0"/>
    <n v="5"/>
    <s v="5300"/>
    <x v="6"/>
    <x v="7"/>
    <s v="UL15"/>
    <s v="015/000"/>
    <d v="2013-12-31T00:00:00"/>
    <d v="2013-12-31T00:00:00"/>
    <s v=""/>
    <n v="2"/>
    <s v="NO"/>
    <s v="53OPCO02"/>
    <x v="3"/>
    <s v="5302"/>
    <s v="104632"/>
    <m/>
    <s v="A115"/>
    <s v="CRANE,MM:ACE12XW,MFR:ACE,CAP:12TON"/>
    <n v="2085850"/>
    <n v="0"/>
    <n v="0"/>
    <n v="0"/>
    <n v="2085850"/>
    <n v="-595892.18999999994"/>
    <n v="-158349.35"/>
    <n v="0"/>
    <n v="0"/>
    <n v="0"/>
    <n v="-754241.53999999992"/>
    <n v="1489957.81"/>
    <n v="1331608.46"/>
    <s v="INR"/>
  </r>
  <r>
    <s v="5308000334"/>
    <s v="0"/>
    <s v="5308000334-0"/>
    <n v="5"/>
    <s v="5300"/>
    <x v="6"/>
    <x v="7"/>
    <s v="UL25"/>
    <s v="020/002"/>
    <d v="2018-10-31T00:00:00"/>
    <d v="2018-10-31T00:00:00"/>
    <s v="H-0020-04-11"/>
    <n v="0"/>
    <s v="LOT"/>
    <s v="53OPCO02"/>
    <x v="3"/>
    <s v="5302"/>
    <s v="113217"/>
    <m/>
    <s v=""/>
    <s v="Thermocuples - Boilar metal temperature"/>
    <n v="0"/>
    <n v="0"/>
    <n v="0"/>
    <n v="0"/>
    <n v="0"/>
    <n v="0"/>
    <n v="0"/>
    <n v="0"/>
    <n v="0"/>
    <n v="0"/>
    <n v="0"/>
    <n v="0"/>
    <n v="0"/>
    <s v="INR"/>
  </r>
  <r>
    <s v="5308000334"/>
    <s v="1"/>
    <s v="5308000334-1"/>
    <n v="5"/>
    <s v="5300"/>
    <x v="6"/>
    <x v="7"/>
    <s v="UL25"/>
    <s v="019/009"/>
    <d v="2019-03-31T00:00:00"/>
    <d v="2019-03-31T00:00:00"/>
    <s v="H-0020-04-11"/>
    <n v="0"/>
    <s v="EA"/>
    <s v="53OPCO02"/>
    <x v="3"/>
    <s v="5302"/>
    <s v="113217"/>
    <m/>
    <s v=""/>
    <s v="DATA LOGGER, KTYPE, 112 CHANNEL+PANELS"/>
    <n v="0"/>
    <n v="0"/>
    <n v="0"/>
    <n v="0"/>
    <n v="0"/>
    <n v="0"/>
    <n v="0"/>
    <n v="0"/>
    <n v="0"/>
    <n v="0"/>
    <n v="0"/>
    <n v="0"/>
    <n v="0"/>
    <s v="INR"/>
  </r>
  <r>
    <s v="5308000335"/>
    <s v="0"/>
    <s v="5308000335-0"/>
    <n v="5"/>
    <s v="5300"/>
    <x v="6"/>
    <x v="7"/>
    <s v="UL25"/>
    <s v="019/011"/>
    <d v="2019-02-02T00:00:00"/>
    <d v="2019-02-02T00:00:00"/>
    <s v="H-0020-04-10"/>
    <n v="0"/>
    <s v="LOT"/>
    <s v="53OPCO02"/>
    <x v="3"/>
    <s v="5302"/>
    <s v="113217"/>
    <m/>
    <s v=""/>
    <s v="Thermocuples - Turbine drain line temp"/>
    <n v="0"/>
    <n v="0"/>
    <n v="0"/>
    <n v="0"/>
    <n v="0"/>
    <n v="0"/>
    <n v="0"/>
    <n v="0"/>
    <n v="0"/>
    <n v="0"/>
    <n v="0"/>
    <n v="0"/>
    <n v="0"/>
    <s v="INR"/>
  </r>
  <r>
    <s v="5308000336"/>
    <s v="0"/>
    <s v="5308000336-0"/>
    <n v="5"/>
    <s v="5300"/>
    <x v="6"/>
    <x v="7"/>
    <s v="UL25"/>
    <s v="019/011"/>
    <d v="2019-02-16T00:00:00"/>
    <d v="2019-02-16T00:00:00"/>
    <s v="H-0020-01-20"/>
    <n v="1"/>
    <s v="LOT"/>
    <s v="53OPCO02"/>
    <x v="3"/>
    <s v="5302"/>
    <s v="167874"/>
    <m/>
    <s v="STN-COM"/>
    <s v="Hydraulic Torqueing tools"/>
    <n v="654993.22"/>
    <n v="0"/>
    <n v="0"/>
    <n v="0"/>
    <n v="654993.22"/>
    <n v="-35006.550000000003"/>
    <n v="-31240.560000000001"/>
    <n v="0"/>
    <n v="0"/>
    <n v="0"/>
    <n v="-66247.11"/>
    <n v="619986.67000000004"/>
    <n v="588746.11"/>
    <s v="INR"/>
  </r>
  <r>
    <s v="5308000337"/>
    <s v="0"/>
    <s v="5308000337-0"/>
    <n v="5"/>
    <s v="5300"/>
    <x v="6"/>
    <x v="7"/>
    <s v="UL25"/>
    <s v="019/011"/>
    <d v="2019-01-29T00:00:00"/>
    <d v="2019-01-29T00:00:00"/>
    <s v="H-0020-06-04"/>
    <n v="1"/>
    <s v="EA"/>
    <s v="53OPCO02"/>
    <x v="7"/>
    <s v="5302"/>
    <s v="303013"/>
    <m/>
    <s v="STN-COM"/>
    <s v="WATER PURIFICATION SYS,PN:PC1ANRXM2"/>
    <n v="1005444.91"/>
    <n v="0"/>
    <n v="0"/>
    <n v="0"/>
    <n v="1005444.91"/>
    <n v="-56101.61"/>
    <n v="-47955.71"/>
    <n v="0"/>
    <n v="0"/>
    <n v="0"/>
    <n v="-104057.32"/>
    <n v="949343.3"/>
    <n v="901387.59"/>
    <s v="INR"/>
  </r>
  <r>
    <s v="5308000338"/>
    <s v="0"/>
    <s v="5308000338-0"/>
    <n v="5"/>
    <s v="5300"/>
    <x v="6"/>
    <x v="7"/>
    <s v="UL25"/>
    <s v="019/009"/>
    <d v="2019-03-30T00:00:00"/>
    <d v="2019-03-30T00:00:00"/>
    <s v="H-0020-06-04"/>
    <n v="1"/>
    <s v="EA"/>
    <s v="53OPCO02"/>
    <x v="3"/>
    <s v="5302"/>
    <s v="302948"/>
    <m/>
    <s v="STN-COM"/>
    <s v="ICP - MS (INDUCTIVELY COUPLED PLASMA)-MS"/>
    <n v="7920183.1399999997"/>
    <n v="0"/>
    <n v="0"/>
    <n v="0"/>
    <n v="7920183.1399999997"/>
    <n v="-383045.06"/>
    <n v="-380957.62"/>
    <n v="0"/>
    <n v="0"/>
    <n v="0"/>
    <n v="-764002.67999999993"/>
    <n v="7537138.0800000001"/>
    <n v="7156180.46"/>
    <s v="INR"/>
  </r>
  <r>
    <s v="5308000338"/>
    <s v="1"/>
    <s v="5308000338-1"/>
    <n v="5"/>
    <s v="5300"/>
    <x v="6"/>
    <x v="7"/>
    <s v="UL25"/>
    <s v="019/007"/>
    <d v="2019-05-09T00:00:00"/>
    <d v="2019-05-09T00:00:00"/>
    <s v="H-0020-06-04"/>
    <n v="0"/>
    <s v="EA"/>
    <s v="53OPCO02"/>
    <x v="3"/>
    <s v="5302"/>
    <s v="302948"/>
    <m/>
    <s v="STN-COM"/>
    <s v="ICP - MS (INDUCTIVELY COUPLED PLASMA)-MS"/>
    <n v="12411.2"/>
    <n v="0"/>
    <n v="0"/>
    <n v="0"/>
    <n v="12411.2"/>
    <n v="-539.55999999999995"/>
    <n v="-602.15"/>
    <n v="0"/>
    <n v="0"/>
    <n v="0"/>
    <n v="-1141.71"/>
    <n v="11871.64"/>
    <n v="11269.49"/>
    <s v="INR"/>
  </r>
  <r>
    <s v="5308000339"/>
    <s v="0"/>
    <s v="5308000339-0"/>
    <n v="5"/>
    <s v="5300"/>
    <x v="6"/>
    <x v="7"/>
    <s v="UL25"/>
    <s v="019/009"/>
    <d v="2019-03-31T00:00:00"/>
    <d v="2019-03-31T00:00:00"/>
    <s v="H-0020-04-09"/>
    <n v="0"/>
    <s v="SET"/>
    <s v="53OPCO02"/>
    <x v="3"/>
    <s v="5302"/>
    <s v="169626"/>
    <m/>
    <s v=""/>
    <s v="DCS UPGRADATION,FROM IA 8.4.2 TO EVO"/>
    <n v="0"/>
    <n v="0"/>
    <n v="0"/>
    <n v="0"/>
    <n v="0"/>
    <n v="0"/>
    <n v="0"/>
    <n v="0"/>
    <n v="0"/>
    <n v="0"/>
    <n v="0"/>
    <n v="0"/>
    <n v="0"/>
    <s v="INR"/>
  </r>
  <r>
    <s v="5308000340"/>
    <s v="0"/>
    <s v="5308000340-0"/>
    <n v="5"/>
    <s v="5300"/>
    <x v="6"/>
    <x v="7"/>
    <s v="UL25"/>
    <s v="019/005"/>
    <d v="2019-08-07T00:00:00"/>
    <d v="2019-08-07T00:00:00"/>
    <s v="H-0020-06-05"/>
    <n v="1"/>
    <s v="EA"/>
    <s v="53OPCO02"/>
    <x v="3"/>
    <s v="5302"/>
    <s v="170987"/>
    <m/>
    <s v="STN-COM"/>
    <s v="CONDUCTIVITY MTR,PN:LPV3170.97.0002"/>
    <n v="169557.57"/>
    <n v="0"/>
    <n v="0"/>
    <n v="0"/>
    <n v="169557.57"/>
    <n v="-5394.7"/>
    <n v="-8296.83"/>
    <n v="0"/>
    <n v="0"/>
    <n v="0"/>
    <n v="-13691.529999999999"/>
    <n v="164162.87"/>
    <n v="155866.04"/>
    <s v="INR"/>
  </r>
  <r>
    <s v="5308000341"/>
    <s v="0"/>
    <s v="5308000341-0"/>
    <n v="5"/>
    <s v="5300"/>
    <x v="6"/>
    <x v="7"/>
    <s v="UL25"/>
    <s v="019/005"/>
    <d v="2019-08-07T00:00:00"/>
    <d v="2019-08-07T00:00:00"/>
    <s v="H-0020-06-05"/>
    <n v="1"/>
    <s v="EA"/>
    <s v="53OPCO02"/>
    <x v="3"/>
    <s v="5302"/>
    <s v="170987"/>
    <m/>
    <s v="STN-COM"/>
    <s v="PH METER,PN:LPV2121T.97.002,HACH"/>
    <n v="149982.18"/>
    <n v="0"/>
    <n v="0"/>
    <n v="0"/>
    <n v="149982.18"/>
    <n v="-4771.88"/>
    <n v="-7338.97"/>
    <n v="0"/>
    <n v="0"/>
    <n v="0"/>
    <n v="-12110.85"/>
    <n v="145210.29999999999"/>
    <n v="137871.32999999999"/>
    <s v="INR"/>
  </r>
  <r>
    <s v="5308000342"/>
    <s v="0"/>
    <s v="5308000342-0"/>
    <n v="5"/>
    <s v="5300"/>
    <x v="6"/>
    <x v="7"/>
    <s v="UL25"/>
    <s v="019/003"/>
    <d v="2019-09-24T00:00:00"/>
    <d v="2019-09-24T00:00:00"/>
    <s v="H-0020-10-08"/>
    <n v="1"/>
    <s v="EA"/>
    <s v="53OPCO02"/>
    <x v="3"/>
    <s v="5302"/>
    <s v="105548"/>
    <m/>
    <s v="STN-COM"/>
    <s v="NOISE LEVEL METER"/>
    <n v="158267.5"/>
    <n v="0"/>
    <n v="0"/>
    <n v="0"/>
    <n v="158267.5"/>
    <n v="-4054.83"/>
    <n v="-7811.47"/>
    <n v="0"/>
    <n v="0"/>
    <n v="0"/>
    <n v="-11866.3"/>
    <n v="154212.67000000001"/>
    <n v="146401.20000000001"/>
    <s v="INR"/>
  </r>
  <r>
    <s v="5308000343"/>
    <s v="0"/>
    <s v="5308000343-0"/>
    <n v="5"/>
    <s v="5300"/>
    <x v="6"/>
    <x v="7"/>
    <s v="UL25"/>
    <s v="019/009"/>
    <d v="2019-04-01T00:00:00"/>
    <d v="2019-04-01T00:00:00"/>
    <s v="H-0020-21-01"/>
    <n v="1"/>
    <s v="SET"/>
    <s v="53OPCO02"/>
    <x v="3"/>
    <s v="5302"/>
    <s v="116350"/>
    <m/>
    <s v="STN-COM"/>
    <s v="DUST SUPPRESSION SYSTEM"/>
    <n v="116100.2"/>
    <n v="0"/>
    <n v="0"/>
    <n v="0"/>
    <n v="116100.2"/>
    <n v="-5584.37"/>
    <n v="-5584.37"/>
    <n v="0"/>
    <n v="0"/>
    <n v="0"/>
    <n v="-11168.74"/>
    <n v="110515.83"/>
    <n v="104931.46"/>
    <s v="INR"/>
  </r>
  <r>
    <s v="5308000344"/>
    <s v="0"/>
    <s v="5308000344-0"/>
    <n v="5"/>
    <s v="5300"/>
    <x v="6"/>
    <x v="7"/>
    <s v="UL25"/>
    <s v="019/009"/>
    <d v="2019-04-01T00:00:00"/>
    <d v="2019-04-01T00:00:00"/>
    <s v="H-0020-21-01"/>
    <n v="1"/>
    <s v="EA"/>
    <s v="53OPCO02"/>
    <x v="3"/>
    <s v="5302"/>
    <s v="116350"/>
    <m/>
    <s v="STN-COM"/>
    <s v="WEIGH BRIDGE,PITLESS ELECTRONICS"/>
    <n v="196340.2"/>
    <n v="0"/>
    <n v="0"/>
    <n v="0"/>
    <n v="196340.2"/>
    <n v="-9443.8799999999992"/>
    <n v="-9443.8799999999992"/>
    <n v="0"/>
    <n v="0"/>
    <n v="0"/>
    <n v="-18887.759999999998"/>
    <n v="186896.32"/>
    <n v="177452.44"/>
    <s v="INR"/>
  </r>
  <r>
    <s v="5308000345"/>
    <s v="0"/>
    <s v="5308000345-0"/>
    <n v="5"/>
    <s v="5300"/>
    <x v="6"/>
    <x v="7"/>
    <s v="UL25"/>
    <s v="019/004"/>
    <d v="2019-09-10T00:00:00"/>
    <d v="2019-09-10T00:00:00"/>
    <s v="H-0020-01-24"/>
    <n v="1"/>
    <s v="EA"/>
    <s v="53OPCO02"/>
    <x v="3"/>
    <s v="5302"/>
    <s v="113565"/>
    <m/>
    <s v="STN-COM"/>
    <s v="CHAIN,ELECTRIC HOIST,MM:HC4-100NH,INDEF"/>
    <n v="170436"/>
    <n v="0"/>
    <n v="0"/>
    <n v="0"/>
    <n v="170436"/>
    <n v="-4667.74"/>
    <n v="-8375.16"/>
    <n v="0"/>
    <n v="0"/>
    <n v="0"/>
    <n v="-13042.9"/>
    <n v="165768.26"/>
    <n v="157393.1"/>
    <s v="INR"/>
  </r>
  <r>
    <s v="5308000346"/>
    <s v="0"/>
    <s v="5308000346-0"/>
    <n v="5"/>
    <s v="5300"/>
    <x v="6"/>
    <x v="7"/>
    <s v="UL25"/>
    <s v="019/004"/>
    <d v="2019-09-10T00:00:00"/>
    <d v="2019-09-10T00:00:00"/>
    <s v="H-0020-01-24"/>
    <n v="1"/>
    <s v="EA"/>
    <s v="53OPCO02"/>
    <x v="3"/>
    <s v="5302"/>
    <s v="113565"/>
    <m/>
    <s v="STN-COM"/>
    <s v="CHAIN,ELECTRIC HOIST,MM:HC4-200NH,INDEF"/>
    <n v="165591"/>
    <n v="0"/>
    <n v="0"/>
    <n v="0"/>
    <n v="165591"/>
    <n v="-4535.05"/>
    <n v="-8137.08"/>
    <n v="0"/>
    <n v="0"/>
    <n v="0"/>
    <n v="-12672.130000000001"/>
    <n v="161055.95000000001"/>
    <n v="152918.87"/>
    <s v="INR"/>
  </r>
  <r>
    <s v="5308000347"/>
    <s v="0"/>
    <s v="5308000347-0"/>
    <n v="5"/>
    <s v="5300"/>
    <x v="6"/>
    <x v="7"/>
    <s v="UL25"/>
    <s v="019/003"/>
    <d v="2019-09-22T00:00:00"/>
    <d v="2019-09-22T00:00:00"/>
    <s v=""/>
    <n v="1"/>
    <s v="NO"/>
    <s v="53OPCOMN"/>
    <x v="3"/>
    <s v="5302"/>
    <s v="122127"/>
    <m/>
    <s v=""/>
    <s v="PURIFIER,OIL,TY:DEH,FRF,20LPM,1000L-  H-0020-01-21"/>
    <n v="1551700"/>
    <n v="0"/>
    <n v="0"/>
    <n v="0"/>
    <n v="1551700"/>
    <n v="-40173.18"/>
    <n v="-76586.009999999995"/>
    <n v="0"/>
    <n v="0"/>
    <n v="0"/>
    <n v="-116759.19"/>
    <n v="1511526.82"/>
    <n v="1434940.81"/>
    <s v="INR"/>
  </r>
  <r>
    <s v="5308000348"/>
    <s v="0"/>
    <s v="5308000348-0"/>
    <n v="5"/>
    <s v="5300"/>
    <x v="6"/>
    <x v="7"/>
    <s v="UL25"/>
    <s v="019/003"/>
    <d v="2019-09-22T00:00:00"/>
    <d v="2019-09-22T00:00:00"/>
    <s v=""/>
    <n v="1"/>
    <s v="NO"/>
    <s v="53OPCOMN"/>
    <x v="3"/>
    <s v="5302"/>
    <s v="122127"/>
    <m/>
    <s v=""/>
    <s v="LOW VACUUM DEHYDRATION SYS,100LPM,45KL-H0020-01-21"/>
    <n v="749300"/>
    <n v="0"/>
    <n v="0"/>
    <n v="0"/>
    <n v="749300"/>
    <n v="-19399.22"/>
    <n v="-36982.6"/>
    <n v="0"/>
    <n v="0"/>
    <n v="0"/>
    <n v="-56381.82"/>
    <n v="729900.78"/>
    <n v="692918.18"/>
    <s v="INR"/>
  </r>
  <r>
    <s v="5308000349"/>
    <s v="0"/>
    <s v="5308000349-0"/>
    <n v="5"/>
    <s v="5300"/>
    <x v="6"/>
    <x v="7"/>
    <s v="UL25"/>
    <s v="019/000"/>
    <d v="2020-01-01T00:00:00"/>
    <d v="2020-01-01T00:00:00"/>
    <s v="H-0020-04-13"/>
    <n v="1"/>
    <s v="SET"/>
    <s v="53OPCO02"/>
    <x v="3"/>
    <s v="5302"/>
    <s v="109497"/>
    <m/>
    <s v=""/>
    <s v="Upgradation of H2 PLANT PLC to RX-3i System"/>
    <n v="2147600"/>
    <n v="0"/>
    <n v="0"/>
    <n v="0"/>
    <n v="2147600"/>
    <n v="-26698.31"/>
    <n v="-107383.9"/>
    <n v="0"/>
    <n v="0"/>
    <n v="0"/>
    <n v="-134082.21"/>
    <n v="2120901.69"/>
    <n v="2013517.79"/>
    <s v="INR"/>
  </r>
  <r>
    <s v="5308000350"/>
    <s v="0"/>
    <s v="5308000350-0"/>
    <n v="5"/>
    <s v="5300"/>
    <x v="6"/>
    <x v="7"/>
    <s v="UL25"/>
    <s v="018/011"/>
    <d v="2020-02-09T00:00:00"/>
    <d v="2020-02-09T00:00:00"/>
    <s v="H-0020-02-08"/>
    <n v="2"/>
    <s v="EA"/>
    <s v="53OPCO02"/>
    <x v="3"/>
    <s v="5302"/>
    <s v="120822"/>
    <m/>
    <s v=""/>
    <s v="MIST CANNON,AUTOMATIC,MM:M50,EXCEL COMB"/>
    <n v="991200"/>
    <n v="0"/>
    <n v="0"/>
    <n v="0"/>
    <n v="991200"/>
    <n v="-7071.9"/>
    <n v="-49776.35"/>
    <n v="0"/>
    <n v="0"/>
    <n v="0"/>
    <n v="-56848.25"/>
    <n v="984128.1"/>
    <n v="934351.75"/>
    <s v="INR"/>
  </r>
  <r>
    <s v="5308000351"/>
    <s v="0"/>
    <s v="5308000351-0"/>
    <n v="5"/>
    <s v="5300"/>
    <x v="6"/>
    <x v="7"/>
    <s v="UL25"/>
    <s v="018/010"/>
    <d v="2020-03-12T00:00:00"/>
    <d v="2020-03-12T00:00:00"/>
    <s v="H-0020-01-22"/>
    <n v="2"/>
    <s v="EA"/>
    <s v="53OPCO02"/>
    <x v="3"/>
    <s v="5302"/>
    <s v="173294"/>
    <m/>
    <s v=""/>
    <s v="VACUUM PUMP ASSY,MM:GXL-S4-2000,GARUDA"/>
    <n v="1911979.96"/>
    <n v="0"/>
    <n v="0"/>
    <n v="0"/>
    <n v="1911979.96"/>
    <n v="-5270.35"/>
    <n v="-96448.11"/>
    <n v="0"/>
    <n v="0"/>
    <n v="0"/>
    <n v="-101718.46"/>
    <n v="1906709.61"/>
    <n v="1810261.5"/>
    <s v="INR"/>
  </r>
  <r>
    <s v="5308000352"/>
    <s v="0"/>
    <s v="5308000352-0"/>
    <n v="5"/>
    <s v="5300"/>
    <x v="6"/>
    <x v="7"/>
    <s v="UL25"/>
    <s v="018/003"/>
    <d v="2020-03-13T00:00:00"/>
    <d v="2020-03-13T00:00:00"/>
    <s v="H-0020-01-25"/>
    <n v="2"/>
    <s v="EA"/>
    <s v="53OPCO01"/>
    <x v="3"/>
    <s v="5302"/>
    <s v="100803"/>
    <m/>
    <s v=""/>
    <s v="GEAR BOX,MM:KBVCT 315 F/COOLING TOWER"/>
    <n v="1402984.76"/>
    <n v="0"/>
    <n v="0"/>
    <n v="0"/>
    <n v="1402984.76"/>
    <n v="-3791.43"/>
    <n v="-73035.39"/>
    <n v="0"/>
    <n v="0"/>
    <n v="0"/>
    <n v="-76826.819999999992"/>
    <n v="1399193.33"/>
    <n v="1326157.94"/>
    <s v="INR"/>
  </r>
  <r>
    <s v="5308000353"/>
    <s v="0"/>
    <s v="5308000353-0"/>
    <n v="5"/>
    <s v="5300"/>
    <x v="6"/>
    <x v="7"/>
    <s v="UL25"/>
    <s v="018/010"/>
    <d v="2020-03-13T00:00:00"/>
    <d v="2020-03-13T00:00:00"/>
    <s v="H-0020-01-25"/>
    <n v="1"/>
    <s v="EA"/>
    <s v="53OPCO02"/>
    <x v="3"/>
    <s v="5302"/>
    <s v="100803"/>
    <m/>
    <s v=""/>
    <s v="GEAR BOX,MM:KBVCT 315 F/COOLING TOWER"/>
    <n v="701387.16"/>
    <n v="0"/>
    <n v="0"/>
    <n v="0"/>
    <n v="701387.16"/>
    <n v="-1836.7"/>
    <n v="-35380.83"/>
    <n v="0"/>
    <n v="0"/>
    <n v="0"/>
    <n v="-37217.53"/>
    <n v="699550.46"/>
    <n v="664169.63"/>
    <s v="INR"/>
  </r>
  <r>
    <s v="5308000354"/>
    <s v="0"/>
    <s v="5308000354-0"/>
    <n v="5"/>
    <s v="5300"/>
    <x v="6"/>
    <x v="7"/>
    <s v="UL15"/>
    <s v="015/000"/>
    <d v="2020-03-20T00:00:00"/>
    <d v="2020-03-20T00:00:00"/>
    <s v=""/>
    <n v="1"/>
    <s v="EA"/>
    <s v="53OPCOMN"/>
    <x v="3"/>
    <s v="5302"/>
    <s v="166917"/>
    <m/>
    <s v=""/>
    <s v="GANTRY CRANE,2T,6.6M,4M,TYRE:SOLID RBR-H-020-01-26"/>
    <n v="438606"/>
    <n v="0"/>
    <n v="0"/>
    <n v="0"/>
    <n v="438606"/>
    <n v="-910.77"/>
    <n v="-27778.55"/>
    <n v="0"/>
    <n v="0"/>
    <n v="0"/>
    <n v="-28689.32"/>
    <n v="437695.23"/>
    <n v="409916.68"/>
    <s v="INR"/>
  </r>
  <r>
    <s v="5308000355"/>
    <s v="0"/>
    <s v="5308000355-0"/>
    <n v="5"/>
    <s v="5300"/>
    <x v="6"/>
    <x v="7"/>
    <s v="UL25"/>
    <s v="018/010"/>
    <d v="2020-03-09T00:00:00"/>
    <d v="2020-03-09T00:00:00"/>
    <s v=""/>
    <n v="1"/>
    <s v="EA"/>
    <s v="53OPCOMN"/>
    <x v="3"/>
    <s v="5302"/>
    <s v="171964"/>
    <m/>
    <s v=""/>
    <s v="ROTATOR,40MT,1RPM,MM:VRTR-40,V WELD"/>
    <n v="584100"/>
    <n v="0"/>
    <n v="0"/>
    <n v="0"/>
    <n v="584100"/>
    <n v="-1851.57"/>
    <n v="-29464.44"/>
    <n v="0"/>
    <n v="0"/>
    <n v="0"/>
    <n v="-31316.01"/>
    <n v="582248.43000000005"/>
    <n v="552783.99"/>
    <s v="INR"/>
  </r>
  <r>
    <s v="5308000356"/>
    <s v="0"/>
    <s v="5308000356-0"/>
    <n v="5"/>
    <s v="5300"/>
    <x v="6"/>
    <x v="7"/>
    <s v="UL25"/>
    <s v="018/010"/>
    <d v="2020-03-09T00:00:00"/>
    <d v="2020-03-09T00:00:00"/>
    <s v=""/>
    <n v="1"/>
    <s v="EA"/>
    <s v="53OPCOMN"/>
    <x v="3"/>
    <s v="5302"/>
    <s v="171964"/>
    <m/>
    <s v=""/>
    <s v="ROTATOR,70MT,1RPM,MM:VRTR-70,V WELD"/>
    <n v="914500"/>
    <n v="0"/>
    <n v="0"/>
    <n v="0"/>
    <n v="914500"/>
    <n v="-2898.93"/>
    <n v="-46131.19"/>
    <n v="0"/>
    <n v="0"/>
    <n v="0"/>
    <n v="-49030.12"/>
    <n v="911601.07"/>
    <n v="865469.88"/>
    <s v="INR"/>
  </r>
  <r>
    <s v="5308000357"/>
    <s v="0"/>
    <s v="5308000357-0"/>
    <n v="5"/>
    <s v="5300"/>
    <x v="6"/>
    <x v="7"/>
    <s v="UL25"/>
    <s v="018/010"/>
    <d v="2020-03-09T00:00:00"/>
    <d v="2020-03-09T00:00:00"/>
    <s v=""/>
    <n v="1"/>
    <s v="EA"/>
    <s v="53OPCOMN"/>
    <x v="3"/>
    <s v="5302"/>
    <s v="114196"/>
    <m/>
    <s v=""/>
    <s v="BOOM LIFT,ARTICULATED,PLAT.HT,14-15MTR"/>
    <n v="3009295"/>
    <n v="0"/>
    <n v="0"/>
    <n v="0"/>
    <n v="3009295"/>
    <n v="-9539.34"/>
    <n v="-151801.37"/>
    <n v="0"/>
    <n v="0"/>
    <n v="0"/>
    <n v="-161340.71"/>
    <n v="2999755.66"/>
    <n v="2847954.29"/>
    <s v="INR"/>
  </r>
  <r>
    <s v="5308000357"/>
    <s v="1"/>
    <s v="5308000357-1"/>
    <n v="5"/>
    <s v="5300"/>
    <x v="6"/>
    <x v="7"/>
    <s v="UL25"/>
    <s v="018/006"/>
    <d v="2020-07-15T00:00:00"/>
    <d v="2020-07-15T00:00:00"/>
    <s v=""/>
    <n v="0"/>
    <s v="EA"/>
    <s v="53OPCOMN"/>
    <x v="3"/>
    <s v="5302"/>
    <s v="213478"/>
    <s v="Addition-Other"/>
    <s v=""/>
    <s v="BOOM LIFT,ARTICULATED,PLAT.HT,14-15MTR-Registratio"/>
    <n v="0"/>
    <n v="301118"/>
    <n v="0"/>
    <n v="0"/>
    <n v="301118"/>
    <n v="0"/>
    <n v="-11013.79"/>
    <n v="0"/>
    <n v="0"/>
    <n v="0"/>
    <n v="-11013.79"/>
    <n v="0"/>
    <n v="290104.21000000002"/>
    <s v="INR"/>
  </r>
  <r>
    <s v="5308000358"/>
    <s v="0"/>
    <s v="5308000358-0"/>
    <n v="5"/>
    <s v="5300"/>
    <x v="6"/>
    <x v="7"/>
    <s v="UL25"/>
    <s v="018/010"/>
    <d v="2020-03-20T00:00:00"/>
    <d v="2020-03-20T00:00:00"/>
    <s v=""/>
    <n v="1"/>
    <s v="EA"/>
    <s v="53OPCOMN"/>
    <x v="3"/>
    <s v="5302"/>
    <s v="118450"/>
    <m/>
    <s v=""/>
    <s v="TRANSFORMER OIL STORAGE,FILTRATION TANK"/>
    <n v="500000"/>
    <n v="0"/>
    <n v="0"/>
    <n v="0"/>
    <n v="500000"/>
    <n v="-826.95"/>
    <n v="-25221.97"/>
    <n v="0"/>
    <n v="0"/>
    <n v="0"/>
    <n v="-26048.920000000002"/>
    <n v="499173.05"/>
    <n v="473951.08"/>
    <s v="INR"/>
  </r>
  <r>
    <s v="5308000359"/>
    <s v="0"/>
    <s v="5308000359-0"/>
    <n v="5"/>
    <s v="5300"/>
    <x v="6"/>
    <x v="7"/>
    <s v="UL25"/>
    <s v="018/010"/>
    <d v="2020-03-09T00:00:00"/>
    <d v="2020-03-09T00:00:00"/>
    <s v=""/>
    <n v="2"/>
    <s v="EA"/>
    <s v="53OPCOMN"/>
    <x v="3"/>
    <s v="5302"/>
    <s v="180260"/>
    <m/>
    <s v=""/>
    <s v="CONTROLLER,POW,220VDC,MM:PWC 600,ABB LTD"/>
    <n v="2489800"/>
    <n v="0"/>
    <n v="0"/>
    <n v="0"/>
    <n v="2489800"/>
    <n v="-7892.56"/>
    <n v="-125595.88"/>
    <n v="0"/>
    <n v="0"/>
    <n v="0"/>
    <n v="-133488.44"/>
    <n v="2481907.44"/>
    <n v="2356311.56"/>
    <s v="INR"/>
  </r>
  <r>
    <s v="5308000359"/>
    <s v="1"/>
    <s v="5308000359-1"/>
    <n v="5"/>
    <s v="5300"/>
    <x v="6"/>
    <x v="7"/>
    <s v="UL25"/>
    <s v="017/010"/>
    <d v="2021-03-01T00:00:00"/>
    <d v="2021-03-01T00:00:00"/>
    <s v=""/>
    <n v="2"/>
    <s v="LSM"/>
    <s v="53OPCOMN"/>
    <x v="3"/>
    <s v="5302"/>
    <s v="180260"/>
    <s v="Addition-Other"/>
    <s v=""/>
    <s v="CONTROLLER,POW,220VDC,MM:PWC 600,ABB LTD-ETC CHAR"/>
    <n v="0"/>
    <n v="236000"/>
    <n v="0"/>
    <n v="0"/>
    <n v="236000"/>
    <n v="0"/>
    <n v="-1067.78"/>
    <n v="0"/>
    <n v="0"/>
    <n v="0"/>
    <n v="-1067.78"/>
    <n v="0"/>
    <n v="234932.22"/>
    <s v="INR"/>
  </r>
  <r>
    <s v="5308000360"/>
    <s v="0"/>
    <s v="5308000360-0"/>
    <n v="5"/>
    <s v="5300"/>
    <x v="6"/>
    <x v="7"/>
    <s v="UL25"/>
    <s v="018/010"/>
    <d v="2020-03-24T00:00:00"/>
    <d v="2020-03-24T00:00:00"/>
    <s v=""/>
    <n v="1"/>
    <s v="EA"/>
    <s v="53OPCOMN"/>
    <x v="3"/>
    <s v="5302"/>
    <s v="176820"/>
    <m/>
    <s v=""/>
    <s v="ANALY,VIBRATION,MM:FALCON-SMART,ECOTECH"/>
    <n v="1416000"/>
    <n v="0"/>
    <n v="0"/>
    <n v="0"/>
    <n v="1416000"/>
    <n v="-1561.27"/>
    <n v="-71428.509999999995"/>
    <n v="0"/>
    <n v="0"/>
    <n v="0"/>
    <n v="-72989.78"/>
    <n v="1414438.73"/>
    <n v="1343010.22"/>
    <s v="INR"/>
  </r>
  <r>
    <s v="5308000361"/>
    <s v="0"/>
    <s v="5308000361-0"/>
    <n v="5"/>
    <s v="5300"/>
    <x v="6"/>
    <x v="7"/>
    <s v="UL25"/>
    <s v="018/010"/>
    <d v="2020-03-26T00:00:00"/>
    <d v="2020-03-26T00:00:00"/>
    <s v=""/>
    <n v="1"/>
    <s v="BOX"/>
    <s v="53OPCOMN"/>
    <x v="3"/>
    <s v="5302"/>
    <s v="180716"/>
    <m/>
    <s v=""/>
    <s v="OXIDE SCALE THICKNESS MEASUREMENT GAUGE"/>
    <n v="715670"/>
    <n v="0"/>
    <n v="0"/>
    <n v="0"/>
    <n v="715670"/>
    <n v="-591.82000000000005"/>
    <n v="-36101.129999999997"/>
    <n v="0"/>
    <n v="0"/>
    <n v="0"/>
    <n v="-36692.949999999997"/>
    <n v="715078.18"/>
    <n v="678977.05"/>
    <s v="INR"/>
  </r>
  <r>
    <s v="5308000362"/>
    <s v="0"/>
    <s v="5308000362-0"/>
    <n v="5"/>
    <s v="5300"/>
    <x v="6"/>
    <x v="7"/>
    <s v="UL25"/>
    <s v="018/007"/>
    <d v="2020-06-04T00:00:00"/>
    <d v="2020-06-04T00:00:00"/>
    <s v="H-0020-08-02"/>
    <n v="1"/>
    <s v="SET"/>
    <s v="53OPCO02"/>
    <x v="3"/>
    <s v="5302"/>
    <s v="131373"/>
    <s v="Addition-Other"/>
    <s v=""/>
    <s v="BOROSCOPIC TESTING MACHINE"/>
    <n v="0"/>
    <n v="134378.4"/>
    <n v="0"/>
    <n v="0"/>
    <n v="134378.4"/>
    <n v="0"/>
    <n v="-5664.97"/>
    <n v="0"/>
    <n v="0"/>
    <n v="0"/>
    <n v="-5664.97"/>
    <n v="0"/>
    <n v="128713.43"/>
    <s v="INR"/>
  </r>
  <r>
    <s v="5308000362"/>
    <s v="1"/>
    <s v="5308000362-1"/>
    <n v="5"/>
    <s v="5300"/>
    <x v="6"/>
    <x v="7"/>
    <s v="UL25"/>
    <s v="018/007"/>
    <d v="2020-06-04T00:00:00"/>
    <d v="2020-06-04T00:00:00"/>
    <s v="H-0020-08-02"/>
    <n v="1"/>
    <s v="EA"/>
    <s v="53OPCO02"/>
    <x v="3"/>
    <s v="5302"/>
    <s v="131373"/>
    <s v="Addition-Other"/>
    <s v=""/>
    <s v="COLOR TV CAMERA,F,BOROSCOPE,MM:RI 25 SLC"/>
    <n v="0"/>
    <n v="365800"/>
    <n v="0"/>
    <n v="0"/>
    <n v="365800"/>
    <n v="0"/>
    <n v="-15420.98"/>
    <n v="0"/>
    <n v="0"/>
    <n v="0"/>
    <n v="-15420.98"/>
    <n v="0"/>
    <n v="350379.02"/>
    <s v="INR"/>
  </r>
  <r>
    <s v="5308000362"/>
    <s v="2"/>
    <s v="5308000362-2"/>
    <n v="5"/>
    <s v="5300"/>
    <x v="6"/>
    <x v="7"/>
    <s v="UL25"/>
    <s v="018/007"/>
    <d v="2020-06-04T00:00:00"/>
    <d v="2020-06-04T00:00:00"/>
    <s v="H-0020-08-02"/>
    <n v="1"/>
    <s v="EA"/>
    <s v="53OPCO02"/>
    <x v="3"/>
    <s v="5302"/>
    <s v="131373"/>
    <s v="Addition-Other"/>
    <s v=""/>
    <s v="VIDEOSCOPE,MM:RITECH-1320-SLC,RITECH GMB"/>
    <n v="0"/>
    <n v="307272"/>
    <n v="0"/>
    <n v="0"/>
    <n v="307272"/>
    <n v="0"/>
    <n v="-12953.62"/>
    <n v="0"/>
    <n v="0"/>
    <n v="0"/>
    <n v="-12953.62"/>
    <n v="0"/>
    <n v="294318.38"/>
    <s v="INR"/>
  </r>
  <r>
    <s v="5308000362"/>
    <s v="3"/>
    <s v="5308000362-3"/>
    <n v="5"/>
    <s v="5300"/>
    <x v="6"/>
    <x v="7"/>
    <s v="UL25"/>
    <s v="018/007"/>
    <d v="2020-06-27T00:00:00"/>
    <d v="2020-06-27T00:00:00"/>
    <s v="H-0020-08-02"/>
    <n v="3"/>
    <s v="SET"/>
    <s v="53OPCO02"/>
    <x v="3"/>
    <s v="5302"/>
    <s v="170210"/>
    <s v="Addition-Other"/>
    <s v=""/>
    <s v="OXIDE LAYER DETECTOR,MM:FE-201,HFET COLT"/>
    <n v="0"/>
    <n v="339840"/>
    <n v="0"/>
    <n v="0"/>
    <n v="339840"/>
    <n v="0"/>
    <n v="-13231.87"/>
    <n v="0"/>
    <n v="0"/>
    <n v="0"/>
    <n v="-13231.87"/>
    <n v="0"/>
    <n v="326608.13"/>
    <s v="INR"/>
  </r>
  <r>
    <s v="5308000363"/>
    <s v="0"/>
    <s v="5308000363-0"/>
    <n v="5"/>
    <s v="5300"/>
    <x v="6"/>
    <x v="7"/>
    <s v="UL25"/>
    <s v="018/006"/>
    <d v="2020-07-18T00:00:00"/>
    <d v="2020-07-18T00:00:00"/>
    <s v="H-0020-07-08"/>
    <n v="1"/>
    <s v="SET"/>
    <s v="53OPCO02"/>
    <x v="3"/>
    <s v="5302"/>
    <s v="118458"/>
    <s v="Addition-Other"/>
    <s v=""/>
    <s v="Portable Flue gas analyser"/>
    <n v="0"/>
    <n v="536900"/>
    <n v="0"/>
    <n v="0"/>
    <n v="536900"/>
    <n v="0"/>
    <n v="-19411.240000000002"/>
    <n v="0"/>
    <n v="0"/>
    <n v="0"/>
    <n v="-19411.240000000002"/>
    <n v="0"/>
    <n v="517488.76"/>
    <s v="INR"/>
  </r>
  <r>
    <s v="5308000364"/>
    <s v="0"/>
    <s v="5308000364-0"/>
    <n v="5"/>
    <s v="5300"/>
    <x v="6"/>
    <x v="7"/>
    <s v="UL15"/>
    <s v="015/000"/>
    <d v="2020-08-10T00:00:00"/>
    <d v="2020-08-10T00:00:00"/>
    <s v=""/>
    <n v="1"/>
    <s v="EA"/>
    <s v="53OPCOMN"/>
    <x v="3"/>
    <s v="5302"/>
    <s v="166917"/>
    <s v="Addition-Other"/>
    <s v=""/>
    <s v="JIB CRANE,2MT,WALL MOUNTED"/>
    <n v="0"/>
    <n v="262314"/>
    <n v="0"/>
    <n v="0"/>
    <n v="262314"/>
    <n v="0"/>
    <n v="-10650.67"/>
    <n v="0"/>
    <n v="0"/>
    <n v="0"/>
    <n v="-10650.67"/>
    <n v="0"/>
    <n v="251663.33"/>
    <s v="INR"/>
  </r>
  <r>
    <s v="5308000365"/>
    <s v="0"/>
    <s v="5308000365-0"/>
    <n v="5"/>
    <s v="5300"/>
    <x v="6"/>
    <x v="7"/>
    <s v="UL15"/>
    <s v="015/000"/>
    <d v="2020-08-10T00:00:00"/>
    <d v="2020-08-10T00:00:00"/>
    <s v=""/>
    <n v="1"/>
    <s v="EA"/>
    <s v="53OPCOMN"/>
    <x v="3"/>
    <s v="5302"/>
    <s v="166917"/>
    <s v="Addition-Other"/>
    <s v=""/>
    <s v="CRANE,JIB,CAP:1TON,WALL MOUNTED"/>
    <n v="0"/>
    <n v="236826"/>
    <n v="0"/>
    <n v="0"/>
    <n v="236826"/>
    <n v="0"/>
    <n v="-9615.7800000000007"/>
    <n v="0"/>
    <n v="0"/>
    <n v="0"/>
    <n v="-9615.7800000000007"/>
    <n v="0"/>
    <n v="227210.22"/>
    <s v="INR"/>
  </r>
  <r>
    <n v="5308000382"/>
    <s v="0"/>
    <s v="5308000382-0"/>
    <n v="5"/>
    <s v="5300"/>
    <x v="6"/>
    <x v="7"/>
    <s v="UL25"/>
    <s v="017/002"/>
    <d v="2021-03-31T00:00:00"/>
    <d v="2021-04-01T00:00:00"/>
    <s v=""/>
    <n v="1"/>
    <s v="LSM"/>
    <s v="53OPCO01"/>
    <x v="3"/>
    <s v="5302"/>
    <m/>
    <s v="Addition-Mandatory spares"/>
    <s v=""/>
    <s v="Mandatory spares - U1"/>
    <n v="0"/>
    <n v="69974336.599999994"/>
    <n v="0"/>
    <n v="0"/>
    <n v="69974336.599999994"/>
    <n v="0"/>
    <n v="-12217791.4"/>
    <n v="0"/>
    <n v="0"/>
    <n v="0"/>
    <n v="-12217791.4"/>
    <n v="0"/>
    <n v="57756545.200000003"/>
    <s v="INR"/>
  </r>
  <r>
    <s v="5308000366"/>
    <s v="0"/>
    <s v="5308000366-0"/>
    <n v="5"/>
    <s v="5300"/>
    <x v="6"/>
    <x v="7"/>
    <s v="UL25"/>
    <s v="018/004"/>
    <d v="2020-09-11T00:00:00"/>
    <d v="2020-09-11T00:00:00"/>
    <s v=""/>
    <n v="1"/>
    <s v="EA"/>
    <s v="53OPCOMN"/>
    <x v="3"/>
    <s v="5302"/>
    <s v="184228"/>
    <s v="Addition-Other"/>
    <s v=""/>
    <s v="ELECTRONIC ANALYTICAL BALANCE,AUX 220"/>
    <n v="0"/>
    <n v="100300"/>
    <n v="0"/>
    <n v="0"/>
    <n v="100300"/>
    <n v="0"/>
    <n v="-2876.21"/>
    <n v="0"/>
    <n v="0"/>
    <n v="0"/>
    <n v="-2876.21"/>
    <n v="0"/>
    <n v="97423.79"/>
    <s v="INR"/>
  </r>
  <r>
    <s v="5308000367"/>
    <s v="0"/>
    <s v="5308000367-0"/>
    <n v="5"/>
    <s v="5300"/>
    <x v="6"/>
    <x v="7"/>
    <s v="UL25"/>
    <s v="018/003"/>
    <d v="2020-10-19T00:00:00"/>
    <d v="2020-10-19T00:00:00"/>
    <s v=""/>
    <n v="1"/>
    <s v="EA"/>
    <s v="53OPCOMN"/>
    <x v="3"/>
    <s v="5302"/>
    <s v="123002"/>
    <s v="Addition-Other"/>
    <s v=""/>
    <s v="JAW CRUSHER FOR COAL,MM:MPJ-59,MPE"/>
    <n v="0"/>
    <n v="280840"/>
    <n v="0"/>
    <n v="0"/>
    <n v="280840"/>
    <n v="0"/>
    <n v="-6568.81"/>
    <n v="0"/>
    <n v="0"/>
    <n v="0"/>
    <n v="-6568.81"/>
    <n v="0"/>
    <n v="274271.19"/>
    <s v="INR"/>
  </r>
  <r>
    <s v="5308000368"/>
    <s v="0"/>
    <s v="5308000368-0"/>
    <n v="5"/>
    <s v="5300"/>
    <x v="6"/>
    <x v="7"/>
    <s v="UL25"/>
    <s v="018/003"/>
    <d v="2020-10-19T00:00:00"/>
    <d v="2020-10-19T00:00:00"/>
    <s v=""/>
    <n v="1"/>
    <s v="SET"/>
    <s v="53OPCOMN"/>
    <x v="3"/>
    <s v="5302"/>
    <s v="106662"/>
    <s v="Addition-Other"/>
    <s v=""/>
    <s v="CRUSHER HAMMER F/CR-1128/29 CRUSHER"/>
    <n v="0"/>
    <n v="141600"/>
    <n v="0"/>
    <n v="0"/>
    <n v="141600"/>
    <n v="0"/>
    <n v="-3312.01"/>
    <n v="0"/>
    <n v="0"/>
    <n v="0"/>
    <n v="-3312.01"/>
    <n v="0"/>
    <n v="138287.99"/>
    <s v="INR"/>
  </r>
  <r>
    <s v="5308000369"/>
    <s v="0"/>
    <s v="5308000369-0"/>
    <n v="5"/>
    <s v="5300"/>
    <x v="6"/>
    <x v="7"/>
    <s v="UL05"/>
    <s v="005/000"/>
    <d v="2020-12-19T00:00:00"/>
    <d v="2020-12-19T00:00:00"/>
    <s v=""/>
    <n v="1"/>
    <s v="EA"/>
    <s v="53OPCOMN"/>
    <x v="3"/>
    <s v="5302"/>
    <s v="100811"/>
    <s v="Addition-Other"/>
    <s v=""/>
    <s v="OIL FLUSHING MACHINE, F/ VG 320,HYDAC"/>
    <n v="0"/>
    <n v="660547.01"/>
    <n v="0"/>
    <n v="0"/>
    <n v="660547.01"/>
    <n v="0"/>
    <n v="-35416.18"/>
    <n v="0"/>
    <n v="0"/>
    <n v="0"/>
    <n v="-35416.18"/>
    <n v="0"/>
    <n v="625130.82999999996"/>
    <s v="INR"/>
  </r>
  <r>
    <s v="5308000370"/>
    <s v="0"/>
    <s v="5308000370-0"/>
    <n v="5"/>
    <s v="5300"/>
    <x v="6"/>
    <x v="7"/>
    <s v="UL05"/>
    <s v="005/000"/>
    <d v="2020-12-19T00:00:00"/>
    <d v="2020-12-19T00:00:00"/>
    <s v=""/>
    <n v="1"/>
    <s v="EA"/>
    <s v="53OPCOMN"/>
    <x v="3"/>
    <s v="5302"/>
    <s v="100811"/>
    <s v="Addition-Other"/>
    <s v=""/>
    <s v="OIL FLUSHING MACHINE, F/ VG 46,HYDAC"/>
    <n v="0"/>
    <n v="482274.38"/>
    <n v="0"/>
    <n v="0"/>
    <n v="482274.38"/>
    <n v="0"/>
    <n v="-25857.83"/>
    <n v="0"/>
    <n v="0"/>
    <n v="0"/>
    <n v="-25857.83"/>
    <n v="0"/>
    <n v="456416.55"/>
    <s v="INR"/>
  </r>
  <r>
    <s v="5308000371"/>
    <s v="0"/>
    <s v="5308000371-0"/>
    <n v="5"/>
    <s v="5300"/>
    <x v="6"/>
    <x v="7"/>
    <s v="UL05"/>
    <s v="005/000"/>
    <d v="2020-12-19T00:00:00"/>
    <d v="2020-12-19T00:00:00"/>
    <s v=""/>
    <n v="1"/>
    <s v="EA"/>
    <s v="53OPCOMN"/>
    <x v="3"/>
    <s v="5302"/>
    <s v="114572"/>
    <s v="Addition-Other"/>
    <s v=""/>
    <s v="TOOL,CUTTING,MM:NIBBLING-9615,EAGLE-H-0020-01-30"/>
    <n v="0"/>
    <n v="354000"/>
    <n v="0"/>
    <n v="0"/>
    <n v="354000"/>
    <n v="0"/>
    <n v="-18980.22"/>
    <n v="0"/>
    <n v="0"/>
    <n v="0"/>
    <n v="-18980.22"/>
    <n v="0"/>
    <n v="335019.78000000003"/>
    <s v="INR"/>
  </r>
  <r>
    <s v="5308000372"/>
    <s v="0"/>
    <s v="5308000372-0"/>
    <n v="5"/>
    <s v="5300"/>
    <x v="6"/>
    <x v="7"/>
    <s v="UL05"/>
    <s v="005/000"/>
    <d v="2021-03-12T00:00:00"/>
    <d v="2021-03-12T00:00:00"/>
    <s v="H-0020-01-29"/>
    <n v="10"/>
    <s v="EA"/>
    <s v="53OPCO01"/>
    <x v="3"/>
    <s v="5302"/>
    <s v="100803"/>
    <s v="Addition-Other"/>
    <s v="A114"/>
    <s v="GEAR BOX,MM:KBVCT 315 F/COOLING TOWER"/>
    <n v="0"/>
    <n v="7535850"/>
    <n v="0"/>
    <n v="0"/>
    <n v="7535850"/>
    <n v="0"/>
    <n v="-78455.42"/>
    <n v="0"/>
    <n v="0"/>
    <n v="0"/>
    <n v="-78455.42"/>
    <n v="0"/>
    <n v="7457394.5800000001"/>
    <s v="INR"/>
  </r>
  <r>
    <s v="5308000373"/>
    <s v="0"/>
    <s v="5308000373-0"/>
    <n v="5"/>
    <s v="5300"/>
    <x v="6"/>
    <x v="7"/>
    <s v="UL05"/>
    <s v="005/000"/>
    <d v="2021-03-12T00:00:00"/>
    <d v="2021-03-12T00:00:00"/>
    <s v="H-0020-01-31"/>
    <n v="550"/>
    <s v="M2"/>
    <s v="53OPCO01"/>
    <x v="3"/>
    <s v="5302"/>
    <s v="121668"/>
    <s v="Addition-Other"/>
    <s v="A114"/>
    <s v="Cooling tower Drift eliminators"/>
    <n v="0"/>
    <n v="996864"/>
    <n v="0"/>
    <n v="0"/>
    <n v="996864"/>
    <n v="0"/>
    <n v="-10378.31"/>
    <n v="0"/>
    <n v="0"/>
    <n v="0"/>
    <n v="-10378.31"/>
    <n v="0"/>
    <n v="986485.69"/>
    <s v="INR"/>
  </r>
  <r>
    <s v="5308000374"/>
    <s v="0"/>
    <s v="5308000374-0"/>
    <n v="5"/>
    <s v="5300"/>
    <x v="6"/>
    <x v="7"/>
    <s v="UL10"/>
    <s v="010/000"/>
    <d v="2021-03-12T00:00:00"/>
    <d v="2021-03-12T00:00:00"/>
    <s v=""/>
    <n v="1"/>
    <s v="AU"/>
    <s v="53OPCOMN"/>
    <x v="3"/>
    <s v="5302"/>
    <s v="134412"/>
    <s v="Addition-Other"/>
    <s v=""/>
    <s v="ICCP SYSTEM"/>
    <n v="0"/>
    <n v="14548996.760000002"/>
    <n v="0"/>
    <n v="0"/>
    <n v="14548996.760000002"/>
    <n v="0"/>
    <n v="-75734.5"/>
    <n v="0"/>
    <n v="0"/>
    <n v="0"/>
    <n v="-75734.5"/>
    <n v="0"/>
    <n v="14473262.26"/>
    <s v="INR"/>
  </r>
  <r>
    <s v="5308000375"/>
    <s v="0"/>
    <s v="5308000375-0"/>
    <n v="5"/>
    <s v="5300"/>
    <x v="6"/>
    <x v="7"/>
    <s v="UL05"/>
    <s v="005/000"/>
    <d v="2021-03-12T00:00:00"/>
    <d v="2021-03-12T00:00:00"/>
    <s v=""/>
    <n v="1"/>
    <s v="AU"/>
    <s v="53OPCOMN"/>
    <x v="3"/>
    <s v="5302"/>
    <s v="179065"/>
    <s v="Addition-Other"/>
    <s v=""/>
    <s v="SSF Modification"/>
    <n v="0"/>
    <n v="1387730.74"/>
    <n v="0"/>
    <n v="0"/>
    <n v="1387730.74"/>
    <n v="0"/>
    <n v="-14447.61"/>
    <n v="0"/>
    <n v="0"/>
    <n v="0"/>
    <n v="-14447.61"/>
    <n v="0"/>
    <n v="1373283.13"/>
    <s v="INR"/>
  </r>
  <r>
    <s v="5308000376"/>
    <s v="0"/>
    <s v="5308000376-0"/>
    <n v="5"/>
    <s v="5300"/>
    <x v="6"/>
    <x v="7"/>
    <s v="UL15"/>
    <s v="015/000"/>
    <d v="2021-03-03T00:00:00"/>
    <d v="2021-03-03T00:00:00"/>
    <s v=""/>
    <n v="3"/>
    <s v="SET"/>
    <s v="53OPCOMN"/>
    <x v="3"/>
    <s v="5302"/>
    <s v="108914"/>
    <s v="Addition-Other"/>
    <s v=""/>
    <s v="Rope Gripper Elevator set-H-0020-03-18"/>
    <n v="0"/>
    <n v="696200.01"/>
    <n v="0"/>
    <n v="0"/>
    <n v="696200.01"/>
    <n v="0"/>
    <n v="-3503.25"/>
    <n v="0"/>
    <n v="0"/>
    <n v="0"/>
    <n v="-3503.25"/>
    <n v="0"/>
    <n v="692696.76"/>
    <s v="INR"/>
  </r>
  <r>
    <s v="5308000377"/>
    <s v="0"/>
    <s v="5308000377-0"/>
    <n v="5"/>
    <s v="5300"/>
    <x v="6"/>
    <x v="7"/>
    <s v="UL10"/>
    <s v="007/000"/>
    <d v="2021-03-23T00:00:00"/>
    <d v="2021-03-23T00:00:00"/>
    <s v=""/>
    <n v="2"/>
    <s v="EA"/>
    <s v="53OPCOMN"/>
    <x v="3"/>
    <s v="5302"/>
    <s v="108264"/>
    <s v="Addition-Other"/>
    <s v=""/>
    <s v="FLOW MONITOR,NON CONTACT,MM:VCEMS5100"/>
    <n v="0"/>
    <n v="1274400"/>
    <n v="0"/>
    <n v="0"/>
    <n v="1274400"/>
    <n v="0"/>
    <n v="-4264.63"/>
    <n v="0"/>
    <n v="0"/>
    <n v="0"/>
    <n v="-4264.63"/>
    <n v="0"/>
    <n v="1270135.3700000001"/>
    <s v="INR"/>
  </r>
  <r>
    <s v="5308000378"/>
    <s v="0"/>
    <s v="5308000378-0"/>
    <n v="5"/>
    <s v="5300"/>
    <x v="6"/>
    <x v="7"/>
    <s v="UL10"/>
    <s v="010/000"/>
    <d v="2021-03-27T00:00:00"/>
    <d v="2021-03-27T00:00:00"/>
    <s v=""/>
    <n v="1"/>
    <s v="SET"/>
    <s v="53OPCOMN"/>
    <x v="3"/>
    <s v="5302"/>
    <s v="113217"/>
    <s v="Addition-Other"/>
    <s v=""/>
    <s v="Boiler MTM Thermocouple"/>
    <n v="0"/>
    <n v="7599747.0999999996"/>
    <n v="0"/>
    <n v="0"/>
    <n v="7599747.0999999996"/>
    <n v="0"/>
    <n v="-9890.08"/>
    <n v="0"/>
    <n v="0"/>
    <n v="0"/>
    <n v="-9890.08"/>
    <n v="0"/>
    <n v="7589857.0199999996"/>
    <s v="INR"/>
  </r>
  <r>
    <s v="5308000379"/>
    <s v="0"/>
    <s v="5308000379-0"/>
    <n v="5"/>
    <s v="5300"/>
    <x v="6"/>
    <x v="7"/>
    <s v="UL08"/>
    <s v="007/000"/>
    <d v="2021-03-15T00:00:00"/>
    <d v="2021-03-15T00:00:00"/>
    <s v="H-0020-04-16"/>
    <n v="6"/>
    <s v="EA"/>
    <s v="53OPCO01"/>
    <x v="3"/>
    <s v="5302"/>
    <s v="160588"/>
    <s v="Addition-Other"/>
    <s v="A114"/>
    <s v="Mill HAG Cylinder"/>
    <n v="0"/>
    <n v="2322240"/>
    <n v="0"/>
    <n v="0"/>
    <n v="2322240"/>
    <n v="0"/>
    <n v="-14678.74"/>
    <n v="0"/>
    <n v="0"/>
    <n v="0"/>
    <n v="-14678.74"/>
    <n v="0"/>
    <n v="2307561.2599999998"/>
    <s v="INR"/>
  </r>
  <r>
    <s v="5308000380"/>
    <s v="0"/>
    <s v="5308000380-0"/>
    <n v="5"/>
    <s v="5300"/>
    <x v="6"/>
    <x v="7"/>
    <s v="UL08"/>
    <s v="007/000"/>
    <d v="2021-03-15T00:00:00"/>
    <d v="2021-03-15T00:00:00"/>
    <s v="H-0020-04-18"/>
    <n v="6"/>
    <s v="EA"/>
    <s v="53OPCO01"/>
    <x v="3"/>
    <s v="5302"/>
    <s v="301401"/>
    <s v="Addition-Other"/>
    <s v="A114"/>
    <s v="ROTORY ACTUATOR, 415V, 3PHASE, 50HZ, 29S"/>
    <n v="0"/>
    <n v="2429932.44"/>
    <n v="0"/>
    <n v="0"/>
    <n v="2429932.44"/>
    <n v="0"/>
    <n v="-15359.46"/>
    <n v="0"/>
    <n v="0"/>
    <n v="0"/>
    <n v="-15359.46"/>
    <n v="0"/>
    <n v="2414572.98"/>
    <s v="INR"/>
  </r>
  <r>
    <s v="5308000381"/>
    <s v="0"/>
    <s v="5308000381-0"/>
    <n v="5"/>
    <s v="5300"/>
    <x v="6"/>
    <x v="7"/>
    <s v="UL05"/>
    <s v="005/000"/>
    <d v="2021-03-23T00:00:00"/>
    <d v="2021-03-23T00:00:00"/>
    <s v="H-0020-01-31"/>
    <n v="440.21899999999999"/>
    <s v="M2"/>
    <s v="53OPCO01"/>
    <x v="3"/>
    <s v="5302"/>
    <s v="121668"/>
    <s v="Addition-Other"/>
    <s v="A114"/>
    <s v="Cooling tower Drift eliminators"/>
    <n v="0"/>
    <n v="797888.14"/>
    <n v="0"/>
    <n v="0"/>
    <n v="797888.14"/>
    <n v="0"/>
    <n v="-3738.05"/>
    <n v="0"/>
    <n v="0"/>
    <n v="0"/>
    <n v="-3738.05"/>
    <n v="0"/>
    <n v="794150.09"/>
    <s v="INR"/>
  </r>
  <r>
    <s v="5312000000"/>
    <s v="0"/>
    <s v="5312000000-0"/>
    <n v="5"/>
    <s v="5300"/>
    <x v="7"/>
    <x v="8"/>
    <s v="UL15"/>
    <s v="015/000"/>
    <d v="2013-05-31T00:00:00"/>
    <d v="2013-05-31T00:00:00"/>
    <s v="H-5000-02-05"/>
    <n v="0"/>
    <s v=""/>
    <s v="53OPCO01"/>
    <x v="0"/>
    <s v="5302"/>
    <s v=""/>
    <m/>
    <s v="A114"/>
    <s v="Unit-1-Railway Siding-H-5000-02-05"/>
    <n v="361129847.01999998"/>
    <n v="0"/>
    <n v="0"/>
    <n v="0"/>
    <n v="361129847.01999998"/>
    <n v="-154509037.13999999"/>
    <n v="-23095965.07"/>
    <n v="0"/>
    <n v="0"/>
    <n v="0"/>
    <n v="-177605002.20999998"/>
    <n v="206620809.88"/>
    <n v="183524844.81"/>
    <s v="INR"/>
  </r>
  <r>
    <s v="5312000001"/>
    <s v="0"/>
    <s v="5312000001-0"/>
    <n v="5"/>
    <s v="5300"/>
    <x v="7"/>
    <x v="8"/>
    <s v="UL15"/>
    <s v="015/000"/>
    <d v="2013-05-31T00:00:00"/>
    <d v="2013-05-31T00:00:00"/>
    <s v=""/>
    <n v="0"/>
    <s v=""/>
    <s v="53OPCO01"/>
    <x v="0"/>
    <s v="5302"/>
    <s v=""/>
    <m/>
    <s v="A114"/>
    <s v="Unit-1-EDC - Railway Siding"/>
    <n v="5749024"/>
    <n v="0"/>
    <n v="0"/>
    <n v="0"/>
    <n v="5749024"/>
    <n v="-2459714.0699999998"/>
    <n v="-367677.33"/>
    <n v="0"/>
    <n v="0"/>
    <n v="0"/>
    <n v="-2827391.4"/>
    <n v="3289309.93"/>
    <n v="2921632.6"/>
    <s v="INR"/>
  </r>
  <r>
    <s v="5312000001"/>
    <s v="1"/>
    <s v="5312000001-1"/>
    <n v="5"/>
    <s v="5300"/>
    <x v="7"/>
    <x v="8"/>
    <s v="UL15"/>
    <s v="015/000"/>
    <d v="2013-05-31T00:00:00"/>
    <d v="2013-05-31T00:00:00"/>
    <s v=""/>
    <n v="0"/>
    <s v=""/>
    <s v="53OPCO01"/>
    <x v="0"/>
    <s v="5302"/>
    <s v=""/>
    <m/>
    <s v="A114"/>
    <s v="Unit-1-IDC - Railway Siding"/>
    <n v="30515214"/>
    <n v="0"/>
    <n v="0"/>
    <n v="0"/>
    <n v="30515214"/>
    <n v="-13055903.210000001"/>
    <n v="-1951592.54"/>
    <n v="0"/>
    <n v="0"/>
    <n v="0"/>
    <n v="-15007495.75"/>
    <n v="17459310.789999999"/>
    <n v="15507718.25"/>
    <s v="INR"/>
  </r>
  <r>
    <s v="5312000002"/>
    <s v="0"/>
    <s v="5312000002-0"/>
    <n v="5"/>
    <s v="5300"/>
    <x v="7"/>
    <x v="8"/>
    <s v="UL15"/>
    <s v="015/000"/>
    <d v="2013-12-31T00:00:00"/>
    <d v="2013-12-31T00:00:00"/>
    <s v="H-5000-02-05"/>
    <n v="0"/>
    <s v=""/>
    <s v="53OPCO02"/>
    <x v="0"/>
    <s v="5302"/>
    <s v=""/>
    <m/>
    <s v="A115"/>
    <s v="Unit-2-Railway Siding-H-5000-02-05"/>
    <n v="361129847"/>
    <n v="0"/>
    <n v="0"/>
    <n v="0"/>
    <n v="361129847"/>
    <n v="-143573698.63"/>
    <n v="-22798176.09"/>
    <n v="0"/>
    <n v="0"/>
    <n v="0"/>
    <n v="-166371874.72"/>
    <n v="217556148.37"/>
    <n v="194757972.28"/>
    <s v="INR"/>
  </r>
  <r>
    <s v="5312000002"/>
    <s v="2"/>
    <s v="5312000002-2"/>
    <n v="5"/>
    <s v="5300"/>
    <x v="7"/>
    <x v="8"/>
    <s v="UL15"/>
    <s v="015/000"/>
    <d v="2014-04-01T00:00:00"/>
    <d v="2014-04-01T00:00:00"/>
    <s v="H-5000-02-05"/>
    <n v="0"/>
    <s v=""/>
    <s v="53OPCO02"/>
    <x v="0"/>
    <s v="5302"/>
    <s v=""/>
    <m/>
    <s v="A115"/>
    <s v="Unit-2-Railway Siding-H-5000-02-05-MAR-15"/>
    <n v="-23733972.370000001"/>
    <n v="0"/>
    <n v="0"/>
    <n v="0"/>
    <n v="-23733972.370000001"/>
    <n v="9018909.4900000002"/>
    <n v="1503151.58"/>
    <n v="0"/>
    <n v="0"/>
    <n v="0"/>
    <n v="10522061.07"/>
    <n v="-14715062.880000001"/>
    <n v="-13211911.300000001"/>
    <s v="INR"/>
  </r>
  <r>
    <s v="5312000002"/>
    <s v="3"/>
    <s v="5312000002-3"/>
    <n v="5"/>
    <s v="5300"/>
    <x v="7"/>
    <x v="8"/>
    <s v="UL15"/>
    <s v="013/006"/>
    <d v="2015-07-01T00:00:00"/>
    <d v="2015-07-01T00:00:00"/>
    <s v="H-5000-02-05"/>
    <n v="0"/>
    <s v=""/>
    <s v="53OPCO02"/>
    <x v="0"/>
    <s v="5302"/>
    <s v=""/>
    <m/>
    <s v="A115"/>
    <s v="Unit-2-Railway Siding-H-5000-02-05 - SEPT-15"/>
    <n v="49058732.350000001"/>
    <n v="0"/>
    <n v="0"/>
    <n v="0"/>
    <n v="49058732.350000001"/>
    <n v="-16403617.16"/>
    <n v="-3452488.31"/>
    <n v="0"/>
    <n v="0"/>
    <n v="0"/>
    <n v="-19856105.469999999"/>
    <n v="32655115.190000001"/>
    <n v="29202626.879999999"/>
    <s v="INR"/>
  </r>
  <r>
    <s v="5312000002"/>
    <s v="4"/>
    <s v="5312000002-4"/>
    <n v="5"/>
    <s v="5300"/>
    <x v="7"/>
    <x v="8"/>
    <s v="UL15"/>
    <s v="013/006"/>
    <d v="2016-02-11T00:00:00"/>
    <d v="2016-02-11T00:00:00"/>
    <s v="H-5000-02-05"/>
    <n v="0"/>
    <s v=""/>
    <s v="53OPCO02"/>
    <x v="0"/>
    <s v="5302"/>
    <s v=""/>
    <m/>
    <s v="A115"/>
    <s v="Unit-2-Railway Siding-H-5000-02-05 - MAR-16"/>
    <n v="-1539165.96"/>
    <n v="0"/>
    <n v="0"/>
    <n v="0"/>
    <n v="-1539165.96"/>
    <n v="448010.06"/>
    <n v="108303.72"/>
    <n v="0"/>
    <n v="0"/>
    <n v="0"/>
    <n v="556313.78"/>
    <n v="-1091155.8999999999"/>
    <n v="-982852.18"/>
    <s v="INR"/>
  </r>
  <r>
    <s v="5312000002"/>
    <s v="5"/>
    <s v="5312000002-5"/>
    <n v="5"/>
    <s v="5300"/>
    <x v="7"/>
    <x v="8"/>
    <s v="UL15"/>
    <s v="012/009"/>
    <d v="2016-04-01T00:00:00"/>
    <d v="2016-04-01T00:00:00"/>
    <s v="H-5000-02-05"/>
    <n v="0"/>
    <s v=""/>
    <s v="53OPCO02"/>
    <x v="0"/>
    <s v="5302"/>
    <s v=""/>
    <m/>
    <s v="A115"/>
    <s v="Unit-2-Railway Siding-H-5000-02-05-Written back-SE"/>
    <n v="-3797711"/>
    <n v="0"/>
    <n v="0"/>
    <n v="0"/>
    <n v="-3797711"/>
    <n v="1131806"/>
    <n v="282951.5"/>
    <n v="0"/>
    <n v="0"/>
    <n v="0"/>
    <n v="1414757.5"/>
    <n v="-2665905"/>
    <n v="-2382953.5"/>
    <s v="INR"/>
  </r>
  <r>
    <s v="5312000002"/>
    <s v="6"/>
    <s v="5312000002-6"/>
    <n v="5"/>
    <s v="5300"/>
    <x v="7"/>
    <x v="8"/>
    <s v="UL15"/>
    <s v="012/000"/>
    <d v="2016-12-21T00:00:00"/>
    <d v="2016-12-21T00:00:00"/>
    <s v="H-5000-02-05"/>
    <n v="0"/>
    <s v=""/>
    <s v="53OPCO02"/>
    <x v="0"/>
    <s v="5302"/>
    <s v=""/>
    <m/>
    <s v="A115"/>
    <s v="Unit-2-Railway Siding-H-5000-02-05 - DEC-16"/>
    <n v="2579850.79"/>
    <n v="0"/>
    <n v="0"/>
    <n v="0"/>
    <n v="2579850.79"/>
    <n v="-669229.79"/>
    <n v="-204238.19"/>
    <n v="0"/>
    <n v="0"/>
    <n v="0"/>
    <n v="-873467.98"/>
    <n v="1910621"/>
    <n v="1706382.81"/>
    <s v="INR"/>
  </r>
  <r>
    <s v="5312000002"/>
    <s v="7"/>
    <s v="5312000002-7"/>
    <n v="5"/>
    <s v="5300"/>
    <x v="7"/>
    <x v="8"/>
    <s v="UL15"/>
    <s v="012/009"/>
    <d v="2016-04-01T00:00:00"/>
    <d v="2016-04-01T00:00:00"/>
    <s v="H-5000-02-05"/>
    <n v="0"/>
    <s v=""/>
    <s v="53OPCO02"/>
    <x v="0"/>
    <s v="5302"/>
    <s v=""/>
    <m/>
    <s v="A115"/>
    <s v="Unit-2-Railway Siding-H-5000-02-05-Written back-SE"/>
    <n v="-1894304.18"/>
    <n v="0"/>
    <n v="0"/>
    <n v="0"/>
    <n v="-1894304.18"/>
    <n v="564546.6"/>
    <n v="141136.65"/>
    <n v="0"/>
    <n v="0"/>
    <n v="0"/>
    <n v="705683.25"/>
    <n v="-1329757.58"/>
    <n v="-1188620.93"/>
    <s v="INR"/>
  </r>
  <r>
    <s v="5312000003"/>
    <s v="0"/>
    <s v="5312000003-0"/>
    <n v="5"/>
    <s v="5300"/>
    <x v="7"/>
    <x v="8"/>
    <s v="UL15"/>
    <s v="015/000"/>
    <d v="2013-12-31T00:00:00"/>
    <d v="2013-12-31T00:00:00"/>
    <s v=""/>
    <n v="0"/>
    <s v=""/>
    <s v="53OPCO02"/>
    <x v="0"/>
    <s v="5302"/>
    <s v=""/>
    <m/>
    <s v="A115"/>
    <s v="Unit - 2 - EDC - Railway Siding"/>
    <n v="6790859.0499999998"/>
    <n v="0"/>
    <n v="0"/>
    <n v="0"/>
    <n v="6790859.0499999998"/>
    <n v="-2677174.19"/>
    <n v="-431296.74"/>
    <n v="0"/>
    <n v="0"/>
    <n v="0"/>
    <n v="-3108470.9299999997"/>
    <n v="4113684.86"/>
    <n v="3682388.12"/>
    <s v="INR"/>
  </r>
  <r>
    <s v="5312000004"/>
    <s v="0"/>
    <s v="5312000004-0"/>
    <n v="5"/>
    <s v="5300"/>
    <x v="7"/>
    <x v="8"/>
    <s v="UL15"/>
    <s v="015/000"/>
    <d v="2013-12-31T00:00:00"/>
    <d v="2013-12-31T00:00:00"/>
    <s v=""/>
    <n v="0"/>
    <s v=""/>
    <s v="53OPCO02"/>
    <x v="0"/>
    <s v="5302"/>
    <s v=""/>
    <m/>
    <s v="A115"/>
    <s v="Unit-2 - IDC - Railway Siding"/>
    <n v="44219839"/>
    <n v="0"/>
    <n v="0"/>
    <n v="0"/>
    <n v="44219839"/>
    <n v="-17432877.23"/>
    <n v="-2808462.42"/>
    <n v="0"/>
    <n v="0"/>
    <n v="0"/>
    <n v="-20241339.649999999"/>
    <n v="26786961.77"/>
    <n v="23978499.350000001"/>
    <s v="INR"/>
  </r>
  <r>
    <s v="5312000005"/>
    <s v="0"/>
    <s v="5312000005-0"/>
    <n v="5"/>
    <s v="5300"/>
    <x v="7"/>
    <x v="8"/>
    <s v="UL15"/>
    <s v="013/002"/>
    <d v="2015-04-01T00:00:00"/>
    <d v="2015-04-01T00:00:00"/>
    <s v="H-5000-02-05"/>
    <n v="0"/>
    <s v=""/>
    <s v="53OPCO01"/>
    <x v="0"/>
    <s v="5302"/>
    <s v=""/>
    <m/>
    <s v="A114"/>
    <s v="Carpet Coal Capitalise-Railway Siding"/>
    <n v="20478091.27"/>
    <n v="0"/>
    <n v="0"/>
    <n v="0"/>
    <n v="20478091.27"/>
    <n v="-9067035.9700000007"/>
    <n v="-1271824.8999999999"/>
    <n v="0"/>
    <n v="0"/>
    <n v="0"/>
    <n v="-10338860.870000001"/>
    <n v="11411055.300000001"/>
    <n v="10139230.4"/>
    <s v="INR"/>
  </r>
  <r>
    <s v="5312000006"/>
    <s v="0"/>
    <s v="5312000006-0"/>
    <n v="5"/>
    <s v="5300"/>
    <x v="7"/>
    <x v="8"/>
    <s v="UL25"/>
    <s v="023/009"/>
    <d v="2015-04-01T00:00:00"/>
    <d v="2015-04-01T00:00:00"/>
    <s v="H-5000-02-05"/>
    <n v="0"/>
    <s v=""/>
    <s v="53OPCO02"/>
    <x v="0"/>
    <s v="5302"/>
    <s v=""/>
    <m/>
    <s v="A115"/>
    <s v="Carpet Coal Capitalise-Railway Siding-unit-2"/>
    <n v="0"/>
    <n v="0"/>
    <n v="0"/>
    <n v="0"/>
    <n v="0"/>
    <n v="0"/>
    <n v="0"/>
    <n v="0"/>
    <n v="0"/>
    <n v="0"/>
    <n v="0"/>
    <n v="0"/>
    <n v="0"/>
    <s v="INR"/>
  </r>
  <r>
    <s v="5309000000"/>
    <s v="0"/>
    <s v="5309000000-0"/>
    <n v="0"/>
    <s v="5300"/>
    <x v="8"/>
    <x v="9"/>
    <s v="GWG"/>
    <s v="001/001"/>
    <d v="2010-01-22T00:00:00"/>
    <d v="2010-01-22T00:00:00"/>
    <s v=""/>
    <n v="2"/>
    <s v="NO"/>
    <s v="53OPCOMN"/>
    <x v="0"/>
    <s v=""/>
    <s v="404534"/>
    <m/>
    <s v=""/>
    <s v="Steel office table"/>
    <n v="4686"/>
    <n v="0"/>
    <n v="0"/>
    <n v="0"/>
    <n v="4686"/>
    <n v="-4685"/>
    <n v="0"/>
    <n v="0"/>
    <n v="0"/>
    <n v="0"/>
    <n v="-4685"/>
    <n v="1"/>
    <n v="1"/>
    <s v="INR"/>
  </r>
  <r>
    <s v="5309000000"/>
    <s v="1"/>
    <s v="5309000000-1"/>
    <n v="0"/>
    <s v="5300"/>
    <x v="8"/>
    <x v="9"/>
    <s v="GWG"/>
    <s v="001/001"/>
    <d v="2010-01-22T00:00:00"/>
    <d v="2010-01-22T00:00:00"/>
    <s v=""/>
    <n v="2"/>
    <s v="NO"/>
    <s v="53OPCOMN"/>
    <x v="0"/>
    <s v=""/>
    <s v="404534"/>
    <m/>
    <s v=""/>
    <s v="Steel office table"/>
    <n v="4686"/>
    <n v="0"/>
    <n v="0"/>
    <n v="0"/>
    <n v="4686"/>
    <n v="-4686"/>
    <n v="0"/>
    <n v="0"/>
    <n v="0"/>
    <n v="0"/>
    <n v="-4686"/>
    <n v="0"/>
    <n v="0"/>
    <s v="INR"/>
  </r>
  <r>
    <s v="5309000000"/>
    <s v="2"/>
    <s v="5309000000-2"/>
    <n v="0"/>
    <s v="5300"/>
    <x v="8"/>
    <x v="9"/>
    <s v="GWG"/>
    <s v="001/001"/>
    <d v="2010-01-22T00:00:00"/>
    <d v="2010-01-22T00:00:00"/>
    <s v=""/>
    <n v="2"/>
    <s v="NO"/>
    <s v="53OPCOMN"/>
    <x v="0"/>
    <s v=""/>
    <s v="404534"/>
    <m/>
    <s v=""/>
    <s v="Steel office table"/>
    <n v="4686"/>
    <n v="0"/>
    <n v="0"/>
    <n v="0"/>
    <n v="4686"/>
    <n v="-4686"/>
    <n v="0"/>
    <n v="0"/>
    <n v="0"/>
    <n v="0"/>
    <n v="-4686"/>
    <n v="0"/>
    <n v="0"/>
    <s v="INR"/>
  </r>
  <r>
    <s v="5309000000"/>
    <s v="3"/>
    <s v="5309000000-3"/>
    <n v="0"/>
    <s v="5300"/>
    <x v="8"/>
    <x v="9"/>
    <s v="GWG"/>
    <s v="001/001"/>
    <d v="2010-01-22T00:00:00"/>
    <d v="2010-01-22T00:00:00"/>
    <s v=""/>
    <n v="2"/>
    <s v="NO"/>
    <s v="53OPCOMN"/>
    <x v="0"/>
    <s v=""/>
    <s v="404534"/>
    <m/>
    <s v=""/>
    <s v="Steel office table"/>
    <n v="4686"/>
    <n v="0"/>
    <n v="0"/>
    <n v="0"/>
    <n v="4686"/>
    <n v="-4686"/>
    <n v="0"/>
    <n v="0"/>
    <n v="0"/>
    <n v="0"/>
    <n v="-4686"/>
    <n v="0"/>
    <n v="0"/>
    <s v="INR"/>
  </r>
  <r>
    <s v="5309000000"/>
    <s v="4"/>
    <s v="5309000000-4"/>
    <n v="0"/>
    <s v="5300"/>
    <x v="8"/>
    <x v="9"/>
    <s v="GWG"/>
    <s v="001/001"/>
    <d v="2010-01-22T00:00:00"/>
    <d v="2010-01-22T00:00:00"/>
    <s v=""/>
    <n v="2"/>
    <s v="NO"/>
    <s v="53OPCOMN"/>
    <x v="0"/>
    <s v=""/>
    <s v="404534"/>
    <m/>
    <s v=""/>
    <s v="Wooden computer Table"/>
    <n v="5919"/>
    <n v="0"/>
    <n v="0"/>
    <n v="0"/>
    <n v="5919"/>
    <n v="-5919"/>
    <n v="0"/>
    <n v="0"/>
    <n v="0"/>
    <n v="0"/>
    <n v="-5919"/>
    <n v="0"/>
    <n v="0"/>
    <s v="INR"/>
  </r>
  <r>
    <s v="5309000000"/>
    <s v="6"/>
    <s v="5309000000-6"/>
    <n v="5"/>
    <s v="5300"/>
    <x v="8"/>
    <x v="9"/>
    <s v="UL10"/>
    <s v="010/000"/>
    <d v="2010-01-28T00:00:00"/>
    <d v="2010-01-28T00:00:00"/>
    <s v=""/>
    <n v="2"/>
    <s v="NO"/>
    <s v="53OPCOMN"/>
    <x v="0"/>
    <s v=""/>
    <s v="404535"/>
    <m/>
    <s v=""/>
    <s v="Wooden Executive Table 60&quot;*30&quot;*30&quot;"/>
    <n v="14344"/>
    <n v="0"/>
    <n v="0"/>
    <n v="0"/>
    <n v="14344"/>
    <n v="-13626.8"/>
    <n v="0"/>
    <n v="0"/>
    <n v="0"/>
    <n v="0"/>
    <n v="-13626.8"/>
    <n v="717.2"/>
    <n v="717.2"/>
    <s v="INR"/>
  </r>
  <r>
    <s v="5309000000"/>
    <s v="7"/>
    <s v="5309000000-7"/>
    <n v="5"/>
    <s v="5300"/>
    <x v="8"/>
    <x v="9"/>
    <s v="UL10"/>
    <s v="010/000"/>
    <d v="2010-01-28T00:00:00"/>
    <d v="2010-01-28T00:00:00"/>
    <s v=""/>
    <n v="2"/>
    <s v="NO"/>
    <s v="53OPCOMN"/>
    <x v="0"/>
    <s v=""/>
    <s v="404535"/>
    <m/>
    <s v=""/>
    <s v="Wooden Executive Table 60&quot;*30&quot;*30&quot;"/>
    <n v="14345"/>
    <n v="0"/>
    <n v="0"/>
    <n v="0"/>
    <n v="14345"/>
    <n v="-13627.75"/>
    <n v="0"/>
    <n v="0"/>
    <n v="0"/>
    <n v="0"/>
    <n v="-13627.75"/>
    <n v="717.25"/>
    <n v="717.25"/>
    <s v="INR"/>
  </r>
  <r>
    <s v="5309000000"/>
    <s v="8"/>
    <s v="5309000000-8"/>
    <n v="5"/>
    <s v="5300"/>
    <x v="8"/>
    <x v="9"/>
    <s v="UL10"/>
    <s v="010/000"/>
    <d v="2010-01-28T00:00:00"/>
    <d v="2010-01-28T00:00:00"/>
    <s v=""/>
    <n v="2"/>
    <s v="NO"/>
    <s v="53OPCOMN"/>
    <x v="0"/>
    <s v=""/>
    <s v="404535"/>
    <m/>
    <s v=""/>
    <s v="Wooden Executive Table 60&quot;*30&quot;*30&quot;"/>
    <n v="14345"/>
    <n v="0"/>
    <n v="0"/>
    <n v="0"/>
    <n v="14345"/>
    <n v="-13627.75"/>
    <n v="0"/>
    <n v="0"/>
    <n v="0"/>
    <n v="0"/>
    <n v="-13627.75"/>
    <n v="717.25"/>
    <n v="717.25"/>
    <s v="INR"/>
  </r>
  <r>
    <s v="5309000000"/>
    <s v="9"/>
    <s v="5309000000-9"/>
    <n v="5"/>
    <s v="5300"/>
    <x v="8"/>
    <x v="9"/>
    <s v="UL10"/>
    <s v="010/000"/>
    <d v="2010-01-28T00:00:00"/>
    <d v="2010-01-28T00:00:00"/>
    <s v=""/>
    <n v="2"/>
    <s v="NO"/>
    <s v="53OPCOMN"/>
    <x v="0"/>
    <s v=""/>
    <s v="404535"/>
    <m/>
    <s v=""/>
    <s v="Wooden Executive Table 60&quot;*30&quot;*30&quot;"/>
    <n v="14345"/>
    <n v="0"/>
    <n v="0"/>
    <n v="0"/>
    <n v="14345"/>
    <n v="-13627.75"/>
    <n v="0"/>
    <n v="0"/>
    <n v="0"/>
    <n v="0"/>
    <n v="-13627.75"/>
    <n v="717.25"/>
    <n v="717.25"/>
    <s v="INR"/>
  </r>
  <r>
    <s v="5309000000"/>
    <s v="10"/>
    <s v="5309000000-10"/>
    <n v="5"/>
    <s v="5300"/>
    <x v="8"/>
    <x v="9"/>
    <s v="UL10"/>
    <s v="010/000"/>
    <d v="2010-01-28T00:00:00"/>
    <d v="2010-01-28T00:00:00"/>
    <s v=""/>
    <n v="2"/>
    <s v="NO"/>
    <s v="53OPCOMN"/>
    <x v="0"/>
    <s v=""/>
    <s v="404535"/>
    <m/>
    <s v=""/>
    <s v="Wooden Side Unit Table"/>
    <n v="7459"/>
    <n v="0"/>
    <n v="0"/>
    <n v="0"/>
    <n v="7459"/>
    <n v="-7086.05"/>
    <n v="0"/>
    <n v="0"/>
    <n v="0"/>
    <n v="0"/>
    <n v="-7086.05"/>
    <n v="372.95"/>
    <n v="372.95"/>
    <s v="INR"/>
  </r>
  <r>
    <s v="5309000000"/>
    <s v="11"/>
    <s v="5309000000-11"/>
    <n v="5"/>
    <s v="5300"/>
    <x v="8"/>
    <x v="9"/>
    <s v="UL10"/>
    <s v="010/000"/>
    <d v="2010-01-28T00:00:00"/>
    <d v="2010-01-28T00:00:00"/>
    <s v=""/>
    <n v="2"/>
    <s v="NO"/>
    <s v="53OPCOMN"/>
    <x v="0"/>
    <s v=""/>
    <s v="404535"/>
    <m/>
    <s v=""/>
    <s v="Teak Wood Centre Table Glass Top"/>
    <n v="6311"/>
    <n v="0"/>
    <n v="0"/>
    <n v="0"/>
    <n v="6311"/>
    <n v="-5995.45"/>
    <n v="0"/>
    <n v="0"/>
    <n v="0"/>
    <n v="0"/>
    <n v="-5995.45"/>
    <n v="315.55"/>
    <n v="315.55"/>
    <s v="INR"/>
  </r>
  <r>
    <s v="5309000000"/>
    <s v="12"/>
    <s v="5309000000-12"/>
    <n v="0"/>
    <s v="5300"/>
    <x v="8"/>
    <x v="9"/>
    <s v="GWG"/>
    <s v="001/001"/>
    <d v="2010-01-28T00:00:00"/>
    <d v="2010-01-28T00:00:00"/>
    <s v=""/>
    <n v="2"/>
    <s v="NO"/>
    <s v="53OPCOMN"/>
    <x v="0"/>
    <s v=""/>
    <s v="404535"/>
    <m/>
    <s v=""/>
    <s v="Table Glass 8MM Tick"/>
    <n v="1492"/>
    <n v="0"/>
    <n v="0"/>
    <n v="0"/>
    <n v="1492"/>
    <n v="-1491"/>
    <n v="0"/>
    <n v="0"/>
    <n v="0"/>
    <n v="0"/>
    <n v="-1491"/>
    <n v="1"/>
    <n v="1"/>
    <s v="INR"/>
  </r>
  <r>
    <s v="5309000000"/>
    <s v="13"/>
    <s v="5309000000-13"/>
    <n v="5"/>
    <s v="5300"/>
    <x v="8"/>
    <x v="9"/>
    <s v="UL10"/>
    <s v="010/000"/>
    <d v="2010-02-11T00:00:00"/>
    <d v="2010-02-11T00:00:00"/>
    <s v=""/>
    <n v="2"/>
    <s v="NO"/>
    <s v="53OPCOMN"/>
    <x v="0"/>
    <s v=""/>
    <s v="404535"/>
    <m/>
    <s v=""/>
    <s v="Wooden Steel office table"/>
    <n v="8228"/>
    <n v="0"/>
    <n v="0"/>
    <n v="0"/>
    <n v="8228"/>
    <n v="-7816.6"/>
    <n v="0"/>
    <n v="0"/>
    <n v="0"/>
    <n v="0"/>
    <n v="-7816.6"/>
    <n v="411.4"/>
    <n v="411.4"/>
    <s v="INR"/>
  </r>
  <r>
    <s v="5309000000"/>
    <s v="14"/>
    <s v="5309000000-14"/>
    <n v="0"/>
    <s v="5300"/>
    <x v="8"/>
    <x v="9"/>
    <s v="GWG"/>
    <s v="001/001"/>
    <d v="2010-02-10T00:00:00"/>
    <d v="2010-02-10T00:00:00"/>
    <s v=""/>
    <n v="2"/>
    <s v="NO"/>
    <s v="53OPCOMN"/>
    <x v="0"/>
    <s v=""/>
    <s v="404534"/>
    <m/>
    <s v=""/>
    <s v="Steel office table"/>
    <n v="4392"/>
    <n v="0"/>
    <n v="0"/>
    <n v="0"/>
    <n v="4392"/>
    <n v="-4391"/>
    <n v="0"/>
    <n v="0"/>
    <n v="0"/>
    <n v="0"/>
    <n v="-4391"/>
    <n v="1"/>
    <n v="1"/>
    <s v="INR"/>
  </r>
  <r>
    <s v="5309000000"/>
    <s v="15"/>
    <s v="5309000000-15"/>
    <n v="0"/>
    <s v="5300"/>
    <x v="8"/>
    <x v="9"/>
    <s v="GWG"/>
    <s v="001/001"/>
    <d v="2010-02-10T00:00:00"/>
    <d v="2010-02-10T00:00:00"/>
    <s v=""/>
    <n v="2"/>
    <s v="NO"/>
    <s v="53OPCOMN"/>
    <x v="0"/>
    <s v=""/>
    <s v="404534"/>
    <m/>
    <s v=""/>
    <s v="Steel office table"/>
    <n v="4392"/>
    <n v="0"/>
    <n v="0"/>
    <n v="0"/>
    <n v="4392"/>
    <n v="-4391"/>
    <n v="0"/>
    <n v="0"/>
    <n v="0"/>
    <n v="0"/>
    <n v="-4391"/>
    <n v="1"/>
    <n v="1"/>
    <s v="INR"/>
  </r>
  <r>
    <s v="5309000000"/>
    <s v="16"/>
    <s v="5309000000-16"/>
    <n v="5"/>
    <s v="5300"/>
    <x v="8"/>
    <x v="9"/>
    <s v="UL10"/>
    <s v="010/000"/>
    <d v="2010-02-22T00:00:00"/>
    <d v="2010-02-22T00:00:00"/>
    <s v=""/>
    <n v="2"/>
    <s v="NO"/>
    <s v="53OPCOMN"/>
    <x v="0"/>
    <s v=""/>
    <s v="404535"/>
    <m/>
    <s v=""/>
    <s v="Wooden office Side table"/>
    <n v="8214"/>
    <n v="0"/>
    <n v="0"/>
    <n v="0"/>
    <n v="8214"/>
    <n v="-7803.3"/>
    <n v="0"/>
    <n v="0"/>
    <n v="0"/>
    <n v="0"/>
    <n v="-7803.3"/>
    <n v="410.7"/>
    <n v="410.7"/>
    <s v="INR"/>
  </r>
  <r>
    <s v="5309000001"/>
    <s v="0"/>
    <s v="5309000001-0"/>
    <n v="5"/>
    <s v="5300"/>
    <x v="8"/>
    <x v="9"/>
    <s v="UL10"/>
    <s v="010/000"/>
    <d v="2010-01-22T00:00:00"/>
    <d v="2010-01-22T00:00:00"/>
    <s v=""/>
    <n v="2"/>
    <s v="NO"/>
    <s v="53OPCOMN"/>
    <x v="0"/>
    <s v=""/>
    <s v="404534"/>
    <m/>
    <s v=""/>
    <s v="Steel Full Arm Chair"/>
    <n v="1726"/>
    <n v="0"/>
    <n v="0"/>
    <n v="0"/>
    <n v="1726"/>
    <n v="-1639.7"/>
    <n v="0"/>
    <n v="0"/>
    <n v="0"/>
    <n v="0"/>
    <n v="-1639.7"/>
    <n v="86.3"/>
    <n v="86.3"/>
    <s v="INR"/>
  </r>
  <r>
    <s v="5309000001"/>
    <s v="1"/>
    <s v="5309000001-1"/>
    <n v="5"/>
    <s v="5300"/>
    <x v="8"/>
    <x v="9"/>
    <s v="UL10"/>
    <s v="010/000"/>
    <d v="2010-01-22T00:00:00"/>
    <d v="2010-01-22T00:00:00"/>
    <s v=""/>
    <n v="2"/>
    <s v="NO"/>
    <s v="53OPCOMN"/>
    <x v="0"/>
    <s v=""/>
    <s v="404534"/>
    <m/>
    <s v=""/>
    <s v="Steel Full Arm Chair"/>
    <n v="1726"/>
    <n v="0"/>
    <n v="0"/>
    <n v="0"/>
    <n v="1726"/>
    <n v="-1639.7"/>
    <n v="0"/>
    <n v="0"/>
    <n v="0"/>
    <n v="0"/>
    <n v="-1639.7"/>
    <n v="86.3"/>
    <n v="86.3"/>
    <s v="INR"/>
  </r>
  <r>
    <s v="5309000001"/>
    <s v="2"/>
    <s v="5309000001-2"/>
    <n v="5"/>
    <s v="5300"/>
    <x v="8"/>
    <x v="9"/>
    <s v="UL10"/>
    <s v="010/000"/>
    <d v="2010-01-22T00:00:00"/>
    <d v="2010-01-22T00:00:00"/>
    <s v=""/>
    <n v="2"/>
    <s v="NO"/>
    <s v="53OPCOMN"/>
    <x v="0"/>
    <s v=""/>
    <s v="404534"/>
    <m/>
    <s v=""/>
    <s v="Steel Full Arm Chair"/>
    <n v="1726"/>
    <n v="0"/>
    <n v="0"/>
    <n v="0"/>
    <n v="1726"/>
    <n v="-1639.7"/>
    <n v="0"/>
    <n v="0"/>
    <n v="0"/>
    <n v="0"/>
    <n v="-1639.7"/>
    <n v="86.3"/>
    <n v="86.3"/>
    <s v="INR"/>
  </r>
  <r>
    <s v="5309000001"/>
    <s v="3"/>
    <s v="5309000001-3"/>
    <n v="5"/>
    <s v="5300"/>
    <x v="8"/>
    <x v="9"/>
    <s v="UL10"/>
    <s v="010/000"/>
    <d v="2010-01-22T00:00:00"/>
    <d v="2010-01-22T00:00:00"/>
    <s v=""/>
    <n v="2"/>
    <s v="NO"/>
    <s v="53OPCOMN"/>
    <x v="0"/>
    <s v=""/>
    <s v="404534"/>
    <m/>
    <s v=""/>
    <s v="Steel Full Arm Chair"/>
    <n v="1726"/>
    <n v="0"/>
    <n v="0"/>
    <n v="0"/>
    <n v="1726"/>
    <n v="-1639.7"/>
    <n v="0"/>
    <n v="0"/>
    <n v="0"/>
    <n v="0"/>
    <n v="-1639.7"/>
    <n v="86.3"/>
    <n v="86.3"/>
    <s v="INR"/>
  </r>
  <r>
    <s v="5309000001"/>
    <s v="4"/>
    <s v="5309000001-4"/>
    <n v="5"/>
    <s v="5300"/>
    <x v="8"/>
    <x v="9"/>
    <s v="UL10"/>
    <s v="010/000"/>
    <d v="2010-01-22T00:00:00"/>
    <d v="2010-01-22T00:00:00"/>
    <s v=""/>
    <n v="2"/>
    <s v="NO"/>
    <s v="53OPCOMN"/>
    <x v="0"/>
    <s v=""/>
    <s v="404534"/>
    <m/>
    <s v=""/>
    <s v="Steel Full Arm Chair"/>
    <n v="1726"/>
    <n v="0"/>
    <n v="0"/>
    <n v="0"/>
    <n v="1726"/>
    <n v="-1639.7"/>
    <n v="0"/>
    <n v="0"/>
    <n v="0"/>
    <n v="0"/>
    <n v="-1639.7"/>
    <n v="86.3"/>
    <n v="86.3"/>
    <s v="INR"/>
  </r>
  <r>
    <s v="5309000001"/>
    <s v="5"/>
    <s v="5309000001-5"/>
    <n v="5"/>
    <s v="5300"/>
    <x v="8"/>
    <x v="9"/>
    <s v="UL10"/>
    <s v="010/000"/>
    <d v="2010-01-22T00:00:00"/>
    <d v="2010-01-22T00:00:00"/>
    <s v=""/>
    <n v="2"/>
    <s v="NO"/>
    <s v="53OPCOMN"/>
    <x v="0"/>
    <s v=""/>
    <s v="404534"/>
    <m/>
    <s v=""/>
    <s v="Steel Full Arm Chair"/>
    <n v="1726"/>
    <n v="0"/>
    <n v="0"/>
    <n v="0"/>
    <n v="1726"/>
    <n v="-1639.7"/>
    <n v="0"/>
    <n v="0"/>
    <n v="0"/>
    <n v="0"/>
    <n v="-1639.7"/>
    <n v="86.3"/>
    <n v="86.3"/>
    <s v="INR"/>
  </r>
  <r>
    <s v="5309000001"/>
    <s v="6"/>
    <s v="5309000001-6"/>
    <n v="5"/>
    <s v="5300"/>
    <x v="8"/>
    <x v="9"/>
    <s v="UL10"/>
    <s v="010/000"/>
    <d v="2010-01-22T00:00:00"/>
    <d v="2010-01-22T00:00:00"/>
    <s v=""/>
    <n v="2"/>
    <s v="NO"/>
    <s v="53OPCOMN"/>
    <x v="0"/>
    <s v=""/>
    <s v="404534"/>
    <m/>
    <s v=""/>
    <s v="Steel Full Arm Chair"/>
    <n v="1726"/>
    <n v="0"/>
    <n v="0"/>
    <n v="0"/>
    <n v="1726"/>
    <n v="-1639.7"/>
    <n v="0"/>
    <n v="0"/>
    <n v="0"/>
    <n v="0"/>
    <n v="-1639.7"/>
    <n v="86.3"/>
    <n v="86.3"/>
    <s v="INR"/>
  </r>
  <r>
    <s v="5309000001"/>
    <s v="7"/>
    <s v="5309000001-7"/>
    <n v="5"/>
    <s v="5300"/>
    <x v="8"/>
    <x v="9"/>
    <s v="UL10"/>
    <s v="010/000"/>
    <d v="2010-01-22T00:00:00"/>
    <d v="2010-01-22T00:00:00"/>
    <s v=""/>
    <n v="2"/>
    <s v="NO"/>
    <s v="53OPCOMN"/>
    <x v="0"/>
    <s v=""/>
    <s v="404534"/>
    <m/>
    <s v=""/>
    <s v="Steel Full Arm Chair"/>
    <n v="1726"/>
    <n v="0"/>
    <n v="0"/>
    <n v="0"/>
    <n v="1726"/>
    <n v="-1639.7"/>
    <n v="0"/>
    <n v="0"/>
    <n v="0"/>
    <n v="0"/>
    <n v="-1639.7"/>
    <n v="86.3"/>
    <n v="86.3"/>
    <s v="INR"/>
  </r>
  <r>
    <s v="5309000001"/>
    <s v="8"/>
    <s v="5309000001-8"/>
    <n v="5"/>
    <s v="5300"/>
    <x v="8"/>
    <x v="9"/>
    <s v="UL10"/>
    <s v="010/000"/>
    <d v="2010-01-22T00:00:00"/>
    <d v="2010-01-22T00:00:00"/>
    <s v=""/>
    <n v="2"/>
    <s v="NO"/>
    <s v="53OPCOMN"/>
    <x v="0"/>
    <s v=""/>
    <s v="404534"/>
    <m/>
    <s v=""/>
    <s v="Steel Full Arm Chair"/>
    <n v="1726"/>
    <n v="0"/>
    <n v="0"/>
    <n v="0"/>
    <n v="1726"/>
    <n v="-1639.7"/>
    <n v="0"/>
    <n v="0"/>
    <n v="0"/>
    <n v="0"/>
    <n v="-1639.7"/>
    <n v="86.3"/>
    <n v="86.3"/>
    <s v="INR"/>
  </r>
  <r>
    <s v="5309000001"/>
    <s v="9"/>
    <s v="5309000001-9"/>
    <n v="5"/>
    <s v="5300"/>
    <x v="8"/>
    <x v="9"/>
    <s v="UL10"/>
    <s v="010/000"/>
    <d v="2010-01-22T00:00:00"/>
    <d v="2010-01-22T00:00:00"/>
    <s v=""/>
    <n v="2"/>
    <s v="NO"/>
    <s v="53OPCOMN"/>
    <x v="0"/>
    <s v=""/>
    <s v="404534"/>
    <m/>
    <s v=""/>
    <s v="Steel Full Arm Chair"/>
    <n v="1726"/>
    <n v="0"/>
    <n v="0"/>
    <n v="0"/>
    <n v="1726"/>
    <n v="-1639.7"/>
    <n v="0"/>
    <n v="0"/>
    <n v="0"/>
    <n v="0"/>
    <n v="-1639.7"/>
    <n v="86.3"/>
    <n v="86.3"/>
    <s v="INR"/>
  </r>
  <r>
    <s v="5309000001"/>
    <s v="10"/>
    <s v="5309000001-10"/>
    <n v="5"/>
    <s v="5300"/>
    <x v="8"/>
    <x v="9"/>
    <s v="UL10"/>
    <s v="010/000"/>
    <d v="2010-01-22T00:00:00"/>
    <d v="2010-01-22T00:00:00"/>
    <s v=""/>
    <n v="2"/>
    <s v="NO"/>
    <s v="53OPCOMN"/>
    <x v="0"/>
    <s v=""/>
    <s v="404534"/>
    <m/>
    <s v=""/>
    <s v="Steel Full Arm Chair"/>
    <n v="1726"/>
    <n v="0"/>
    <n v="0"/>
    <n v="0"/>
    <n v="1726"/>
    <n v="-1639.7"/>
    <n v="0"/>
    <n v="0"/>
    <n v="0"/>
    <n v="0"/>
    <n v="-1639.7"/>
    <n v="86.3"/>
    <n v="86.3"/>
    <s v="INR"/>
  </r>
  <r>
    <s v="5309000001"/>
    <s v="11"/>
    <s v="5309000001-11"/>
    <n v="5"/>
    <s v="5300"/>
    <x v="8"/>
    <x v="9"/>
    <s v="UL10"/>
    <s v="010/000"/>
    <d v="2010-01-22T00:00:00"/>
    <d v="2010-01-22T00:00:00"/>
    <s v=""/>
    <n v="2"/>
    <s v="NO"/>
    <s v="53OPCOMN"/>
    <x v="0"/>
    <s v=""/>
    <s v="404534"/>
    <m/>
    <s v=""/>
    <s v="Steel Full Arm Chair"/>
    <n v="1726"/>
    <n v="0"/>
    <n v="0"/>
    <n v="0"/>
    <n v="1726"/>
    <n v="-1639.7"/>
    <n v="0"/>
    <n v="0"/>
    <n v="0"/>
    <n v="0"/>
    <n v="-1639.7"/>
    <n v="86.3"/>
    <n v="86.3"/>
    <s v="INR"/>
  </r>
  <r>
    <s v="5309000001"/>
    <s v="12"/>
    <s v="5309000001-12"/>
    <n v="5"/>
    <s v="5300"/>
    <x v="8"/>
    <x v="9"/>
    <s v="UL10"/>
    <s v="010/000"/>
    <d v="2010-01-28T00:00:00"/>
    <d v="2010-01-28T00:00:00"/>
    <s v=""/>
    <n v="2"/>
    <s v="NO"/>
    <s v="53OPCOMN"/>
    <x v="0"/>
    <s v=""/>
    <s v="404535"/>
    <m/>
    <s v=""/>
    <s v="Revolving Chair Metaline Make"/>
    <n v="7803"/>
    <n v="0"/>
    <n v="0"/>
    <n v="0"/>
    <n v="7803"/>
    <n v="-7412.85"/>
    <n v="0"/>
    <n v="0"/>
    <n v="0"/>
    <n v="0"/>
    <n v="-7412.85"/>
    <n v="390.15"/>
    <n v="390.15"/>
    <s v="INR"/>
  </r>
  <r>
    <s v="5309000001"/>
    <s v="13"/>
    <s v="5309000001-13"/>
    <n v="5"/>
    <s v="5300"/>
    <x v="8"/>
    <x v="9"/>
    <s v="UL10"/>
    <s v="010/000"/>
    <d v="2010-01-28T00:00:00"/>
    <d v="2010-01-28T00:00:00"/>
    <s v=""/>
    <n v="2"/>
    <s v="NO"/>
    <s v="53OPCOMN"/>
    <x v="0"/>
    <s v=""/>
    <s v="404535"/>
    <m/>
    <s v=""/>
    <s v="Revolving Chair Metaline Make"/>
    <n v="7803"/>
    <n v="0"/>
    <n v="0"/>
    <n v="0"/>
    <n v="7803"/>
    <n v="-7412.85"/>
    <n v="0"/>
    <n v="0"/>
    <n v="0"/>
    <n v="0"/>
    <n v="-7412.85"/>
    <n v="390.15"/>
    <n v="390.15"/>
    <s v="INR"/>
  </r>
  <r>
    <s v="5309000001"/>
    <s v="14"/>
    <s v="5309000001-14"/>
    <n v="5"/>
    <s v="5300"/>
    <x v="8"/>
    <x v="9"/>
    <s v="UL10"/>
    <s v="010/000"/>
    <d v="2010-01-28T00:00:00"/>
    <d v="2010-01-28T00:00:00"/>
    <s v=""/>
    <n v="2"/>
    <s v="NO"/>
    <s v="53OPCOMN"/>
    <x v="0"/>
    <s v=""/>
    <s v="404535"/>
    <m/>
    <s v=""/>
    <s v="Revolving Chair Metaline Make"/>
    <n v="7803"/>
    <n v="0"/>
    <n v="0"/>
    <n v="0"/>
    <n v="7803"/>
    <n v="-7412.85"/>
    <n v="0"/>
    <n v="0"/>
    <n v="0"/>
    <n v="0"/>
    <n v="-7412.85"/>
    <n v="390.15"/>
    <n v="390.15"/>
    <s v="INR"/>
  </r>
  <r>
    <s v="5309000001"/>
    <s v="15"/>
    <s v="5309000001-15"/>
    <n v="0"/>
    <s v="5300"/>
    <x v="8"/>
    <x v="9"/>
    <s v="GWG"/>
    <s v="001/001"/>
    <d v="2010-01-28T00:00:00"/>
    <d v="2010-01-28T00:00:00"/>
    <s v=""/>
    <n v="2"/>
    <s v="NO"/>
    <s v="53OPCOMN"/>
    <x v="0"/>
    <s v=""/>
    <s v="404535"/>
    <m/>
    <s v=""/>
    <s v="Revolving Chair Geekem Make"/>
    <n v="4243"/>
    <n v="0"/>
    <n v="0"/>
    <n v="0"/>
    <n v="4243"/>
    <n v="-4242"/>
    <n v="0"/>
    <n v="0"/>
    <n v="0"/>
    <n v="0"/>
    <n v="-4242"/>
    <n v="1"/>
    <n v="1"/>
    <s v="INR"/>
  </r>
  <r>
    <s v="5309000001"/>
    <s v="16"/>
    <s v="5309000001-16"/>
    <n v="0"/>
    <s v="5300"/>
    <x v="8"/>
    <x v="9"/>
    <s v="GWG"/>
    <s v="001/001"/>
    <d v="2010-01-28T00:00:00"/>
    <d v="2010-01-28T00:00:00"/>
    <s v=""/>
    <n v="2"/>
    <s v="NO"/>
    <s v="53OPCOMN"/>
    <x v="0"/>
    <s v=""/>
    <s v="404535"/>
    <m/>
    <s v=""/>
    <s v="Revolving Chair Geekem Make"/>
    <n v="4243"/>
    <n v="0"/>
    <n v="0"/>
    <n v="0"/>
    <n v="4243"/>
    <n v="-4243"/>
    <n v="0"/>
    <n v="0"/>
    <n v="0"/>
    <n v="0"/>
    <n v="-4243"/>
    <n v="0"/>
    <n v="0"/>
    <s v="INR"/>
  </r>
  <r>
    <s v="5309000001"/>
    <s v="17"/>
    <s v="5309000001-17"/>
    <n v="0"/>
    <s v="5300"/>
    <x v="8"/>
    <x v="9"/>
    <s v="GWG"/>
    <s v="001/001"/>
    <d v="2010-01-28T00:00:00"/>
    <d v="2010-01-28T00:00:00"/>
    <s v=""/>
    <n v="2"/>
    <s v="NO"/>
    <s v="53OPCOMN"/>
    <x v="0"/>
    <s v=""/>
    <s v="404535"/>
    <m/>
    <s v=""/>
    <s v="Revolving Chair Geekem Make"/>
    <n v="4243"/>
    <n v="0"/>
    <n v="0"/>
    <n v="0"/>
    <n v="4243"/>
    <n v="-4242"/>
    <n v="0"/>
    <n v="0"/>
    <n v="0"/>
    <n v="0"/>
    <n v="-4242"/>
    <n v="1"/>
    <n v="1"/>
    <s v="INR"/>
  </r>
  <r>
    <s v="5309000001"/>
    <s v="18"/>
    <s v="5309000001-18"/>
    <n v="0"/>
    <s v="5300"/>
    <x v="8"/>
    <x v="9"/>
    <s v="GWG"/>
    <s v="001/001"/>
    <d v="2010-01-28T00:00:00"/>
    <d v="2010-01-28T00:00:00"/>
    <s v=""/>
    <n v="2"/>
    <s v="NO"/>
    <s v="53OPCOMN"/>
    <x v="0"/>
    <s v=""/>
    <s v="404535"/>
    <m/>
    <s v=""/>
    <s v="Revolving Chair Geekem Make"/>
    <n v="4243"/>
    <n v="0"/>
    <n v="0"/>
    <n v="0"/>
    <n v="4243"/>
    <n v="-4242"/>
    <n v="0"/>
    <n v="0"/>
    <n v="0"/>
    <n v="0"/>
    <n v="-4242"/>
    <n v="1"/>
    <n v="1"/>
    <s v="INR"/>
  </r>
  <r>
    <s v="5309000001"/>
    <s v="19"/>
    <s v="5309000001-19"/>
    <n v="0"/>
    <s v="5300"/>
    <x v="8"/>
    <x v="9"/>
    <s v="GWG"/>
    <s v="001/001"/>
    <d v="2010-01-28T00:00:00"/>
    <d v="2010-01-28T00:00:00"/>
    <s v=""/>
    <n v="2"/>
    <s v="NO"/>
    <s v="53OPCOMN"/>
    <x v="0"/>
    <s v=""/>
    <s v="404535"/>
    <m/>
    <s v=""/>
    <s v="Revolving Chair Geekem Make"/>
    <n v="4243"/>
    <n v="0"/>
    <n v="0"/>
    <n v="0"/>
    <n v="4243"/>
    <n v="-4242"/>
    <n v="0"/>
    <n v="0"/>
    <n v="0"/>
    <n v="0"/>
    <n v="-4242"/>
    <n v="1"/>
    <n v="1"/>
    <s v="INR"/>
  </r>
  <r>
    <s v="5309000001"/>
    <s v="20"/>
    <s v="5309000001-20"/>
    <n v="0"/>
    <s v="5300"/>
    <x v="8"/>
    <x v="9"/>
    <s v="GWG"/>
    <s v="001/001"/>
    <d v="2010-01-28T00:00:00"/>
    <d v="2010-01-28T00:00:00"/>
    <s v=""/>
    <n v="2"/>
    <s v="NO"/>
    <s v="53OPCOMN"/>
    <x v="0"/>
    <s v=""/>
    <s v="404535"/>
    <m/>
    <s v=""/>
    <s v="Revolving Chair Geekem Make"/>
    <n v="4243"/>
    <n v="0"/>
    <n v="0"/>
    <n v="0"/>
    <n v="4243"/>
    <n v="-4242"/>
    <n v="0"/>
    <n v="0"/>
    <n v="0"/>
    <n v="0"/>
    <n v="-4242"/>
    <n v="1"/>
    <n v="1"/>
    <s v="INR"/>
  </r>
  <r>
    <s v="5309000001"/>
    <s v="21"/>
    <s v="5309000001-21"/>
    <n v="0"/>
    <s v="5300"/>
    <x v="8"/>
    <x v="9"/>
    <s v="GWG"/>
    <s v="001/001"/>
    <d v="2010-01-28T00:00:00"/>
    <d v="2010-01-28T00:00:00"/>
    <s v=""/>
    <n v="2"/>
    <s v="NO"/>
    <s v="53OPCOMN"/>
    <x v="0"/>
    <s v=""/>
    <s v="404535"/>
    <m/>
    <s v=""/>
    <s v="Revolving Chair Geekem Make"/>
    <n v="4243"/>
    <n v="0"/>
    <n v="0"/>
    <n v="0"/>
    <n v="4243"/>
    <n v="-4242"/>
    <n v="0"/>
    <n v="0"/>
    <n v="0"/>
    <n v="0"/>
    <n v="-4242"/>
    <n v="1"/>
    <n v="1"/>
    <s v="INR"/>
  </r>
  <r>
    <s v="5309000001"/>
    <s v="22"/>
    <s v="5309000001-22"/>
    <n v="0"/>
    <s v="5300"/>
    <x v="8"/>
    <x v="9"/>
    <s v="GWG"/>
    <s v="001/001"/>
    <d v="2010-01-28T00:00:00"/>
    <d v="2010-01-28T00:00:00"/>
    <s v=""/>
    <n v="2"/>
    <s v="NO"/>
    <s v="53OPCOMN"/>
    <x v="0"/>
    <s v=""/>
    <s v="404535"/>
    <m/>
    <s v=""/>
    <s v="Revolving Chair Geekem Make"/>
    <n v="4243"/>
    <n v="0"/>
    <n v="0"/>
    <n v="0"/>
    <n v="4243"/>
    <n v="-4242"/>
    <n v="0"/>
    <n v="0"/>
    <n v="0"/>
    <n v="0"/>
    <n v="-4242"/>
    <n v="1"/>
    <n v="1"/>
    <s v="INR"/>
  </r>
  <r>
    <s v="5309000001"/>
    <s v="23"/>
    <s v="5309000001-23"/>
    <n v="0"/>
    <s v="5300"/>
    <x v="8"/>
    <x v="9"/>
    <s v="GWG"/>
    <s v="001/001"/>
    <d v="2010-01-28T00:00:00"/>
    <d v="2010-01-28T00:00:00"/>
    <s v=""/>
    <n v="2"/>
    <s v="NO"/>
    <s v="53OPCOMN"/>
    <x v="0"/>
    <s v=""/>
    <s v="404535"/>
    <m/>
    <s v=""/>
    <s v="Revolving Chair Geekem Make"/>
    <n v="4243"/>
    <n v="0"/>
    <n v="0"/>
    <n v="0"/>
    <n v="4243"/>
    <n v="-4242"/>
    <n v="0"/>
    <n v="0"/>
    <n v="0"/>
    <n v="0"/>
    <n v="-4242"/>
    <n v="1"/>
    <n v="1"/>
    <s v="INR"/>
  </r>
  <r>
    <s v="5309000001"/>
    <s v="24"/>
    <s v="5309000001-24"/>
    <n v="0"/>
    <s v="5300"/>
    <x v="8"/>
    <x v="9"/>
    <s v="GWG"/>
    <s v="001/001"/>
    <d v="2010-01-28T00:00:00"/>
    <d v="2010-01-28T00:00:00"/>
    <s v=""/>
    <n v="2"/>
    <s v="NO"/>
    <s v="53OPCOMN"/>
    <x v="0"/>
    <s v=""/>
    <s v="404535"/>
    <m/>
    <s v=""/>
    <s v="Revolving Chair Geekem Make"/>
    <n v="4243"/>
    <n v="0"/>
    <n v="0"/>
    <n v="0"/>
    <n v="4243"/>
    <n v="-4242"/>
    <n v="0"/>
    <n v="0"/>
    <n v="0"/>
    <n v="0"/>
    <n v="-4242"/>
    <n v="1"/>
    <n v="1"/>
    <s v="INR"/>
  </r>
  <r>
    <s v="5309000001"/>
    <s v="25"/>
    <s v="5309000001-25"/>
    <n v="0"/>
    <s v="5300"/>
    <x v="8"/>
    <x v="9"/>
    <s v="GWG"/>
    <s v="001/001"/>
    <d v="2010-01-28T00:00:00"/>
    <d v="2010-01-28T00:00:00"/>
    <s v=""/>
    <n v="2"/>
    <s v="NO"/>
    <s v="53OPCOMN"/>
    <x v="0"/>
    <s v=""/>
    <s v="404535"/>
    <m/>
    <s v=""/>
    <s v="Revolving Chair Geekem Make"/>
    <n v="4243"/>
    <n v="0"/>
    <n v="0"/>
    <n v="0"/>
    <n v="4243"/>
    <n v="-4242"/>
    <n v="0"/>
    <n v="0"/>
    <n v="0"/>
    <n v="0"/>
    <n v="-4242"/>
    <n v="1"/>
    <n v="1"/>
    <s v="INR"/>
  </r>
  <r>
    <s v="5309000001"/>
    <s v="26"/>
    <s v="5309000001-26"/>
    <n v="0"/>
    <s v="5300"/>
    <x v="8"/>
    <x v="9"/>
    <s v="GWG"/>
    <s v="001/001"/>
    <d v="2010-01-28T00:00:00"/>
    <d v="2010-01-28T00:00:00"/>
    <s v=""/>
    <n v="2"/>
    <s v="NO"/>
    <s v="53OPCOMN"/>
    <x v="0"/>
    <s v=""/>
    <s v="404535"/>
    <m/>
    <s v=""/>
    <s v="Revolving Chair Geekem Make"/>
    <n v="4243"/>
    <n v="0"/>
    <n v="0"/>
    <n v="0"/>
    <n v="4243"/>
    <n v="-4242"/>
    <n v="0"/>
    <n v="0"/>
    <n v="0"/>
    <n v="0"/>
    <n v="-4242"/>
    <n v="1"/>
    <n v="1"/>
    <s v="INR"/>
  </r>
  <r>
    <s v="5309000001"/>
    <s v="27"/>
    <s v="5309000001-27"/>
    <n v="0"/>
    <s v="5300"/>
    <x v="8"/>
    <x v="9"/>
    <s v="GWG"/>
    <s v="001/001"/>
    <d v="2010-01-28T00:00:00"/>
    <d v="2010-01-28T00:00:00"/>
    <s v=""/>
    <n v="2"/>
    <s v="NO"/>
    <s v="53OPCOMN"/>
    <x v="0"/>
    <s v=""/>
    <s v="404535"/>
    <m/>
    <s v=""/>
    <s v="Revolving Chair Geekem Make"/>
    <n v="4243"/>
    <n v="0"/>
    <n v="0"/>
    <n v="0"/>
    <n v="4243"/>
    <n v="-4242"/>
    <n v="0"/>
    <n v="0"/>
    <n v="0"/>
    <n v="0"/>
    <n v="-4242"/>
    <n v="1"/>
    <n v="1"/>
    <s v="INR"/>
  </r>
  <r>
    <s v="5309000001"/>
    <s v="28"/>
    <s v="5309000001-28"/>
    <n v="0"/>
    <s v="5300"/>
    <x v="8"/>
    <x v="9"/>
    <s v="GWG"/>
    <s v="001/001"/>
    <d v="2010-01-28T00:00:00"/>
    <d v="2010-01-28T00:00:00"/>
    <s v=""/>
    <n v="2"/>
    <s v="NO"/>
    <s v="53OPCOMN"/>
    <x v="0"/>
    <s v=""/>
    <s v="404535"/>
    <m/>
    <s v=""/>
    <s v="Revolving Chair Geekem Make"/>
    <n v="4243"/>
    <n v="0"/>
    <n v="0"/>
    <n v="0"/>
    <n v="4243"/>
    <n v="-4242"/>
    <n v="0"/>
    <n v="0"/>
    <n v="0"/>
    <n v="0"/>
    <n v="-4242"/>
    <n v="1"/>
    <n v="1"/>
    <s v="INR"/>
  </r>
  <r>
    <s v="5309000001"/>
    <s v="29"/>
    <s v="5309000001-29"/>
    <n v="0"/>
    <s v="5300"/>
    <x v="8"/>
    <x v="9"/>
    <s v="GWG"/>
    <s v="001/001"/>
    <d v="2010-01-28T00:00:00"/>
    <d v="2010-01-28T00:00:00"/>
    <s v=""/>
    <n v="2"/>
    <s v="NO"/>
    <s v="53OPCOMN"/>
    <x v="0"/>
    <s v=""/>
    <s v="404535"/>
    <m/>
    <s v=""/>
    <s v="Revolving Chair Geekem Make"/>
    <n v="4243"/>
    <n v="0"/>
    <n v="0"/>
    <n v="0"/>
    <n v="4243"/>
    <n v="-4242"/>
    <n v="0"/>
    <n v="0"/>
    <n v="0"/>
    <n v="0"/>
    <n v="-4242"/>
    <n v="1"/>
    <n v="1"/>
    <s v="INR"/>
  </r>
  <r>
    <s v="5309000001"/>
    <s v="30"/>
    <s v="5309000001-30"/>
    <n v="0"/>
    <s v="5300"/>
    <x v="8"/>
    <x v="9"/>
    <s v="GWG"/>
    <s v="001/001"/>
    <d v="2010-01-28T00:00:00"/>
    <d v="2010-01-28T00:00:00"/>
    <s v=""/>
    <n v="2"/>
    <s v="NO"/>
    <s v="53OPCOMN"/>
    <x v="0"/>
    <s v=""/>
    <s v="404535"/>
    <m/>
    <s v=""/>
    <s v="Revolving Chair Geekem Make"/>
    <n v="4243"/>
    <n v="0"/>
    <n v="0"/>
    <n v="0"/>
    <n v="4243"/>
    <n v="-4242"/>
    <n v="0"/>
    <n v="0"/>
    <n v="0"/>
    <n v="0"/>
    <n v="-4242"/>
    <n v="1"/>
    <n v="1"/>
    <s v="INR"/>
  </r>
  <r>
    <s v="5309000001"/>
    <s v="31"/>
    <s v="5309000001-31"/>
    <n v="0"/>
    <s v="5300"/>
    <x v="8"/>
    <x v="9"/>
    <s v="GWG"/>
    <s v="001/001"/>
    <d v="2010-02-11T00:00:00"/>
    <d v="2010-02-11T00:00:00"/>
    <s v=""/>
    <n v="2"/>
    <s v="NO"/>
    <s v="53OPCOMN"/>
    <x v="0"/>
    <s v=""/>
    <s v="404535"/>
    <m/>
    <s v=""/>
    <s v="Steel Full Arm Chair"/>
    <n v="1622"/>
    <n v="0"/>
    <n v="0"/>
    <n v="0"/>
    <n v="1622"/>
    <n v="-1621"/>
    <n v="0"/>
    <n v="0"/>
    <n v="0"/>
    <n v="0"/>
    <n v="-1621"/>
    <n v="1"/>
    <n v="1"/>
    <s v="INR"/>
  </r>
  <r>
    <s v="5309000001"/>
    <s v="32"/>
    <s v="5309000001-32"/>
    <n v="0"/>
    <s v="5300"/>
    <x v="8"/>
    <x v="9"/>
    <s v="GWG"/>
    <s v="001/001"/>
    <d v="2010-02-11T00:00:00"/>
    <d v="2010-02-11T00:00:00"/>
    <s v=""/>
    <n v="2"/>
    <s v="NO"/>
    <s v="53OPCOMN"/>
    <x v="0"/>
    <s v=""/>
    <s v="404535"/>
    <m/>
    <s v=""/>
    <s v="Steel Full Arm Chair"/>
    <n v="1622"/>
    <n v="0"/>
    <n v="0"/>
    <n v="0"/>
    <n v="1622"/>
    <n v="-1621"/>
    <n v="0"/>
    <n v="0"/>
    <n v="0"/>
    <n v="0"/>
    <n v="-1621"/>
    <n v="1"/>
    <n v="1"/>
    <s v="INR"/>
  </r>
  <r>
    <s v="5309000001"/>
    <s v="33"/>
    <s v="5309000001-33"/>
    <n v="0"/>
    <s v="5300"/>
    <x v="8"/>
    <x v="9"/>
    <s v="GWG"/>
    <s v="001/001"/>
    <d v="2010-02-11T00:00:00"/>
    <d v="2010-02-11T00:00:00"/>
    <s v=""/>
    <n v="2"/>
    <s v="NO"/>
    <s v="53OPCOMN"/>
    <x v="0"/>
    <s v=""/>
    <s v="404535"/>
    <m/>
    <s v=""/>
    <s v="Steel Full Arm Chair"/>
    <n v="1623"/>
    <n v="0"/>
    <n v="0"/>
    <n v="0"/>
    <n v="1623"/>
    <n v="-1622"/>
    <n v="0"/>
    <n v="0"/>
    <n v="0"/>
    <n v="0"/>
    <n v="-1622"/>
    <n v="1"/>
    <n v="1"/>
    <s v="INR"/>
  </r>
  <r>
    <s v="5309000001"/>
    <s v="34"/>
    <s v="5309000001-34"/>
    <n v="0"/>
    <s v="5300"/>
    <x v="8"/>
    <x v="9"/>
    <s v="GWG"/>
    <s v="001/001"/>
    <d v="2010-02-11T00:00:00"/>
    <d v="2010-02-11T00:00:00"/>
    <s v=""/>
    <n v="2"/>
    <s v="NO"/>
    <s v="53OPCOMN"/>
    <x v="0"/>
    <s v=""/>
    <s v="404535"/>
    <m/>
    <s v=""/>
    <s v="Steel Full Arm Chair"/>
    <n v="1623"/>
    <n v="0"/>
    <n v="0"/>
    <n v="0"/>
    <n v="1623"/>
    <n v="-1622"/>
    <n v="0"/>
    <n v="0"/>
    <n v="0"/>
    <n v="0"/>
    <n v="-1622"/>
    <n v="1"/>
    <n v="1"/>
    <s v="INR"/>
  </r>
  <r>
    <s v="5309000002"/>
    <s v="0"/>
    <s v="5309000002-0"/>
    <n v="5"/>
    <s v="5300"/>
    <x v="8"/>
    <x v="9"/>
    <s v="UL10"/>
    <s v="010/000"/>
    <d v="2010-01-22T00:00:00"/>
    <d v="2010-01-22T00:00:00"/>
    <s v=""/>
    <n v="2"/>
    <s v="NO"/>
    <s v="53OPCOMN"/>
    <x v="0"/>
    <s v=""/>
    <s v="404534"/>
    <m/>
    <s v=""/>
    <s v="Steel Office Almirah"/>
    <n v="9249"/>
    <n v="0"/>
    <n v="0"/>
    <n v="0"/>
    <n v="9249"/>
    <n v="-8786.5499999999993"/>
    <n v="0"/>
    <n v="0"/>
    <n v="0"/>
    <n v="0"/>
    <n v="-8786.5499999999993"/>
    <n v="462.45"/>
    <n v="462.45"/>
    <s v="INR"/>
  </r>
  <r>
    <s v="5309000002"/>
    <s v="1"/>
    <s v="5309000002-1"/>
    <n v="5"/>
    <s v="5300"/>
    <x v="8"/>
    <x v="9"/>
    <s v="UL10"/>
    <s v="010/000"/>
    <d v="2010-01-22T00:00:00"/>
    <d v="2010-01-22T00:00:00"/>
    <s v=""/>
    <n v="2"/>
    <s v="NO"/>
    <s v="53OPCOMN"/>
    <x v="0"/>
    <s v=""/>
    <s v="404534"/>
    <m/>
    <s v=""/>
    <s v="Filing Cabinet 4 Drawer"/>
    <n v="14188"/>
    <n v="0"/>
    <n v="0"/>
    <n v="0"/>
    <n v="14188"/>
    <n v="-13478.6"/>
    <n v="0"/>
    <n v="0"/>
    <n v="0"/>
    <n v="0"/>
    <n v="-13478.6"/>
    <n v="709.4"/>
    <n v="709.4"/>
    <s v="INR"/>
  </r>
  <r>
    <s v="5309000002"/>
    <s v="2"/>
    <s v="5309000002-2"/>
    <n v="5"/>
    <s v="5300"/>
    <x v="8"/>
    <x v="9"/>
    <s v="UL10"/>
    <s v="010/000"/>
    <d v="2010-01-28T00:00:00"/>
    <d v="2010-01-28T00:00:00"/>
    <s v=""/>
    <n v="2"/>
    <s v="NO"/>
    <s v="53OPCOMN"/>
    <x v="0"/>
    <s v=""/>
    <s v="404535"/>
    <m/>
    <s v=""/>
    <s v="Filing Cabinet 4 Drawer"/>
    <n v="13196"/>
    <n v="0"/>
    <n v="0"/>
    <n v="0"/>
    <n v="13196"/>
    <n v="-12536.2"/>
    <n v="0"/>
    <n v="0"/>
    <n v="0"/>
    <n v="0"/>
    <n v="-12536.2"/>
    <n v="659.8"/>
    <n v="659.8"/>
    <s v="INR"/>
  </r>
  <r>
    <s v="5309000002"/>
    <s v="3"/>
    <s v="5309000002-3"/>
    <n v="5"/>
    <s v="5300"/>
    <x v="8"/>
    <x v="9"/>
    <s v="UL10"/>
    <s v="010/000"/>
    <d v="2010-01-28T00:00:00"/>
    <d v="2010-01-28T00:00:00"/>
    <s v=""/>
    <n v="2"/>
    <s v="NO"/>
    <s v="53OPCOMN"/>
    <x v="0"/>
    <s v=""/>
    <s v="404535"/>
    <m/>
    <s v=""/>
    <s v="Filing Cabinet 4 Drawer"/>
    <n v="13196"/>
    <n v="0"/>
    <n v="0"/>
    <n v="0"/>
    <n v="13196"/>
    <n v="-12536.2"/>
    <n v="0"/>
    <n v="0"/>
    <n v="0"/>
    <n v="0"/>
    <n v="-12536.2"/>
    <n v="659.8"/>
    <n v="659.8"/>
    <s v="INR"/>
  </r>
  <r>
    <s v="5309000002"/>
    <s v="4"/>
    <s v="5309000002-4"/>
    <n v="5"/>
    <s v="5300"/>
    <x v="8"/>
    <x v="9"/>
    <s v="UL10"/>
    <s v="010/000"/>
    <d v="2010-01-28T00:00:00"/>
    <d v="2010-01-28T00:00:00"/>
    <s v=""/>
    <n v="2"/>
    <s v="NO"/>
    <s v="53OPCOMN"/>
    <x v="0"/>
    <s v=""/>
    <s v="404535"/>
    <m/>
    <s v=""/>
    <s v="Filing Cabinet 4 Drawer"/>
    <n v="13196"/>
    <n v="0"/>
    <n v="0"/>
    <n v="0"/>
    <n v="13196"/>
    <n v="-12536.2"/>
    <n v="0"/>
    <n v="0"/>
    <n v="0"/>
    <n v="0"/>
    <n v="-12536.2"/>
    <n v="659.8"/>
    <n v="659.8"/>
    <s v="INR"/>
  </r>
  <r>
    <s v="5309000002"/>
    <s v="5"/>
    <s v="5309000002-5"/>
    <n v="5"/>
    <s v="5300"/>
    <x v="8"/>
    <x v="9"/>
    <s v="UL10"/>
    <s v="010/000"/>
    <d v="2010-01-28T00:00:00"/>
    <d v="2010-01-28T00:00:00"/>
    <s v=""/>
    <n v="3"/>
    <s v="NO"/>
    <s v="53OPCOMN"/>
    <x v="0"/>
    <s v=""/>
    <s v="404535"/>
    <m/>
    <s v=""/>
    <s v="Steel Office Almirah 78&quot;*36&quot;*19&quot;"/>
    <n v="24097"/>
    <n v="0"/>
    <n v="0"/>
    <n v="0"/>
    <n v="24097"/>
    <n v="-22892.15"/>
    <n v="0"/>
    <n v="0"/>
    <n v="0"/>
    <n v="0"/>
    <n v="-22892.15"/>
    <n v="1204.8499999999999"/>
    <n v="1204.8499999999999"/>
    <s v="INR"/>
  </r>
  <r>
    <s v="5309000002"/>
    <s v="6"/>
    <s v="5309000002-6"/>
    <n v="5"/>
    <s v="5300"/>
    <x v="8"/>
    <x v="9"/>
    <s v="UL10"/>
    <s v="010/000"/>
    <d v="2010-08-17T00:00:00"/>
    <d v="2010-08-17T00:00:00"/>
    <s v=""/>
    <n v="1"/>
    <s v="EA"/>
    <s v="53OPCOMN"/>
    <x v="0"/>
    <s v=""/>
    <s v="101115"/>
    <m/>
    <s v=""/>
    <s v="19 Inch Rack 17U"/>
    <n v="10485.39"/>
    <n v="0"/>
    <n v="0"/>
    <n v="0"/>
    <n v="10485.39"/>
    <n v="-9513.14"/>
    <n v="-447.98"/>
    <n v="0"/>
    <n v="0"/>
    <n v="0"/>
    <n v="-9961.119999999999"/>
    <n v="972.25"/>
    <n v="524.27"/>
    <s v="INR"/>
  </r>
  <r>
    <s v="5309000003"/>
    <s v="0"/>
    <s v="5309000003-0"/>
    <n v="5"/>
    <s v="5300"/>
    <x v="8"/>
    <x v="9"/>
    <s v="UL10"/>
    <s v="010/000"/>
    <d v="2010-01-28T00:00:00"/>
    <d v="2010-01-28T00:00:00"/>
    <s v=""/>
    <n v="2"/>
    <s v="NO"/>
    <s v="53OPCOMN"/>
    <x v="0"/>
    <s v=""/>
    <s v="404535"/>
    <m/>
    <s v=""/>
    <s v="Sofa Set Geekem Make"/>
    <n v="29836"/>
    <n v="0"/>
    <n v="0"/>
    <n v="0"/>
    <n v="29836"/>
    <n v="-28344.2"/>
    <n v="0"/>
    <n v="0"/>
    <n v="0"/>
    <n v="0"/>
    <n v="-28344.2"/>
    <n v="1491.8"/>
    <n v="1491.8"/>
    <s v="INR"/>
  </r>
  <r>
    <s v="5309000004"/>
    <s v="0"/>
    <s v="5309000004-0"/>
    <n v="5"/>
    <s v="5300"/>
    <x v="8"/>
    <x v="9"/>
    <s v="UL10"/>
    <s v="010/000"/>
    <d v="2010-12-22T00:00:00"/>
    <d v="2010-12-22T00:00:00"/>
    <s v=""/>
    <n v="8"/>
    <s v="NO"/>
    <s v="53OPCOMN"/>
    <x v="0"/>
    <s v=""/>
    <s v="206630"/>
    <m/>
    <s v=""/>
    <s v="SINGLE BED-QTY-8"/>
    <n v="70958.09"/>
    <n v="0"/>
    <n v="0"/>
    <n v="0"/>
    <n v="70958.09"/>
    <n v="-61721.09"/>
    <n v="-5689.1"/>
    <n v="0"/>
    <n v="0"/>
    <n v="0"/>
    <n v="-67410.19"/>
    <n v="9237"/>
    <n v="3547.9"/>
    <s v="INR"/>
  </r>
  <r>
    <s v="5309000005"/>
    <s v="0"/>
    <s v="5309000005-0"/>
    <n v="0"/>
    <s v="5300"/>
    <x v="8"/>
    <x v="9"/>
    <s v="GWG"/>
    <s v="001/001"/>
    <d v="2010-12-22T00:00:00"/>
    <d v="2010-12-01T00:00:00"/>
    <s v=""/>
    <n v="1"/>
    <s v="NO"/>
    <s v="53OPCOMN"/>
    <x v="0"/>
    <s v=""/>
    <s v="206630"/>
    <m/>
    <s v=""/>
    <s v="SIDE TABLE-QTY-1"/>
    <n v="4327.67"/>
    <n v="0"/>
    <n v="0"/>
    <n v="0"/>
    <n v="4327.67"/>
    <n v="-4327.67"/>
    <n v="0"/>
    <n v="0"/>
    <n v="0"/>
    <n v="0"/>
    <n v="-4327.67"/>
    <n v="0"/>
    <n v="0"/>
    <s v="INR"/>
  </r>
  <r>
    <s v="5309000006"/>
    <s v="0"/>
    <s v="5309000006-0"/>
    <n v="5"/>
    <s v="5300"/>
    <x v="8"/>
    <x v="9"/>
    <s v="UL10"/>
    <s v="010/000"/>
    <d v="2010-12-22T00:00:00"/>
    <d v="2010-12-22T00:00:00"/>
    <s v=""/>
    <n v="6"/>
    <s v="NO"/>
    <s v="53OPCOMN"/>
    <x v="0"/>
    <s v=""/>
    <s v="206630"/>
    <m/>
    <s v=""/>
    <s v="SINGLE BED-QTY-6"/>
    <n v="53218.57"/>
    <n v="0"/>
    <n v="0"/>
    <n v="0"/>
    <n v="53218.57"/>
    <n v="-46290.82"/>
    <n v="-4266.82"/>
    <n v="0"/>
    <n v="0"/>
    <n v="0"/>
    <n v="-50557.64"/>
    <n v="6927.75"/>
    <n v="2660.93"/>
    <s v="INR"/>
  </r>
  <r>
    <s v="5309000007"/>
    <s v="0"/>
    <s v="5309000007-0"/>
    <n v="0"/>
    <s v="5300"/>
    <x v="8"/>
    <x v="9"/>
    <s v="GWG"/>
    <s v="001/001"/>
    <d v="2010-12-22T00:00:00"/>
    <d v="2010-12-01T00:00:00"/>
    <s v=""/>
    <n v="1"/>
    <s v="NO"/>
    <s v="53OPCOMN"/>
    <x v="0"/>
    <s v=""/>
    <s v="206630"/>
    <m/>
    <s v=""/>
    <s v="SIDE TABLE-QTY-1"/>
    <n v="4327.67"/>
    <n v="0"/>
    <n v="0"/>
    <n v="0"/>
    <n v="4327.67"/>
    <n v="-4327.67"/>
    <n v="0"/>
    <n v="0"/>
    <n v="0"/>
    <n v="0"/>
    <n v="-4327.67"/>
    <n v="0"/>
    <n v="0"/>
    <s v="INR"/>
  </r>
  <r>
    <s v="5309000008"/>
    <s v="0"/>
    <s v="5309000008-0"/>
    <n v="0"/>
    <s v="5300"/>
    <x v="8"/>
    <x v="9"/>
    <s v="GWG"/>
    <s v="001/001"/>
    <d v="2010-12-27T00:00:00"/>
    <d v="2010-12-01T00:00:00"/>
    <s v=""/>
    <n v="4"/>
    <s v="NO"/>
    <s v="53OPCOMN"/>
    <x v="0"/>
    <s v=""/>
    <s v="111058"/>
    <m/>
    <s v=""/>
    <s v="WRITING TABLE,SIZE:36X18IN-QTY-4"/>
    <n v="13968"/>
    <n v="0"/>
    <n v="0"/>
    <n v="0"/>
    <n v="13968"/>
    <n v="-13968"/>
    <n v="0"/>
    <n v="0"/>
    <n v="0"/>
    <n v="0"/>
    <n v="-13968"/>
    <n v="0"/>
    <n v="0"/>
    <s v="INR"/>
  </r>
  <r>
    <s v="5309000010"/>
    <s v="0"/>
    <s v="5309000010-0"/>
    <n v="5"/>
    <s v="5300"/>
    <x v="8"/>
    <x v="9"/>
    <s v="UL10"/>
    <s v="010/000"/>
    <d v="2010-12-27T00:00:00"/>
    <d v="2010-12-27T00:00:00"/>
    <s v=""/>
    <n v="8"/>
    <s v="NO"/>
    <s v="53OPCOMN"/>
    <x v="0"/>
    <s v=""/>
    <s v="111058"/>
    <m/>
    <s v=""/>
    <s v="ALMIRAHA,STEEL W/HANGER FACIL-QTY-8"/>
    <n v="53544"/>
    <n v="0"/>
    <n v="0"/>
    <n v="0"/>
    <n v="53544"/>
    <n v="-46496.68"/>
    <n v="-4370.12"/>
    <n v="0"/>
    <n v="0"/>
    <n v="0"/>
    <n v="-50866.8"/>
    <n v="7047.32"/>
    <n v="2677.2"/>
    <s v="INR"/>
  </r>
  <r>
    <s v="5309000011"/>
    <s v="0"/>
    <s v="5309000011-0"/>
    <n v="5"/>
    <s v="5300"/>
    <x v="8"/>
    <x v="9"/>
    <s v="UL10"/>
    <s v="010/000"/>
    <d v="2010-12-27T00:00:00"/>
    <d v="2010-12-27T00:00:00"/>
    <s v=""/>
    <n v="1"/>
    <s v="NO"/>
    <s v="53OPCOMN"/>
    <x v="0"/>
    <s v=""/>
    <s v="111058"/>
    <m/>
    <s v=""/>
    <s v="SOFA SET,3+1+1 SEATER-QTY-1"/>
    <n v="14550"/>
    <n v="0"/>
    <n v="0"/>
    <n v="0"/>
    <n v="14550"/>
    <n v="-12634.97"/>
    <n v="-1187.53"/>
    <n v="0"/>
    <n v="0"/>
    <n v="0"/>
    <n v="-13822.5"/>
    <n v="1915.03"/>
    <n v="727.5"/>
    <s v="INR"/>
  </r>
  <r>
    <s v="5309000012"/>
    <s v="0"/>
    <s v="5309000012-0"/>
    <n v="0"/>
    <s v="5300"/>
    <x v="8"/>
    <x v="9"/>
    <s v="GWG"/>
    <s v="001/001"/>
    <d v="2010-12-27T00:00:00"/>
    <d v="2010-12-01T00:00:00"/>
    <s v=""/>
    <n v="1"/>
    <s v="NO"/>
    <s v="53OPCOMN"/>
    <x v="0"/>
    <s v=""/>
    <s v="111058"/>
    <m/>
    <s v=""/>
    <s v="CENTRE TABLE,40X22X18IN,TEAKWOOD-QTY-1"/>
    <n v="3395"/>
    <n v="0"/>
    <n v="0"/>
    <n v="0"/>
    <n v="3395"/>
    <n v="-3395"/>
    <n v="0"/>
    <n v="0"/>
    <n v="0"/>
    <n v="0"/>
    <n v="-3395"/>
    <n v="0"/>
    <n v="0"/>
    <s v="INR"/>
  </r>
  <r>
    <s v="5309000013"/>
    <s v="0"/>
    <s v="5309000013-0"/>
    <n v="0"/>
    <s v="5300"/>
    <x v="8"/>
    <x v="9"/>
    <s v="GWG"/>
    <s v="001/001"/>
    <d v="2010-12-27T00:00:00"/>
    <d v="2010-12-01T00:00:00"/>
    <s v=""/>
    <n v="5"/>
    <s v="NO"/>
    <s v="53OPCOMN"/>
    <x v="0"/>
    <s v=""/>
    <s v="111058"/>
    <m/>
    <s v=""/>
    <s v="DRESSING MIRROR,4FTX15IN-QTY-5"/>
    <n v="4365"/>
    <n v="0"/>
    <n v="0"/>
    <n v="0"/>
    <n v="4365"/>
    <n v="-4365"/>
    <n v="0"/>
    <n v="0"/>
    <n v="0"/>
    <n v="0"/>
    <n v="-4365"/>
    <n v="0"/>
    <n v="0"/>
    <s v="INR"/>
  </r>
  <r>
    <s v="5309000014"/>
    <s v="0"/>
    <s v="5309000014-0"/>
    <n v="0"/>
    <s v="5300"/>
    <x v="8"/>
    <x v="9"/>
    <s v="GWG"/>
    <s v="001/001"/>
    <d v="2010-12-27T00:00:00"/>
    <d v="2010-12-01T00:00:00"/>
    <s v=""/>
    <n v="8"/>
    <s v="NO"/>
    <s v="53OPCOMN"/>
    <x v="0"/>
    <s v=""/>
    <s v="111058"/>
    <m/>
    <s v=""/>
    <s v="STOOL,WOODEN WITH ONE DRAWER-QTY-8"/>
    <n v="7372"/>
    <n v="0"/>
    <n v="0"/>
    <n v="0"/>
    <n v="7372"/>
    <n v="-7372"/>
    <n v="0"/>
    <n v="0"/>
    <n v="0"/>
    <n v="0"/>
    <n v="-7372"/>
    <n v="0"/>
    <n v="0"/>
    <s v="INR"/>
  </r>
  <r>
    <s v="5309000015"/>
    <s v="0"/>
    <s v="5309000015-0"/>
    <n v="0"/>
    <s v="5300"/>
    <x v="8"/>
    <x v="9"/>
    <s v="GWG"/>
    <s v="001/001"/>
    <d v="2010-12-27T00:00:00"/>
    <d v="2010-12-01T00:00:00"/>
    <s v=""/>
    <n v="3"/>
    <s v="NO"/>
    <s v="53OPCOMN"/>
    <x v="0"/>
    <s v=""/>
    <s v="111058"/>
    <m/>
    <s v=""/>
    <s v="WRITING TABLE,SIZE:36X18IN-QTY-3"/>
    <n v="10476"/>
    <n v="0"/>
    <n v="0"/>
    <n v="0"/>
    <n v="10476"/>
    <n v="-10476"/>
    <n v="0"/>
    <n v="0"/>
    <n v="0"/>
    <n v="0"/>
    <n v="-10476"/>
    <n v="0"/>
    <n v="0"/>
    <s v="INR"/>
  </r>
  <r>
    <s v="5309000017"/>
    <s v="0"/>
    <s v="5309000017-0"/>
    <n v="5"/>
    <s v="5300"/>
    <x v="8"/>
    <x v="9"/>
    <s v="UL10"/>
    <s v="010/000"/>
    <d v="2010-12-27T00:00:00"/>
    <d v="2010-12-27T00:00:00"/>
    <s v=""/>
    <n v="6"/>
    <s v="NO"/>
    <s v="53OPCOMN"/>
    <x v="0"/>
    <s v=""/>
    <s v="111058"/>
    <m/>
    <s v=""/>
    <s v="ALMIRAHA,STEEL W/HANGER FACIL-QTY-6"/>
    <n v="40158"/>
    <n v="0"/>
    <n v="0"/>
    <n v="0"/>
    <n v="40158"/>
    <n v="-34872.51"/>
    <n v="-3277.59"/>
    <n v="0"/>
    <n v="0"/>
    <n v="0"/>
    <n v="-38150.100000000006"/>
    <n v="5285.49"/>
    <n v="2007.9"/>
    <s v="INR"/>
  </r>
  <r>
    <s v="5309000018"/>
    <s v="0"/>
    <s v="5309000018-0"/>
    <n v="0"/>
    <s v="5300"/>
    <x v="8"/>
    <x v="9"/>
    <s v="GWG"/>
    <s v="001/001"/>
    <d v="2010-12-27T00:00:00"/>
    <d v="2010-12-01T00:00:00"/>
    <s v=""/>
    <n v="1"/>
    <s v="NO"/>
    <s v="53OPCOMN"/>
    <x v="0"/>
    <s v=""/>
    <s v="111058"/>
    <m/>
    <s v=""/>
    <s v="CENTRE TABLE,40X22X18IN,TEAKWOOD-QTY-1"/>
    <n v="3395"/>
    <n v="0"/>
    <n v="0"/>
    <n v="0"/>
    <n v="3395"/>
    <n v="-3395"/>
    <n v="0"/>
    <n v="0"/>
    <n v="0"/>
    <n v="0"/>
    <n v="-3395"/>
    <n v="0"/>
    <n v="0"/>
    <s v="INR"/>
  </r>
  <r>
    <s v="5309000019"/>
    <s v="0"/>
    <s v="5309000019-0"/>
    <n v="0"/>
    <s v="5300"/>
    <x v="8"/>
    <x v="9"/>
    <s v="GWG"/>
    <s v="001/001"/>
    <d v="2010-12-27T00:00:00"/>
    <d v="2010-12-01T00:00:00"/>
    <s v=""/>
    <n v="3"/>
    <s v="NO"/>
    <s v="53OPCOMN"/>
    <x v="0"/>
    <s v=""/>
    <s v="111058"/>
    <m/>
    <s v=""/>
    <s v="DRESSING MIRROR,4FTX15IN-QTY-3"/>
    <n v="2619"/>
    <n v="0"/>
    <n v="0"/>
    <n v="0"/>
    <n v="2619"/>
    <n v="-2619"/>
    <n v="0"/>
    <n v="0"/>
    <n v="0"/>
    <n v="0"/>
    <n v="-2619"/>
    <n v="0"/>
    <n v="0"/>
    <s v="INR"/>
  </r>
  <r>
    <s v="5309000020"/>
    <s v="0"/>
    <s v="5309000020-0"/>
    <n v="0"/>
    <s v="5300"/>
    <x v="8"/>
    <x v="9"/>
    <s v="GWG"/>
    <s v="001/001"/>
    <d v="2010-12-27T00:00:00"/>
    <d v="2010-12-01T00:00:00"/>
    <s v=""/>
    <n v="4"/>
    <s v="NO"/>
    <s v="53OPCOMN"/>
    <x v="0"/>
    <s v=""/>
    <s v="111058"/>
    <m/>
    <s v=""/>
    <s v="STOOL,WOODEN WITH ONE DRAWER-QTY-4"/>
    <n v="3686"/>
    <n v="0"/>
    <n v="0"/>
    <n v="0"/>
    <n v="3686"/>
    <n v="-3686"/>
    <n v="0"/>
    <n v="0"/>
    <n v="0"/>
    <n v="0"/>
    <n v="-3686"/>
    <n v="0"/>
    <n v="0"/>
    <s v="INR"/>
  </r>
  <r>
    <s v="5309000021"/>
    <s v="0"/>
    <s v="5309000021-0"/>
    <n v="0"/>
    <s v="5300"/>
    <x v="8"/>
    <x v="9"/>
    <s v="GWG"/>
    <s v="001/001"/>
    <d v="2011-01-11T00:00:00"/>
    <d v="2011-01-01T00:00:00"/>
    <s v=""/>
    <n v="8"/>
    <s v="NO"/>
    <s v="53OPCOMN"/>
    <x v="0"/>
    <s v=""/>
    <s v="404535"/>
    <m/>
    <s v=""/>
    <s v="CHAIR,DINING,60-QTY-8"/>
    <n v="13224"/>
    <n v="0"/>
    <n v="0"/>
    <n v="0"/>
    <n v="13224"/>
    <n v="-13224"/>
    <n v="0"/>
    <n v="0"/>
    <n v="0"/>
    <n v="0"/>
    <n v="-13224"/>
    <n v="0"/>
    <n v="0"/>
    <s v="INR"/>
  </r>
  <r>
    <s v="5309000022"/>
    <s v="0"/>
    <s v="5309000022-0"/>
    <n v="5"/>
    <s v="5300"/>
    <x v="8"/>
    <x v="9"/>
    <s v="UL10"/>
    <s v="010/000"/>
    <d v="2011-01-11T00:00:00"/>
    <d v="2011-01-11T00:00:00"/>
    <s v=""/>
    <n v="2"/>
    <s v="NO"/>
    <s v="53OPCOMN"/>
    <x v="0"/>
    <s v=""/>
    <s v="404535"/>
    <m/>
    <s v=""/>
    <s v="DINING TABLE,4 SEATER,TEAK WOOD-QTY-2"/>
    <n v="12768"/>
    <n v="0"/>
    <n v="0"/>
    <n v="0"/>
    <n v="12768"/>
    <n v="-11032.46"/>
    <n v="-1097.1400000000001"/>
    <n v="0"/>
    <n v="0"/>
    <n v="0"/>
    <n v="-12129.599999999999"/>
    <n v="1735.54"/>
    <n v="638.4"/>
    <s v="INR"/>
  </r>
  <r>
    <s v="5309000023"/>
    <s v="0"/>
    <s v="5309000023-0"/>
    <n v="5"/>
    <s v="5300"/>
    <x v="8"/>
    <x v="9"/>
    <s v="UL10"/>
    <s v="010/000"/>
    <d v="2011-01-11T00:00:00"/>
    <d v="2011-01-11T00:00:00"/>
    <s v=""/>
    <n v="1"/>
    <s v="NO"/>
    <s v="53OPCOMN"/>
    <x v="0"/>
    <s v=""/>
    <s v="404535"/>
    <m/>
    <s v=""/>
    <s v="CHAIR,PLASTIC-QTY-1"/>
    <n v="5016"/>
    <n v="0"/>
    <n v="0"/>
    <n v="0"/>
    <n v="5016"/>
    <n v="-4334.18"/>
    <n v="-431.02"/>
    <n v="0"/>
    <n v="0"/>
    <n v="0"/>
    <n v="-4765.2000000000007"/>
    <n v="681.82"/>
    <n v="250.8"/>
    <s v="INR"/>
  </r>
  <r>
    <s v="5309000024"/>
    <s v="0"/>
    <s v="5309000024-0"/>
    <n v="0"/>
    <s v="5300"/>
    <x v="8"/>
    <x v="9"/>
    <s v="GWG"/>
    <s v="001/001"/>
    <d v="2011-01-11T00:00:00"/>
    <d v="2011-01-01T00:00:00"/>
    <s v=""/>
    <n v="3"/>
    <s v="NO"/>
    <s v="53OPCOMN"/>
    <x v="0"/>
    <s v=""/>
    <s v="404535"/>
    <m/>
    <s v=""/>
    <s v="FOLDING BED,STEEL,72X35IN-QTY-3"/>
    <n v="5472"/>
    <n v="0"/>
    <n v="0"/>
    <n v="0"/>
    <n v="5472"/>
    <n v="-5472"/>
    <n v="0"/>
    <n v="0"/>
    <n v="0"/>
    <n v="0"/>
    <n v="-5472"/>
    <n v="0"/>
    <n v="0"/>
    <s v="INR"/>
  </r>
  <r>
    <s v="5309000025"/>
    <s v="0"/>
    <s v="5309000025-0"/>
    <n v="0"/>
    <s v="5300"/>
    <x v="8"/>
    <x v="9"/>
    <s v="GWG"/>
    <s v="001/001"/>
    <d v="2011-01-11T00:00:00"/>
    <d v="2011-01-01T00:00:00"/>
    <s v=""/>
    <n v="3"/>
    <s v="NO"/>
    <s v="53OPCOMN"/>
    <x v="0"/>
    <s v=""/>
    <s v="404535"/>
    <m/>
    <s v=""/>
    <s v="LUGGAGE RACK,BLOCK BOARD,30X18X24IN-QTY-3"/>
    <n v="11628"/>
    <n v="0"/>
    <n v="0"/>
    <n v="0"/>
    <n v="11628"/>
    <n v="-11628"/>
    <n v="0"/>
    <n v="0"/>
    <n v="0"/>
    <n v="0"/>
    <n v="-11628"/>
    <n v="0"/>
    <n v="0"/>
    <s v="INR"/>
  </r>
  <r>
    <s v="5309000026"/>
    <s v="0"/>
    <s v="5309000026-0"/>
    <n v="0"/>
    <s v="5300"/>
    <x v="8"/>
    <x v="9"/>
    <s v="GWG"/>
    <s v="001/001"/>
    <d v="2011-01-11T00:00:00"/>
    <d v="2011-01-01T00:00:00"/>
    <s v=""/>
    <n v="8"/>
    <s v="NO"/>
    <s v="53OPCOMN"/>
    <x v="0"/>
    <s v=""/>
    <s v="404535"/>
    <m/>
    <s v=""/>
    <s v="CHAIR,DINING,60-QTY-8"/>
    <n v="13224"/>
    <n v="0"/>
    <n v="0"/>
    <n v="0"/>
    <n v="13224"/>
    <n v="-13224"/>
    <n v="0"/>
    <n v="0"/>
    <n v="0"/>
    <n v="0"/>
    <n v="-13224"/>
    <n v="0"/>
    <n v="0"/>
    <s v="INR"/>
  </r>
  <r>
    <s v="5309000027"/>
    <s v="0"/>
    <s v="5309000027-0"/>
    <n v="5"/>
    <s v="5300"/>
    <x v="8"/>
    <x v="9"/>
    <s v="UL10"/>
    <s v="010/000"/>
    <d v="2011-01-11T00:00:00"/>
    <d v="2011-01-11T00:00:00"/>
    <s v=""/>
    <n v="2"/>
    <s v="NO"/>
    <s v="53OPCOMN"/>
    <x v="0"/>
    <s v=""/>
    <s v="404535"/>
    <m/>
    <s v=""/>
    <s v="DINING TABLE,4 SEATER,TEAK WOOD-QTY-2"/>
    <n v="12768"/>
    <n v="0"/>
    <n v="0"/>
    <n v="0"/>
    <n v="12768"/>
    <n v="-11032.46"/>
    <n v="-1097.1400000000001"/>
    <n v="0"/>
    <n v="0"/>
    <n v="0"/>
    <n v="-12129.599999999999"/>
    <n v="1735.54"/>
    <n v="638.4"/>
    <s v="INR"/>
  </r>
  <r>
    <s v="5309000028"/>
    <s v="0"/>
    <s v="5309000028-0"/>
    <n v="5"/>
    <s v="5300"/>
    <x v="8"/>
    <x v="9"/>
    <s v="UL10"/>
    <s v="010/000"/>
    <d v="2011-01-11T00:00:00"/>
    <d v="2011-01-11T00:00:00"/>
    <s v=""/>
    <n v="1"/>
    <s v="NO"/>
    <s v="53OPCOMN"/>
    <x v="0"/>
    <s v=""/>
    <s v="404535"/>
    <m/>
    <s v=""/>
    <s v="CHAIR,PLASTIC-QTY-1"/>
    <n v="5016"/>
    <n v="0"/>
    <n v="0"/>
    <n v="0"/>
    <n v="5016"/>
    <n v="-4334.18"/>
    <n v="-431.02"/>
    <n v="0"/>
    <n v="0"/>
    <n v="0"/>
    <n v="-4765.2000000000007"/>
    <n v="681.82"/>
    <n v="250.8"/>
    <s v="INR"/>
  </r>
  <r>
    <s v="5309000029"/>
    <s v="0"/>
    <s v="5309000029-0"/>
    <n v="0"/>
    <s v="5300"/>
    <x v="8"/>
    <x v="9"/>
    <s v="GWG"/>
    <s v="001/001"/>
    <d v="2011-01-11T00:00:00"/>
    <d v="2011-01-01T00:00:00"/>
    <s v=""/>
    <n v="3"/>
    <s v="NO"/>
    <s v="53OPCOMN"/>
    <x v="0"/>
    <s v=""/>
    <s v="404535"/>
    <m/>
    <s v=""/>
    <s v="FOLDING BED,STEEL,72X35IN-QTY-3"/>
    <n v="5472"/>
    <n v="0"/>
    <n v="0"/>
    <n v="0"/>
    <n v="5472"/>
    <n v="-5472"/>
    <n v="0"/>
    <n v="0"/>
    <n v="0"/>
    <n v="0"/>
    <n v="-5472"/>
    <n v="0"/>
    <n v="0"/>
    <s v="INR"/>
  </r>
  <r>
    <s v="5309000030"/>
    <s v="0"/>
    <s v="5309000030-0"/>
    <n v="0"/>
    <s v="5300"/>
    <x v="8"/>
    <x v="9"/>
    <s v="GWG"/>
    <s v="001/001"/>
    <d v="2011-01-11T00:00:00"/>
    <d v="2011-01-01T00:00:00"/>
    <s v=""/>
    <n v="4"/>
    <s v="NO"/>
    <s v="53OPCOMN"/>
    <x v="0"/>
    <s v=""/>
    <s v="404535"/>
    <m/>
    <s v=""/>
    <s v="LUGGAGE RACK,BLOCK BOARD,30X18X24IN-QTY-4"/>
    <n v="15504"/>
    <n v="0"/>
    <n v="0"/>
    <n v="0"/>
    <n v="15504"/>
    <n v="-15504"/>
    <n v="0"/>
    <n v="0"/>
    <n v="0"/>
    <n v="0"/>
    <n v="-15504"/>
    <n v="0"/>
    <n v="0"/>
    <s v="INR"/>
  </r>
  <r>
    <s v="5309000031"/>
    <s v="0"/>
    <s v="5309000031-0"/>
    <n v="5"/>
    <s v="5300"/>
    <x v="8"/>
    <x v="9"/>
    <s v="UL10"/>
    <s v="010/000"/>
    <d v="2011-02-15T00:00:00"/>
    <d v="2011-02-15T00:00:00"/>
    <s v=""/>
    <n v="2"/>
    <s v="NO"/>
    <s v="53OPCOMN"/>
    <x v="0"/>
    <s v=""/>
    <s v=""/>
    <m/>
    <s v=""/>
    <s v="STEEL ALMIRAH,78X36X19IN-QTY-2"/>
    <n v="12756.6"/>
    <n v="0"/>
    <n v="0"/>
    <n v="0"/>
    <n v="12756.6"/>
    <n v="-10895.28"/>
    <n v="-1223.49"/>
    <n v="0"/>
    <n v="0"/>
    <n v="0"/>
    <n v="-12118.77"/>
    <n v="1861.32"/>
    <n v="637.83000000000004"/>
    <s v="INR"/>
  </r>
  <r>
    <s v="5309000032"/>
    <s v="0"/>
    <s v="5309000032-0"/>
    <n v="0"/>
    <s v="5300"/>
    <x v="8"/>
    <x v="9"/>
    <s v="GWG"/>
    <s v="001/001"/>
    <d v="2011-03-07T00:00:00"/>
    <d v="2011-03-01T00:00:00"/>
    <s v=""/>
    <n v="3"/>
    <s v="NO"/>
    <s v="53OPCOMN"/>
    <x v="0"/>
    <s v=""/>
    <s v="404535"/>
    <m/>
    <s v=""/>
    <s v="TABLE,OFFICE-QTY-3"/>
    <n v="3828"/>
    <n v="0"/>
    <n v="0"/>
    <n v="0"/>
    <n v="3828"/>
    <n v="-3828"/>
    <n v="0"/>
    <n v="0"/>
    <n v="0"/>
    <n v="0"/>
    <n v="-3828"/>
    <n v="0"/>
    <n v="0"/>
    <s v="INR"/>
  </r>
  <r>
    <s v="5309000033"/>
    <s v="0"/>
    <s v="5309000033-0"/>
    <n v="0"/>
    <s v="5300"/>
    <x v="8"/>
    <x v="9"/>
    <s v="GWG"/>
    <s v="001/001"/>
    <d v="2011-03-07T00:00:00"/>
    <d v="2011-03-01T00:00:00"/>
    <s v=""/>
    <n v="5"/>
    <s v="NO"/>
    <s v="53OPCOMN"/>
    <x v="0"/>
    <s v=""/>
    <s v="404535"/>
    <m/>
    <s v=""/>
    <s v="TABLE,OFFICE-QTY-5"/>
    <n v="22909.97"/>
    <n v="0"/>
    <n v="0"/>
    <n v="0"/>
    <n v="22909.97"/>
    <n v="-22909.97"/>
    <n v="0"/>
    <n v="0"/>
    <n v="0"/>
    <n v="0"/>
    <n v="-22909.97"/>
    <n v="0"/>
    <n v="0"/>
    <s v="INR"/>
  </r>
  <r>
    <s v="5309000034"/>
    <s v="0"/>
    <s v="5309000034-0"/>
    <n v="5"/>
    <s v="5300"/>
    <x v="8"/>
    <x v="9"/>
    <s v="UL10"/>
    <s v="010/000"/>
    <d v="2011-03-07T00:00:00"/>
    <d v="2011-03-07T00:00:00"/>
    <s v=""/>
    <n v="3"/>
    <s v="NO"/>
    <s v="53OPCOMN"/>
    <x v="0"/>
    <s v=""/>
    <s v="404535"/>
    <m/>
    <s v=""/>
    <s v="TABLE,OFFICE-QTY-3"/>
    <n v="57419.93"/>
    <n v="0"/>
    <n v="0"/>
    <n v="0"/>
    <n v="57419.93"/>
    <n v="-48717.07"/>
    <n v="-5831.86"/>
    <n v="0"/>
    <n v="0"/>
    <n v="0"/>
    <n v="-54548.93"/>
    <n v="8702.86"/>
    <n v="2871"/>
    <s v="INR"/>
  </r>
  <r>
    <s v="5309000036"/>
    <s v="0"/>
    <s v="5309000036-0"/>
    <n v="0"/>
    <s v="5300"/>
    <x v="8"/>
    <x v="9"/>
    <s v="GWG"/>
    <s v="001/001"/>
    <d v="2011-03-07T00:00:00"/>
    <d v="2011-03-01T00:00:00"/>
    <s v=""/>
    <n v="17"/>
    <s v="NO"/>
    <s v="53OPCOMN"/>
    <x v="0"/>
    <s v=""/>
    <s v="404535"/>
    <m/>
    <s v=""/>
    <s v="CHAIR,REVOLVING-QTY-17"/>
    <n v="77128.179999999993"/>
    <n v="0"/>
    <n v="0"/>
    <n v="0"/>
    <n v="77128.179999999993"/>
    <n v="-77128.179999999993"/>
    <n v="0"/>
    <n v="0"/>
    <n v="0"/>
    <n v="0"/>
    <n v="-77128.179999999993"/>
    <n v="0"/>
    <n v="0"/>
    <s v="INR"/>
  </r>
  <r>
    <s v="5309000037"/>
    <s v="0"/>
    <s v="5309000037-0"/>
    <n v="5"/>
    <s v="5300"/>
    <x v="8"/>
    <x v="9"/>
    <s v="UL10"/>
    <s v="010/000"/>
    <d v="2011-03-07T00:00:00"/>
    <d v="2011-03-07T00:00:00"/>
    <s v=""/>
    <n v="1"/>
    <s v="NO"/>
    <s v="53OPCOMN"/>
    <x v="0"/>
    <s v=""/>
    <s v="404535"/>
    <m/>
    <s v=""/>
    <s v="FILE CABINET,STEEL-QTY-1"/>
    <n v="9859.99"/>
    <n v="0"/>
    <n v="0"/>
    <n v="0"/>
    <n v="9859.99"/>
    <n v="-8365.56"/>
    <n v="-1001.43"/>
    <n v="0"/>
    <n v="0"/>
    <n v="0"/>
    <n v="-9366.99"/>
    <n v="1494.43"/>
    <n v="493"/>
    <s v="INR"/>
  </r>
  <r>
    <s v="5309000038"/>
    <s v="0"/>
    <s v="5309000038-0"/>
    <n v="0"/>
    <s v="5300"/>
    <x v="8"/>
    <x v="9"/>
    <s v="GWG"/>
    <s v="001/001"/>
    <d v="2011-03-07T00:00:00"/>
    <d v="2011-03-01T00:00:00"/>
    <s v=""/>
    <n v="3"/>
    <s v="NO"/>
    <s v="53OPCOMN"/>
    <x v="0"/>
    <s v=""/>
    <s v="404535"/>
    <m/>
    <s v=""/>
    <s v="KEY BOX FOR RECEPTION OFFICE-QTY-1"/>
    <n v="4639.99"/>
    <n v="0"/>
    <n v="0"/>
    <n v="0"/>
    <n v="4639.99"/>
    <n v="-4639.99"/>
    <n v="0"/>
    <n v="0"/>
    <n v="0"/>
    <n v="0"/>
    <n v="-4639.99"/>
    <n v="0"/>
    <n v="0"/>
    <s v="INR"/>
  </r>
  <r>
    <s v="5309000039"/>
    <s v="0"/>
    <s v="5309000039-0"/>
    <n v="0"/>
    <s v="5300"/>
    <x v="8"/>
    <x v="9"/>
    <s v="GWG"/>
    <s v="001/001"/>
    <d v="2011-03-07T00:00:00"/>
    <d v="2011-03-01T00:00:00"/>
    <s v=""/>
    <n v="4"/>
    <s v="NO"/>
    <s v="53OPCOMN"/>
    <x v="0"/>
    <s v=""/>
    <s v="404535"/>
    <s v="Sold"/>
    <s v=""/>
    <s v="STEEL ALMIRAH,78X36X19IN-QTY-5"/>
    <n v="19719.98"/>
    <n v="0"/>
    <n v="0"/>
    <n v="-3944"/>
    <n v="15775.98"/>
    <n v="-19719.98"/>
    <n v="0"/>
    <n v="3944"/>
    <n v="0"/>
    <n v="0"/>
    <n v="-15775.98"/>
    <n v="0"/>
    <n v="0"/>
    <s v="INR"/>
  </r>
  <r>
    <s v="5309000040"/>
    <s v="0"/>
    <s v="5309000040-0"/>
    <n v="5"/>
    <s v="5300"/>
    <x v="8"/>
    <x v="9"/>
    <s v="UL10"/>
    <s v="010/000"/>
    <d v="2011-03-07T00:00:00"/>
    <d v="2011-03-07T00:00:00"/>
    <s v=""/>
    <n v="1"/>
    <s v="NO"/>
    <s v="53OPCOMN"/>
    <x v="0"/>
    <s v=""/>
    <s v="404535"/>
    <m/>
    <s v=""/>
    <s v="STEEL SAFE,SZ:16X12X20IN-QTY-1"/>
    <n v="16703.98"/>
    <n v="0"/>
    <n v="0"/>
    <n v="0"/>
    <n v="16703.98"/>
    <n v="-14172.24"/>
    <n v="-1696.54"/>
    <n v="0"/>
    <n v="0"/>
    <n v="0"/>
    <n v="-15868.779999999999"/>
    <n v="2531.7399999999998"/>
    <n v="835.2"/>
    <s v="INR"/>
  </r>
  <r>
    <s v="5309000041"/>
    <s v="0"/>
    <s v="5309000041-0"/>
    <n v="0"/>
    <s v="5300"/>
    <x v="8"/>
    <x v="9"/>
    <s v="GWG"/>
    <s v="001/001"/>
    <d v="2011-03-07T00:00:00"/>
    <d v="2011-03-01T00:00:00"/>
    <s v=""/>
    <n v="4"/>
    <s v="NO"/>
    <s v="53OPCOMN"/>
    <x v="0"/>
    <s v=""/>
    <s v="404535"/>
    <m/>
    <s v=""/>
    <s v="FOLDING BED,STEEL,72X35IN-QTY-4"/>
    <n v="9048.31"/>
    <n v="0"/>
    <n v="0"/>
    <n v="0"/>
    <n v="9048.31"/>
    <n v="-9048.31"/>
    <n v="0"/>
    <n v="0"/>
    <n v="0"/>
    <n v="0"/>
    <n v="-9048.31"/>
    <n v="0"/>
    <n v="0"/>
    <s v="INR"/>
  </r>
  <r>
    <s v="5309000043"/>
    <s v="0"/>
    <s v="5309000043-0"/>
    <n v="5"/>
    <s v="5300"/>
    <x v="8"/>
    <x v="9"/>
    <s v="UL10"/>
    <s v="010/000"/>
    <d v="2011-03-07T00:00:00"/>
    <d v="2011-03-07T00:00:00"/>
    <s v=""/>
    <n v="3"/>
    <s v="NO"/>
    <s v="53OPCOMN"/>
    <x v="0"/>
    <s v=""/>
    <s v="404535"/>
    <m/>
    <s v=""/>
    <s v="SLIDING DOOR,7X4FT-QTY-3"/>
    <n v="86129.89"/>
    <n v="0"/>
    <n v="0"/>
    <n v="0"/>
    <n v="86129.89"/>
    <n v="-73075.61"/>
    <n v="-8747.7900000000009"/>
    <n v="0"/>
    <n v="0"/>
    <n v="0"/>
    <n v="-81823.399999999994"/>
    <n v="13054.28"/>
    <n v="4306.49"/>
    <s v="INR"/>
  </r>
  <r>
    <s v="5309000045"/>
    <s v="0"/>
    <s v="5309000045-0"/>
    <n v="5"/>
    <s v="5300"/>
    <x v="8"/>
    <x v="9"/>
    <s v="UL10"/>
    <s v="010/000"/>
    <d v="2010-09-27T00:00:00"/>
    <d v="2010-09-27T00:00:00"/>
    <s v=""/>
    <n v="1"/>
    <s v="NO"/>
    <s v="53OPCOMN"/>
    <x v="0"/>
    <s v=""/>
    <s v=""/>
    <m/>
    <s v=""/>
    <s v="TABLE,CONFERENCE,14X7FT,VINEER POLISH-QTY-1"/>
    <n v="18433.8"/>
    <n v="0"/>
    <n v="0"/>
    <n v="0"/>
    <n v="18433.8"/>
    <n v="-16498.34"/>
    <n v="-1013.77"/>
    <n v="0"/>
    <n v="0"/>
    <n v="0"/>
    <n v="-17512.11"/>
    <n v="1935.46"/>
    <n v="921.69"/>
    <s v="INR"/>
  </r>
  <r>
    <s v="5309000046"/>
    <s v="0"/>
    <s v="5309000046-0"/>
    <n v="5"/>
    <s v="5300"/>
    <x v="8"/>
    <x v="9"/>
    <s v="UL10"/>
    <s v="010/000"/>
    <d v="2010-09-27T00:00:00"/>
    <d v="2010-09-27T00:00:00"/>
    <s v=""/>
    <n v="2"/>
    <s v="NO"/>
    <s v="53OPCOMN"/>
    <x v="0"/>
    <s v=""/>
    <s v=""/>
    <m/>
    <s v=""/>
    <s v="STEEL ALMIRAH,78X36X19IN-QTY-2"/>
    <n v="16758"/>
    <n v="0"/>
    <n v="0"/>
    <n v="0"/>
    <n v="16758"/>
    <n v="-14998.49"/>
    <n v="-921.61"/>
    <n v="0"/>
    <n v="0"/>
    <n v="0"/>
    <n v="-15920.1"/>
    <n v="1759.51"/>
    <n v="837.9"/>
    <s v="INR"/>
  </r>
  <r>
    <s v="5309000047"/>
    <s v="0"/>
    <s v="5309000047-0"/>
    <n v="5"/>
    <s v="5300"/>
    <x v="8"/>
    <x v="9"/>
    <s v="UL10"/>
    <s v="010/000"/>
    <d v="2010-09-27T00:00:00"/>
    <d v="2010-09-27T00:00:00"/>
    <s v=""/>
    <n v="4"/>
    <s v="NO"/>
    <s v="53OPCOMN"/>
    <x v="0"/>
    <s v=""/>
    <s v=""/>
    <m/>
    <s v=""/>
    <s v="WOODEN CABINET,WALL MOUNTED,45X24X13IN-QTY-4"/>
    <n v="32175.360000000001"/>
    <n v="0"/>
    <n v="0"/>
    <n v="0"/>
    <n v="32175.360000000001"/>
    <n v="-28797.1"/>
    <n v="-1769.49"/>
    <n v="0"/>
    <n v="0"/>
    <n v="0"/>
    <n v="-30566.59"/>
    <n v="3378.26"/>
    <n v="1608.77"/>
    <s v="INR"/>
  </r>
  <r>
    <s v="5309000048"/>
    <s v="0"/>
    <s v="5309000048-0"/>
    <n v="5"/>
    <s v="5300"/>
    <x v="8"/>
    <x v="9"/>
    <s v="UL10"/>
    <s v="010/000"/>
    <d v="2010-09-27T00:00:00"/>
    <d v="2010-09-27T00:00:00"/>
    <s v=""/>
    <n v="13"/>
    <s v="NO"/>
    <s v="53OPCOMN"/>
    <x v="0"/>
    <s v=""/>
    <s v=""/>
    <m/>
    <s v=""/>
    <s v="WORKSTATION-QTY-13"/>
    <n v="158307.24"/>
    <n v="0"/>
    <n v="0"/>
    <n v="0"/>
    <n v="158307.24"/>
    <n v="-141685.72"/>
    <n v="-8706.16"/>
    <n v="0"/>
    <n v="0"/>
    <n v="0"/>
    <n v="-150391.88"/>
    <n v="16621.52"/>
    <n v="7915.36"/>
    <s v="INR"/>
  </r>
  <r>
    <s v="5309000049"/>
    <s v="0"/>
    <s v="5309000049-0"/>
    <n v="5"/>
    <s v="5300"/>
    <x v="8"/>
    <x v="9"/>
    <s v="UL10"/>
    <s v="010/000"/>
    <d v="2010-09-27T00:00:00"/>
    <d v="2010-09-27T00:00:00"/>
    <s v=""/>
    <n v="0"/>
    <s v=""/>
    <s v="53OPCOMN"/>
    <x v="0"/>
    <s v=""/>
    <s v=""/>
    <m/>
    <s v=""/>
    <s v="CHAIR,REVOLVING-QTY-1"/>
    <n v="7596.96"/>
    <n v="0"/>
    <n v="0"/>
    <n v="0"/>
    <n v="7596.96"/>
    <n v="-6799.31"/>
    <n v="-417.8"/>
    <n v="0"/>
    <n v="0"/>
    <n v="0"/>
    <n v="-7217.1100000000006"/>
    <n v="797.65"/>
    <n v="379.85"/>
    <s v="INR"/>
  </r>
  <r>
    <s v="5309000050"/>
    <s v="0"/>
    <s v="5309000050-0"/>
    <n v="5"/>
    <s v="5300"/>
    <x v="8"/>
    <x v="9"/>
    <s v="UL10"/>
    <s v="010/000"/>
    <d v="2010-09-27T00:00:00"/>
    <d v="2010-09-27T00:00:00"/>
    <s v=""/>
    <n v="1"/>
    <s v="NO"/>
    <s v="53OPCOMN"/>
    <x v="0"/>
    <s v=""/>
    <s v=""/>
    <m/>
    <s v=""/>
    <s v="EXECUTIVE TABLE,WOODEN-QTY-1"/>
    <n v="13965"/>
    <n v="0"/>
    <n v="0"/>
    <n v="0"/>
    <n v="13965"/>
    <n v="-12498.74"/>
    <n v="-768.01"/>
    <n v="0"/>
    <n v="0"/>
    <n v="0"/>
    <n v="-13266.75"/>
    <n v="1466.26"/>
    <n v="698.25"/>
    <s v="INR"/>
  </r>
  <r>
    <s v="5309000051"/>
    <s v="0"/>
    <s v="5309000051-0"/>
    <n v="5"/>
    <s v="5300"/>
    <x v="8"/>
    <x v="9"/>
    <s v="UL10"/>
    <s v="010/000"/>
    <d v="2010-09-27T00:00:00"/>
    <d v="2010-09-27T00:00:00"/>
    <s v=""/>
    <n v="1"/>
    <s v="NO"/>
    <s v="53OPCOMN"/>
    <x v="0"/>
    <s v=""/>
    <s v=""/>
    <m/>
    <s v=""/>
    <s v="SIDE TABLE CUM CABINET-QTY-1"/>
    <n v="7932.12"/>
    <n v="0"/>
    <n v="0"/>
    <n v="0"/>
    <n v="7932.12"/>
    <n v="-7099.28"/>
    <n v="-436.23"/>
    <n v="0"/>
    <n v="0"/>
    <n v="0"/>
    <n v="-7535.51"/>
    <n v="832.84"/>
    <n v="396.61"/>
    <s v="INR"/>
  </r>
  <r>
    <s v="5309000052"/>
    <s v="0"/>
    <s v="5309000052-0"/>
    <n v="5"/>
    <s v="5300"/>
    <x v="8"/>
    <x v="9"/>
    <s v="UL10"/>
    <s v="010/000"/>
    <d v="2010-09-27T00:00:00"/>
    <d v="2010-09-27T00:00:00"/>
    <s v=""/>
    <n v="2"/>
    <s v="NO"/>
    <s v="53OPCOMN"/>
    <x v="0"/>
    <s v=""/>
    <s v=""/>
    <m/>
    <s v=""/>
    <s v="TABLE,STEEL W/ WOODEN TOP-QTY-2"/>
    <n v="12494.4"/>
    <n v="0"/>
    <n v="0"/>
    <n v="0"/>
    <n v="12494.4"/>
    <n v="-11182.55"/>
    <n v="-687.13"/>
    <n v="0"/>
    <n v="0"/>
    <n v="0"/>
    <n v="-11869.679999999998"/>
    <n v="1311.85"/>
    <n v="624.72"/>
    <s v="INR"/>
  </r>
  <r>
    <s v="5309000053"/>
    <s v="0"/>
    <s v="5309000053-0"/>
    <n v="0"/>
    <s v="5300"/>
    <x v="8"/>
    <x v="9"/>
    <s v="GWG"/>
    <s v="001/001"/>
    <d v="2011-02-22T00:00:00"/>
    <d v="2011-02-01T00:00:00"/>
    <s v=""/>
    <n v="15"/>
    <s v="NO"/>
    <s v="53OPCOMN"/>
    <x v="0"/>
    <s v=""/>
    <s v=""/>
    <m/>
    <s v=""/>
    <s v="TABLE,OFFICE-QTY-15"/>
    <n v="41040"/>
    <n v="0"/>
    <n v="0"/>
    <n v="0"/>
    <n v="41040"/>
    <n v="-41040"/>
    <n v="0"/>
    <n v="0"/>
    <n v="0"/>
    <n v="0"/>
    <n v="-41040"/>
    <n v="0"/>
    <n v="0"/>
    <s v="INR"/>
  </r>
  <r>
    <s v="5309000055"/>
    <s v="0"/>
    <s v="5309000055-0"/>
    <n v="5"/>
    <s v="5300"/>
    <x v="8"/>
    <x v="9"/>
    <s v="UL10"/>
    <s v="010/000"/>
    <d v="2011-02-22T00:00:00"/>
    <d v="2011-02-22T00:00:00"/>
    <s v=""/>
    <n v="6"/>
    <s v="NO"/>
    <s v="53OPCOMN"/>
    <x v="0"/>
    <s v=""/>
    <s v=""/>
    <m/>
    <s v=""/>
    <s v="STEEL ALMIRAH,78X36X19IN-QTY-6"/>
    <n v="36252"/>
    <n v="0"/>
    <n v="0"/>
    <n v="0"/>
    <n v="36252"/>
    <n v="-30890.57"/>
    <n v="-3548.83"/>
    <n v="0"/>
    <n v="0"/>
    <n v="0"/>
    <n v="-34439.4"/>
    <n v="5361.43"/>
    <n v="1812.6"/>
    <s v="INR"/>
  </r>
  <r>
    <s v="5309000056"/>
    <s v="0"/>
    <s v="5309000056-0"/>
    <n v="5"/>
    <s v="5300"/>
    <x v="8"/>
    <x v="9"/>
    <s v="UL10"/>
    <s v="010/000"/>
    <d v="2011-02-22T00:00:00"/>
    <d v="2011-02-22T00:00:00"/>
    <s v=""/>
    <n v="10"/>
    <s v="NO"/>
    <s v="53OPCOMN"/>
    <x v="0"/>
    <s v=""/>
    <s v=""/>
    <m/>
    <s v=""/>
    <s v="FILE CABINET,STEEL-QTY-10"/>
    <n v="83220"/>
    <n v="0"/>
    <n v="0"/>
    <n v="0"/>
    <n v="83220"/>
    <n v="-70912.31"/>
    <n v="-8146.69"/>
    <n v="0"/>
    <n v="0"/>
    <n v="0"/>
    <n v="-79059"/>
    <n v="12307.69"/>
    <n v="4161"/>
    <s v="INR"/>
  </r>
  <r>
    <s v="5309000059"/>
    <s v="0"/>
    <s v="5309000059-0"/>
    <n v="0"/>
    <s v="5300"/>
    <x v="8"/>
    <x v="9"/>
    <s v="GWG"/>
    <s v="001/001"/>
    <d v="2011-02-22T00:00:00"/>
    <d v="2011-02-01T00:00:00"/>
    <s v=""/>
    <n v="2"/>
    <s v="NO"/>
    <s v="53OPCOMN"/>
    <x v="0"/>
    <s v=""/>
    <s v=""/>
    <m/>
    <s v=""/>
    <s v="STEEL ALMIRAH,OFFICE PLAIN,50X30X17IN-QTY-2"/>
    <n v="9918"/>
    <n v="0"/>
    <n v="0"/>
    <n v="0"/>
    <n v="9918"/>
    <n v="-9918"/>
    <n v="0"/>
    <n v="0"/>
    <n v="0"/>
    <n v="0"/>
    <n v="-9918"/>
    <n v="0"/>
    <n v="0"/>
    <s v="INR"/>
  </r>
  <r>
    <s v="5309000060"/>
    <s v="0"/>
    <s v="5309000060-0"/>
    <n v="5"/>
    <s v="5300"/>
    <x v="8"/>
    <x v="9"/>
    <s v="UL10"/>
    <s v="010/000"/>
    <d v="2011-03-23T00:00:00"/>
    <d v="2011-03-23T00:00:00"/>
    <s v=""/>
    <n v="5"/>
    <s v="NO"/>
    <s v="53OPCOMN"/>
    <x v="0"/>
    <s v=""/>
    <s v=""/>
    <m/>
    <s v=""/>
    <s v="EXECUTIVE TABLE,WOODEN-QTY-5"/>
    <n v="25491.68"/>
    <n v="0"/>
    <n v="0"/>
    <n v="0"/>
    <n v="25491.68"/>
    <n v="-21513.34"/>
    <n v="-2703.76"/>
    <n v="0"/>
    <n v="0"/>
    <n v="0"/>
    <n v="-24217.1"/>
    <n v="3978.34"/>
    <n v="1274.58"/>
    <s v="INR"/>
  </r>
  <r>
    <s v="5309000061"/>
    <s v="0"/>
    <s v="5309000061-0"/>
    <n v="5"/>
    <s v="5300"/>
    <x v="8"/>
    <x v="9"/>
    <s v="UL10"/>
    <s v="010/000"/>
    <d v="2011-03-23T00:00:00"/>
    <d v="2011-03-23T00:00:00"/>
    <s v=""/>
    <n v="2"/>
    <s v="NO"/>
    <s v="53OPCOMN"/>
    <x v="0"/>
    <s v=""/>
    <s v=""/>
    <m/>
    <s v=""/>
    <s v="STEEL ALMIRAH,78X36X19IN-QTY-2"/>
    <n v="13387.23"/>
    <n v="0"/>
    <n v="0"/>
    <n v="0"/>
    <n v="13387.23"/>
    <n v="-11297.96"/>
    <n v="-1419.91"/>
    <n v="0"/>
    <n v="0"/>
    <n v="0"/>
    <n v="-12717.869999999999"/>
    <n v="2089.27"/>
    <n v="669.36"/>
    <s v="INR"/>
  </r>
  <r>
    <s v="5309000062"/>
    <s v="0"/>
    <s v="5309000062-0"/>
    <n v="5"/>
    <s v="5300"/>
    <x v="8"/>
    <x v="9"/>
    <s v="UL10"/>
    <s v="010/000"/>
    <d v="2011-03-23T00:00:00"/>
    <d v="2011-03-23T00:00:00"/>
    <s v=""/>
    <n v="2"/>
    <s v="NO"/>
    <s v="53OPCOMN"/>
    <x v="0"/>
    <s v=""/>
    <s v=""/>
    <m/>
    <s v=""/>
    <s v="EXECUTIVE TABLE,WOODEN-QTY-2"/>
    <n v="10196.67"/>
    <n v="0"/>
    <n v="0"/>
    <n v="0"/>
    <n v="10196.67"/>
    <n v="-8605.34"/>
    <n v="-1081.5"/>
    <n v="0"/>
    <n v="0"/>
    <n v="0"/>
    <n v="-9686.84"/>
    <n v="1591.33"/>
    <n v="509.83"/>
    <s v="INR"/>
  </r>
  <r>
    <s v="5309000063"/>
    <s v="0"/>
    <s v="5309000063-0"/>
    <n v="0"/>
    <s v="5300"/>
    <x v="8"/>
    <x v="9"/>
    <s v="GWG"/>
    <s v="001/001"/>
    <d v="2011-03-23T00:00:00"/>
    <d v="2011-03-01T00:00:00"/>
    <s v=""/>
    <n v="15"/>
    <s v="NO"/>
    <s v="53OPCOMN"/>
    <x v="0"/>
    <s v=""/>
    <s v=""/>
    <m/>
    <s v=""/>
    <s v="CHAIR,REVOLVING-QTY-15"/>
    <n v="66362.62"/>
    <n v="0"/>
    <n v="0"/>
    <n v="0"/>
    <n v="66362.62"/>
    <n v="-66362.62"/>
    <n v="0"/>
    <n v="0"/>
    <n v="0"/>
    <n v="0"/>
    <n v="-66362.62"/>
    <n v="0"/>
    <n v="0"/>
    <s v="INR"/>
  </r>
  <r>
    <s v="5309000068"/>
    <s v="0"/>
    <s v="5309000068-0"/>
    <n v="5"/>
    <s v="5300"/>
    <x v="8"/>
    <x v="9"/>
    <s v="UL10"/>
    <s v="010/000"/>
    <d v="2011-04-01T00:00:00"/>
    <d v="2011-04-01T00:00:00"/>
    <s v=""/>
    <n v="12"/>
    <s v="NO"/>
    <s v="53OPCOMN"/>
    <x v="0"/>
    <s v=""/>
    <s v="112242"/>
    <m/>
    <s v=""/>
    <s v="STORAGE UNIT IN LAMINATE FINISH-QTY-12"/>
    <n v="105291.36"/>
    <n v="0"/>
    <n v="0"/>
    <n v="0"/>
    <n v="105291.36"/>
    <n v="-88593.66"/>
    <n v="-11433.13"/>
    <n v="0"/>
    <n v="0"/>
    <n v="0"/>
    <n v="-100026.79000000001"/>
    <n v="16697.7"/>
    <n v="5264.57"/>
    <s v="INR"/>
  </r>
  <r>
    <s v="5309000069"/>
    <s v="0"/>
    <s v="5309000069-0"/>
    <n v="5"/>
    <s v="5300"/>
    <x v="8"/>
    <x v="9"/>
    <s v="UL10"/>
    <s v="010/000"/>
    <d v="2011-04-01T00:00:00"/>
    <d v="2011-04-01T00:00:00"/>
    <s v=""/>
    <n v="10"/>
    <s v="NO"/>
    <s v="53OPCOMN"/>
    <x v="0"/>
    <s v=""/>
    <s v="112242"/>
    <m/>
    <s v=""/>
    <s v="STORAGE UNIT IN LAMINATE FINISH-QTY-10"/>
    <n v="84493.61"/>
    <n v="0"/>
    <n v="0"/>
    <n v="0"/>
    <n v="84493.61"/>
    <n v="-71094.14"/>
    <n v="-9174.7900000000009"/>
    <n v="0"/>
    <n v="0"/>
    <n v="0"/>
    <n v="-80268.929999999993"/>
    <n v="13399.47"/>
    <n v="4224.68"/>
    <s v="INR"/>
  </r>
  <r>
    <s v="5309000070"/>
    <s v="0"/>
    <s v="5309000070-0"/>
    <n v="0"/>
    <s v="5300"/>
    <x v="8"/>
    <x v="9"/>
    <s v="GWG"/>
    <s v="001/001"/>
    <d v="2011-04-01T00:00:00"/>
    <d v="2011-04-01T00:00:00"/>
    <s v=""/>
    <n v="4"/>
    <s v="NO"/>
    <s v="53OPCOMN"/>
    <x v="0"/>
    <s v=""/>
    <s v="112242"/>
    <m/>
    <s v=""/>
    <s v="STORAGE UNIT IN LAMINATE FINISH-QTY-4"/>
    <n v="13518.87"/>
    <n v="0"/>
    <n v="0"/>
    <n v="0"/>
    <n v="13518.87"/>
    <n v="-13518.87"/>
    <n v="0"/>
    <n v="0"/>
    <n v="0"/>
    <n v="0"/>
    <n v="-13518.87"/>
    <n v="0"/>
    <n v="0"/>
    <s v="INR"/>
  </r>
  <r>
    <s v="5309000071"/>
    <s v="0"/>
    <s v="5309000071-0"/>
    <n v="5"/>
    <s v="5300"/>
    <x v="8"/>
    <x v="9"/>
    <s v="UL10"/>
    <s v="010/000"/>
    <d v="2011-04-01T00:00:00"/>
    <d v="2011-04-01T00:00:00"/>
    <s v=""/>
    <n v="2"/>
    <s v="NO"/>
    <s v="53OPCOMN"/>
    <x v="0"/>
    <s v=""/>
    <s v="112242"/>
    <m/>
    <s v=""/>
    <s v="CONFERENCE / GENERAL ROOM-QTY-2"/>
    <n v="54995.839999999997"/>
    <n v="0"/>
    <n v="0"/>
    <n v="0"/>
    <n v="54995.839999999997"/>
    <n v="-46274.29"/>
    <n v="-5971.76"/>
    <n v="0"/>
    <n v="0"/>
    <n v="0"/>
    <n v="-52246.05"/>
    <n v="8721.5499999999993"/>
    <n v="2749.79"/>
    <s v="INR"/>
  </r>
  <r>
    <s v="5309000072"/>
    <s v="0"/>
    <s v="5309000072-0"/>
    <n v="5"/>
    <s v="5300"/>
    <x v="8"/>
    <x v="9"/>
    <s v="UL10"/>
    <s v="010/000"/>
    <d v="2011-04-01T00:00:00"/>
    <d v="2011-04-01T00:00:00"/>
    <s v=""/>
    <n v="4"/>
    <s v="NO"/>
    <s v="53OPCOMN"/>
    <x v="0"/>
    <s v=""/>
    <s v="112242"/>
    <m/>
    <s v=""/>
    <s v="SOFA SET,WOODEN,3 SEATER-QTY-4"/>
    <n v="45496.57"/>
    <n v="0"/>
    <n v="0"/>
    <n v="0"/>
    <n v="45496.57"/>
    <n v="-38281.47"/>
    <n v="-4940.2700000000004"/>
    <n v="0"/>
    <n v="0"/>
    <n v="0"/>
    <n v="-43221.740000000005"/>
    <n v="7215.1"/>
    <n v="2274.83"/>
    <s v="INR"/>
  </r>
  <r>
    <s v="5309000073"/>
    <s v="0"/>
    <s v="5309000073-0"/>
    <n v="0"/>
    <s v="5300"/>
    <x v="8"/>
    <x v="9"/>
    <s v="GWG"/>
    <s v="001/001"/>
    <d v="2011-04-01T00:00:00"/>
    <d v="2011-04-01T00:00:00"/>
    <s v=""/>
    <n v="8"/>
    <s v="NO"/>
    <s v="53OPCOMN"/>
    <x v="0"/>
    <s v=""/>
    <s v="112242"/>
    <m/>
    <s v=""/>
    <s v="CENTER TABLE-QTY-8"/>
    <n v="27637.89"/>
    <n v="0"/>
    <n v="0"/>
    <n v="0"/>
    <n v="27637.89"/>
    <n v="-27637.89"/>
    <n v="0"/>
    <n v="0"/>
    <n v="0"/>
    <n v="0"/>
    <n v="-27637.89"/>
    <n v="0"/>
    <n v="0"/>
    <s v="INR"/>
  </r>
  <r>
    <s v="5309000074"/>
    <s v="0"/>
    <s v="5309000074-0"/>
    <n v="0"/>
    <s v="5300"/>
    <x v="8"/>
    <x v="9"/>
    <s v="GWG"/>
    <s v="001/001"/>
    <d v="2011-04-01T00:00:00"/>
    <d v="2011-04-01T00:00:00"/>
    <s v=""/>
    <n v="2"/>
    <s v="NO"/>
    <s v="53OPCOMN"/>
    <x v="0"/>
    <s v=""/>
    <s v="112242"/>
    <m/>
    <s v=""/>
    <s v="CORNER TABLE-QTY-2"/>
    <n v="7229.57"/>
    <n v="0"/>
    <n v="0"/>
    <n v="0"/>
    <n v="7229.57"/>
    <n v="-7229.57"/>
    <n v="0"/>
    <n v="0"/>
    <n v="0"/>
    <n v="0"/>
    <n v="-7229.57"/>
    <n v="0"/>
    <n v="0"/>
    <s v="INR"/>
  </r>
  <r>
    <s v="5309000075"/>
    <s v="0"/>
    <s v="5309000075-0"/>
    <n v="5"/>
    <s v="5300"/>
    <x v="8"/>
    <x v="9"/>
    <s v="UL10"/>
    <s v="010/000"/>
    <d v="2011-04-01T00:00:00"/>
    <d v="2011-04-01T00:00:00"/>
    <s v=""/>
    <n v="60"/>
    <s v="NO"/>
    <s v="53OPCOMN"/>
    <x v="0"/>
    <s v=""/>
    <s v="112242"/>
    <m/>
    <s v=""/>
    <s v="WORKSTATIONS-QTY-60"/>
    <n v="1233687.57"/>
    <n v="0"/>
    <n v="0"/>
    <n v="0"/>
    <n v="1233687.57"/>
    <n v="-1038042.35"/>
    <n v="-133960.84"/>
    <n v="0"/>
    <n v="0"/>
    <n v="0"/>
    <n v="-1172003.19"/>
    <n v="195645.22"/>
    <n v="61684.38"/>
    <s v="INR"/>
  </r>
  <r>
    <s v="5309000076"/>
    <s v="0"/>
    <s v="5309000076-0"/>
    <n v="5"/>
    <s v="5300"/>
    <x v="8"/>
    <x v="9"/>
    <s v="UL10"/>
    <s v="010/000"/>
    <d v="2011-04-01T00:00:00"/>
    <d v="2011-04-01T00:00:00"/>
    <s v=""/>
    <n v="2"/>
    <s v="NO"/>
    <s v="53OPCOMN"/>
    <x v="0"/>
    <s v=""/>
    <s v="112242"/>
    <m/>
    <s v=""/>
    <s v="CABINS - PRESIDENT CABIN-QTY-2"/>
    <n v="86693.52"/>
    <n v="0"/>
    <n v="0"/>
    <n v="0"/>
    <n v="86693.52"/>
    <n v="-72945.17"/>
    <n v="-9413.67"/>
    <n v="0"/>
    <n v="0"/>
    <n v="0"/>
    <n v="-82358.84"/>
    <n v="13748.35"/>
    <n v="4334.68"/>
    <s v="INR"/>
  </r>
  <r>
    <s v="5309000077"/>
    <s v="0"/>
    <s v="5309000077-0"/>
    <n v="5"/>
    <s v="5300"/>
    <x v="8"/>
    <x v="9"/>
    <s v="UL10"/>
    <s v="010/000"/>
    <d v="2011-04-01T00:00:00"/>
    <d v="2011-04-01T00:00:00"/>
    <s v=""/>
    <n v="6"/>
    <s v="NO"/>
    <s v="53OPCOMN"/>
    <x v="0"/>
    <s v=""/>
    <s v="112242"/>
    <m/>
    <s v=""/>
    <s v="CABINS - 1, 2 &amp; 3-QTY-6"/>
    <n v="193485.55"/>
    <n v="0"/>
    <n v="0"/>
    <n v="0"/>
    <n v="193485.55"/>
    <n v="-162801.51"/>
    <n v="-21009.759999999998"/>
    <n v="0"/>
    <n v="0"/>
    <n v="0"/>
    <n v="-183811.27000000002"/>
    <n v="30684.04"/>
    <n v="9674.2800000000007"/>
    <s v="INR"/>
  </r>
  <r>
    <s v="5309000078"/>
    <s v="0"/>
    <s v="5309000078-0"/>
    <n v="5"/>
    <s v="5300"/>
    <x v="8"/>
    <x v="9"/>
    <s v="UL10"/>
    <s v="010/000"/>
    <d v="2011-04-01T00:00:00"/>
    <d v="2011-04-01T00:00:00"/>
    <s v=""/>
    <n v="2"/>
    <s v="NO"/>
    <s v="53OPCOMN"/>
    <x v="0"/>
    <s v=""/>
    <s v="112242"/>
    <m/>
    <s v=""/>
    <s v="PROJECT MANAGER CABIN-QTY-2"/>
    <n v="73594.53"/>
    <n v="0"/>
    <n v="0"/>
    <n v="0"/>
    <n v="73594.53"/>
    <n v="-61923.49"/>
    <n v="-7991.31"/>
    <n v="0"/>
    <n v="0"/>
    <n v="0"/>
    <n v="-69914.8"/>
    <n v="11671.04"/>
    <n v="3679.73"/>
    <s v="INR"/>
  </r>
  <r>
    <s v="5309000079"/>
    <s v="0"/>
    <s v="5309000079-0"/>
    <n v="5"/>
    <s v="5300"/>
    <x v="8"/>
    <x v="9"/>
    <s v="UL10"/>
    <s v="010/000"/>
    <d v="2011-04-01T00:00:00"/>
    <d v="2011-04-01T00:00:00"/>
    <s v=""/>
    <n v="2"/>
    <s v="NO"/>
    <s v="53OPCOMN"/>
    <x v="0"/>
    <s v=""/>
    <s v="112242"/>
    <m/>
    <s v=""/>
    <s v="RECEPTION TABLE-QTY-2"/>
    <n v="36997.26"/>
    <n v="0"/>
    <n v="0"/>
    <n v="0"/>
    <n v="36997.26"/>
    <n v="-31130.03"/>
    <n v="-4017.37"/>
    <n v="0"/>
    <n v="0"/>
    <n v="0"/>
    <n v="-35147.4"/>
    <n v="5867.23"/>
    <n v="1849.86"/>
    <s v="INR"/>
  </r>
  <r>
    <s v="5309000080"/>
    <s v="0"/>
    <s v="5309000080-0"/>
    <n v="5"/>
    <s v="5300"/>
    <x v="8"/>
    <x v="9"/>
    <s v="UL10"/>
    <s v="010/000"/>
    <d v="2011-04-01T00:00:00"/>
    <d v="2011-04-01T00:00:00"/>
    <s v=""/>
    <n v="8"/>
    <s v="NO"/>
    <s v="53OPCOMN"/>
    <x v="0"/>
    <s v=""/>
    <s v="112242"/>
    <m/>
    <s v=""/>
    <s v="SOFA SET,WOODEN,2 SEATER-QTY-8"/>
    <n v="68882.86"/>
    <n v="0"/>
    <n v="0"/>
    <n v="0"/>
    <n v="68882.86"/>
    <n v="-57959.03"/>
    <n v="-7479.69"/>
    <n v="0"/>
    <n v="0"/>
    <n v="0"/>
    <n v="-65438.720000000001"/>
    <n v="10923.83"/>
    <n v="3444.14"/>
    <s v="INR"/>
  </r>
  <r>
    <s v="5309000081"/>
    <s v="0"/>
    <s v="5309000081-0"/>
    <n v="0"/>
    <s v="5300"/>
    <x v="8"/>
    <x v="9"/>
    <s v="GWG"/>
    <s v="001/001"/>
    <d v="2011-04-20T00:00:00"/>
    <d v="2011-04-20T00:00:00"/>
    <s v=""/>
    <n v="10"/>
    <s v="NO"/>
    <s v="53OPCOMN"/>
    <x v="0"/>
    <s v=""/>
    <s v="206982"/>
    <m/>
    <s v=""/>
    <s v="SINGLE BED-QTY-10"/>
    <n v="48000"/>
    <n v="0"/>
    <n v="0"/>
    <n v="0"/>
    <n v="48000"/>
    <n v="-48000"/>
    <n v="0"/>
    <n v="0"/>
    <n v="0"/>
    <n v="0"/>
    <n v="-48000"/>
    <n v="0"/>
    <n v="0"/>
    <s v="INR"/>
  </r>
  <r>
    <s v="5309000082"/>
    <s v="0"/>
    <s v="5309000082-0"/>
    <n v="0"/>
    <s v="5300"/>
    <x v="8"/>
    <x v="9"/>
    <s v="GWG"/>
    <s v="001/001"/>
    <d v="2011-04-20T00:00:00"/>
    <d v="2011-04-20T00:00:00"/>
    <s v=""/>
    <n v="4"/>
    <s v="NO"/>
    <s v="53OPCOMN"/>
    <x v="0"/>
    <s v=""/>
    <s v="206982"/>
    <m/>
    <s v=""/>
    <s v="STEEL ALMIRAH,78X36X19IN-QTY-4"/>
    <n v="12000"/>
    <n v="0"/>
    <n v="0"/>
    <n v="0"/>
    <n v="12000"/>
    <n v="-12000"/>
    <n v="0"/>
    <n v="0"/>
    <n v="0"/>
    <n v="0"/>
    <n v="-12000"/>
    <n v="0"/>
    <n v="0"/>
    <s v="INR"/>
  </r>
  <r>
    <s v="5309000083"/>
    <s v="0"/>
    <s v="5309000083-0"/>
    <n v="0"/>
    <s v="5300"/>
    <x v="8"/>
    <x v="9"/>
    <s v="GWG"/>
    <s v="001/001"/>
    <d v="2011-04-20T00:00:00"/>
    <d v="2011-04-20T00:00:00"/>
    <s v=""/>
    <n v="5"/>
    <s v="NO"/>
    <s v="53OPCOMN"/>
    <x v="0"/>
    <s v=""/>
    <s v="206982"/>
    <m/>
    <s v=""/>
    <s v="SIDE TABLE CUM CABINET-QTY-5"/>
    <n v="9000"/>
    <n v="0"/>
    <n v="0"/>
    <n v="0"/>
    <n v="9000"/>
    <n v="-9000"/>
    <n v="0"/>
    <n v="0"/>
    <n v="0"/>
    <n v="0"/>
    <n v="-9000"/>
    <n v="0"/>
    <n v="0"/>
    <s v="INR"/>
  </r>
  <r>
    <s v="5309000084"/>
    <s v="0"/>
    <s v="5309000084-0"/>
    <n v="5"/>
    <s v="5300"/>
    <x v="8"/>
    <x v="9"/>
    <s v="UL10"/>
    <s v="010/000"/>
    <d v="2011-04-20T00:00:00"/>
    <d v="2011-04-20T00:00:00"/>
    <s v=""/>
    <n v="1"/>
    <s v="NO"/>
    <s v="53OPCOMN"/>
    <x v="0"/>
    <s v=""/>
    <s v="206982"/>
    <m/>
    <s v=""/>
    <s v="DINING TABLE,4 SEATER,TEAK WOOD-QTY-1"/>
    <n v="26000"/>
    <n v="0"/>
    <n v="0"/>
    <n v="0"/>
    <n v="26000"/>
    <n v="-21745.55"/>
    <n v="-2815.6"/>
    <n v="0"/>
    <n v="0"/>
    <n v="0"/>
    <n v="-24561.149999999998"/>
    <n v="4254.45"/>
    <n v="1438.85"/>
    <s v="INR"/>
  </r>
  <r>
    <s v="5309000085"/>
    <s v="0"/>
    <s v="5309000085-0"/>
    <n v="0"/>
    <s v="5300"/>
    <x v="8"/>
    <x v="9"/>
    <s v="GWG"/>
    <s v="001/001"/>
    <d v="2011-04-20T00:00:00"/>
    <d v="2011-04-20T00:00:00"/>
    <s v=""/>
    <n v="5"/>
    <s v="NO"/>
    <s v="53OPCOMN"/>
    <x v="0"/>
    <s v=""/>
    <s v="206982"/>
    <m/>
    <s v=""/>
    <s v="WRITING TABLE,SIZE:36X18IN-QTY-5"/>
    <n v="20000"/>
    <n v="0"/>
    <n v="0"/>
    <n v="0"/>
    <n v="20000"/>
    <n v="-20000"/>
    <n v="0"/>
    <n v="0"/>
    <n v="0"/>
    <n v="0"/>
    <n v="-20000"/>
    <n v="0"/>
    <n v="0"/>
    <s v="INR"/>
  </r>
  <r>
    <s v="5309000087"/>
    <s v="0"/>
    <s v="5309000087-0"/>
    <n v="5"/>
    <s v="5300"/>
    <x v="8"/>
    <x v="9"/>
    <s v="UL10"/>
    <s v="010/000"/>
    <d v="2011-07-06T00:00:00"/>
    <d v="2011-07-06T00:00:00"/>
    <s v=""/>
    <n v="1"/>
    <s v="NO"/>
    <s v="53OPCOMN"/>
    <x v="0"/>
    <s v=""/>
    <s v="404535"/>
    <m/>
    <s v=""/>
    <s v="SOFA SET W/CUSHION,SZ:4IN-QTY-1"/>
    <n v="113280"/>
    <n v="0"/>
    <n v="0"/>
    <n v="0"/>
    <n v="113280"/>
    <n v="-92343.14"/>
    <n v="-12118.68"/>
    <n v="0"/>
    <n v="0"/>
    <n v="0"/>
    <n v="-104461.82"/>
    <n v="20936.86"/>
    <n v="8818.18"/>
    <s v="INR"/>
  </r>
  <r>
    <s v="5309000088"/>
    <s v="0"/>
    <s v="5309000088-0"/>
    <n v="0"/>
    <s v="5300"/>
    <x v="8"/>
    <x v="9"/>
    <s v="GWG"/>
    <s v="001/001"/>
    <d v="2011-04-20T00:00:00"/>
    <d v="2011-04-20T00:00:00"/>
    <s v=""/>
    <n v="8"/>
    <s v="NO"/>
    <s v="53OPCOMN"/>
    <x v="0"/>
    <s v=""/>
    <s v="206981"/>
    <m/>
    <s v=""/>
    <s v="STEEL ALMIRAH,78X36X19IN-QTY-8"/>
    <n v="24000"/>
    <n v="0"/>
    <n v="0"/>
    <n v="0"/>
    <n v="24000"/>
    <n v="-24000"/>
    <n v="0"/>
    <n v="0"/>
    <n v="0"/>
    <n v="0"/>
    <n v="-24000"/>
    <n v="0"/>
    <n v="0"/>
    <s v="INR"/>
  </r>
  <r>
    <s v="5309000089"/>
    <s v="0"/>
    <s v="5309000089-0"/>
    <n v="0"/>
    <s v="5300"/>
    <x v="8"/>
    <x v="9"/>
    <s v="GWG"/>
    <s v="001/001"/>
    <d v="2011-04-20T00:00:00"/>
    <d v="2011-04-20T00:00:00"/>
    <s v=""/>
    <n v="8"/>
    <s v="NO"/>
    <s v="53OPCOMN"/>
    <x v="0"/>
    <s v=""/>
    <s v="206981"/>
    <m/>
    <s v=""/>
    <s v="SINGLE BED-QTY-8-FAMILY HOSTEL"/>
    <n v="38400"/>
    <n v="0"/>
    <n v="0"/>
    <n v="0"/>
    <n v="38400"/>
    <n v="-38400"/>
    <n v="0"/>
    <n v="0"/>
    <n v="0"/>
    <n v="0"/>
    <n v="-38400"/>
    <n v="0"/>
    <n v="0"/>
    <s v="INR"/>
  </r>
  <r>
    <s v="5309000090"/>
    <s v="0"/>
    <s v="5309000090-0"/>
    <n v="0"/>
    <s v="5300"/>
    <x v="8"/>
    <x v="9"/>
    <s v="GWG"/>
    <s v="001/001"/>
    <d v="2011-04-20T00:00:00"/>
    <d v="2011-04-20T00:00:00"/>
    <s v=""/>
    <n v="5"/>
    <s v="NO"/>
    <s v="53OPCOMN"/>
    <x v="0"/>
    <s v=""/>
    <s v="206981"/>
    <m/>
    <s v=""/>
    <s v="SIDE TABLE CUM CABINET-QTY-5-FAMILY HOSTEL"/>
    <n v="9000"/>
    <n v="0"/>
    <n v="0"/>
    <n v="0"/>
    <n v="9000"/>
    <n v="-9000"/>
    <n v="0"/>
    <n v="0"/>
    <n v="0"/>
    <n v="0"/>
    <n v="-9000"/>
    <n v="0"/>
    <n v="0"/>
    <s v="INR"/>
  </r>
  <r>
    <s v="5309000091"/>
    <s v="0"/>
    <s v="5309000091-0"/>
    <n v="0"/>
    <s v="5300"/>
    <x v="8"/>
    <x v="9"/>
    <s v="GWG"/>
    <s v="001/001"/>
    <d v="2011-04-20T00:00:00"/>
    <d v="2011-04-20T00:00:00"/>
    <s v=""/>
    <n v="5"/>
    <s v="NO"/>
    <s v="53OPCOMN"/>
    <x v="0"/>
    <s v=""/>
    <s v="206981"/>
    <m/>
    <s v=""/>
    <s v="WRITING TABLE,SIZE:36X18IN-QTY-5-FAMILY HOSTEL"/>
    <n v="20000"/>
    <n v="0"/>
    <n v="0"/>
    <n v="0"/>
    <n v="20000"/>
    <n v="-20000"/>
    <n v="0"/>
    <n v="0"/>
    <n v="0"/>
    <n v="0"/>
    <n v="-20000"/>
    <n v="0"/>
    <n v="0"/>
    <s v="INR"/>
  </r>
  <r>
    <s v="5309000093"/>
    <s v="0"/>
    <s v="5309000093-0"/>
    <n v="5"/>
    <s v="5300"/>
    <x v="8"/>
    <x v="9"/>
    <s v="UL10"/>
    <s v="010/000"/>
    <d v="2011-04-20T00:00:00"/>
    <d v="2011-04-20T00:00:00"/>
    <s v=""/>
    <n v="1"/>
    <s v="NO"/>
    <s v="53OPCOMN"/>
    <x v="0"/>
    <s v=""/>
    <s v="206981"/>
    <m/>
    <s v=""/>
    <s v="SOFA SET,3+1+1 SEATER-QTY-1-FAMILY HOSTEL"/>
    <n v="20000"/>
    <n v="0"/>
    <n v="0"/>
    <n v="0"/>
    <n v="20000"/>
    <n v="-16727.349999999999"/>
    <n v="-2165.84"/>
    <n v="0"/>
    <n v="0"/>
    <n v="0"/>
    <n v="-18893.189999999999"/>
    <n v="3272.65"/>
    <n v="1106.81"/>
    <s v="INR"/>
  </r>
  <r>
    <s v="5309000094"/>
    <s v="0"/>
    <s v="5309000094-0"/>
    <n v="0"/>
    <s v="5300"/>
    <x v="8"/>
    <x v="9"/>
    <s v="GWG"/>
    <s v="001/001"/>
    <d v="2011-04-20T00:00:00"/>
    <d v="2011-04-20T00:00:00"/>
    <s v=""/>
    <n v="1"/>
    <s v="NO"/>
    <s v="53OPCOMN"/>
    <x v="0"/>
    <s v=""/>
    <s v="206981"/>
    <m/>
    <s v=""/>
    <s v="CENTER TABLE-QTY-1-FAMILY HOSTEL"/>
    <n v="4500"/>
    <n v="0"/>
    <n v="0"/>
    <n v="0"/>
    <n v="4500"/>
    <n v="-4500"/>
    <n v="0"/>
    <n v="0"/>
    <n v="0"/>
    <n v="0"/>
    <n v="-4500"/>
    <n v="0"/>
    <n v="0"/>
    <s v="INR"/>
  </r>
  <r>
    <s v="5309000095"/>
    <s v="0"/>
    <s v="5309000095-0"/>
    <n v="5"/>
    <s v="5300"/>
    <x v="8"/>
    <x v="9"/>
    <s v="UL10"/>
    <s v="010/000"/>
    <d v="2011-06-27T00:00:00"/>
    <d v="2011-06-27T00:00:00"/>
    <s v=""/>
    <n v="1"/>
    <s v="NO"/>
    <s v="53OPCOMN"/>
    <x v="0"/>
    <s v=""/>
    <s v="404535"/>
    <m/>
    <s v=""/>
    <s v="STEEL ALMIRAH,78X36X19IN-QTY-1"/>
    <n v="8550"/>
    <n v="0"/>
    <n v="0"/>
    <n v="0"/>
    <n v="8550"/>
    <n v="-6990.73"/>
    <n v="-915.96"/>
    <n v="0"/>
    <n v="0"/>
    <n v="0"/>
    <n v="-7906.69"/>
    <n v="1559.27"/>
    <n v="643.30999999999995"/>
    <s v="INR"/>
  </r>
  <r>
    <s v="5309000096"/>
    <s v="0"/>
    <s v="5309000096-0"/>
    <n v="0"/>
    <s v="5300"/>
    <x v="8"/>
    <x v="9"/>
    <s v="GWG"/>
    <s v="001/001"/>
    <d v="2011-06-27T00:00:00"/>
    <d v="2011-06-27T00:00:00"/>
    <s v=""/>
    <n v="2"/>
    <s v="NO"/>
    <s v="53OPCOMN"/>
    <x v="0"/>
    <s v=""/>
    <s v="404535"/>
    <m/>
    <s v=""/>
    <s v="CORNER TABLE-QTY-2=ADMIN"/>
    <n v="3306"/>
    <n v="0"/>
    <n v="0"/>
    <n v="0"/>
    <n v="3306"/>
    <n v="-3306"/>
    <n v="0"/>
    <n v="0"/>
    <n v="0"/>
    <n v="0"/>
    <n v="-3306"/>
    <n v="0"/>
    <n v="0"/>
    <s v="INR"/>
  </r>
  <r>
    <s v="5309000097"/>
    <s v="0"/>
    <s v="5309000097-0"/>
    <n v="0"/>
    <s v="5300"/>
    <x v="8"/>
    <x v="9"/>
    <s v="GWG"/>
    <s v="001/001"/>
    <d v="2011-06-27T00:00:00"/>
    <d v="2011-06-27T00:00:00"/>
    <s v=""/>
    <n v="79"/>
    <s v="NO"/>
    <s v="53OPCOMN"/>
    <x v="0"/>
    <s v=""/>
    <s v="112285"/>
    <m/>
    <s v=""/>
    <s v="WRITING CHAIR/DINNING CHAIR-QTY-79=CHINESE HOSTEL"/>
    <n v="156716.04"/>
    <n v="0"/>
    <n v="0"/>
    <n v="0"/>
    <n v="156716.04"/>
    <n v="-156716.04"/>
    <n v="0"/>
    <n v="0"/>
    <n v="0"/>
    <n v="0"/>
    <n v="-156716.04"/>
    <n v="0"/>
    <n v="0"/>
    <s v="INR"/>
  </r>
  <r>
    <s v="5309000098"/>
    <s v="0"/>
    <s v="5309000098-0"/>
    <n v="5"/>
    <s v="5300"/>
    <x v="8"/>
    <x v="9"/>
    <s v="UL10"/>
    <s v="010/000"/>
    <d v="2011-06-27T00:00:00"/>
    <d v="2011-06-27T00:00:00"/>
    <s v=""/>
    <n v="4"/>
    <s v="NO"/>
    <s v="53OPCOMN"/>
    <x v="0"/>
    <s v=""/>
    <s v="112285"/>
    <m/>
    <s v=""/>
    <s v="DINNING TABLE- SIZE : 72&quot;X36&quot;-QTY-4=CHINESE HOSTEL"/>
    <n v="31279.96"/>
    <n v="0"/>
    <n v="0"/>
    <n v="0"/>
    <n v="31279.96"/>
    <n v="-25575.4"/>
    <n v="-3351.01"/>
    <n v="0"/>
    <n v="0"/>
    <n v="0"/>
    <n v="-28926.410000000003"/>
    <n v="5704.56"/>
    <n v="2353.5500000000002"/>
    <s v="INR"/>
  </r>
  <r>
    <s v="5309000099"/>
    <s v="0"/>
    <s v="5309000099-0"/>
    <n v="0"/>
    <s v="5300"/>
    <x v="8"/>
    <x v="9"/>
    <s v="GWG"/>
    <s v="001/001"/>
    <d v="2011-06-27T00:00:00"/>
    <d v="2011-06-27T00:00:00"/>
    <s v=""/>
    <n v="68"/>
    <s v="NO"/>
    <s v="53OPCOMN"/>
    <x v="0"/>
    <s v=""/>
    <s v="112285"/>
    <m/>
    <s v=""/>
    <s v="DRESSING MIRROR ABOVE TABLE- SIZE : 48&quot;X48&quot;-QTY-68"/>
    <n v="230689.95"/>
    <n v="0"/>
    <n v="0"/>
    <n v="0"/>
    <n v="230689.95"/>
    <n v="-230689.95"/>
    <n v="0"/>
    <n v="0"/>
    <n v="0"/>
    <n v="0"/>
    <n v="-230689.95"/>
    <n v="0"/>
    <n v="0"/>
    <s v="INR"/>
  </r>
  <r>
    <s v="5309000100"/>
    <s v="0"/>
    <s v="5309000100-0"/>
    <n v="0"/>
    <s v="5300"/>
    <x v="8"/>
    <x v="9"/>
    <s v="GWG"/>
    <s v="001/001"/>
    <d v="2011-06-27T00:00:00"/>
    <d v="2011-06-27T00:00:00"/>
    <s v=""/>
    <n v="68"/>
    <s v="NO"/>
    <s v="53OPCOMN"/>
    <x v="0"/>
    <s v=""/>
    <s v="112285"/>
    <m/>
    <s v=""/>
    <s v="COFFEE CHAIR-QTY-68=CHINESE HOSTEL"/>
    <n v="273699.99"/>
    <n v="0"/>
    <n v="0"/>
    <n v="0"/>
    <n v="273699.99"/>
    <n v="-273699.99"/>
    <n v="0"/>
    <n v="0"/>
    <n v="0"/>
    <n v="0"/>
    <n v="-273699.99"/>
    <n v="0"/>
    <n v="0"/>
    <s v="INR"/>
  </r>
  <r>
    <s v="5309000101"/>
    <s v="0"/>
    <s v="5309000101-0"/>
    <n v="5"/>
    <s v="5300"/>
    <x v="8"/>
    <x v="9"/>
    <s v="UL10"/>
    <s v="010/000"/>
    <d v="2011-06-27T00:00:00"/>
    <d v="2011-06-27T00:00:00"/>
    <s v=""/>
    <n v="68"/>
    <s v="NO"/>
    <s v="53OPCOMN"/>
    <x v="0"/>
    <s v=""/>
    <s v="112285"/>
    <m/>
    <s v=""/>
    <s v="SINGLE BED&amp; MATRESS-SIZE:36&quot;X78&quot;-QTY-68=CHINES HOS"/>
    <n v="523939.97"/>
    <n v="0"/>
    <n v="0"/>
    <n v="0"/>
    <n v="523939.97"/>
    <n v="-428388.64"/>
    <n v="-56129.34"/>
    <n v="0"/>
    <n v="0"/>
    <n v="0"/>
    <n v="-484517.98"/>
    <n v="95551.33"/>
    <n v="39421.99"/>
    <s v="INR"/>
  </r>
  <r>
    <s v="5309000102"/>
    <s v="0"/>
    <s v="5309000102-0"/>
    <n v="0"/>
    <s v="5300"/>
    <x v="8"/>
    <x v="9"/>
    <s v="GWG"/>
    <s v="001/001"/>
    <d v="2011-04-21T00:00:00"/>
    <d v="2011-04-21T00:00:00"/>
    <s v=""/>
    <n v="68"/>
    <s v="NO"/>
    <s v="53OPCOMN"/>
    <x v="0"/>
    <s v=""/>
    <s v="112285"/>
    <m/>
    <s v=""/>
    <s v="SIDE TABLE FOR BED- SIZE :17&quot;X17&quot;-QTY-68=CHINESE H"/>
    <n v="117299.99"/>
    <n v="0"/>
    <n v="0"/>
    <n v="0"/>
    <n v="117299.99"/>
    <n v="-117299.99"/>
    <n v="0"/>
    <n v="0"/>
    <n v="0"/>
    <n v="0"/>
    <n v="-117299.99"/>
    <n v="0"/>
    <n v="0"/>
    <s v="INR"/>
  </r>
  <r>
    <s v="5309000103"/>
    <s v="0"/>
    <s v="5309000103-0"/>
    <n v="5"/>
    <s v="5300"/>
    <x v="8"/>
    <x v="9"/>
    <s v="UL10"/>
    <s v="010/000"/>
    <d v="2011-04-21T00:00:00"/>
    <d v="2011-04-21T00:00:00"/>
    <s v=""/>
    <n v="68"/>
    <s v="NO"/>
    <s v="53OPCOMN"/>
    <x v="0"/>
    <s v=""/>
    <s v="112285"/>
    <m/>
    <s v=""/>
    <s v="WRITING TABLE- SIZE : 54&quot;X24&quot;-QTY-68=CHINESE HOSTE"/>
    <n v="351899.99"/>
    <n v="0"/>
    <n v="0"/>
    <n v="0"/>
    <n v="351899.99"/>
    <n v="-294219.74"/>
    <n v="-38101.870000000003"/>
    <n v="0"/>
    <n v="0"/>
    <n v="0"/>
    <n v="-332321.61"/>
    <n v="57680.25"/>
    <n v="19578.38"/>
    <s v="INR"/>
  </r>
  <r>
    <s v="5309000104"/>
    <s v="0"/>
    <s v="5309000104-0"/>
    <n v="0"/>
    <s v="5300"/>
    <x v="8"/>
    <x v="9"/>
    <s v="GWG"/>
    <s v="001/001"/>
    <d v="2011-04-21T00:00:00"/>
    <d v="2011-04-21T00:00:00"/>
    <s v=""/>
    <n v="55"/>
    <s v="NO"/>
    <s v="53OPCOMN"/>
    <x v="0"/>
    <s v=""/>
    <s v="112285"/>
    <m/>
    <s v=""/>
    <s v="WRITING CHAIR/DINNING CHAIR-QTY-55=CHINESE HOSTEL"/>
    <n v="109106.24000000001"/>
    <n v="0"/>
    <n v="0"/>
    <n v="0"/>
    <n v="109106.24000000001"/>
    <n v="-109106.24000000001"/>
    <n v="0"/>
    <n v="0"/>
    <n v="0"/>
    <n v="0"/>
    <n v="-109106.24000000001"/>
    <n v="0"/>
    <n v="0"/>
    <s v="INR"/>
  </r>
  <r>
    <s v="5309000106"/>
    <s v="0"/>
    <s v="5309000106-0"/>
    <n v="0"/>
    <s v="5300"/>
    <x v="8"/>
    <x v="9"/>
    <s v="GWG"/>
    <s v="001/001"/>
    <d v="2011-04-21T00:00:00"/>
    <d v="2011-04-21T00:00:00"/>
    <s v=""/>
    <n v="34"/>
    <s v="NO"/>
    <s v="53OPCOMN"/>
    <x v="0"/>
    <s v=""/>
    <s v="112285"/>
    <m/>
    <s v=""/>
    <s v="LUGGAGE RACK- SIZE : 36&quot;X24&quot;-QTY-34=CHINESE HOSTEL"/>
    <n v="115344.99"/>
    <n v="0"/>
    <n v="0"/>
    <n v="0"/>
    <n v="115344.99"/>
    <n v="-115344.99"/>
    <n v="0"/>
    <n v="0"/>
    <n v="0"/>
    <n v="0"/>
    <n v="-115344.99"/>
    <n v="0"/>
    <n v="0"/>
    <s v="INR"/>
  </r>
  <r>
    <s v="5309000107"/>
    <s v="0"/>
    <s v="5309000107-0"/>
    <n v="5"/>
    <s v="5300"/>
    <x v="8"/>
    <x v="9"/>
    <s v="UL10"/>
    <s v="010/000"/>
    <d v="2011-04-21T00:00:00"/>
    <d v="2011-04-21T00:00:00"/>
    <s v=""/>
    <n v="68"/>
    <s v="NO"/>
    <s v="53OPCOMN"/>
    <x v="0"/>
    <s v=""/>
    <s v="112285"/>
    <m/>
    <s v=""/>
    <s v="WARDROBE- SIZE : 42&quot;X84&quot;-QTY-68=CHINESE HOSTEL"/>
    <n v="1290300"/>
    <n v="0"/>
    <n v="0"/>
    <n v="0"/>
    <n v="1290300"/>
    <n v="-1078805.76"/>
    <n v="-139706.82999999999"/>
    <n v="0"/>
    <n v="0"/>
    <n v="0"/>
    <n v="-1218512.5900000001"/>
    <n v="211494.24"/>
    <n v="71787.41"/>
    <s v="INR"/>
  </r>
  <r>
    <s v="5309000108"/>
    <s v="0"/>
    <s v="5309000108-0"/>
    <n v="0"/>
    <s v="5300"/>
    <x v="8"/>
    <x v="9"/>
    <s v="GWG"/>
    <s v="001/001"/>
    <d v="2011-04-21T00:00:00"/>
    <d v="2011-04-21T00:00:00"/>
    <s v=""/>
    <n v="34"/>
    <s v="NO"/>
    <s v="53OPCOMN"/>
    <x v="0"/>
    <s v=""/>
    <s v="112285"/>
    <m/>
    <s v=""/>
    <s v="ROUND COFFEE TABLE- SIZE : 18&quot;DIA-QTY-34=CHINESE H"/>
    <n v="76245"/>
    <n v="0"/>
    <n v="0"/>
    <n v="0"/>
    <n v="76245"/>
    <n v="-76245"/>
    <n v="0"/>
    <n v="0"/>
    <n v="0"/>
    <n v="0"/>
    <n v="-76245"/>
    <n v="0"/>
    <n v="0"/>
    <s v="INR"/>
  </r>
  <r>
    <s v="5309000109"/>
    <s v="0"/>
    <s v="5309000109-0"/>
    <n v="5"/>
    <s v="5300"/>
    <x v="8"/>
    <x v="9"/>
    <s v="UL10"/>
    <s v="010/000"/>
    <d v="2011-04-21T00:00:00"/>
    <d v="2011-04-21T00:00:00"/>
    <s v=""/>
    <n v="8"/>
    <s v="NO"/>
    <s v="53OPCOMN"/>
    <x v="0"/>
    <s v=""/>
    <s v="112285"/>
    <m/>
    <s v=""/>
    <s v="DINNING TABLE- SIZE : 72&quot;X36&quot;-QTY-8=CHINESE HOSTEL"/>
    <n v="62560"/>
    <n v="0"/>
    <n v="0"/>
    <n v="0"/>
    <n v="62560"/>
    <n v="-52305.73"/>
    <n v="-6773.67"/>
    <n v="0"/>
    <n v="0"/>
    <n v="0"/>
    <n v="-59079.4"/>
    <n v="10254.27"/>
    <n v="3480.6"/>
    <s v="INR"/>
  </r>
  <r>
    <s v="5309000110"/>
    <s v="0"/>
    <s v="5309000110-0"/>
    <n v="5"/>
    <s v="5300"/>
    <x v="8"/>
    <x v="9"/>
    <s v="UL10"/>
    <s v="010/000"/>
    <d v="2011-07-27T00:00:00"/>
    <d v="2011-07-27T00:00:00"/>
    <s v=""/>
    <n v="2"/>
    <s v="NO"/>
    <s v="53OPCOMN"/>
    <x v="0"/>
    <s v=""/>
    <s v="404535"/>
    <m/>
    <s v=""/>
    <s v="Steel Almirah-QTY-2=SECURITY"/>
    <n v="17100"/>
    <n v="0"/>
    <n v="0"/>
    <n v="0"/>
    <n v="17100"/>
    <n v="-13842.03"/>
    <n v="-1823.46"/>
    <n v="0"/>
    <n v="0"/>
    <n v="0"/>
    <n v="-15665.490000000002"/>
    <n v="3257.97"/>
    <n v="1434.51"/>
    <s v="INR"/>
  </r>
  <r>
    <s v="5309000111"/>
    <s v="0"/>
    <s v="5309000111-0"/>
    <n v="5"/>
    <s v="5300"/>
    <x v="8"/>
    <x v="9"/>
    <s v="UL10"/>
    <s v="010/000"/>
    <d v="2011-09-08T00:00:00"/>
    <d v="2011-09-08T00:00:00"/>
    <s v=""/>
    <n v="15"/>
    <s v="NO"/>
    <s v="53OPCOMN"/>
    <x v="0"/>
    <s v=""/>
    <s v="105240"/>
    <m/>
    <s v=""/>
    <s v="DOUBLE BED WITH MATTRESS-QTY-15=family hostel"/>
    <n v="165600"/>
    <n v="0"/>
    <n v="0"/>
    <n v="0"/>
    <n v="165600"/>
    <n v="-132132.66"/>
    <n v="-17544.62"/>
    <n v="0"/>
    <n v="0"/>
    <n v="0"/>
    <n v="-149677.28"/>
    <n v="33467.339999999997"/>
    <n v="15922.72"/>
    <s v="INR"/>
  </r>
  <r>
    <s v="5309000112"/>
    <s v="0"/>
    <s v="5309000112-0"/>
    <n v="0"/>
    <s v="5300"/>
    <x v="8"/>
    <x v="9"/>
    <s v="GWG"/>
    <s v="001/001"/>
    <d v="2011-09-08T00:00:00"/>
    <d v="2011-09-08T00:00:00"/>
    <s v=""/>
    <n v="30"/>
    <s v="NO"/>
    <s v="53OPCOMN"/>
    <x v="0"/>
    <s v=""/>
    <s v="105240"/>
    <m/>
    <s v=""/>
    <s v="SIDE TABLE FOR BED-QTY-30=family hostel"/>
    <n v="50025"/>
    <n v="0"/>
    <n v="0"/>
    <n v="0"/>
    <n v="50025"/>
    <n v="-50025"/>
    <n v="0"/>
    <n v="0"/>
    <n v="0"/>
    <n v="0"/>
    <n v="-50025"/>
    <n v="0"/>
    <n v="0"/>
    <s v="INR"/>
  </r>
  <r>
    <s v="5309000113"/>
    <s v="0"/>
    <s v="5309000113-0"/>
    <n v="5"/>
    <s v="5300"/>
    <x v="8"/>
    <x v="9"/>
    <s v="UL10"/>
    <s v="010/000"/>
    <d v="2011-09-08T00:00:00"/>
    <d v="2011-09-08T00:00:00"/>
    <s v=""/>
    <n v="15"/>
    <s v="NO"/>
    <s v="53OPCOMN"/>
    <x v="0"/>
    <s v=""/>
    <s v="105240"/>
    <m/>
    <s v=""/>
    <s v="WRITING TABLE-QTY-15=family hostel"/>
    <n v="76762.5"/>
    <n v="0"/>
    <n v="0"/>
    <n v="0"/>
    <n v="76762.5"/>
    <n v="-61248.98"/>
    <n v="-8132.67"/>
    <n v="0"/>
    <n v="0"/>
    <n v="0"/>
    <n v="-69381.650000000009"/>
    <n v="15513.52"/>
    <n v="7380.85"/>
    <s v="INR"/>
  </r>
  <r>
    <s v="5309000114"/>
    <s v="0"/>
    <s v="5309000114-0"/>
    <n v="0"/>
    <s v="5300"/>
    <x v="8"/>
    <x v="9"/>
    <s v="GWG"/>
    <s v="001/001"/>
    <d v="2011-09-08T00:00:00"/>
    <d v="2011-09-08T00:00:00"/>
    <s v=""/>
    <n v="75"/>
    <s v="NO"/>
    <s v="53OPCOMN"/>
    <x v="0"/>
    <s v=""/>
    <s v="105240"/>
    <m/>
    <s v=""/>
    <s v="WRITING CHAIR/DINNING CHAIR-QTY-75=family hostel"/>
    <n v="163875"/>
    <n v="0"/>
    <n v="0"/>
    <n v="0"/>
    <n v="163875"/>
    <n v="-163875"/>
    <n v="0"/>
    <n v="0"/>
    <n v="0"/>
    <n v="0"/>
    <n v="-163875"/>
    <n v="0"/>
    <n v="0"/>
    <s v="INR"/>
  </r>
  <r>
    <s v="5309000115"/>
    <s v="0"/>
    <s v="5309000115-0"/>
    <n v="0"/>
    <s v="5300"/>
    <x v="8"/>
    <x v="9"/>
    <s v="GWG"/>
    <s v="001/001"/>
    <d v="2011-09-08T00:00:00"/>
    <d v="2011-09-08T00:00:00"/>
    <s v=""/>
    <n v="15"/>
    <s v="NO"/>
    <s v="53OPCOMN"/>
    <x v="0"/>
    <s v=""/>
    <s v="105240"/>
    <m/>
    <s v=""/>
    <s v="T.V. TROLLY-QTY-15=family hostel"/>
    <n v="63825"/>
    <n v="0"/>
    <n v="0"/>
    <n v="0"/>
    <n v="63825"/>
    <n v="-63825"/>
    <n v="0"/>
    <n v="0"/>
    <n v="0"/>
    <n v="0"/>
    <n v="-63825"/>
    <n v="0"/>
    <n v="0"/>
    <s v="INR"/>
  </r>
  <r>
    <s v="5309000116"/>
    <s v="0"/>
    <s v="5309000116-0"/>
    <n v="5"/>
    <s v="5300"/>
    <x v="8"/>
    <x v="9"/>
    <s v="UL10"/>
    <s v="010/000"/>
    <d v="2011-09-08T00:00:00"/>
    <d v="2011-09-08T00:00:00"/>
    <s v=""/>
    <n v="30"/>
    <s v="NO"/>
    <s v="53OPCOMN"/>
    <x v="0"/>
    <s v=""/>
    <s v="105240"/>
    <m/>
    <s v=""/>
    <s v="WARDROBE-36&quot; x 84&quot;-QTY-30=family hostel"/>
    <n v="541650"/>
    <n v="0"/>
    <n v="0"/>
    <n v="0"/>
    <n v="541650"/>
    <n v="-432183.9"/>
    <n v="-57385.52"/>
    <n v="0"/>
    <n v="0"/>
    <n v="0"/>
    <n v="-489569.42000000004"/>
    <n v="109466.1"/>
    <n v="52080.58"/>
    <s v="INR"/>
  </r>
  <r>
    <s v="5309000117"/>
    <s v="0"/>
    <s v="5309000117-0"/>
    <n v="0"/>
    <s v="5300"/>
    <x v="8"/>
    <x v="9"/>
    <s v="GWG"/>
    <s v="001/001"/>
    <d v="2011-09-08T00:00:00"/>
    <d v="2011-09-08T00:00:00"/>
    <s v=""/>
    <n v="15"/>
    <s v="NO"/>
    <s v="53OPCOMN"/>
    <x v="0"/>
    <s v=""/>
    <s v="105240"/>
    <m/>
    <s v=""/>
    <s v="DRESSING UNIT WITH MIRROR-24x16-QTY-15=family host"/>
    <n v="46575"/>
    <n v="0"/>
    <n v="0"/>
    <n v="0"/>
    <n v="46575"/>
    <n v="-46575"/>
    <n v="0"/>
    <n v="0"/>
    <n v="0"/>
    <n v="0"/>
    <n v="-46575"/>
    <n v="0"/>
    <n v="0"/>
    <s v="INR"/>
  </r>
  <r>
    <s v="5309000118"/>
    <s v="0"/>
    <s v="5309000118-0"/>
    <n v="0"/>
    <s v="5300"/>
    <x v="8"/>
    <x v="9"/>
    <s v="GWG"/>
    <s v="001/001"/>
    <d v="2011-09-08T00:00:00"/>
    <d v="2011-09-08T00:00:00"/>
    <s v=""/>
    <n v="15"/>
    <s v="NO"/>
    <s v="53OPCOMN"/>
    <x v="0"/>
    <s v=""/>
    <s v="105240"/>
    <m/>
    <s v=""/>
    <s v="DINNING TABLE-36x36-QTY-15=family hostel"/>
    <n v="47437.5"/>
    <n v="0"/>
    <n v="0"/>
    <n v="0"/>
    <n v="47437.5"/>
    <n v="-47437.5"/>
    <n v="0"/>
    <n v="0"/>
    <n v="0"/>
    <n v="0"/>
    <n v="-47437.5"/>
    <n v="0"/>
    <n v="0"/>
    <s v="INR"/>
  </r>
  <r>
    <s v="5309000119"/>
    <s v="0"/>
    <s v="5309000119-0"/>
    <n v="0"/>
    <s v="5300"/>
    <x v="8"/>
    <x v="9"/>
    <s v="GWG"/>
    <s v="001/001"/>
    <d v="2011-09-08T00:00:00"/>
    <d v="2011-09-08T00:00:00"/>
    <s v=""/>
    <n v="30"/>
    <s v="NO"/>
    <s v="53OPCOMN"/>
    <x v="0"/>
    <s v=""/>
    <s v="105240"/>
    <m/>
    <s v=""/>
    <s v="COFFEE CHAIR-QTY-30=family hostel"/>
    <n v="119025"/>
    <n v="0"/>
    <n v="0"/>
    <n v="0"/>
    <n v="119025"/>
    <n v="-119025"/>
    <n v="0"/>
    <n v="0"/>
    <n v="0"/>
    <n v="0"/>
    <n v="-119025"/>
    <n v="0"/>
    <n v="0"/>
    <s v="INR"/>
  </r>
  <r>
    <s v="5309000120"/>
    <s v="0"/>
    <s v="5309000120-0"/>
    <n v="0"/>
    <s v="5300"/>
    <x v="8"/>
    <x v="9"/>
    <s v="GWG"/>
    <s v="001/001"/>
    <d v="2011-09-08T00:00:00"/>
    <d v="2011-09-08T00:00:00"/>
    <s v=""/>
    <n v="15"/>
    <s v="NO"/>
    <s v="53OPCOMN"/>
    <x v="0"/>
    <s v=""/>
    <s v="105240"/>
    <m/>
    <s v=""/>
    <s v="ROUND COFFEE TABLE-QTY-15=family hostel"/>
    <n v="29325"/>
    <n v="0"/>
    <n v="0"/>
    <n v="0"/>
    <n v="29325"/>
    <n v="-29325"/>
    <n v="0"/>
    <n v="0"/>
    <n v="0"/>
    <n v="0"/>
    <n v="-29325"/>
    <n v="0"/>
    <n v="0"/>
    <s v="INR"/>
  </r>
  <r>
    <s v="5309000121"/>
    <s v="0"/>
    <s v="5309000121-0"/>
    <n v="5"/>
    <s v="5300"/>
    <x v="8"/>
    <x v="9"/>
    <s v="UL10"/>
    <s v="010/000"/>
    <d v="2011-09-08T00:00:00"/>
    <d v="2011-09-08T00:00:00"/>
    <s v=""/>
    <n v="15"/>
    <s v="NO"/>
    <s v="53OPCOMN"/>
    <x v="0"/>
    <s v=""/>
    <s v="105240"/>
    <m/>
    <s v=""/>
    <s v="LOW HEIGHT STORAGE UNIT-QTY-15=family hostel"/>
    <n v="106950"/>
    <n v="0"/>
    <n v="0"/>
    <n v="0"/>
    <n v="106950"/>
    <n v="-85335.679999999993"/>
    <n v="-11330.9"/>
    <n v="0"/>
    <n v="0"/>
    <n v="0"/>
    <n v="-96666.579999999987"/>
    <n v="21614.32"/>
    <n v="10283.42"/>
    <s v="INR"/>
  </r>
  <r>
    <s v="5309000122"/>
    <s v="0"/>
    <s v="5309000122-0"/>
    <n v="5"/>
    <s v="5300"/>
    <x v="8"/>
    <x v="9"/>
    <s v="UL10"/>
    <s v="010/000"/>
    <d v="2011-09-08T00:00:00"/>
    <d v="2011-09-08T00:00:00"/>
    <s v=""/>
    <n v="45"/>
    <s v="NO"/>
    <s v="53OPCOMN"/>
    <x v="0"/>
    <s v=""/>
    <s v="105240"/>
    <m/>
    <s v=""/>
    <s v="DOLPHIN SOFA 2 SEATER-QTY-45=family hostel"/>
    <n v="300150"/>
    <n v="0"/>
    <n v="0"/>
    <n v="0"/>
    <n v="300150"/>
    <n v="-239490.44"/>
    <n v="-31799.62"/>
    <n v="0"/>
    <n v="0"/>
    <n v="0"/>
    <n v="-271290.06"/>
    <n v="60659.56"/>
    <n v="28859.94"/>
    <s v="INR"/>
  </r>
  <r>
    <s v="5309000123"/>
    <s v="0"/>
    <s v="5309000123-0"/>
    <n v="0"/>
    <s v="5300"/>
    <x v="8"/>
    <x v="9"/>
    <s v="GWG"/>
    <s v="001/001"/>
    <d v="2011-09-08T00:00:00"/>
    <d v="2011-09-08T00:00:00"/>
    <s v=""/>
    <n v="15"/>
    <s v="NO"/>
    <s v="53OPCOMN"/>
    <x v="0"/>
    <s v=""/>
    <s v="105240"/>
    <m/>
    <s v=""/>
    <s v="DOLPHIN SOFA 1 SEATER-QTY-15=family hostel"/>
    <n v="62531"/>
    <n v="0"/>
    <n v="0"/>
    <n v="0"/>
    <n v="62531"/>
    <n v="-62531"/>
    <n v="0"/>
    <n v="0"/>
    <n v="0"/>
    <n v="0"/>
    <n v="-62531"/>
    <n v="0"/>
    <n v="0"/>
    <s v="INR"/>
  </r>
  <r>
    <s v="5309000124"/>
    <s v="0"/>
    <s v="5309000124-0"/>
    <n v="0"/>
    <s v="5300"/>
    <x v="8"/>
    <x v="9"/>
    <s v="GWG"/>
    <s v="001/001"/>
    <d v="2011-09-08T00:00:00"/>
    <d v="2011-09-08T00:00:00"/>
    <s v=""/>
    <n v="30"/>
    <s v="NO"/>
    <s v="53OPCOMN"/>
    <x v="0"/>
    <s v=""/>
    <s v="105240"/>
    <m/>
    <s v=""/>
    <s v="CORNER TABLE-24x24-QTY-30=family hostel"/>
    <n v="65550"/>
    <n v="0"/>
    <n v="0"/>
    <n v="0"/>
    <n v="65550"/>
    <n v="-65550"/>
    <n v="0"/>
    <n v="0"/>
    <n v="0"/>
    <n v="0"/>
    <n v="-65550"/>
    <n v="0"/>
    <n v="0"/>
    <s v="INR"/>
  </r>
  <r>
    <s v="5309000125"/>
    <s v="0"/>
    <s v="5309000125-0"/>
    <n v="5"/>
    <s v="5300"/>
    <x v="8"/>
    <x v="9"/>
    <s v="UL10"/>
    <s v="010/000"/>
    <d v="2011-09-08T00:00:00"/>
    <d v="2011-09-08T00:00:00"/>
    <s v=""/>
    <n v="15"/>
    <s v="NO"/>
    <s v="53OPCOMN"/>
    <x v="0"/>
    <s v=""/>
    <s v="105240"/>
    <m/>
    <s v=""/>
    <s v="DOUBLE BED WITH MATTRESS-QTY-15=family hostel"/>
    <n v="165600"/>
    <n v="0"/>
    <n v="0"/>
    <n v="0"/>
    <n v="165600"/>
    <n v="-132132.66"/>
    <n v="-17544.62"/>
    <n v="0"/>
    <n v="0"/>
    <n v="0"/>
    <n v="-149677.28"/>
    <n v="33467.339999999997"/>
    <n v="15922.72"/>
    <s v="INR"/>
  </r>
  <r>
    <s v="5309000126"/>
    <s v="0"/>
    <s v="5309000126-0"/>
    <n v="0"/>
    <s v="5300"/>
    <x v="8"/>
    <x v="9"/>
    <s v="GWG"/>
    <s v="001/001"/>
    <d v="2011-09-08T00:00:00"/>
    <d v="2011-09-08T00:00:00"/>
    <s v=""/>
    <n v="30"/>
    <s v="NO"/>
    <s v="53OPCOMN"/>
    <x v="0"/>
    <s v=""/>
    <s v="105240"/>
    <m/>
    <s v=""/>
    <s v="SIDE TABLE FOR BED-QTY-30=family hostel"/>
    <n v="50025"/>
    <n v="0"/>
    <n v="0"/>
    <n v="0"/>
    <n v="50025"/>
    <n v="-50025"/>
    <n v="0"/>
    <n v="0"/>
    <n v="0"/>
    <n v="0"/>
    <n v="-50025"/>
    <n v="0"/>
    <n v="0"/>
    <s v="INR"/>
  </r>
  <r>
    <s v="5309000128"/>
    <s v="0"/>
    <s v="5309000128-0"/>
    <n v="0"/>
    <s v="5300"/>
    <x v="8"/>
    <x v="9"/>
    <s v="GWG"/>
    <s v="001/001"/>
    <d v="2011-09-08T00:00:00"/>
    <d v="2011-09-08T00:00:00"/>
    <s v=""/>
    <n v="32"/>
    <s v="NO"/>
    <s v="53OPCOMN"/>
    <x v="0"/>
    <s v=""/>
    <s v="105240"/>
    <m/>
    <s v=""/>
    <s v="CORNER TABLE-24x24-QTY-32=family hostel"/>
    <n v="69920"/>
    <n v="0"/>
    <n v="0"/>
    <n v="0"/>
    <n v="69920"/>
    <n v="-69920"/>
    <n v="0"/>
    <n v="0"/>
    <n v="0"/>
    <n v="0"/>
    <n v="-69920"/>
    <n v="0"/>
    <n v="0"/>
    <s v="INR"/>
  </r>
  <r>
    <s v="5309000129"/>
    <s v="0"/>
    <s v="5309000129-0"/>
    <n v="0"/>
    <s v="5300"/>
    <x v="8"/>
    <x v="9"/>
    <s v="GWG"/>
    <s v="001/001"/>
    <d v="2011-09-26T00:00:00"/>
    <d v="2011-09-26T00:00:00"/>
    <s v=""/>
    <n v="40"/>
    <s v="NO"/>
    <s v="53OPCOMN"/>
    <x v="0"/>
    <s v=""/>
    <s v="105240"/>
    <m/>
    <s v=""/>
    <s v="WRITING CHAIR / DINNING CHAIR-QTY-40=FAMILY HOSTEL"/>
    <n v="87399.93"/>
    <n v="0"/>
    <n v="0"/>
    <n v="0"/>
    <n v="87399.93"/>
    <n v="-87399.93"/>
    <n v="0"/>
    <n v="0"/>
    <n v="0"/>
    <n v="0"/>
    <n v="-87399.93"/>
    <n v="0"/>
    <n v="0"/>
    <s v="INR"/>
  </r>
  <r>
    <s v="5309000131"/>
    <s v="0"/>
    <s v="5309000131-0"/>
    <n v="0"/>
    <s v="5300"/>
    <x v="8"/>
    <x v="9"/>
    <s v="GWG"/>
    <s v="001/001"/>
    <d v="2011-09-26T00:00:00"/>
    <d v="2011-09-26T00:00:00"/>
    <s v=""/>
    <n v="15"/>
    <s v="NO"/>
    <s v="53OPCOMN"/>
    <x v="0"/>
    <s v=""/>
    <s v="105240"/>
    <m/>
    <s v=""/>
    <s v="ROUND COFFEE TABLE-QTY-15=FAMILY HOSTEL"/>
    <n v="29324.98"/>
    <n v="0"/>
    <n v="0"/>
    <n v="0"/>
    <n v="29324.98"/>
    <n v="-29324.98"/>
    <n v="0"/>
    <n v="0"/>
    <n v="0"/>
    <n v="0"/>
    <n v="-29324.98"/>
    <n v="0"/>
    <n v="0"/>
    <s v="INR"/>
  </r>
  <r>
    <s v="5309000132"/>
    <s v="0"/>
    <s v="5309000132-0"/>
    <n v="5"/>
    <s v="5300"/>
    <x v="8"/>
    <x v="9"/>
    <s v="UL10"/>
    <s v="010/000"/>
    <d v="2011-09-26T00:00:00"/>
    <d v="2011-09-26T00:00:00"/>
    <s v=""/>
    <n v="15"/>
    <s v="NO"/>
    <s v="53OPCOMN"/>
    <x v="0"/>
    <s v=""/>
    <s v="105240"/>
    <m/>
    <s v=""/>
    <s v="DOLPHIN SOFA 2 SEATER-QTY-15=FAMILY HOSTEL"/>
    <n v="100049.92"/>
    <n v="0"/>
    <n v="0"/>
    <n v="0"/>
    <n v="100049.92"/>
    <n v="-79349.259999999995"/>
    <n v="-10571.64"/>
    <n v="0"/>
    <n v="0"/>
    <n v="0"/>
    <n v="-89920.9"/>
    <n v="20700.66"/>
    <n v="10129.02"/>
    <s v="INR"/>
  </r>
  <r>
    <s v="5309000133"/>
    <s v="0"/>
    <s v="5309000133-0"/>
    <n v="0"/>
    <s v="5300"/>
    <x v="8"/>
    <x v="9"/>
    <s v="GWG"/>
    <s v="001/001"/>
    <d v="2011-09-26T00:00:00"/>
    <d v="2011-09-26T00:00:00"/>
    <s v=""/>
    <n v="15"/>
    <s v="NO"/>
    <s v="53OPCOMN"/>
    <x v="0"/>
    <s v=""/>
    <s v="105240"/>
    <m/>
    <s v=""/>
    <s v="DOLPHIN SOFA 1 SEATER-QTY-15=FAMILY HOSTEL"/>
    <n v="62531.21"/>
    <n v="0"/>
    <n v="0"/>
    <n v="0"/>
    <n v="62531.21"/>
    <n v="-62531.21"/>
    <n v="0"/>
    <n v="0"/>
    <n v="0"/>
    <n v="0"/>
    <n v="-62531.21"/>
    <n v="0"/>
    <n v="0"/>
    <s v="INR"/>
  </r>
  <r>
    <s v="5309000134"/>
    <s v="0"/>
    <s v="5309000134-0"/>
    <n v="5"/>
    <s v="5300"/>
    <x v="8"/>
    <x v="9"/>
    <s v="UL10"/>
    <s v="010/000"/>
    <d v="2011-10-17T00:00:00"/>
    <d v="2011-10-17T00:00:00"/>
    <s v=""/>
    <n v="15"/>
    <s v="NO"/>
    <s v="53OPCOMN"/>
    <x v="0"/>
    <s v=""/>
    <s v="105240"/>
    <m/>
    <s v=""/>
    <s v="WRITING TABLE-54&quot;X24&quot;-QTY-15=family hostel"/>
    <n v="76762.53"/>
    <n v="0"/>
    <n v="0"/>
    <n v="0"/>
    <n v="76762.53"/>
    <n v="-60451.86"/>
    <n v="-8086.1"/>
    <n v="0"/>
    <n v="0"/>
    <n v="0"/>
    <n v="-68537.960000000006"/>
    <n v="16310.67"/>
    <n v="8224.57"/>
    <s v="INR"/>
  </r>
  <r>
    <s v="5309000135"/>
    <s v="0"/>
    <s v="5309000135-0"/>
    <n v="0"/>
    <s v="5300"/>
    <x v="8"/>
    <x v="9"/>
    <s v="GWG"/>
    <s v="001/001"/>
    <d v="2011-10-17T00:00:00"/>
    <d v="2011-10-17T00:00:00"/>
    <s v=""/>
    <n v="35"/>
    <s v="NO"/>
    <s v="53OPCOMN"/>
    <x v="0"/>
    <s v=""/>
    <s v="105240"/>
    <m/>
    <s v=""/>
    <s v="WRITING CHAIR / DINNING CHAIR-QTY-35=family hostel"/>
    <n v="76475.03"/>
    <n v="0"/>
    <n v="0"/>
    <n v="0"/>
    <n v="76475.03"/>
    <n v="-76475.03"/>
    <n v="0"/>
    <n v="0"/>
    <n v="0"/>
    <n v="0"/>
    <n v="-76475.03"/>
    <n v="0"/>
    <n v="0"/>
    <s v="INR"/>
  </r>
  <r>
    <s v="5309000136"/>
    <s v="0"/>
    <s v="5309000136-0"/>
    <n v="5"/>
    <s v="5300"/>
    <x v="8"/>
    <x v="9"/>
    <s v="UL10"/>
    <s v="010/000"/>
    <d v="2011-10-17T00:00:00"/>
    <d v="2011-10-17T00:00:00"/>
    <s v=""/>
    <n v="30"/>
    <s v="NO"/>
    <s v="53OPCOMN"/>
    <x v="0"/>
    <s v=""/>
    <s v="105240"/>
    <m/>
    <s v=""/>
    <s v="WARDROBE-36&quot; x 84&quot;-QTY-30=family hostel"/>
    <n v="541650.23"/>
    <n v="0"/>
    <n v="0"/>
    <n v="0"/>
    <n v="541650.23"/>
    <n v="-426559.26"/>
    <n v="-57056.99"/>
    <n v="0"/>
    <n v="0"/>
    <n v="0"/>
    <n v="-483616.25"/>
    <n v="115090.97"/>
    <n v="58033.98"/>
    <s v="INR"/>
  </r>
  <r>
    <s v="5309000137"/>
    <s v="0"/>
    <s v="5309000137-0"/>
    <n v="0"/>
    <s v="5300"/>
    <x v="8"/>
    <x v="9"/>
    <s v="GWG"/>
    <s v="001/001"/>
    <d v="2011-10-17T00:00:00"/>
    <d v="2011-10-17T00:00:00"/>
    <s v=""/>
    <n v="15"/>
    <s v="NO"/>
    <s v="53OPCOMN"/>
    <x v="0"/>
    <s v=""/>
    <s v="105240"/>
    <m/>
    <s v=""/>
    <s v="DINNING TABLE-36x36-QTY-15=family hostel"/>
    <n v="46575.02"/>
    <n v="0"/>
    <n v="0"/>
    <n v="0"/>
    <n v="46575.02"/>
    <n v="-46575.02"/>
    <n v="0"/>
    <n v="0"/>
    <n v="0"/>
    <n v="0"/>
    <n v="-46575.02"/>
    <n v="0"/>
    <n v="0"/>
    <s v="INR"/>
  </r>
  <r>
    <s v="5309000138"/>
    <s v="0"/>
    <s v="5309000138-0"/>
    <n v="0"/>
    <s v="5300"/>
    <x v="8"/>
    <x v="9"/>
    <s v="GWG"/>
    <s v="001/001"/>
    <d v="2011-10-17T00:00:00"/>
    <d v="2011-10-17T00:00:00"/>
    <s v=""/>
    <n v="30"/>
    <s v="NO"/>
    <s v="53OPCOMN"/>
    <x v="0"/>
    <s v=""/>
    <s v="105240"/>
    <m/>
    <s v=""/>
    <s v="COFFEE CHAIR-QTY-30=family hostel"/>
    <n v="119025.05"/>
    <n v="0"/>
    <n v="0"/>
    <n v="0"/>
    <n v="119025.05"/>
    <n v="-119025.05"/>
    <n v="0"/>
    <n v="0"/>
    <n v="0"/>
    <n v="0"/>
    <n v="-119025.05"/>
    <n v="0"/>
    <n v="0"/>
    <s v="INR"/>
  </r>
  <r>
    <s v="5309000139"/>
    <s v="0"/>
    <s v="5309000139-0"/>
    <n v="5"/>
    <s v="5300"/>
    <x v="8"/>
    <x v="9"/>
    <s v="UL10"/>
    <s v="010/000"/>
    <d v="2011-10-17T00:00:00"/>
    <d v="2011-10-17T00:00:00"/>
    <s v=""/>
    <n v="15"/>
    <s v="NO"/>
    <s v="53OPCOMN"/>
    <x v="0"/>
    <s v=""/>
    <s v="105240"/>
    <m/>
    <s v=""/>
    <s v="LOW HEIGHT STORAGE UNIT-54X30X15-QTY-15=family Hos"/>
    <n v="106950.04"/>
    <n v="0"/>
    <n v="0"/>
    <n v="0"/>
    <n v="106950.04"/>
    <n v="-84225.08"/>
    <n v="-11266.03"/>
    <n v="0"/>
    <n v="0"/>
    <n v="0"/>
    <n v="-95491.11"/>
    <n v="22724.959999999999"/>
    <n v="11458.93"/>
    <s v="INR"/>
  </r>
  <r>
    <s v="5309000140"/>
    <s v="0"/>
    <s v="5309000140-0"/>
    <n v="5"/>
    <s v="5300"/>
    <x v="8"/>
    <x v="9"/>
    <s v="UL10"/>
    <s v="010/000"/>
    <d v="2011-10-17T00:00:00"/>
    <d v="2011-10-17T00:00:00"/>
    <s v=""/>
    <n v="35"/>
    <s v="NO"/>
    <s v="53OPCOMN"/>
    <x v="0"/>
    <s v=""/>
    <s v="105240"/>
    <m/>
    <s v=""/>
    <s v="DOLPHIN SOFA 2 SEATER-QTY-35=family hostel"/>
    <n v="233450.1"/>
    <n v="0"/>
    <n v="0"/>
    <n v="0"/>
    <n v="233450.1"/>
    <n v="-183846.13"/>
    <n v="-24591.439999999999"/>
    <n v="0"/>
    <n v="0"/>
    <n v="0"/>
    <n v="-208437.57"/>
    <n v="49603.97"/>
    <n v="25012.53"/>
    <s v="INR"/>
  </r>
  <r>
    <s v="5309000141"/>
    <s v="0"/>
    <s v="5309000141-0"/>
    <n v="5"/>
    <s v="5300"/>
    <x v="8"/>
    <x v="9"/>
    <s v="UL10"/>
    <s v="010/000"/>
    <d v="2011-11-09T00:00:00"/>
    <d v="2011-11-09T00:00:00"/>
    <s v=""/>
    <n v="4"/>
    <s v="NO"/>
    <s v="53OPCOMN"/>
    <x v="0"/>
    <s v=""/>
    <s v="404535"/>
    <m/>
    <s v=""/>
    <s v="TABLE,WORK W/2UNDER SELF-QTY-4=Family Hostel"/>
    <n v="27816"/>
    <n v="0"/>
    <n v="0"/>
    <n v="0"/>
    <n v="27816"/>
    <n v="-21736.58"/>
    <n v="-2920.39"/>
    <n v="0"/>
    <n v="0"/>
    <n v="0"/>
    <n v="-24656.97"/>
    <n v="6079.42"/>
    <n v="3159.03"/>
    <s v="INR"/>
  </r>
  <r>
    <s v="5309000142"/>
    <s v="0"/>
    <s v="5309000142-0"/>
    <n v="0"/>
    <s v="5300"/>
    <x v="8"/>
    <x v="9"/>
    <s v="GWG"/>
    <s v="001/001"/>
    <d v="2011-11-09T00:00:00"/>
    <d v="2011-11-09T00:00:00"/>
    <s v=""/>
    <n v="11"/>
    <s v="NO"/>
    <s v="53OPCOMN"/>
    <x v="0"/>
    <s v=""/>
    <s v="404535"/>
    <m/>
    <s v=""/>
    <s v="DRESSING MIRROR,4FTX15IN-QTY-11=Family Hostel"/>
    <n v="35112"/>
    <n v="0"/>
    <n v="0"/>
    <n v="0"/>
    <n v="35112"/>
    <n v="-35112"/>
    <n v="0"/>
    <n v="0"/>
    <n v="0"/>
    <n v="0"/>
    <n v="-35112"/>
    <n v="0"/>
    <n v="0"/>
    <s v="INR"/>
  </r>
  <r>
    <s v="5309000143"/>
    <s v="0"/>
    <s v="5309000143-0"/>
    <n v="0"/>
    <s v="5300"/>
    <x v="8"/>
    <x v="9"/>
    <s v="GWG"/>
    <s v="001/001"/>
    <d v="2011-10-06T00:00:00"/>
    <d v="2011-10-06T00:00:00"/>
    <s v=""/>
    <n v="1"/>
    <s v="NO"/>
    <s v="53OPCOMN"/>
    <x v="0"/>
    <s v=""/>
    <s v="404535"/>
    <m/>
    <s v=""/>
    <s v="OFFICE TABLE/COMPUTER,42X21IN-QTY-1=Railway office"/>
    <n v="4674"/>
    <n v="0"/>
    <n v="0"/>
    <n v="0"/>
    <n v="4674"/>
    <n v="-4674"/>
    <n v="0"/>
    <n v="0"/>
    <n v="0"/>
    <n v="0"/>
    <n v="-4674"/>
    <n v="0"/>
    <n v="0"/>
    <s v="INR"/>
  </r>
  <r>
    <s v="5309000145"/>
    <s v="0"/>
    <s v="5309000145-0"/>
    <n v="0"/>
    <s v="5300"/>
    <x v="8"/>
    <x v="9"/>
    <s v="GWG"/>
    <s v="001/001"/>
    <d v="2011-12-08T00:00:00"/>
    <d v="2011-12-08T00:00:00"/>
    <s v=""/>
    <n v="30"/>
    <s v="NO"/>
    <s v="53OPCOMN"/>
    <x v="0"/>
    <s v=""/>
    <s v="404535"/>
    <m/>
    <s v=""/>
    <s v="TABLE,WOODEN-QTY-30=Chinesse &amp; our staff at Kawai."/>
    <n v="136440.93"/>
    <n v="0"/>
    <n v="0"/>
    <n v="0"/>
    <n v="136440.93"/>
    <n v="-136440.93"/>
    <n v="0"/>
    <n v="0"/>
    <n v="0"/>
    <n v="0"/>
    <n v="-136440.93"/>
    <n v="0"/>
    <n v="0"/>
    <s v="INR"/>
  </r>
  <r>
    <s v="5309000147"/>
    <s v="0"/>
    <s v="5309000147-0"/>
    <n v="5"/>
    <s v="5300"/>
    <x v="8"/>
    <x v="9"/>
    <s v="UL10"/>
    <s v="010/000"/>
    <d v="2011-12-08T00:00:00"/>
    <d v="2011-12-08T00:00:00"/>
    <s v=""/>
    <n v="10"/>
    <s v="NO"/>
    <s v="53OPCOMN"/>
    <x v="0"/>
    <s v=""/>
    <s v="404535"/>
    <m/>
    <s v=""/>
    <s v="FILE CABINET,STEEL-QTY-10=Chinesse &amp; our staff at"/>
    <n v="134108.60999999999"/>
    <n v="0"/>
    <n v="0"/>
    <n v="0"/>
    <n v="134108.60999999999"/>
    <n v="-103777.16"/>
    <n v="-14021.95"/>
    <n v="0"/>
    <n v="0"/>
    <n v="0"/>
    <n v="-117799.11"/>
    <n v="30331.45"/>
    <n v="16309.5"/>
    <s v="INR"/>
  </r>
  <r>
    <s v="5309000148"/>
    <s v="0"/>
    <s v="5309000148-0"/>
    <n v="0"/>
    <s v="5300"/>
    <x v="8"/>
    <x v="9"/>
    <s v="GWG"/>
    <s v="001/001"/>
    <d v="2011-12-23T00:00:00"/>
    <d v="2011-12-23T00:00:00"/>
    <s v=""/>
    <n v="1"/>
    <s v="NO"/>
    <s v="53OPCOMN"/>
    <x v="0"/>
    <s v=""/>
    <s v="404535"/>
    <m/>
    <s v=""/>
    <s v="KEY BOX,2X2FT-QTY-1=Family Hostel"/>
    <n v="2200.61"/>
    <n v="0"/>
    <n v="0"/>
    <n v="0"/>
    <n v="2200.61"/>
    <n v="-2200.61"/>
    <n v="0"/>
    <n v="0"/>
    <n v="0"/>
    <n v="0"/>
    <n v="-2200.61"/>
    <n v="0"/>
    <n v="0"/>
    <s v="INR"/>
  </r>
  <r>
    <s v="5309000149"/>
    <s v="0"/>
    <s v="5309000149-0"/>
    <n v="5"/>
    <s v="5300"/>
    <x v="8"/>
    <x v="9"/>
    <s v="UL10"/>
    <s v="010/000"/>
    <d v="2011-12-23T00:00:00"/>
    <d v="2011-12-23T00:00:00"/>
    <s v=""/>
    <n v="1"/>
    <s v="NO"/>
    <s v="53OPCOMN"/>
    <x v="0"/>
    <s v=""/>
    <s v="404535"/>
    <m/>
    <s v=""/>
    <s v="SIDE TABLE-QTY-1=Family Hostel"/>
    <n v="12489.94"/>
    <n v="0"/>
    <n v="0"/>
    <n v="0"/>
    <n v="12489.94"/>
    <n v="-9616.16"/>
    <n v="-1303.1500000000001"/>
    <n v="0"/>
    <n v="0"/>
    <n v="0"/>
    <n v="-10919.31"/>
    <n v="2873.78"/>
    <n v="1570.63"/>
    <s v="INR"/>
  </r>
  <r>
    <s v="5309000150"/>
    <s v="0"/>
    <s v="5309000150-0"/>
    <n v="5"/>
    <s v="5300"/>
    <x v="8"/>
    <x v="9"/>
    <s v="UL10"/>
    <s v="010/000"/>
    <d v="2011-12-23T00:00:00"/>
    <d v="2011-12-23T00:00:00"/>
    <s v=""/>
    <n v="1"/>
    <s v="NO"/>
    <s v="53OPCOMN"/>
    <x v="0"/>
    <s v=""/>
    <s v="404535"/>
    <m/>
    <s v=""/>
    <s v="TABLE,RECEPTION-QTY-1=Family Hostel"/>
    <n v="28548.45"/>
    <n v="0"/>
    <n v="0"/>
    <n v="0"/>
    <n v="28548.45"/>
    <n v="-21979.82"/>
    <n v="-2978.64"/>
    <n v="0"/>
    <n v="0"/>
    <n v="0"/>
    <n v="-24958.46"/>
    <n v="6568.63"/>
    <n v="3589.99"/>
    <s v="INR"/>
  </r>
  <r>
    <s v="5309000151"/>
    <s v="0"/>
    <s v="5309000151-0"/>
    <n v="5"/>
    <s v="5300"/>
    <x v="8"/>
    <x v="9"/>
    <s v="UL10"/>
    <s v="010/000"/>
    <d v="2012-01-12T00:00:00"/>
    <d v="2012-01-12T00:00:00"/>
    <s v=""/>
    <n v="8"/>
    <s v="NO"/>
    <s v="53OPCOMN"/>
    <x v="0"/>
    <s v=""/>
    <s v="105240"/>
    <m/>
    <s v=""/>
    <s v="Double Bed With Mattress 72&quot; x 78&quot;-QTY-8=FAMILY HO"/>
    <n v="88320"/>
    <n v="0"/>
    <n v="0"/>
    <n v="0"/>
    <n v="88320"/>
    <n v="-67539.41"/>
    <n v="-9189.35"/>
    <n v="0"/>
    <n v="0"/>
    <n v="0"/>
    <n v="-76728.760000000009"/>
    <n v="20780.59"/>
    <n v="11591.24"/>
    <s v="INR"/>
  </r>
  <r>
    <s v="5309000152"/>
    <s v="0"/>
    <s v="5309000152-0"/>
    <n v="5"/>
    <s v="5300"/>
    <x v="8"/>
    <x v="9"/>
    <s v="UL10"/>
    <s v="010/000"/>
    <d v="2012-01-12T00:00:00"/>
    <d v="2012-01-12T00:00:00"/>
    <s v=""/>
    <n v="48"/>
    <s v="NO"/>
    <s v="53OPCOMN"/>
    <x v="0"/>
    <s v=""/>
    <s v="105240"/>
    <m/>
    <s v=""/>
    <s v="Single Bed with Mattress  36&quot; x 78&quot;-QTY-48=FAMILY"/>
    <n v="364320"/>
    <n v="0"/>
    <n v="0"/>
    <n v="0"/>
    <n v="364320"/>
    <n v="-278600.05"/>
    <n v="-37906.06"/>
    <n v="0"/>
    <n v="0"/>
    <n v="0"/>
    <n v="-316506.11"/>
    <n v="85719.95"/>
    <n v="47813.89"/>
    <s v="INR"/>
  </r>
  <r>
    <s v="5309000153"/>
    <s v="0"/>
    <s v="5309000153-0"/>
    <n v="5"/>
    <s v="5300"/>
    <x v="8"/>
    <x v="9"/>
    <s v="UL10"/>
    <s v="010/000"/>
    <d v="2012-01-12T00:00:00"/>
    <d v="2012-01-12T00:00:00"/>
    <s v=""/>
    <n v="12"/>
    <s v="NO"/>
    <s v="53OPCOMN"/>
    <x v="0"/>
    <s v=""/>
    <s v="105240"/>
    <m/>
    <s v=""/>
    <s v="Writing Table 54&quot; × 24&quot;-QTY-12=FAMILY HOSTEL"/>
    <n v="61410"/>
    <n v="0"/>
    <n v="0"/>
    <n v="0"/>
    <n v="61410"/>
    <n v="-46960.99"/>
    <n v="-6389.47"/>
    <n v="0"/>
    <n v="0"/>
    <n v="0"/>
    <n v="-53350.46"/>
    <n v="14449.01"/>
    <n v="8059.54"/>
    <s v="INR"/>
  </r>
  <r>
    <s v="5309000153"/>
    <s v="1"/>
    <s v="5309000153-1"/>
    <n v="5"/>
    <s v="5300"/>
    <x v="8"/>
    <x v="9"/>
    <s v="UL10"/>
    <s v="010/000"/>
    <d v="2012-02-07T00:00:00"/>
    <d v="2012-02-07T00:00:00"/>
    <s v=""/>
    <n v="24"/>
    <s v="NO"/>
    <s v="53OPCOMN"/>
    <x v="0"/>
    <s v=""/>
    <s v="105240"/>
    <m/>
    <s v=""/>
    <s v="Writing Table 54&quot; × 24&quot;-QTY-24=FAMILY HOSTEL"/>
    <n v="122820"/>
    <n v="0"/>
    <n v="0"/>
    <n v="0"/>
    <n v="122820"/>
    <n v="-93096.15"/>
    <n v="-12733.34"/>
    <n v="0"/>
    <n v="0"/>
    <n v="0"/>
    <n v="-105829.48999999999"/>
    <n v="29723.85"/>
    <n v="16990.509999999998"/>
    <s v="INR"/>
  </r>
  <r>
    <s v="5309000154"/>
    <s v="0"/>
    <s v="5309000154-0"/>
    <n v="5"/>
    <s v="5300"/>
    <x v="8"/>
    <x v="9"/>
    <s v="UL10"/>
    <s v="010/000"/>
    <d v="2012-01-12T00:00:00"/>
    <d v="2012-01-12T00:00:00"/>
    <s v=""/>
    <n v="12"/>
    <s v="NO"/>
    <s v="53OPCOMN"/>
    <x v="0"/>
    <s v=""/>
    <s v="105240"/>
    <m/>
    <s v=""/>
    <s v="Wardrobe  42&quot; × 84&quot;-QTY-12=FAMILY HOSTEL"/>
    <n v="207000"/>
    <n v="0"/>
    <n v="0"/>
    <n v="0"/>
    <n v="207000"/>
    <n v="-158295.49"/>
    <n v="-21537.53"/>
    <n v="0"/>
    <n v="0"/>
    <n v="0"/>
    <n v="-179833.02"/>
    <n v="48704.51"/>
    <n v="27166.98"/>
    <s v="INR"/>
  </r>
  <r>
    <s v="5309000154"/>
    <s v="1"/>
    <s v="5309000154-1"/>
    <n v="5"/>
    <s v="5300"/>
    <x v="8"/>
    <x v="9"/>
    <s v="UL10"/>
    <s v="010/000"/>
    <d v="2012-02-07T00:00:00"/>
    <d v="2012-02-07T00:00:00"/>
    <s v=""/>
    <n v="24"/>
    <s v="NO"/>
    <s v="53OPCOMN"/>
    <x v="0"/>
    <s v=""/>
    <s v="105240"/>
    <m/>
    <s v=""/>
    <s v="Wardrobe  42&quot; × 84&quot;-QTY-24=FAMILY HOSTEL"/>
    <n v="414000"/>
    <n v="0"/>
    <n v="0"/>
    <n v="0"/>
    <n v="414000"/>
    <n v="-313807.23"/>
    <n v="-42921.39"/>
    <n v="0"/>
    <n v="0"/>
    <n v="0"/>
    <n v="-356728.62"/>
    <n v="100192.77"/>
    <n v="57271.38"/>
    <s v="INR"/>
  </r>
  <r>
    <s v="5309000155"/>
    <s v="0"/>
    <s v="5309000155-0"/>
    <n v="5"/>
    <s v="5300"/>
    <x v="8"/>
    <x v="9"/>
    <s v="UL10"/>
    <s v="010/000"/>
    <d v="2012-01-12T00:00:00"/>
    <d v="2012-01-12T00:00:00"/>
    <s v=""/>
    <n v="6"/>
    <s v="NO"/>
    <s v="53OPCOMN"/>
    <x v="0"/>
    <s v=""/>
    <s v="105240"/>
    <m/>
    <s v=""/>
    <s v="Single Bed-Matt.-Servent Room 36&quot;x78&quot;-famil Hostel"/>
    <n v="45540"/>
    <n v="0"/>
    <n v="0"/>
    <n v="0"/>
    <n v="45540"/>
    <n v="-34825.01"/>
    <n v="-4738.26"/>
    <n v="0"/>
    <n v="0"/>
    <n v="0"/>
    <n v="-39563.270000000004"/>
    <n v="10714.99"/>
    <n v="5976.73"/>
    <s v="INR"/>
  </r>
  <r>
    <s v="5309000156"/>
    <s v="0"/>
    <s v="5309000156-0"/>
    <n v="5"/>
    <s v="5300"/>
    <x v="8"/>
    <x v="9"/>
    <s v="UL10"/>
    <s v="010/000"/>
    <d v="2012-01-12T00:00:00"/>
    <d v="2012-01-12T00:00:00"/>
    <s v=""/>
    <n v="8"/>
    <s v="NO"/>
    <s v="53OPCOMN"/>
    <x v="0"/>
    <s v=""/>
    <s v="105240"/>
    <m/>
    <s v=""/>
    <s v="Single Wardrobe  24&quot; × 84&quot;-QTY-8=FAMILY HOSTEL"/>
    <n v="87400"/>
    <n v="0"/>
    <n v="0"/>
    <n v="0"/>
    <n v="87400"/>
    <n v="-66835.87"/>
    <n v="-9093.6299999999992"/>
    <n v="0"/>
    <n v="0"/>
    <n v="0"/>
    <n v="-75929.5"/>
    <n v="20564.13"/>
    <n v="11470.5"/>
    <s v="INR"/>
  </r>
  <r>
    <s v="5309000157"/>
    <s v="0"/>
    <s v="5309000157-0"/>
    <n v="5"/>
    <s v="5300"/>
    <x v="8"/>
    <x v="9"/>
    <s v="UL10"/>
    <s v="010/000"/>
    <d v="2012-01-12T00:00:00"/>
    <d v="2012-01-12T00:00:00"/>
    <s v=""/>
    <n v="8"/>
    <s v="NO"/>
    <s v="53OPCOMN"/>
    <x v="0"/>
    <s v=""/>
    <s v="105240"/>
    <m/>
    <s v=""/>
    <s v="2- Seater sofa-QTY-8=FAMILY HOSTEL"/>
    <n v="53360"/>
    <n v="0"/>
    <n v="0"/>
    <n v="0"/>
    <n v="53360"/>
    <n v="-40805.06"/>
    <n v="-5551.9"/>
    <n v="0"/>
    <n v="0"/>
    <n v="0"/>
    <n v="-46356.959999999999"/>
    <n v="12554.94"/>
    <n v="7003.04"/>
    <s v="INR"/>
  </r>
  <r>
    <s v="5309000158"/>
    <s v="0"/>
    <s v="5309000158-0"/>
    <n v="5"/>
    <s v="5300"/>
    <x v="8"/>
    <x v="9"/>
    <s v="UL10"/>
    <s v="010/000"/>
    <d v="2012-01-12T00:00:00"/>
    <d v="2012-01-12T00:00:00"/>
    <s v=""/>
    <n v="6"/>
    <s v="NO"/>
    <s v="53OPCOMN"/>
    <x v="0"/>
    <s v=""/>
    <s v="105240"/>
    <m/>
    <s v=""/>
    <s v="Corner Table 44&quot; × 32&quot;-QTY-6=FAMILY HOSTEL"/>
    <n v="31050"/>
    <n v="0"/>
    <n v="0"/>
    <n v="0"/>
    <n v="31050"/>
    <n v="-23744.33"/>
    <n v="-3230.63"/>
    <n v="0"/>
    <n v="0"/>
    <n v="0"/>
    <n v="-26974.960000000003"/>
    <n v="7305.67"/>
    <n v="4075.04"/>
    <s v="INR"/>
  </r>
  <r>
    <s v="5309000159"/>
    <s v="0"/>
    <s v="5309000159-0"/>
    <n v="5"/>
    <s v="5300"/>
    <x v="8"/>
    <x v="9"/>
    <s v="UL10"/>
    <s v="010/000"/>
    <d v="2012-01-12T00:00:00"/>
    <d v="2012-01-12T00:00:00"/>
    <s v=""/>
    <n v="4"/>
    <s v="NO"/>
    <s v="53OPCOMN"/>
    <x v="0"/>
    <s v=""/>
    <s v="105240"/>
    <m/>
    <s v=""/>
    <s v="Dining Table 72&quot; x 36&quot;-QTY-4=FAMILY HOSTEL"/>
    <n v="26680"/>
    <n v="0"/>
    <n v="0"/>
    <n v="0"/>
    <n v="26680"/>
    <n v="-20402.53"/>
    <n v="-2775.95"/>
    <n v="0"/>
    <n v="0"/>
    <n v="0"/>
    <n v="-23178.48"/>
    <n v="6277.47"/>
    <n v="3501.52"/>
    <s v="INR"/>
  </r>
  <r>
    <s v="5309000160"/>
    <s v="0"/>
    <s v="5309000160-0"/>
    <n v="0"/>
    <s v="5300"/>
    <x v="8"/>
    <x v="9"/>
    <s v="GWG"/>
    <s v="001/001"/>
    <d v="2012-01-12T00:00:00"/>
    <d v="2012-01-12T00:00:00"/>
    <s v=""/>
    <n v="12"/>
    <s v="NO"/>
    <s v="53OPCOMN"/>
    <x v="0"/>
    <s v=""/>
    <s v="105240"/>
    <m/>
    <s v=""/>
    <s v="Luggage Rack 36&quot; × 24&quot;-QTY-12=FAMILY HOSTEL"/>
    <n v="44160"/>
    <n v="0"/>
    <n v="0"/>
    <n v="0"/>
    <n v="44160"/>
    <n v="-44160"/>
    <n v="0"/>
    <n v="0"/>
    <n v="0"/>
    <n v="0"/>
    <n v="-44160"/>
    <n v="0"/>
    <n v="0"/>
    <s v="INR"/>
  </r>
  <r>
    <s v="5309000160"/>
    <s v="1"/>
    <s v="5309000160-1"/>
    <n v="0"/>
    <s v="5300"/>
    <x v="8"/>
    <x v="9"/>
    <s v="GWG"/>
    <s v="001/001"/>
    <d v="2012-02-07T00:00:00"/>
    <d v="2012-02-07T00:00:00"/>
    <s v=""/>
    <n v="24"/>
    <s v="NO"/>
    <s v="53OPCOMN"/>
    <x v="0"/>
    <s v=""/>
    <s v="105240"/>
    <m/>
    <s v=""/>
    <s v="Luggage Rack 36&quot; × 24&quot;-QTY-24=FAMILY HOSTEL"/>
    <n v="88320"/>
    <n v="0"/>
    <n v="0"/>
    <n v="0"/>
    <n v="88320"/>
    <n v="-88320"/>
    <n v="0"/>
    <n v="0"/>
    <n v="0"/>
    <n v="0"/>
    <n v="-88320"/>
    <n v="0"/>
    <n v="0"/>
    <s v="INR"/>
  </r>
  <r>
    <s v="5309000161"/>
    <s v="0"/>
    <s v="5309000161-0"/>
    <n v="0"/>
    <s v="5300"/>
    <x v="8"/>
    <x v="9"/>
    <s v="GWG"/>
    <s v="001/001"/>
    <d v="2012-01-12T00:00:00"/>
    <d v="2012-01-12T00:00:00"/>
    <s v=""/>
    <n v="12"/>
    <s v="NO"/>
    <s v="53OPCOMN"/>
    <x v="0"/>
    <s v=""/>
    <s v="105240"/>
    <m/>
    <s v=""/>
    <s v="T.V. Unit 21&quot; × 36&quot;-QTY-12=FAMILY HOSTEL"/>
    <n v="51060"/>
    <n v="0"/>
    <n v="0"/>
    <n v="0"/>
    <n v="51060"/>
    <n v="-51060"/>
    <n v="0"/>
    <n v="0"/>
    <n v="0"/>
    <n v="0"/>
    <n v="-51060"/>
    <n v="0"/>
    <n v="0"/>
    <s v="INR"/>
  </r>
  <r>
    <s v="5309000162"/>
    <s v="0"/>
    <s v="5309000162-0"/>
    <n v="0"/>
    <s v="5300"/>
    <x v="8"/>
    <x v="9"/>
    <s v="GWG"/>
    <s v="001/001"/>
    <d v="2012-01-12T00:00:00"/>
    <d v="2012-01-12T00:00:00"/>
    <s v=""/>
    <n v="36"/>
    <s v="NO"/>
    <s v="53OPCOMN"/>
    <x v="0"/>
    <s v=""/>
    <s v="105240"/>
    <m/>
    <s v=""/>
    <s v="Dressing Unit  24&quot; × 16&quot;-QTY-36=FAMILY HOSTEL"/>
    <n v="111780"/>
    <n v="0"/>
    <n v="0"/>
    <n v="0"/>
    <n v="111780"/>
    <n v="-111780"/>
    <n v="0"/>
    <n v="0"/>
    <n v="0"/>
    <n v="0"/>
    <n v="-111780"/>
    <n v="0"/>
    <n v="0"/>
    <s v="INR"/>
  </r>
  <r>
    <s v="5309000163"/>
    <s v="0"/>
    <s v="5309000163-0"/>
    <n v="0"/>
    <s v="5300"/>
    <x v="8"/>
    <x v="9"/>
    <s v="GWG"/>
    <s v="001/001"/>
    <d v="2012-01-12T00:00:00"/>
    <d v="2012-01-12T00:00:00"/>
    <s v=""/>
    <n v="16"/>
    <s v="NO"/>
    <s v="53OPCOMN"/>
    <x v="0"/>
    <s v=""/>
    <s v="105240"/>
    <m/>
    <s v=""/>
    <s v="Table for Conference Hall 48&quot; x 24&quot;-QTY-16=FAMILY"/>
    <n v="41400"/>
    <n v="0"/>
    <n v="0"/>
    <n v="0"/>
    <n v="41400"/>
    <n v="-41400"/>
    <n v="0"/>
    <n v="0"/>
    <n v="0"/>
    <n v="0"/>
    <n v="-41400"/>
    <n v="0"/>
    <n v="0"/>
    <s v="INR"/>
  </r>
  <r>
    <s v="5309000164"/>
    <s v="0"/>
    <s v="5309000164-0"/>
    <n v="0"/>
    <s v="5300"/>
    <x v="8"/>
    <x v="9"/>
    <s v="GWG"/>
    <s v="001/001"/>
    <d v="2012-01-12T00:00:00"/>
    <d v="2012-01-12T00:00:00"/>
    <s v=""/>
    <n v="12"/>
    <s v="NO"/>
    <s v="53OPCOMN"/>
    <x v="0"/>
    <s v=""/>
    <s v="105240"/>
    <m/>
    <s v=""/>
    <s v="Corner Table  24&quot; X 24&quot;-QTY-12=FAMILY HOSTEL"/>
    <n v="26220"/>
    <n v="0"/>
    <n v="0"/>
    <n v="0"/>
    <n v="26220"/>
    <n v="-26220"/>
    <n v="0"/>
    <n v="0"/>
    <n v="0"/>
    <n v="0"/>
    <n v="-26220"/>
    <n v="0"/>
    <n v="0"/>
    <s v="INR"/>
  </r>
  <r>
    <s v="5309000165"/>
    <s v="0"/>
    <s v="5309000165-0"/>
    <n v="0"/>
    <s v="5300"/>
    <x v="8"/>
    <x v="9"/>
    <s v="GWG"/>
    <s v="001/001"/>
    <d v="2012-01-12T00:00:00"/>
    <d v="2012-01-12T00:00:00"/>
    <s v=""/>
    <n v="28"/>
    <s v="NO"/>
    <s v="53OPCOMN"/>
    <x v="0"/>
    <s v=""/>
    <s v="105240"/>
    <m/>
    <s v=""/>
    <s v="Single Sofa-QTY-28=FAMILY HOSTEL"/>
    <n v="116725"/>
    <n v="0"/>
    <n v="0"/>
    <n v="0"/>
    <n v="116725"/>
    <n v="-116725"/>
    <n v="0"/>
    <n v="0"/>
    <n v="0"/>
    <n v="0"/>
    <n v="-116725"/>
    <n v="0"/>
    <n v="0"/>
    <s v="INR"/>
  </r>
  <r>
    <s v="5309000167"/>
    <s v="0"/>
    <s v="5309000167-0"/>
    <n v="0"/>
    <s v="5300"/>
    <x v="8"/>
    <x v="9"/>
    <s v="GWG"/>
    <s v="001/001"/>
    <d v="2012-01-12T00:00:00"/>
    <d v="2012-01-12T00:00:00"/>
    <s v=""/>
    <n v="25"/>
    <s v="NO"/>
    <s v="53OPCOMN"/>
    <x v="0"/>
    <s v=""/>
    <s v="105240"/>
    <m/>
    <s v=""/>
    <s v="Side Table for Bed 17&quot; × 17&quot;-QTY-25=FAMILY HOSTEL"/>
    <n v="41687.5"/>
    <n v="0"/>
    <n v="0"/>
    <n v="0"/>
    <n v="41687.5"/>
    <n v="-41687.5"/>
    <n v="0"/>
    <n v="0"/>
    <n v="0"/>
    <n v="0"/>
    <n v="-41687.5"/>
    <n v="0"/>
    <n v="0"/>
    <s v="INR"/>
  </r>
  <r>
    <s v="5309000167"/>
    <s v="1"/>
    <s v="5309000167-1"/>
    <n v="0"/>
    <s v="5300"/>
    <x v="8"/>
    <x v="9"/>
    <s v="GWG"/>
    <s v="001/001"/>
    <d v="2012-02-07T00:00:00"/>
    <d v="2012-02-07T00:00:00"/>
    <s v=""/>
    <n v="11"/>
    <s v="NO"/>
    <s v="53OPCOMN"/>
    <x v="0"/>
    <s v=""/>
    <s v="105240"/>
    <m/>
    <s v=""/>
    <s v="Side Table for Bed 17&quot; × 17&quot;-QTY-11=FAMILY HOSTEL"/>
    <n v="18342"/>
    <n v="0"/>
    <n v="0"/>
    <n v="0"/>
    <n v="18342"/>
    <n v="-18342"/>
    <n v="0"/>
    <n v="0"/>
    <n v="0"/>
    <n v="0"/>
    <n v="-18342"/>
    <n v="0"/>
    <n v="0"/>
    <s v="INR"/>
  </r>
  <r>
    <s v="5309000168"/>
    <s v="0"/>
    <s v="5309000168-0"/>
    <n v="0"/>
    <s v="5300"/>
    <x v="8"/>
    <x v="9"/>
    <s v="GWG"/>
    <s v="001/001"/>
    <d v="2012-01-12T00:00:00"/>
    <d v="2012-01-12T00:00:00"/>
    <s v=""/>
    <n v="20"/>
    <s v="NO"/>
    <s v="53OPCOMN"/>
    <x v="0"/>
    <s v=""/>
    <s v="105240"/>
    <m/>
    <s v=""/>
    <s v="Corner Table  24&quot; X 24&quot;-QTY-20=FAMILY HOSTEL"/>
    <n v="43700"/>
    <n v="0"/>
    <n v="0"/>
    <n v="0"/>
    <n v="43700"/>
    <n v="-43700"/>
    <n v="0"/>
    <n v="0"/>
    <n v="0"/>
    <n v="0"/>
    <n v="-43700"/>
    <n v="0"/>
    <n v="0"/>
    <s v="INR"/>
  </r>
  <r>
    <s v="5309000169"/>
    <s v="0"/>
    <s v="5309000169-0"/>
    <n v="0"/>
    <s v="5300"/>
    <x v="8"/>
    <x v="9"/>
    <s v="GWG"/>
    <s v="001/001"/>
    <d v="2012-01-12T00:00:00"/>
    <d v="2012-01-12T00:00:00"/>
    <s v=""/>
    <n v="36"/>
    <s v="NO"/>
    <s v="53OPCOMN"/>
    <x v="0"/>
    <s v=""/>
    <s v="105240"/>
    <m/>
    <s v=""/>
    <s v="Single Sofa-QTY-36=FAMILY HOSTEL"/>
    <n v="150075"/>
    <n v="0"/>
    <n v="0"/>
    <n v="0"/>
    <n v="150075"/>
    <n v="-150075"/>
    <n v="0"/>
    <n v="0"/>
    <n v="0"/>
    <n v="0"/>
    <n v="-150075"/>
    <n v="0"/>
    <n v="0"/>
    <s v="INR"/>
  </r>
  <r>
    <s v="5309000170"/>
    <s v="0"/>
    <s v="5309000170-0"/>
    <n v="0"/>
    <s v="5300"/>
    <x v="8"/>
    <x v="9"/>
    <s v="GWG"/>
    <s v="001/001"/>
    <d v="2012-01-12T00:00:00"/>
    <d v="2012-01-12T00:00:00"/>
    <s v=""/>
    <n v="36"/>
    <s v="NO"/>
    <s v="53OPCOMN"/>
    <x v="0"/>
    <s v=""/>
    <s v="105240"/>
    <m/>
    <s v=""/>
    <s v="Writing Chair-QTY-36=FAMILY HOSTEL"/>
    <n v="78660"/>
    <n v="0"/>
    <n v="0"/>
    <n v="0"/>
    <n v="78660"/>
    <n v="-78660"/>
    <n v="0"/>
    <n v="0"/>
    <n v="0"/>
    <n v="0"/>
    <n v="-78660"/>
    <n v="0"/>
    <n v="0"/>
    <s v="INR"/>
  </r>
  <r>
    <s v="5309000171"/>
    <s v="0"/>
    <s v="5309000171-0"/>
    <n v="0"/>
    <s v="5300"/>
    <x v="8"/>
    <x v="9"/>
    <s v="GWG"/>
    <s v="001/001"/>
    <d v="2012-01-12T00:00:00"/>
    <d v="2012-01-12T00:00:00"/>
    <s v=""/>
    <n v="8"/>
    <s v="NO"/>
    <s v="53OPCOMN"/>
    <x v="0"/>
    <s v=""/>
    <s v="105240"/>
    <m/>
    <s v=""/>
    <s v="1- Seater sofa-QTY-8=FAMILY HOSTEL"/>
    <n v="33350"/>
    <n v="0"/>
    <n v="0"/>
    <n v="0"/>
    <n v="33350"/>
    <n v="-33350"/>
    <n v="0"/>
    <n v="0"/>
    <n v="0"/>
    <n v="0"/>
    <n v="-33350"/>
    <n v="0"/>
    <n v="0"/>
    <s v="INR"/>
  </r>
  <r>
    <s v="5309000172"/>
    <s v="0"/>
    <s v="5309000172-0"/>
    <n v="0"/>
    <s v="5300"/>
    <x v="8"/>
    <x v="9"/>
    <s v="GWG"/>
    <s v="001/001"/>
    <d v="2012-01-12T00:00:00"/>
    <d v="2012-01-12T00:00:00"/>
    <s v=""/>
    <n v="8"/>
    <s v="NO"/>
    <s v="53OPCOMN"/>
    <x v="0"/>
    <s v=""/>
    <s v="105240"/>
    <m/>
    <s v=""/>
    <s v="Corner Table 24&quot; × 24&quot;-QTY-8=FAMILY HOSTEL"/>
    <n v="17480"/>
    <n v="0"/>
    <n v="0"/>
    <n v="0"/>
    <n v="17480"/>
    <n v="-17480"/>
    <n v="0"/>
    <n v="0"/>
    <n v="0"/>
    <n v="0"/>
    <n v="-17480"/>
    <n v="0"/>
    <n v="0"/>
    <s v="INR"/>
  </r>
  <r>
    <s v="5309000173"/>
    <s v="0"/>
    <s v="5309000173-0"/>
    <n v="0"/>
    <s v="5300"/>
    <x v="8"/>
    <x v="9"/>
    <s v="GWG"/>
    <s v="001/001"/>
    <d v="2012-01-12T00:00:00"/>
    <d v="2012-01-12T00:00:00"/>
    <s v=""/>
    <n v="6"/>
    <s v="NO"/>
    <s v="53OPCOMN"/>
    <x v="0"/>
    <s v=""/>
    <s v="105240"/>
    <m/>
    <s v=""/>
    <s v="Chair for Dining-QTY-6=FAMILY HOSTEL"/>
    <n v="13110"/>
    <n v="0"/>
    <n v="0"/>
    <n v="0"/>
    <n v="13110"/>
    <n v="-13110"/>
    <n v="0"/>
    <n v="0"/>
    <n v="0"/>
    <n v="0"/>
    <n v="-13110"/>
    <n v="0"/>
    <n v="0"/>
    <s v="INR"/>
  </r>
  <r>
    <s v="5309000174"/>
    <s v="0"/>
    <s v="5309000174-0"/>
    <n v="0"/>
    <s v="5300"/>
    <x v="8"/>
    <x v="9"/>
    <s v="GWG"/>
    <s v="001/001"/>
    <d v="2012-01-12T00:00:00"/>
    <d v="2012-01-12T00:00:00"/>
    <s v=""/>
    <n v="26"/>
    <s v="NO"/>
    <s v="53OPCOMN"/>
    <x v="0"/>
    <s v=""/>
    <s v="105240"/>
    <m/>
    <s v=""/>
    <s v="Table for Conference Hall 48&quot; x 24&quot;-QTY-26=FAMILY"/>
    <n v="67275"/>
    <n v="0"/>
    <n v="0"/>
    <n v="0"/>
    <n v="67275"/>
    <n v="-67275"/>
    <n v="0"/>
    <n v="0"/>
    <n v="0"/>
    <n v="0"/>
    <n v="-67275"/>
    <n v="0"/>
    <n v="0"/>
    <s v="INR"/>
  </r>
  <r>
    <s v="5309000175"/>
    <s v="0"/>
    <s v="5309000175-0"/>
    <n v="5"/>
    <s v="5300"/>
    <x v="8"/>
    <x v="9"/>
    <s v="UL10"/>
    <s v="010/000"/>
    <d v="2012-02-07T00:00:00"/>
    <d v="2012-02-07T00:00:00"/>
    <s v=""/>
    <n v="1"/>
    <s v="NO"/>
    <s v="53OPCOMN"/>
    <x v="0"/>
    <s v=""/>
    <s v="105240"/>
    <m/>
    <s v=""/>
    <s v="Storage Unit for Dinning 78x18x30-QY-1=family Host"/>
    <n v="9430"/>
    <n v="0"/>
    <n v="0"/>
    <n v="0"/>
    <n v="9430"/>
    <n v="-7147.83"/>
    <n v="-977.65"/>
    <n v="0"/>
    <n v="0"/>
    <n v="0"/>
    <n v="-8125.48"/>
    <n v="2282.17"/>
    <n v="1304.52"/>
    <s v="INR"/>
  </r>
  <r>
    <s v="5309000176"/>
    <s v="0"/>
    <s v="5309000176-0"/>
    <n v="0"/>
    <s v="5300"/>
    <x v="8"/>
    <x v="9"/>
    <s v="GWG"/>
    <s v="001/001"/>
    <d v="2012-03-01T00:00:00"/>
    <d v="2012-03-01T00:00:00"/>
    <s v=""/>
    <n v="32"/>
    <s v="NO"/>
    <s v="53OPCOMN"/>
    <x v="0"/>
    <s v=""/>
    <s v="105240"/>
    <m/>
    <s v=""/>
    <s v="Side Table for Bed 17&quot; × 17&quot;-QTY-28+4=32"/>
    <n v="53360.5"/>
    <n v="0"/>
    <n v="0"/>
    <n v="0"/>
    <n v="53360.5"/>
    <n v="-53360.5"/>
    <n v="0"/>
    <n v="0"/>
    <n v="0"/>
    <n v="0"/>
    <n v="-53360.5"/>
    <n v="0"/>
    <n v="0"/>
    <s v="INR"/>
  </r>
  <r>
    <s v="5309000177"/>
    <s v="0"/>
    <s v="5309000177-0"/>
    <n v="5"/>
    <s v="5300"/>
    <x v="8"/>
    <x v="9"/>
    <s v="UL10"/>
    <s v="010/000"/>
    <d v="2012-03-01T00:00:00"/>
    <d v="2012-03-01T00:00:00"/>
    <s v=""/>
    <n v="39"/>
    <s v="NO"/>
    <s v="53OPCOMN"/>
    <x v="0"/>
    <s v=""/>
    <s v="105240"/>
    <m/>
    <s v=""/>
    <s v="Single Bed with Mattress  36&quot; x 78&quot;-QTY-39=erector"/>
    <n v="296010"/>
    <n v="0"/>
    <n v="0"/>
    <n v="0"/>
    <n v="296010"/>
    <n v="-222621.35"/>
    <n v="-30593.24"/>
    <n v="0"/>
    <n v="0"/>
    <n v="0"/>
    <n v="-253214.59"/>
    <n v="73388.649999999994"/>
    <n v="42795.41"/>
    <s v="INR"/>
  </r>
  <r>
    <s v="5309000179"/>
    <s v="0"/>
    <s v="5309000179-0"/>
    <n v="5"/>
    <s v="5300"/>
    <x v="8"/>
    <x v="9"/>
    <s v="UL10"/>
    <s v="010/000"/>
    <d v="2012-02-26T00:00:00"/>
    <d v="2012-02-26T00:00:00"/>
    <s v=""/>
    <n v="5"/>
    <s v="NO"/>
    <s v="53OPCOMN"/>
    <x v="0"/>
    <s v=""/>
    <s v="114964"/>
    <m/>
    <s v=""/>
    <s v="TABLE,WOODEN-QTY-5=Gaughat G/H &amp; Store Offcie."/>
    <n v="42738.54"/>
    <n v="0"/>
    <n v="0"/>
    <n v="0"/>
    <n v="42738.54"/>
    <n v="-32186.41"/>
    <n v="-4419.49"/>
    <n v="0"/>
    <n v="0"/>
    <n v="0"/>
    <n v="-36605.9"/>
    <n v="10552.13"/>
    <n v="6132.64"/>
    <s v="INR"/>
  </r>
  <r>
    <s v="5309000180"/>
    <s v="0"/>
    <s v="5309000180-0"/>
    <n v="5"/>
    <s v="5300"/>
    <x v="8"/>
    <x v="9"/>
    <s v="UL10"/>
    <s v="010/000"/>
    <d v="2012-02-26T00:00:00"/>
    <d v="2012-02-26T00:00:00"/>
    <s v=""/>
    <n v="1"/>
    <s v="NO"/>
    <s v="53OPCOMN"/>
    <x v="0"/>
    <s v=""/>
    <s v="114964"/>
    <m/>
    <s v=""/>
    <s v="EXECUTIVE TABLE,WOODEN-QTY-1=Gaughat G/H &amp; Store O"/>
    <n v="14817.7"/>
    <n v="0"/>
    <n v="0"/>
    <n v="0"/>
    <n v="14817.7"/>
    <n v="-11159.21"/>
    <n v="-1532.26"/>
    <n v="0"/>
    <n v="0"/>
    <n v="0"/>
    <n v="-12691.47"/>
    <n v="3658.49"/>
    <n v="2126.23"/>
    <s v="INR"/>
  </r>
  <r>
    <s v="5309000181"/>
    <s v="0"/>
    <s v="5309000181-0"/>
    <n v="5"/>
    <s v="5300"/>
    <x v="8"/>
    <x v="9"/>
    <s v="UL10"/>
    <s v="010/000"/>
    <d v="2012-02-26T00:00:00"/>
    <d v="2012-02-26T00:00:00"/>
    <s v=""/>
    <n v="1"/>
    <s v="NO"/>
    <s v="53OPCOMN"/>
    <x v="0"/>
    <s v=""/>
    <s v="114964"/>
    <m/>
    <s v=""/>
    <s v="CHAIR,REVOLVING-QTY-1=Gaughat G/H &amp; Store Offcie."/>
    <n v="7037.21"/>
    <n v="0"/>
    <n v="0"/>
    <n v="0"/>
    <n v="7037.21"/>
    <n v="-5299.72"/>
    <n v="-727.7"/>
    <n v="0"/>
    <n v="0"/>
    <n v="0"/>
    <n v="-6027.42"/>
    <n v="1737.49"/>
    <n v="1009.79"/>
    <s v="INR"/>
  </r>
  <r>
    <s v="5309000184"/>
    <s v="0"/>
    <s v="5309000184-0"/>
    <n v="5"/>
    <s v="5300"/>
    <x v="8"/>
    <x v="9"/>
    <s v="UL10"/>
    <s v="010/000"/>
    <d v="2012-02-26T00:00:00"/>
    <d v="2012-02-26T00:00:00"/>
    <s v=""/>
    <n v="1"/>
    <s v="NO"/>
    <s v="53OPCOMN"/>
    <x v="0"/>
    <s v=""/>
    <s v="114964"/>
    <m/>
    <s v=""/>
    <s v="TABLE,WOODEN-QTY-1=Gaughat G/H &amp; Store Offcie."/>
    <n v="8146.43"/>
    <n v="0"/>
    <n v="0"/>
    <n v="0"/>
    <n v="8146.43"/>
    <n v="-6135.08"/>
    <n v="-842.4"/>
    <n v="0"/>
    <n v="0"/>
    <n v="0"/>
    <n v="-6977.48"/>
    <n v="2011.35"/>
    <n v="1168.95"/>
    <s v="INR"/>
  </r>
  <r>
    <s v="5309000185"/>
    <s v="0"/>
    <s v="5309000185-0"/>
    <n v="5"/>
    <s v="5300"/>
    <x v="8"/>
    <x v="9"/>
    <s v="UL10"/>
    <s v="010/000"/>
    <d v="2012-02-26T00:00:00"/>
    <d v="2012-02-26T00:00:00"/>
    <s v=""/>
    <n v="12"/>
    <s v="NO"/>
    <s v="53OPCOMN"/>
    <x v="0"/>
    <s v=""/>
    <s v="114964"/>
    <m/>
    <s v=""/>
    <s v="WORKSTATION-QTY-12=Gaughat G/H &amp; Store Offcie."/>
    <n v="136088.43"/>
    <n v="0"/>
    <n v="0"/>
    <n v="0"/>
    <n v="136088.43"/>
    <n v="-102488.23"/>
    <n v="-14072.6"/>
    <n v="0"/>
    <n v="0"/>
    <n v="0"/>
    <n v="-116560.83"/>
    <n v="33600.199999999997"/>
    <n v="19527.599999999999"/>
    <s v="INR"/>
  </r>
  <r>
    <s v="5309000186"/>
    <s v="0"/>
    <s v="5309000186-0"/>
    <n v="0"/>
    <s v="5300"/>
    <x v="8"/>
    <x v="9"/>
    <s v="GWG"/>
    <s v="001/001"/>
    <d v="2012-03-10T00:00:00"/>
    <d v="2012-03-10T00:00:00"/>
    <s v=""/>
    <n v="43"/>
    <s v="NO"/>
    <s v="53OPCOMN"/>
    <x v="0"/>
    <s v=""/>
    <s v="105240"/>
    <m/>
    <s v=""/>
    <s v="TABLE,WOODEN-QTY-43=Erector Hostel"/>
    <n v="197800"/>
    <n v="0"/>
    <n v="0"/>
    <n v="0"/>
    <n v="197800"/>
    <n v="-197800"/>
    <n v="0"/>
    <n v="0"/>
    <n v="0"/>
    <n v="0"/>
    <n v="-197800"/>
    <n v="0"/>
    <n v="0"/>
    <s v="INR"/>
  </r>
  <r>
    <s v="5309000188"/>
    <s v="0"/>
    <s v="5309000188-0"/>
    <n v="5"/>
    <s v="5300"/>
    <x v="8"/>
    <x v="9"/>
    <s v="UL10"/>
    <s v="010/000"/>
    <d v="2012-03-10T00:00:00"/>
    <d v="2012-03-10T00:00:00"/>
    <s v=""/>
    <n v="9"/>
    <s v="NO"/>
    <s v="53OPCOMN"/>
    <x v="0"/>
    <s v=""/>
    <s v="105240"/>
    <m/>
    <s v=""/>
    <s v="FILE CABINET,STEEL-QTY-9=Erector Hostel"/>
    <n v="84870"/>
    <n v="0"/>
    <n v="0"/>
    <n v="0"/>
    <n v="84870"/>
    <n v="-63632.78"/>
    <n v="-8760.89"/>
    <n v="0"/>
    <n v="0"/>
    <n v="0"/>
    <n v="-72393.67"/>
    <n v="21237.22"/>
    <n v="12476.33"/>
    <s v="INR"/>
  </r>
  <r>
    <s v="5309000190"/>
    <s v="0"/>
    <s v="5309000190-0"/>
    <n v="0"/>
    <s v="5300"/>
    <x v="8"/>
    <x v="9"/>
    <s v="GWG"/>
    <s v="001/001"/>
    <d v="2012-04-10T00:00:00"/>
    <d v="2012-04-10T00:00:00"/>
    <s v=""/>
    <n v="1"/>
    <s v="NO"/>
    <s v="53OPCOMN"/>
    <x v="0"/>
    <s v=""/>
    <s v="404535"/>
    <m/>
    <s v=""/>
    <s v="KEY BOX,2X2FT-QTY-1=ADMN"/>
    <n v="2200.61"/>
    <n v="0"/>
    <n v="0"/>
    <n v="0"/>
    <n v="2200.61"/>
    <n v="-2200.61"/>
    <n v="0"/>
    <n v="0"/>
    <n v="0"/>
    <n v="0"/>
    <n v="-2200.61"/>
    <n v="0"/>
    <n v="0"/>
    <s v="INR"/>
  </r>
  <r>
    <s v="5309000191"/>
    <s v="0"/>
    <s v="5309000191-0"/>
    <n v="5"/>
    <s v="5300"/>
    <x v="8"/>
    <x v="9"/>
    <s v="UL10"/>
    <s v="010/000"/>
    <d v="2012-04-10T00:00:00"/>
    <d v="2012-04-10T00:00:00"/>
    <s v=""/>
    <n v="1"/>
    <s v="NO"/>
    <s v="53OPCOMN"/>
    <x v="0"/>
    <s v=""/>
    <s v="404535"/>
    <m/>
    <s v=""/>
    <s v="SIDE TABLE-QTY-1=ADMN"/>
    <n v="12489.95"/>
    <n v="0"/>
    <n v="0"/>
    <n v="0"/>
    <n v="12489.95"/>
    <n v="-9265.7800000000007"/>
    <n v="-1284"/>
    <n v="0"/>
    <n v="0"/>
    <n v="0"/>
    <n v="-10549.78"/>
    <n v="3224.17"/>
    <n v="1940.17"/>
    <s v="INR"/>
  </r>
  <r>
    <s v="5309000192"/>
    <s v="0"/>
    <s v="5309000192-0"/>
    <n v="5"/>
    <s v="5300"/>
    <x v="8"/>
    <x v="9"/>
    <s v="UL10"/>
    <s v="010/000"/>
    <d v="2012-04-10T00:00:00"/>
    <d v="2012-04-10T00:00:00"/>
    <s v=""/>
    <n v="1"/>
    <s v="NO"/>
    <s v="53OPCOMN"/>
    <x v="0"/>
    <s v=""/>
    <s v="404535"/>
    <m/>
    <s v=""/>
    <s v="TABLE,RECEPTION-QTY-1=ADMN"/>
    <n v="28548.44"/>
    <n v="0"/>
    <n v="0"/>
    <n v="0"/>
    <n v="28548.44"/>
    <n v="-21178.9"/>
    <n v="-2934.88"/>
    <n v="0"/>
    <n v="0"/>
    <n v="0"/>
    <n v="-24113.780000000002"/>
    <n v="7369.54"/>
    <n v="4434.66"/>
    <s v="INR"/>
  </r>
  <r>
    <s v="5309000193"/>
    <s v="0"/>
    <s v="5309000193-0"/>
    <n v="5"/>
    <s v="5300"/>
    <x v="8"/>
    <x v="9"/>
    <s v="UL10"/>
    <s v="010/000"/>
    <d v="2012-04-19T00:00:00"/>
    <d v="2012-04-19T00:00:00"/>
    <s v=""/>
    <n v="25"/>
    <s v="NO"/>
    <s v="53OPCOMN"/>
    <x v="0"/>
    <s v=""/>
    <s v="114964"/>
    <m/>
    <s v=""/>
    <s v="WORK STATIONS-48X24X48-QTY-25=SIDE OFFICE-4"/>
    <n v="283518"/>
    <n v="0"/>
    <n v="0"/>
    <n v="0"/>
    <n v="283518"/>
    <n v="-209681.9"/>
    <n v="-29112.26"/>
    <n v="0"/>
    <n v="0"/>
    <n v="0"/>
    <n v="-238794.16"/>
    <n v="73836.100000000006"/>
    <n v="44723.839999999997"/>
    <s v="INR"/>
  </r>
  <r>
    <s v="5309000194"/>
    <s v="0"/>
    <s v="5309000194-0"/>
    <n v="5"/>
    <s v="5300"/>
    <x v="8"/>
    <x v="9"/>
    <s v="UL10"/>
    <s v="010/000"/>
    <d v="2012-04-20T00:00:00"/>
    <d v="2012-04-20T00:00:00"/>
    <s v=""/>
    <n v="45"/>
    <s v="NO"/>
    <s v="53OPCOMN"/>
    <x v="0"/>
    <s v=""/>
    <s v="114964"/>
    <m/>
    <s v=""/>
    <s v="WORK STATIONS-48X24X48-QTY-45=SIDE OFFICE-4"/>
    <n v="510332"/>
    <n v="0"/>
    <n v="0"/>
    <n v="0"/>
    <n v="510332"/>
    <n v="-377297.6"/>
    <n v="-52395.19"/>
    <n v="0"/>
    <n v="0"/>
    <n v="0"/>
    <n v="-429692.79"/>
    <n v="133034.4"/>
    <n v="80639.210000000006"/>
    <s v="INR"/>
  </r>
  <r>
    <s v="5309000195"/>
    <s v="0"/>
    <s v="5309000195-0"/>
    <n v="0"/>
    <s v="5300"/>
    <x v="8"/>
    <x v="9"/>
    <s v="GWG"/>
    <s v="001/001"/>
    <d v="2012-04-20T00:00:00"/>
    <d v="2012-04-20T00:00:00"/>
    <s v=""/>
    <n v="66"/>
    <s v="NO"/>
    <s v="53OPCOMN"/>
    <x v="0"/>
    <s v=""/>
    <s v="114964"/>
    <s v="Sold"/>
    <s v=""/>
    <s v="Medium Back Revolving Chair-QTY-70=SIDE OFFICE-4"/>
    <n v="275310"/>
    <n v="0"/>
    <n v="0"/>
    <n v="-15732"/>
    <n v="259578"/>
    <n v="-275310"/>
    <n v="0"/>
    <n v="15732"/>
    <n v="0"/>
    <n v="0"/>
    <n v="-259578"/>
    <n v="0"/>
    <n v="0"/>
    <s v="INR"/>
  </r>
  <r>
    <s v="5309000196"/>
    <s v="0"/>
    <s v="5309000196-0"/>
    <n v="5"/>
    <s v="5300"/>
    <x v="8"/>
    <x v="9"/>
    <s v="UL10"/>
    <s v="010/000"/>
    <d v="2012-05-29T00:00:00"/>
    <d v="2012-05-29T00:00:00"/>
    <s v=""/>
    <n v="25"/>
    <s v="NO"/>
    <s v="53OPCOMN"/>
    <x v="0"/>
    <s v=""/>
    <s v="105240"/>
    <m/>
    <s v=""/>
    <s v="FILE CABINET,STEEL-QTY-25=Site Office-04"/>
    <n v="237188"/>
    <n v="0"/>
    <n v="0"/>
    <n v="0"/>
    <n v="237188"/>
    <n v="-173019.38"/>
    <n v="-24229.52"/>
    <n v="0"/>
    <n v="0"/>
    <n v="0"/>
    <n v="-197248.9"/>
    <n v="64168.62"/>
    <n v="39939.1"/>
    <s v="INR"/>
  </r>
  <r>
    <s v="5309000197"/>
    <s v="0"/>
    <s v="5309000197-0"/>
    <n v="5"/>
    <s v="5300"/>
    <x v="8"/>
    <x v="9"/>
    <s v="UL10"/>
    <s v="010/000"/>
    <d v="2012-05-29T00:00:00"/>
    <d v="2012-05-29T00:00:00"/>
    <s v=""/>
    <n v="10"/>
    <s v="NO"/>
    <s v="53OPCOMN"/>
    <x v="0"/>
    <s v=""/>
    <s v="105240"/>
    <m/>
    <s v=""/>
    <s v="STEEL ALMIRAH,78X36X19IN-QTY-10=Site Office-04"/>
    <n v="82800"/>
    <n v="0"/>
    <n v="0"/>
    <n v="0"/>
    <n v="82800"/>
    <n v="-60399.37"/>
    <n v="-8458.2900000000009"/>
    <n v="0"/>
    <n v="0"/>
    <n v="0"/>
    <n v="-68857.66"/>
    <n v="22400.63"/>
    <n v="13942.34"/>
    <s v="INR"/>
  </r>
  <r>
    <s v="5309000198"/>
    <s v="0"/>
    <s v="5309000198-0"/>
    <n v="5"/>
    <s v="5300"/>
    <x v="8"/>
    <x v="9"/>
    <s v="UL10"/>
    <s v="010/000"/>
    <d v="2012-05-29T00:00:00"/>
    <d v="2012-05-29T00:00:00"/>
    <s v=""/>
    <n v="5"/>
    <s v="NO"/>
    <s v="53OPCOMN"/>
    <x v="0"/>
    <s v=""/>
    <s v="105240"/>
    <m/>
    <s v=""/>
    <s v="EXECUTIVE TABLE,WOODEN-QTY-5=Site Office-04"/>
    <n v="42550"/>
    <n v="0"/>
    <n v="0"/>
    <n v="0"/>
    <n v="42550"/>
    <n v="-31038.560000000001"/>
    <n v="-4346.62"/>
    <n v="0"/>
    <n v="0"/>
    <n v="0"/>
    <n v="-35385.18"/>
    <n v="11511.44"/>
    <n v="7164.82"/>
    <s v="INR"/>
  </r>
  <r>
    <s v="5309000199"/>
    <s v="0"/>
    <s v="5309000199-0"/>
    <n v="0"/>
    <s v="5300"/>
    <x v="8"/>
    <x v="9"/>
    <s v="GWG"/>
    <s v="001/001"/>
    <d v="2012-05-29T00:00:00"/>
    <d v="2012-05-29T00:00:00"/>
    <s v=""/>
    <n v="5"/>
    <s v="NO"/>
    <s v="53OPCOMN"/>
    <x v="0"/>
    <s v=""/>
    <s v="105240"/>
    <m/>
    <s v=""/>
    <s v="CHAIR,REVOLVING-HIGH BACK-QTY-5=Site Office-04"/>
    <n v="20125"/>
    <n v="0"/>
    <n v="0"/>
    <n v="0"/>
    <n v="20125"/>
    <n v="-20125"/>
    <n v="0"/>
    <n v="0"/>
    <n v="0"/>
    <n v="0"/>
    <n v="-20125"/>
    <n v="0"/>
    <n v="0"/>
    <s v="INR"/>
  </r>
  <r>
    <s v="5309000201"/>
    <s v="0"/>
    <s v="5309000201-0"/>
    <n v="5"/>
    <s v="5300"/>
    <x v="8"/>
    <x v="9"/>
    <s v="UL10"/>
    <s v="010/000"/>
    <d v="2012-05-29T00:00:00"/>
    <d v="2012-05-29T00:00:00"/>
    <s v=""/>
    <n v="1"/>
    <s v="NO"/>
    <s v="53OPCOMN"/>
    <x v="0"/>
    <s v=""/>
    <s v="105240"/>
    <m/>
    <s v=""/>
    <s v="TABLE,CONFERENCE-QTY-1=Site Office-04"/>
    <n v="10350"/>
    <n v="0"/>
    <n v="0"/>
    <n v="0"/>
    <n v="10350"/>
    <n v="-7549.92"/>
    <n v="-1057.29"/>
    <n v="0"/>
    <n v="0"/>
    <n v="0"/>
    <n v="-8607.2099999999991"/>
    <n v="2800.08"/>
    <n v="1742.79"/>
    <s v="INR"/>
  </r>
  <r>
    <s v="5309000202"/>
    <s v="0"/>
    <s v="5309000202-0"/>
    <n v="5"/>
    <s v="5300"/>
    <x v="8"/>
    <x v="9"/>
    <s v="UL10"/>
    <s v="010/000"/>
    <d v="2012-06-14T00:00:00"/>
    <d v="2012-06-14T00:00:00"/>
    <s v=""/>
    <n v="10"/>
    <s v="NO"/>
    <s v="53OPCOMN"/>
    <x v="0"/>
    <s v=""/>
    <s v="114405"/>
    <m/>
    <s v=""/>
    <s v="DINING TABLE-QTY-10=kawai"/>
    <n v="194500"/>
    <n v="0"/>
    <n v="0"/>
    <n v="0"/>
    <n v="194500"/>
    <n v="-141098.14000000001"/>
    <n v="-19828.43"/>
    <n v="0"/>
    <n v="0"/>
    <n v="0"/>
    <n v="-160926.57"/>
    <n v="53401.86"/>
    <n v="33573.43"/>
    <s v="INR"/>
  </r>
  <r>
    <s v="5309000203"/>
    <s v="0"/>
    <s v="5309000203-0"/>
    <n v="5"/>
    <s v="5300"/>
    <x v="8"/>
    <x v="9"/>
    <s v="UL10"/>
    <s v="010/000"/>
    <d v="2012-06-09T00:00:00"/>
    <d v="2012-06-09T00:00:00"/>
    <s v=""/>
    <n v="8"/>
    <s v="NO"/>
    <s v="53OPCOMN"/>
    <x v="0"/>
    <s v=""/>
    <s v="404535"/>
    <m/>
    <s v=""/>
    <s v="Chair (Three Seater)MM:5012T F/VISITOR-QTY-8=ADMN"/>
    <n v="53808"/>
    <n v="0"/>
    <n v="0"/>
    <n v="0"/>
    <n v="53808"/>
    <n v="-39102.03"/>
    <n v="-5488.97"/>
    <n v="0"/>
    <n v="0"/>
    <n v="0"/>
    <n v="-44591"/>
    <n v="14705.97"/>
    <n v="9217"/>
    <s v="INR"/>
  </r>
  <r>
    <s v="5309000204"/>
    <s v="0"/>
    <s v="5309000204-0"/>
    <n v="5"/>
    <s v="5300"/>
    <x v="8"/>
    <x v="9"/>
    <s v="UL10"/>
    <s v="010/000"/>
    <d v="2012-07-02T00:00:00"/>
    <d v="2012-07-02T00:00:00"/>
    <s v=""/>
    <n v="12"/>
    <s v="NO"/>
    <s v="53OPCOMN"/>
    <x v="0"/>
    <s v=""/>
    <s v="105416"/>
    <m/>
    <s v=""/>
    <s v="DINING TABLE-QTY-12=FAMILY HOSTEL"/>
    <n v="199327"/>
    <n v="0"/>
    <n v="0"/>
    <n v="0"/>
    <n v="199327"/>
    <n v="-143701.4"/>
    <n v="-20274.48"/>
    <n v="0"/>
    <n v="0"/>
    <n v="0"/>
    <n v="-163975.88"/>
    <n v="55625.599999999999"/>
    <n v="35351.120000000003"/>
    <s v="INR"/>
  </r>
  <r>
    <s v="5309000205"/>
    <s v="0"/>
    <s v="5309000205-0"/>
    <n v="0"/>
    <s v="5300"/>
    <x v="8"/>
    <x v="9"/>
    <s v="GWG"/>
    <s v="001/001"/>
    <d v="2012-07-02T00:00:00"/>
    <d v="2012-07-02T00:00:00"/>
    <s v=""/>
    <n v="50"/>
    <s v="NO"/>
    <s v="53OPCOMN"/>
    <x v="0"/>
    <s v=""/>
    <s v="105416"/>
    <m/>
    <s v=""/>
    <s v="CHAIR,DINING,60-QTY-50=FAMILY HOSTEL"/>
    <n v="126960"/>
    <n v="0"/>
    <n v="0"/>
    <n v="0"/>
    <n v="126960"/>
    <n v="-126960"/>
    <n v="0"/>
    <n v="0"/>
    <n v="0"/>
    <n v="0"/>
    <n v="-126960"/>
    <n v="0"/>
    <n v="0"/>
    <s v="INR"/>
  </r>
  <r>
    <s v="5309000206"/>
    <s v="0"/>
    <s v="5309000206-0"/>
    <n v="5"/>
    <s v="5300"/>
    <x v="8"/>
    <x v="9"/>
    <s v="UL10"/>
    <s v="010/000"/>
    <d v="2012-07-18T00:00:00"/>
    <d v="2012-07-18T00:00:00"/>
    <s v=""/>
    <n v="3"/>
    <s v="NO"/>
    <s v="53OPCOMN"/>
    <x v="0"/>
    <s v=""/>
    <s v="404535"/>
    <m/>
    <s v=""/>
    <s v="STEEL ALMIRAH,78X36X19IN-QTY-3=KAWAI"/>
    <n v="29754"/>
    <n v="0"/>
    <n v="0"/>
    <n v="0"/>
    <n v="29754"/>
    <n v="-21331.85"/>
    <n v="-3020.38"/>
    <n v="0"/>
    <n v="0"/>
    <n v="0"/>
    <n v="-24352.23"/>
    <n v="8422.15"/>
    <n v="5401.77"/>
    <s v="INR"/>
  </r>
  <r>
    <s v="5309000207"/>
    <s v="0"/>
    <s v="5309000207-0"/>
    <n v="5"/>
    <s v="5300"/>
    <x v="8"/>
    <x v="9"/>
    <s v="UL10"/>
    <s v="010/000"/>
    <d v="2012-07-16T00:00:00"/>
    <d v="2012-07-16T00:00:00"/>
    <s v=""/>
    <n v="25"/>
    <s v="NO"/>
    <s v="53OPCOMN"/>
    <x v="0"/>
    <s v=""/>
    <s v="105240"/>
    <m/>
    <s v=""/>
    <s v="Single Bed with Mattress  36&quot;x78&quot;-QTY-25=FAMILY HO"/>
    <n v="189750.19"/>
    <n v="0"/>
    <n v="0"/>
    <n v="0"/>
    <n v="189750.19"/>
    <n v="-136134.12"/>
    <n v="-19266.66"/>
    <n v="0"/>
    <n v="0"/>
    <n v="0"/>
    <n v="-155400.78"/>
    <n v="53616.07"/>
    <n v="34349.410000000003"/>
    <s v="INR"/>
  </r>
  <r>
    <s v="5309000208"/>
    <s v="0"/>
    <s v="5309000208-0"/>
    <n v="0"/>
    <s v="5300"/>
    <x v="8"/>
    <x v="9"/>
    <s v="GWG"/>
    <s v="001/001"/>
    <d v="2012-07-16T00:00:00"/>
    <d v="2012-07-16T00:00:00"/>
    <s v=""/>
    <n v="25"/>
    <s v="NO"/>
    <s v="53OPCOMN"/>
    <x v="0"/>
    <s v=""/>
    <s v="105240"/>
    <m/>
    <s v=""/>
    <s v="SIDE TABLE FOR BED-17’’X17-QTY-25=FAMILY HOSTEL"/>
    <n v="41687.54"/>
    <n v="0"/>
    <n v="0"/>
    <n v="0"/>
    <n v="41687.54"/>
    <n v="-41687.54"/>
    <n v="0"/>
    <n v="0"/>
    <n v="0"/>
    <n v="0"/>
    <n v="-41687.54"/>
    <n v="0"/>
    <n v="0"/>
    <s v="INR"/>
  </r>
  <r>
    <s v="5309000209"/>
    <s v="0"/>
    <s v="5309000209-0"/>
    <n v="5"/>
    <s v="5300"/>
    <x v="8"/>
    <x v="9"/>
    <s v="UL10"/>
    <s v="010/000"/>
    <d v="2012-07-16T00:00:00"/>
    <d v="2012-07-16T00:00:00"/>
    <s v=""/>
    <n v="25"/>
    <s v="NO"/>
    <s v="53OPCOMN"/>
    <x v="0"/>
    <s v=""/>
    <s v="105240"/>
    <m/>
    <s v=""/>
    <s v="Single Wardrobe-24&quot;X84&quot;-QTY-25=FAMILY HOSTEL"/>
    <n v="273125.27"/>
    <n v="0"/>
    <n v="0"/>
    <n v="0"/>
    <n v="273125.27"/>
    <n v="-195950.63"/>
    <n v="-27732.31"/>
    <n v="0"/>
    <n v="0"/>
    <n v="0"/>
    <n v="-223682.94"/>
    <n v="77174.64"/>
    <n v="49442.33"/>
    <s v="INR"/>
  </r>
  <r>
    <s v="5309000210"/>
    <s v="0"/>
    <s v="5309000210-0"/>
    <n v="5"/>
    <s v="5300"/>
    <x v="8"/>
    <x v="9"/>
    <s v="UL10"/>
    <s v="010/000"/>
    <d v="2012-07-16T00:00:00"/>
    <d v="2012-07-16T00:00:00"/>
    <s v=""/>
    <n v="1"/>
    <s v="NO"/>
    <s v="53OPCOMN"/>
    <x v="0"/>
    <s v=""/>
    <s v="105240"/>
    <m/>
    <s v=""/>
    <s v="EXECUTIVE TABLE,WOODEN-QTY-1=KAWAI"/>
    <n v="14950"/>
    <n v="0"/>
    <n v="0"/>
    <n v="0"/>
    <n v="14950"/>
    <n v="-10725.71"/>
    <n v="-1517.98"/>
    <n v="0"/>
    <n v="0"/>
    <n v="0"/>
    <n v="-12243.689999999999"/>
    <n v="4224.29"/>
    <n v="2706.31"/>
    <s v="INR"/>
  </r>
  <r>
    <s v="5309000211"/>
    <s v="0"/>
    <s v="5309000211-0"/>
    <n v="5"/>
    <s v="5300"/>
    <x v="8"/>
    <x v="9"/>
    <s v="UL10"/>
    <s v="010/000"/>
    <d v="2012-07-16T00:00:00"/>
    <d v="2012-07-16T00:00:00"/>
    <s v=""/>
    <n v="1"/>
    <s v="NO"/>
    <s v="53OPCOMN"/>
    <x v="0"/>
    <s v=""/>
    <s v="105240"/>
    <m/>
    <s v=""/>
    <s v="TABLE,WOODEN-QTY-1=KAWAI"/>
    <n v="6900"/>
    <n v="0"/>
    <n v="0"/>
    <n v="0"/>
    <n v="6900"/>
    <n v="-4950.33"/>
    <n v="-700.6"/>
    <n v="0"/>
    <n v="0"/>
    <n v="0"/>
    <n v="-5650.93"/>
    <n v="1949.67"/>
    <n v="1249.07"/>
    <s v="INR"/>
  </r>
  <r>
    <s v="5309000212"/>
    <s v="0"/>
    <s v="5309000212-0"/>
    <n v="5"/>
    <s v="5300"/>
    <x v="8"/>
    <x v="9"/>
    <s v="UL10"/>
    <s v="010/000"/>
    <d v="2012-07-16T00:00:00"/>
    <d v="2012-07-16T00:00:00"/>
    <s v=""/>
    <n v="1"/>
    <s v="NO"/>
    <s v="53OPCOMN"/>
    <x v="0"/>
    <s v=""/>
    <s v="105240"/>
    <m/>
    <s v=""/>
    <s v="SIDE TABLE CUM CABINET-QTY-1=KAWAI"/>
    <n v="11500"/>
    <n v="0"/>
    <n v="0"/>
    <n v="0"/>
    <n v="11500"/>
    <n v="-8250.5400000000009"/>
    <n v="-1167.68"/>
    <n v="0"/>
    <n v="0"/>
    <n v="0"/>
    <n v="-9418.2200000000012"/>
    <n v="3249.46"/>
    <n v="2081.7800000000002"/>
    <s v="INR"/>
  </r>
  <r>
    <s v="5309000213"/>
    <s v="0"/>
    <s v="5309000213-0"/>
    <n v="5"/>
    <s v="5300"/>
    <x v="8"/>
    <x v="9"/>
    <s v="UL10"/>
    <s v="010/000"/>
    <d v="2012-07-16T00:00:00"/>
    <d v="2012-07-16T00:00:00"/>
    <s v=""/>
    <n v="1"/>
    <s v="NO"/>
    <s v="53OPCOMN"/>
    <x v="0"/>
    <s v=""/>
    <s v="105240"/>
    <m/>
    <s v=""/>
    <s v="SIDE TABLE-QTY-1=KAWAI"/>
    <n v="5175"/>
    <n v="0"/>
    <n v="0"/>
    <n v="0"/>
    <n v="5175"/>
    <n v="-3712.74"/>
    <n v="-525.46"/>
    <n v="0"/>
    <n v="0"/>
    <n v="0"/>
    <n v="-4238.2"/>
    <n v="1462.26"/>
    <n v="936.8"/>
    <s v="INR"/>
  </r>
  <r>
    <s v="5309000214"/>
    <s v="0"/>
    <s v="5309000214-0"/>
    <n v="5"/>
    <s v="5300"/>
    <x v="8"/>
    <x v="9"/>
    <s v="UL10"/>
    <s v="010/000"/>
    <d v="2012-08-06T00:00:00"/>
    <d v="2012-08-06T00:00:00"/>
    <s v=""/>
    <n v="1"/>
    <s v="NO"/>
    <s v="53OPCOMN"/>
    <x v="0"/>
    <s v=""/>
    <s v="105416"/>
    <m/>
    <s v=""/>
    <s v="S.S.304 SOILED DISH TABLE -QTY-1=KAWAI"/>
    <n v="14950"/>
    <n v="0"/>
    <n v="0"/>
    <n v="0"/>
    <n v="14950"/>
    <n v="-10647.63"/>
    <n v="-1514.03"/>
    <n v="0"/>
    <n v="0"/>
    <n v="0"/>
    <n v="-12161.66"/>
    <n v="4302.37"/>
    <n v="2788.34"/>
    <s v="INR"/>
  </r>
  <r>
    <s v="5309000215"/>
    <s v="0"/>
    <s v="5309000215-0"/>
    <n v="5"/>
    <s v="5300"/>
    <x v="8"/>
    <x v="9"/>
    <s v="UL10"/>
    <s v="010/000"/>
    <d v="2012-08-06T00:00:00"/>
    <d v="2012-08-06T00:00:00"/>
    <s v=""/>
    <n v="1"/>
    <s v="NO"/>
    <s v="53OPCOMN"/>
    <x v="0"/>
    <s v=""/>
    <s v="105416"/>
    <m/>
    <s v=""/>
    <s v="S.S.304 3 Sink unit-72&quot;X24&quot;X34&quot;-QTY-1=KAWAI"/>
    <n v="39100"/>
    <n v="0"/>
    <n v="0"/>
    <n v="0"/>
    <n v="39100"/>
    <n v="-27847.63"/>
    <n v="-3959.79"/>
    <n v="0"/>
    <n v="0"/>
    <n v="0"/>
    <n v="-31807.420000000002"/>
    <n v="11252.37"/>
    <n v="7292.58"/>
    <s v="INR"/>
  </r>
  <r>
    <s v="5309000216"/>
    <s v="0"/>
    <s v="5309000216-0"/>
    <n v="5"/>
    <s v="5300"/>
    <x v="8"/>
    <x v="9"/>
    <s v="UL10"/>
    <s v="010/000"/>
    <d v="2012-08-23T00:00:00"/>
    <d v="2012-08-23T00:00:00"/>
    <s v=""/>
    <n v="72"/>
    <s v="NO"/>
    <s v="53OPCOMN"/>
    <x v="0"/>
    <s v=""/>
    <s v="404535"/>
    <m/>
    <s v=""/>
    <s v="ANGLE RACK,SLOTTED-QTY-72=KAWAI"/>
    <n v="240905"/>
    <n v="0"/>
    <n v="0"/>
    <n v="0"/>
    <n v="240905"/>
    <n v="-170561.52"/>
    <n v="-24346.51"/>
    <n v="0"/>
    <n v="0"/>
    <n v="0"/>
    <n v="-194908.03"/>
    <n v="70343.48"/>
    <n v="45996.97"/>
    <s v="INR"/>
  </r>
  <r>
    <s v="5309000217"/>
    <s v="0"/>
    <s v="5309000217-0"/>
    <n v="5"/>
    <s v="5300"/>
    <x v="8"/>
    <x v="9"/>
    <s v="UL10"/>
    <s v="010/000"/>
    <d v="2012-09-20T00:00:00"/>
    <d v="2012-09-20T00:00:00"/>
    <s v=""/>
    <n v="1"/>
    <s v="NO"/>
    <s v="53OPCOMN"/>
    <x v="0"/>
    <s v=""/>
    <s v="115258"/>
    <m/>
    <s v=""/>
    <s v="Overall Plant Layout Model ( 3D ) -QTY-1 - HOSTEL"/>
    <n v="2264449.85"/>
    <n v="0"/>
    <n v="0"/>
    <n v="0"/>
    <n v="2264449.85"/>
    <n v="-1587595.69"/>
    <n v="-228077.12"/>
    <n v="0"/>
    <n v="0"/>
    <n v="0"/>
    <n v="-1815672.81"/>
    <n v="676854.16"/>
    <n v="448777.04"/>
    <s v="INR"/>
  </r>
  <r>
    <s v="5309000218"/>
    <s v="0"/>
    <s v="5309000218-0"/>
    <n v="5"/>
    <s v="5300"/>
    <x v="8"/>
    <x v="9"/>
    <s v="UL10"/>
    <s v="010/000"/>
    <d v="2012-10-11T00:00:00"/>
    <d v="2012-10-11T00:00:00"/>
    <s v=""/>
    <n v="100"/>
    <s v="M2"/>
    <s v="53OPCOMN"/>
    <x v="0"/>
    <s v=""/>
    <s v="404535"/>
    <m/>
    <s v=""/>
    <s v="CUP BOARD,19MM,WATER PROOF BLOCK-QTY-1=FAMILY H"/>
    <n v="765369"/>
    <n v="0"/>
    <n v="0"/>
    <n v="0"/>
    <n v="765369"/>
    <n v="-532650.13"/>
    <n v="-76895.34"/>
    <n v="0"/>
    <n v="0"/>
    <n v="0"/>
    <n v="-609545.47"/>
    <n v="232718.87"/>
    <n v="155823.53"/>
    <s v="INR"/>
  </r>
  <r>
    <s v="5309000219"/>
    <s v="0"/>
    <s v="5309000219-0"/>
    <n v="0"/>
    <s v="5300"/>
    <x v="8"/>
    <x v="9"/>
    <s v="GWG"/>
    <s v="001/001"/>
    <d v="2012-09-01T00:00:00"/>
    <d v="2012-09-01T00:00:00"/>
    <s v=""/>
    <n v="8"/>
    <s v="NO"/>
    <s v="53OPCOMN"/>
    <x v="0"/>
    <s v="5315"/>
    <s v="404535"/>
    <s v="Sold"/>
    <s v=""/>
    <s v="TABLE,WOODEN-QTY-10=KAWAI-2 QTY AT SINGRAULI SITE"/>
    <n v="45861.42"/>
    <n v="0"/>
    <n v="0"/>
    <n v="-9172.2800000000007"/>
    <n v="36689.14"/>
    <n v="-45861.42"/>
    <n v="0"/>
    <n v="9172.2800000000007"/>
    <n v="0"/>
    <n v="0"/>
    <n v="-36689.14"/>
    <n v="0"/>
    <n v="0"/>
    <s v="INR"/>
  </r>
  <r>
    <s v="5309000222"/>
    <s v="0"/>
    <s v="5309000222-0"/>
    <n v="5"/>
    <s v="5300"/>
    <x v="8"/>
    <x v="9"/>
    <s v="UL10"/>
    <s v="010/000"/>
    <d v="2012-09-22T00:00:00"/>
    <d v="2012-09-22T00:00:00"/>
    <s v=""/>
    <n v="5"/>
    <s v="NO"/>
    <s v="53OPCOMN"/>
    <x v="0"/>
    <s v=""/>
    <s v="404535"/>
    <m/>
    <s v=""/>
    <s v="STEEL ALMIRAH,78X36X19IN-QTY-5=KAWAI"/>
    <n v="44097.52"/>
    <n v="0"/>
    <n v="0"/>
    <n v="0"/>
    <n v="44097.52"/>
    <n v="-30894.880000000001"/>
    <n v="-4440.47"/>
    <n v="0"/>
    <n v="0"/>
    <n v="0"/>
    <n v="-35335.35"/>
    <n v="13202.64"/>
    <n v="8762.17"/>
    <s v="INR"/>
  </r>
  <r>
    <s v="5309000223"/>
    <s v="0"/>
    <s v="5309000223-0"/>
    <n v="5"/>
    <s v="5300"/>
    <x v="8"/>
    <x v="9"/>
    <s v="UL10"/>
    <s v="010/000"/>
    <d v="2012-09-22T00:00:00"/>
    <d v="2012-09-22T00:00:00"/>
    <s v=""/>
    <n v="4"/>
    <s v="NO"/>
    <s v="53OPCOMN"/>
    <x v="0"/>
    <s v=""/>
    <s v="404535"/>
    <m/>
    <s v=""/>
    <s v="STEEL ALMIRAH,78X36X19IN-QTY-4=ELECT DEPT"/>
    <n v="39672"/>
    <n v="0"/>
    <n v="0"/>
    <n v="0"/>
    <n v="39672"/>
    <n v="-27794.34"/>
    <n v="-3994.84"/>
    <n v="0"/>
    <n v="0"/>
    <n v="0"/>
    <n v="-31789.18"/>
    <n v="11877.66"/>
    <n v="7882.82"/>
    <s v="INR"/>
  </r>
  <r>
    <s v="5309000224"/>
    <s v="0"/>
    <s v="5309000224-0"/>
    <n v="0"/>
    <s v="5300"/>
    <x v="8"/>
    <x v="9"/>
    <s v="GWG"/>
    <s v="001/001"/>
    <d v="2012-09-01T00:00:00"/>
    <d v="2012-09-01T00:00:00"/>
    <s v=""/>
    <n v="1"/>
    <s v="NO"/>
    <s v="53OPCOMN"/>
    <x v="0"/>
    <s v=""/>
    <s v="404535"/>
    <m/>
    <s v=""/>
    <s v="PLAIN TABLE GLASS-QTY-1=KAWAI"/>
    <n v="4190"/>
    <n v="0"/>
    <n v="0"/>
    <n v="0"/>
    <n v="4190"/>
    <n v="-4190"/>
    <n v="0"/>
    <n v="0"/>
    <n v="0"/>
    <n v="0"/>
    <n v="-4190"/>
    <n v="0"/>
    <n v="0"/>
    <s v="INR"/>
  </r>
  <r>
    <s v="5309000225"/>
    <s v="0"/>
    <s v="5309000225-0"/>
    <n v="0"/>
    <s v="5300"/>
    <x v="8"/>
    <x v="9"/>
    <s v="GWG"/>
    <s v="001/001"/>
    <d v="2012-10-12T00:00:00"/>
    <d v="2012-10-12T00:00:00"/>
    <s v=""/>
    <n v="30"/>
    <s v="NO"/>
    <s v="53OPCOMN"/>
    <x v="0"/>
    <s v=""/>
    <s v="404535"/>
    <m/>
    <s v=""/>
    <s v="ANGLE RACK,STEEL SLOTTED,78X36X15IN-QTY-30=SITE OF"/>
    <n v="130986"/>
    <n v="0"/>
    <n v="0"/>
    <n v="0"/>
    <n v="130986"/>
    <n v="-130986"/>
    <n v="0"/>
    <n v="0"/>
    <n v="0"/>
    <n v="0"/>
    <n v="-130986"/>
    <n v="0"/>
    <n v="0"/>
    <s v="INR"/>
  </r>
  <r>
    <s v="5309000226"/>
    <s v="0"/>
    <s v="5309000226-0"/>
    <n v="0"/>
    <s v="5300"/>
    <x v="8"/>
    <x v="9"/>
    <s v="GWG"/>
    <s v="001/001"/>
    <d v="2012-09-24T00:00:00"/>
    <d v="2012-09-24T00:00:00"/>
    <s v=""/>
    <n v="15"/>
    <s v="NO"/>
    <s v="53OPCOMN"/>
    <x v="0"/>
    <s v=""/>
    <s v="117326"/>
    <m/>
    <s v=""/>
    <s v="PLASTIC TABLE W/CHAIR-QTY-15=KAWAI"/>
    <n v="48000"/>
    <n v="0"/>
    <n v="0"/>
    <n v="0"/>
    <n v="48000"/>
    <n v="-48000"/>
    <n v="0"/>
    <n v="0"/>
    <n v="0"/>
    <n v="0"/>
    <n v="-48000"/>
    <n v="0"/>
    <n v="0"/>
    <s v="INR"/>
  </r>
  <r>
    <s v="5309000227"/>
    <s v="0"/>
    <s v="5309000227-0"/>
    <n v="5"/>
    <s v="5300"/>
    <x v="8"/>
    <x v="9"/>
    <s v="UL10"/>
    <s v="010/000"/>
    <d v="2012-09-24T00:00:00"/>
    <d v="2012-09-24T00:00:00"/>
    <s v=""/>
    <n v="15"/>
    <s v="NO"/>
    <s v="53OPCOMN"/>
    <x v="0"/>
    <s v=""/>
    <s v="117326"/>
    <m/>
    <s v=""/>
    <s v="PLASTIC TABLE W/CHAIR-QTY-15=KAWAI"/>
    <n v="76575"/>
    <n v="0"/>
    <n v="0"/>
    <n v="0"/>
    <n v="76575"/>
    <n v="-53611.06"/>
    <n v="-7708.99"/>
    <n v="0"/>
    <n v="0"/>
    <n v="0"/>
    <n v="-61320.049999999996"/>
    <n v="22963.94"/>
    <n v="15254.95"/>
    <s v="INR"/>
  </r>
  <r>
    <s v="5309000228"/>
    <s v="0"/>
    <s v="5309000228-0"/>
    <n v="0"/>
    <s v="5300"/>
    <x v="8"/>
    <x v="9"/>
    <s v="GWG"/>
    <s v="001/001"/>
    <d v="2012-09-24T00:00:00"/>
    <d v="2012-09-24T00:00:00"/>
    <s v=""/>
    <n v="10"/>
    <s v="NO"/>
    <s v="53OPCOMN"/>
    <x v="0"/>
    <s v=""/>
    <s v="117326"/>
    <m/>
    <s v=""/>
    <s v="PLASTIC TABLE W/CHAIR-QTY-10=KAWAI"/>
    <n v="48300"/>
    <n v="0"/>
    <n v="0"/>
    <n v="0"/>
    <n v="48300"/>
    <n v="-48300"/>
    <n v="0"/>
    <n v="0"/>
    <n v="0"/>
    <n v="0"/>
    <n v="-48300"/>
    <n v="0"/>
    <n v="0"/>
    <s v="INR"/>
  </r>
  <r>
    <s v="5309000230"/>
    <s v="0"/>
    <s v="5309000230-0"/>
    <n v="5"/>
    <s v="5300"/>
    <x v="8"/>
    <x v="9"/>
    <s v="UL10"/>
    <s v="010/000"/>
    <d v="2012-11-05T00:00:00"/>
    <d v="2012-11-05T00:00:00"/>
    <s v=""/>
    <n v="20"/>
    <s v="NO"/>
    <s v="53OPCOMN"/>
    <x v="0"/>
    <s v=""/>
    <s v="105240"/>
    <m/>
    <s v=""/>
    <s v="SINGLE BED with Mattress-QTY-20=ADMN-KAWAI"/>
    <n v="151800"/>
    <n v="0"/>
    <n v="0"/>
    <n v="0"/>
    <n v="151800"/>
    <n v="-104715.68"/>
    <n v="-15206.15"/>
    <n v="0"/>
    <n v="0"/>
    <n v="0"/>
    <n v="-119921.82999999999"/>
    <n v="47084.32"/>
    <n v="31878.17"/>
    <s v="INR"/>
  </r>
  <r>
    <s v="5309000231"/>
    <s v="0"/>
    <s v="5309000231-0"/>
    <n v="5"/>
    <s v="5300"/>
    <x v="8"/>
    <x v="9"/>
    <s v="UL10"/>
    <s v="010/000"/>
    <d v="2012-11-05T00:00:00"/>
    <d v="2012-11-05T00:00:00"/>
    <s v=""/>
    <n v="35"/>
    <s v="NO"/>
    <s v="53OPCOMN"/>
    <x v="0"/>
    <s v=""/>
    <s v="105240"/>
    <m/>
    <s v=""/>
    <s v="SINGLE BED with Mattress-QTY-35=ADMN-KAWAI"/>
    <n v="265650"/>
    <n v="0"/>
    <n v="0"/>
    <n v="0"/>
    <n v="265650"/>
    <n v="-183252.47"/>
    <n v="-26610.74"/>
    <n v="0"/>
    <n v="0"/>
    <n v="0"/>
    <n v="-209863.21"/>
    <n v="82397.53"/>
    <n v="55786.79"/>
    <s v="INR"/>
  </r>
  <r>
    <s v="5309000232"/>
    <s v="0"/>
    <s v="5309000232-0"/>
    <n v="0"/>
    <s v="5300"/>
    <x v="8"/>
    <x v="9"/>
    <s v="GWG"/>
    <s v="001/001"/>
    <d v="2012-11-05T00:00:00"/>
    <d v="2012-11-05T00:00:00"/>
    <s v=""/>
    <n v="10"/>
    <s v="NO"/>
    <s v="53OPCOMN"/>
    <x v="0"/>
    <s v=""/>
    <s v="105240"/>
    <m/>
    <s v=""/>
    <s v="SIDE TABLE-17&quot;x18x26&quot;-QTY-10=ADMN-KAWAI"/>
    <n v="16675"/>
    <n v="0"/>
    <n v="0"/>
    <n v="0"/>
    <n v="16675"/>
    <n v="-16675"/>
    <n v="0"/>
    <n v="0"/>
    <n v="0"/>
    <n v="0"/>
    <n v="-16675"/>
    <n v="0"/>
    <n v="0"/>
    <s v="INR"/>
  </r>
  <r>
    <s v="5309000233"/>
    <s v="0"/>
    <s v="5309000233-0"/>
    <n v="5"/>
    <s v="5300"/>
    <x v="8"/>
    <x v="9"/>
    <s v="UL10"/>
    <s v="010/000"/>
    <d v="2012-11-05T00:00:00"/>
    <d v="2012-11-05T00:00:00"/>
    <s v=""/>
    <n v="40"/>
    <s v="NO"/>
    <s v="53OPCOMN"/>
    <x v="0"/>
    <s v=""/>
    <s v="105240"/>
    <m/>
    <s v=""/>
    <s v="Wardrobe- 24&quot;x 84&quot;-QTY-40=GUEST HOUSE"/>
    <n v="437000"/>
    <n v="0"/>
    <n v="0"/>
    <n v="0"/>
    <n v="437000"/>
    <n v="-301454.27"/>
    <n v="-43775.25"/>
    <n v="0"/>
    <n v="0"/>
    <n v="0"/>
    <n v="-345229.52"/>
    <n v="135545.73000000001"/>
    <n v="91770.48"/>
    <s v="INR"/>
  </r>
  <r>
    <s v="5309000234"/>
    <s v="0"/>
    <s v="5309000234-0"/>
    <n v="0"/>
    <s v="5300"/>
    <x v="8"/>
    <x v="9"/>
    <s v="GWG"/>
    <s v="001/001"/>
    <d v="2012-11-05T00:00:00"/>
    <d v="2012-11-05T00:00:00"/>
    <s v=""/>
    <n v="20"/>
    <s v="NO"/>
    <s v="53OPCOMN"/>
    <x v="0"/>
    <s v=""/>
    <s v="105240"/>
    <m/>
    <s v=""/>
    <s v="SIDE TABLE-17&quot;x18x26&quot;-QTY-20=ADMN-KAWAI"/>
    <n v="33350"/>
    <n v="0"/>
    <n v="0"/>
    <n v="0"/>
    <n v="33350"/>
    <n v="-33350"/>
    <n v="0"/>
    <n v="0"/>
    <n v="0"/>
    <n v="0"/>
    <n v="-33350"/>
    <n v="0"/>
    <n v="0"/>
    <s v="INR"/>
  </r>
  <r>
    <s v="5309000235"/>
    <s v="0"/>
    <s v="5309000235-0"/>
    <n v="5"/>
    <s v="5300"/>
    <x v="8"/>
    <x v="9"/>
    <s v="UL10"/>
    <s v="010/000"/>
    <d v="2012-12-10T00:00:00"/>
    <d v="2012-12-10T00:00:00"/>
    <s v=""/>
    <n v="50"/>
    <s v="NO"/>
    <s v="53OPCOMN"/>
    <x v="0"/>
    <s v=""/>
    <s v="114964"/>
    <m/>
    <s v=""/>
    <s v="WORK STATIONS-QTY-50=SITE OFFICE"/>
    <n v="567036"/>
    <n v="0"/>
    <n v="0"/>
    <n v="0"/>
    <n v="567036"/>
    <n v="-386330.98"/>
    <n v="-56570.63"/>
    <n v="0"/>
    <n v="0"/>
    <n v="0"/>
    <n v="-442901.61"/>
    <n v="180705.02"/>
    <n v="124134.39"/>
    <s v="INR"/>
  </r>
  <r>
    <s v="5309000236"/>
    <s v="0"/>
    <s v="5309000236-0"/>
    <n v="0"/>
    <s v="5300"/>
    <x v="8"/>
    <x v="9"/>
    <s v="GWG"/>
    <s v="001/001"/>
    <d v="2012-12-12T00:00:00"/>
    <d v="2012-12-12T00:00:00"/>
    <s v=""/>
    <n v="110"/>
    <s v="NO"/>
    <s v="53OPCOMN"/>
    <x v="0"/>
    <s v=""/>
    <s v="105240"/>
    <m/>
    <s v=""/>
    <s v="Medium Back Chair-QTY-50+50+10=110=SITE OFFICE"/>
    <n v="379500"/>
    <n v="0"/>
    <n v="0"/>
    <n v="0"/>
    <n v="379500"/>
    <n v="-379500"/>
    <n v="0"/>
    <n v="0"/>
    <n v="0"/>
    <n v="0"/>
    <n v="-379500"/>
    <n v="0"/>
    <n v="0"/>
    <s v="INR"/>
  </r>
  <r>
    <s v="5309000237"/>
    <s v="0"/>
    <s v="5309000237-0"/>
    <n v="0"/>
    <s v="5300"/>
    <x v="8"/>
    <x v="9"/>
    <s v="GWG"/>
    <s v="001/001"/>
    <d v="2012-12-13T00:00:00"/>
    <d v="2012-12-13T00:00:00"/>
    <s v=""/>
    <n v="32"/>
    <s v="NO"/>
    <s v="53OPCOMN"/>
    <x v="0"/>
    <s v=""/>
    <s v="118066"/>
    <m/>
    <s v=""/>
    <s v="Dinning Chair-QTY-32=P O-4500103762=DOC-5000639200"/>
    <n v="58880"/>
    <n v="0"/>
    <n v="0"/>
    <n v="0"/>
    <n v="58880"/>
    <n v="-58880"/>
    <n v="0"/>
    <n v="0"/>
    <n v="0"/>
    <n v="0"/>
    <n v="-58880"/>
    <n v="0"/>
    <n v="0"/>
    <s v="INR"/>
  </r>
  <r>
    <s v="5309000238"/>
    <s v="0"/>
    <s v="5309000238-0"/>
    <n v="5"/>
    <s v="5300"/>
    <x v="8"/>
    <x v="9"/>
    <s v="UL10"/>
    <s v="010/000"/>
    <d v="2012-12-17T00:00:00"/>
    <d v="2012-12-17T00:00:00"/>
    <s v=""/>
    <n v="9"/>
    <s v="NO"/>
    <s v="53OPCOMN"/>
    <x v="0"/>
    <s v=""/>
    <s v="118123"/>
    <m/>
    <s v=""/>
    <s v="STEEL ALMIRAH,78X36X19IN-QTY-9=SITE OFFICE"/>
    <n v="117990"/>
    <n v="0"/>
    <n v="0"/>
    <n v="0"/>
    <n v="117990"/>
    <n v="-80188.479999999996"/>
    <n v="-11761.86"/>
    <n v="0"/>
    <n v="0"/>
    <n v="0"/>
    <n v="-91950.34"/>
    <n v="37801.519999999997"/>
    <n v="26039.66"/>
    <s v="INR"/>
  </r>
  <r>
    <s v="5309000239"/>
    <s v="0"/>
    <s v="5309000239-0"/>
    <n v="5"/>
    <s v="5300"/>
    <x v="8"/>
    <x v="9"/>
    <s v="UL10"/>
    <s v="010/000"/>
    <d v="2012-12-17T00:00:00"/>
    <d v="2012-12-17T00:00:00"/>
    <s v=""/>
    <n v="5"/>
    <s v="NO"/>
    <s v="53OPCOMN"/>
    <x v="0"/>
    <s v=""/>
    <s v="118123"/>
    <m/>
    <s v=""/>
    <s v="FILE CABINET,STEEL-QTY-5=SITE OFFICE"/>
    <n v="61560"/>
    <n v="0"/>
    <n v="0"/>
    <n v="0"/>
    <n v="61560"/>
    <n v="-41837.46"/>
    <n v="-6136.62"/>
    <n v="0"/>
    <n v="0"/>
    <n v="0"/>
    <n v="-47974.080000000002"/>
    <n v="19722.54"/>
    <n v="13585.92"/>
    <s v="INR"/>
  </r>
  <r>
    <s v="5309000240"/>
    <s v="0"/>
    <s v="5309000240-0"/>
    <n v="5"/>
    <s v="5300"/>
    <x v="8"/>
    <x v="9"/>
    <s v="UL10"/>
    <s v="010/000"/>
    <d v="2012-12-28T00:00:00"/>
    <d v="2012-12-28T00:00:00"/>
    <s v=""/>
    <n v="21"/>
    <s v="NO"/>
    <s v="53OPCOMN"/>
    <x v="0"/>
    <s v=""/>
    <s v="118123"/>
    <m/>
    <s v=""/>
    <s v="STEEL ALMIRAH,78X36X19IN-QTY-21=SITE OFFICE"/>
    <n v="275310"/>
    <n v="0"/>
    <n v="0"/>
    <n v="0"/>
    <n v="275310"/>
    <n v="-186374.05"/>
    <n v="-27409.8"/>
    <n v="0"/>
    <n v="0"/>
    <n v="0"/>
    <n v="-213783.84999999998"/>
    <n v="88935.95"/>
    <n v="61526.15"/>
    <s v="INR"/>
  </r>
  <r>
    <s v="5309000241"/>
    <s v="0"/>
    <s v="5309000241-0"/>
    <n v="5"/>
    <s v="5300"/>
    <x v="8"/>
    <x v="9"/>
    <s v="UL10"/>
    <s v="010/000"/>
    <d v="2012-12-28T00:00:00"/>
    <d v="2012-12-28T00:00:00"/>
    <s v=""/>
    <n v="20"/>
    <s v="NO"/>
    <s v="53OPCOMN"/>
    <x v="0"/>
    <s v=""/>
    <s v="118123"/>
    <m/>
    <s v=""/>
    <s v="FILE CABINET,STEEL-QTY-20=SITE OFFICE"/>
    <n v="246240"/>
    <n v="0"/>
    <n v="0"/>
    <n v="0"/>
    <n v="246240"/>
    <n v="-166694.79"/>
    <n v="-24515.61"/>
    <n v="0"/>
    <n v="0"/>
    <n v="0"/>
    <n v="-191210.40000000002"/>
    <n v="79545.210000000006"/>
    <n v="55029.599999999999"/>
    <s v="INR"/>
  </r>
  <r>
    <s v="5309000242"/>
    <s v="0"/>
    <s v="5309000242-0"/>
    <n v="5"/>
    <s v="5300"/>
    <x v="8"/>
    <x v="9"/>
    <s v="UL10"/>
    <s v="010/000"/>
    <d v="2012-12-28T00:00:00"/>
    <d v="2012-12-28T00:00:00"/>
    <s v=""/>
    <n v="10"/>
    <s v="NO"/>
    <s v="53OPCOMN"/>
    <x v="0"/>
    <s v=""/>
    <s v="118123"/>
    <m/>
    <s v=""/>
    <s v="EXECUTIVE TABLE,WOODEN-QTY-10=SITE OFFICE"/>
    <n v="132012"/>
    <n v="0"/>
    <n v="0"/>
    <n v="0"/>
    <n v="132012"/>
    <n v="-89366.94"/>
    <n v="-13143.08"/>
    <n v="0"/>
    <n v="0"/>
    <n v="0"/>
    <n v="-102510.02"/>
    <n v="42645.06"/>
    <n v="29501.98"/>
    <s v="INR"/>
  </r>
  <r>
    <s v="5309000243"/>
    <s v="0"/>
    <s v="5309000243-0"/>
    <n v="5"/>
    <s v="5300"/>
    <x v="8"/>
    <x v="9"/>
    <s v="UL10"/>
    <s v="010/000"/>
    <d v="2012-12-28T00:00:00"/>
    <d v="2012-12-28T00:00:00"/>
    <s v=""/>
    <n v="25"/>
    <s v="NO"/>
    <s v="53OPCOMN"/>
    <x v="0"/>
    <s v=""/>
    <s v="118123"/>
    <m/>
    <s v=""/>
    <s v="BOOK CASE,STEEL W/4 GLASS DOOR-QTY-25=SITE OFFICE"/>
    <n v="256500"/>
    <n v="0"/>
    <n v="0"/>
    <n v="0"/>
    <n v="256500"/>
    <n v="-173640.42"/>
    <n v="-25537.08"/>
    <n v="0"/>
    <n v="0"/>
    <n v="0"/>
    <n v="-199177.5"/>
    <n v="82859.58"/>
    <n v="57322.5"/>
    <s v="INR"/>
  </r>
  <r>
    <s v="5309000244"/>
    <s v="0"/>
    <s v="5309000244-0"/>
    <n v="5"/>
    <s v="5300"/>
    <x v="8"/>
    <x v="9"/>
    <s v="UL10"/>
    <s v="010/000"/>
    <d v="2013-02-16T00:00:00"/>
    <d v="2013-02-16T00:00:00"/>
    <s v=""/>
    <n v="10"/>
    <s v="NO"/>
    <s v="53OPCOMN"/>
    <x v="0"/>
    <s v=""/>
    <s v="404535"/>
    <m/>
    <s v=""/>
    <s v="ANGLE RACK,SLOTTED-QTY-10=SANTI NIKETAN II"/>
    <n v="43662"/>
    <n v="0"/>
    <n v="0"/>
    <n v="0"/>
    <n v="43662"/>
    <n v="-29032.31"/>
    <n v="-4322.5600000000004"/>
    <n v="0"/>
    <n v="0"/>
    <n v="0"/>
    <n v="-33354.870000000003"/>
    <n v="14629.69"/>
    <n v="10307.129999999999"/>
    <s v="INR"/>
  </r>
  <r>
    <s v="5309000245"/>
    <s v="0"/>
    <s v="5309000245-0"/>
    <n v="5"/>
    <s v="5300"/>
    <x v="8"/>
    <x v="9"/>
    <s v="UL10"/>
    <s v="010/000"/>
    <d v="2013-02-05T00:00:00"/>
    <d v="2013-02-05T00:00:00"/>
    <s v=""/>
    <n v="15"/>
    <s v="NO"/>
    <s v="53OPCOMN"/>
    <x v="0"/>
    <s v=""/>
    <s v="105240"/>
    <m/>
    <s v=""/>
    <s v="SINGLE BED-QTY-15=Admn Dept"/>
    <n v="113850.19"/>
    <n v="0"/>
    <n v="0"/>
    <n v="0"/>
    <n v="113850.19"/>
    <n v="-76003"/>
    <n v="-11285.06"/>
    <n v="0"/>
    <n v="0"/>
    <n v="0"/>
    <n v="-87288.06"/>
    <n v="37847.19"/>
    <n v="26562.13"/>
    <s v="INR"/>
  </r>
  <r>
    <s v="5309000246"/>
    <s v="0"/>
    <s v="5309000246-0"/>
    <n v="0"/>
    <s v="5300"/>
    <x v="8"/>
    <x v="9"/>
    <s v="GWG"/>
    <s v="001/001"/>
    <d v="2013-02-05T00:00:00"/>
    <d v="2013-02-05T00:00:00"/>
    <s v=""/>
    <n v="15"/>
    <s v="NO"/>
    <s v="53OPCOMN"/>
    <x v="0"/>
    <s v=""/>
    <s v="105240"/>
    <m/>
    <s v=""/>
    <s v="SIDE TABLE-QTY-15=Admn Dept"/>
    <n v="25012.54"/>
    <n v="0"/>
    <n v="0"/>
    <n v="0"/>
    <n v="25012.54"/>
    <n v="-25012.54"/>
    <n v="0"/>
    <n v="0"/>
    <n v="0"/>
    <n v="0"/>
    <n v="-25012.54"/>
    <n v="0"/>
    <n v="0"/>
    <s v="INR"/>
  </r>
  <r>
    <s v="5309000247"/>
    <s v="0"/>
    <s v="5309000247-0"/>
    <n v="5"/>
    <s v="5300"/>
    <x v="8"/>
    <x v="9"/>
    <s v="UL10"/>
    <s v="010/000"/>
    <d v="2013-02-05T00:00:00"/>
    <d v="2013-02-05T00:00:00"/>
    <s v=""/>
    <n v="15"/>
    <s v="NO"/>
    <s v="53OPCOMN"/>
    <x v="0"/>
    <s v=""/>
    <s v="105240"/>
    <m/>
    <s v=""/>
    <s v="Single Wardrobe-24&quot;X84&quot;-QTY-15=Admn Dept"/>
    <n v="163875.26999999999"/>
    <n v="0"/>
    <n v="0"/>
    <n v="0"/>
    <n v="163875.26999999999"/>
    <n v="-109398.25"/>
    <n v="-16243.64"/>
    <n v="0"/>
    <n v="0"/>
    <n v="0"/>
    <n v="-125641.89"/>
    <n v="54477.02"/>
    <n v="38233.379999999997"/>
    <s v="INR"/>
  </r>
  <r>
    <s v="5309000248"/>
    <s v="0"/>
    <s v="5309000248-0"/>
    <n v="5"/>
    <s v="5300"/>
    <x v="8"/>
    <x v="9"/>
    <s v="UL10"/>
    <s v="010/000"/>
    <d v="2013-01-28T00:00:00"/>
    <d v="2013-01-28T00:00:00"/>
    <s v=""/>
    <n v="1"/>
    <s v="NO"/>
    <s v="53OPCOMN"/>
    <x v="0"/>
    <s v=""/>
    <s v="118123"/>
    <m/>
    <s v=""/>
    <s v="RECORD CABINET,FIRE RESISTING-MFR:METHODEX-ADMN"/>
    <n v="71820"/>
    <n v="0"/>
    <n v="0"/>
    <n v="0"/>
    <n v="71820"/>
    <n v="-48082.879999999997"/>
    <n v="-7125.32"/>
    <n v="0"/>
    <n v="0"/>
    <n v="0"/>
    <n v="-55208.2"/>
    <n v="23737.119999999999"/>
    <n v="16611.8"/>
    <s v="INR"/>
  </r>
  <r>
    <s v="5309000249"/>
    <s v="0"/>
    <s v="5309000249-0"/>
    <n v="5"/>
    <s v="5300"/>
    <x v="8"/>
    <x v="9"/>
    <s v="UL10"/>
    <s v="010/000"/>
    <d v="2013-01-30T00:00:00"/>
    <d v="2013-01-30T00:00:00"/>
    <s v=""/>
    <n v="80"/>
    <s v="NO"/>
    <s v="53OPCOMN"/>
    <x v="0"/>
    <s v=""/>
    <s v="301096"/>
    <m/>
    <s v=""/>
    <s v="CAFETARIA FURNITURE FOR KAWAI-QTY-80="/>
    <n v="1111584.3999999999"/>
    <n v="0"/>
    <n v="0"/>
    <n v="0"/>
    <n v="1111584.3999999999"/>
    <n v="-743661.95"/>
    <n v="-110256.56"/>
    <n v="0"/>
    <n v="0"/>
    <n v="0"/>
    <n v="-853918.51"/>
    <n v="367922.45"/>
    <n v="257665.89"/>
    <s v="INR"/>
  </r>
  <r>
    <s v="5309000249"/>
    <s v="1"/>
    <s v="5309000249-1"/>
    <n v="5"/>
    <s v="5300"/>
    <x v="8"/>
    <x v="9"/>
    <s v="UL10"/>
    <s v="010/000"/>
    <d v="2013-04-01T00:00:00"/>
    <d v="2013-04-01T00:00:00"/>
    <s v=""/>
    <n v="0"/>
    <s v="NO"/>
    <s v="53OPCOMN"/>
    <x v="0"/>
    <s v=""/>
    <s v="301096"/>
    <m/>
    <s v=""/>
    <s v="CAFETARIA FURNITURE FOR KAWAI-QTY-80="/>
    <n v="-108146.3"/>
    <n v="0"/>
    <n v="0"/>
    <n v="0"/>
    <n v="-108146.3"/>
    <n v="68498.92"/>
    <n v="11413.35"/>
    <n v="0"/>
    <n v="0"/>
    <n v="0"/>
    <n v="79912.27"/>
    <n v="-39647.379999999997"/>
    <n v="-28234.03"/>
    <s v="INR"/>
  </r>
  <r>
    <s v="5309000250"/>
    <s v="0"/>
    <s v="5309000250-0"/>
    <n v="5"/>
    <s v="5300"/>
    <x v="8"/>
    <x v="9"/>
    <s v="UL10"/>
    <s v="010/000"/>
    <d v="2012-07-16T00:00:00"/>
    <d v="2012-07-16T00:00:00"/>
    <s v=""/>
    <n v="1"/>
    <s v="NO"/>
    <s v="53OPCOMN"/>
    <x v="0"/>
    <s v=""/>
    <s v="116818"/>
    <m/>
    <s v=""/>
    <s v="Work Table (Siz-48&quot;X24&quot;X34&quot;+6&quot;)-QTY-1-Famil Hostel"/>
    <n v="18118.330000000002"/>
    <n v="0"/>
    <n v="0"/>
    <n v="0"/>
    <n v="18118.330000000002"/>
    <n v="-12998.79"/>
    <n v="-1839.68"/>
    <n v="0"/>
    <n v="0"/>
    <n v="0"/>
    <n v="-14838.470000000001"/>
    <n v="5119.54"/>
    <n v="3279.86"/>
    <s v="INR"/>
  </r>
  <r>
    <s v="5309000251"/>
    <s v="0"/>
    <s v="5309000251-0"/>
    <n v="5"/>
    <s v="5300"/>
    <x v="8"/>
    <x v="9"/>
    <s v="UL10"/>
    <s v="010/000"/>
    <d v="2012-07-16T00:00:00"/>
    <d v="2012-07-16T00:00:00"/>
    <s v=""/>
    <n v="1"/>
    <s v="NO"/>
    <s v="53OPCOMN"/>
    <x v="0"/>
    <s v=""/>
    <s v="116818"/>
    <m/>
    <s v=""/>
    <s v="Side Table (Size-36&quot;X36&quot;X34&quot;+6&quot;)QTY-1-Famil Hostel"/>
    <n v="14595.32"/>
    <n v="0"/>
    <n v="0"/>
    <n v="0"/>
    <n v="14595.32"/>
    <n v="-10471.24"/>
    <n v="-1481.97"/>
    <n v="0"/>
    <n v="0"/>
    <n v="0"/>
    <n v="-11953.21"/>
    <n v="4124.08"/>
    <n v="2642.11"/>
    <s v="INR"/>
  </r>
  <r>
    <s v="5309000252"/>
    <s v="0"/>
    <s v="5309000252-0"/>
    <n v="5"/>
    <s v="5300"/>
    <x v="8"/>
    <x v="9"/>
    <s v="UL10"/>
    <s v="010/000"/>
    <d v="2012-08-06T00:00:00"/>
    <d v="2012-08-06T00:00:00"/>
    <s v=""/>
    <n v="6"/>
    <s v="NO"/>
    <s v="53OPCOMN"/>
    <x v="0"/>
    <s v=""/>
    <s v="116818"/>
    <m/>
    <s v=""/>
    <s v="Storage Rack (Siz-36&quot;X18&quot;X72&quot;)-QTY-6-Famil Hostel"/>
    <n v="126828.28"/>
    <n v="0"/>
    <n v="0"/>
    <n v="0"/>
    <n v="126828.28"/>
    <n v="-90329.08"/>
    <n v="-12844.33"/>
    <n v="0"/>
    <n v="0"/>
    <n v="0"/>
    <n v="-103173.41"/>
    <n v="36499.199999999997"/>
    <n v="23654.87"/>
    <s v="INR"/>
  </r>
  <r>
    <s v="5309000253"/>
    <s v="0"/>
    <s v="5309000253-0"/>
    <n v="5"/>
    <s v="5300"/>
    <x v="8"/>
    <x v="9"/>
    <s v="UL10"/>
    <s v="010/000"/>
    <d v="2012-07-16T00:00:00"/>
    <d v="2012-07-16T00:00:00"/>
    <s v=""/>
    <n v="1"/>
    <s v="NO"/>
    <s v="53OPCOMN"/>
    <x v="0"/>
    <s v=""/>
    <s v="116818"/>
    <m/>
    <s v=""/>
    <s v="Chapatti Rolling Table-QTY-1-Famil Hostel"/>
    <n v="15601.89"/>
    <n v="0"/>
    <n v="0"/>
    <n v="0"/>
    <n v="15601.89"/>
    <n v="-11193.41"/>
    <n v="-1584.17"/>
    <n v="0"/>
    <n v="0"/>
    <n v="0"/>
    <n v="-12777.58"/>
    <n v="4408.4799999999996"/>
    <n v="2824.31"/>
    <s v="INR"/>
  </r>
  <r>
    <s v="5309000254"/>
    <s v="0"/>
    <s v="5309000254-0"/>
    <n v="5"/>
    <s v="5300"/>
    <x v="8"/>
    <x v="9"/>
    <s v="UL10"/>
    <s v="010/000"/>
    <d v="2012-07-16T00:00:00"/>
    <d v="2012-07-16T00:00:00"/>
    <s v=""/>
    <n v="1"/>
    <s v="NO"/>
    <s v="53OPCOMN"/>
    <x v="0"/>
    <s v=""/>
    <s v="116818"/>
    <m/>
    <s v=""/>
    <s v="Work Table (Size-48&quot;X18&quot;X34&quot;+6&quot;)QTY-1-Famil Hostel"/>
    <n v="15601.89"/>
    <n v="0"/>
    <n v="0"/>
    <n v="0"/>
    <n v="15601.89"/>
    <n v="-11193.41"/>
    <n v="-1584.17"/>
    <n v="0"/>
    <n v="0"/>
    <n v="0"/>
    <n v="-12777.58"/>
    <n v="4408.4799999999996"/>
    <n v="2824.31"/>
    <s v="INR"/>
  </r>
  <r>
    <s v="5309000255"/>
    <s v="0"/>
    <s v="5309000255-0"/>
    <n v="5"/>
    <s v="5300"/>
    <x v="8"/>
    <x v="9"/>
    <s v="UL10"/>
    <s v="010/000"/>
    <d v="2012-07-16T00:00:00"/>
    <d v="2012-07-16T00:00:00"/>
    <s v=""/>
    <n v="1"/>
    <s v="NO"/>
    <s v="53OPCOMN"/>
    <x v="0"/>
    <s v=""/>
    <s v="116818"/>
    <m/>
    <s v=""/>
    <s v="Work Table (Size-48&quot;X18&quot;X34&quot;+6&quot;)QTY-1-Famil Hostel"/>
    <n v="15601.89"/>
    <n v="0"/>
    <n v="0"/>
    <n v="0"/>
    <n v="15601.89"/>
    <n v="-11193.41"/>
    <n v="-1584.17"/>
    <n v="0"/>
    <n v="0"/>
    <n v="0"/>
    <n v="-12777.58"/>
    <n v="4408.4799999999996"/>
    <n v="2824.31"/>
    <s v="INR"/>
  </r>
  <r>
    <s v="5309000256"/>
    <s v="0"/>
    <s v="5309000256-0"/>
    <n v="5"/>
    <s v="5300"/>
    <x v="8"/>
    <x v="9"/>
    <s v="UL10"/>
    <s v="010/000"/>
    <d v="2012-07-16T00:00:00"/>
    <d v="2012-07-16T00:00:00"/>
    <s v=""/>
    <n v="4"/>
    <s v="NO"/>
    <s v="53OPCOMN"/>
    <x v="0"/>
    <s v=""/>
    <s v="116818"/>
    <m/>
    <s v=""/>
    <s v="Dannage Rack (Size-36&quot;X24&quot;X10&quot;)-QTY-4-Famil Hostel"/>
    <n v="32210.36"/>
    <n v="0"/>
    <n v="0"/>
    <n v="0"/>
    <n v="32210.36"/>
    <n v="-23108.95"/>
    <n v="-3270.54"/>
    <n v="0"/>
    <n v="0"/>
    <n v="0"/>
    <n v="-26379.49"/>
    <n v="9101.41"/>
    <n v="5830.87"/>
    <s v="INR"/>
  </r>
  <r>
    <s v="5309000257"/>
    <s v="0"/>
    <s v="5309000257-0"/>
    <n v="5"/>
    <s v="5300"/>
    <x v="8"/>
    <x v="9"/>
    <s v="UL10"/>
    <s v="010/000"/>
    <d v="2012-07-16T00:00:00"/>
    <d v="2012-07-16T00:00:00"/>
    <s v=""/>
    <n v="2"/>
    <s v="NO"/>
    <s v="53OPCOMN"/>
    <x v="0"/>
    <s v=""/>
    <s v="116818"/>
    <m/>
    <s v=""/>
    <s v="Pot Rack (Size-48&quot;X18&quot;X66&quot;)-QTY-2-Famil Hostel"/>
    <n v="46302.39"/>
    <n v="0"/>
    <n v="0"/>
    <n v="0"/>
    <n v="46302.39"/>
    <n v="-33219.120000000003"/>
    <n v="-4701.41"/>
    <n v="0"/>
    <n v="0"/>
    <n v="0"/>
    <n v="-37920.53"/>
    <n v="13083.27"/>
    <n v="8381.86"/>
    <s v="INR"/>
  </r>
  <r>
    <s v="5309000258"/>
    <s v="0"/>
    <s v="5309000258-0"/>
    <n v="5"/>
    <s v="5300"/>
    <x v="8"/>
    <x v="9"/>
    <s v="UL10"/>
    <s v="010/000"/>
    <d v="2012-07-16T00:00:00"/>
    <d v="2012-07-16T00:00:00"/>
    <s v=""/>
    <n v="1"/>
    <s v="NO"/>
    <s v="53OPCOMN"/>
    <x v="0"/>
    <s v=""/>
    <s v="116818"/>
    <m/>
    <s v=""/>
    <s v="WORK TABLE WITH SINK  ON R.H.S-QTY-1-Famil Hostel"/>
    <n v="21138.05"/>
    <n v="0"/>
    <n v="0"/>
    <n v="0"/>
    <n v="21138.05"/>
    <n v="-15165.25"/>
    <n v="-2146.3000000000002"/>
    <n v="0"/>
    <n v="0"/>
    <n v="0"/>
    <n v="-17311.55"/>
    <n v="5972.8"/>
    <n v="3826.5"/>
    <s v="INR"/>
  </r>
  <r>
    <s v="5309000259"/>
    <s v="0"/>
    <s v="5309000259-0"/>
    <n v="5"/>
    <s v="5300"/>
    <x v="8"/>
    <x v="9"/>
    <s v="UL10"/>
    <s v="010/000"/>
    <d v="2012-07-16T00:00:00"/>
    <d v="2012-07-16T00:00:00"/>
    <s v=""/>
    <n v="1"/>
    <s v="NO"/>
    <s v="53OPCOMN"/>
    <x v="0"/>
    <s v=""/>
    <s v="116818"/>
    <m/>
    <s v=""/>
    <s v="PREP TABLE WITH SINK ON L.H.S-QTY-1-Famil Hostel"/>
    <n v="21138.05"/>
    <n v="0"/>
    <n v="0"/>
    <n v="0"/>
    <n v="21138.05"/>
    <n v="-15165.25"/>
    <n v="-2146.3000000000002"/>
    <n v="0"/>
    <n v="0"/>
    <n v="0"/>
    <n v="-17311.55"/>
    <n v="5972.8"/>
    <n v="3826.5"/>
    <s v="INR"/>
  </r>
  <r>
    <s v="5309000261"/>
    <s v="0"/>
    <s v="5309000261-0"/>
    <n v="5"/>
    <s v="5300"/>
    <x v="8"/>
    <x v="9"/>
    <s v="UL10"/>
    <s v="010/000"/>
    <d v="2012-07-16T00:00:00"/>
    <d v="2012-07-16T00:00:00"/>
    <s v=""/>
    <n v="1"/>
    <s v="NO"/>
    <s v="53OPCOMN"/>
    <x v="0"/>
    <s v=""/>
    <s v="116818"/>
    <m/>
    <s v=""/>
    <s v="Work Table (Size-48&quot;X18&quot;X34&quot;+6&quot;)QTY-1-Famil Hostel"/>
    <n v="18118.330000000002"/>
    <n v="0"/>
    <n v="0"/>
    <n v="0"/>
    <n v="18118.330000000002"/>
    <n v="-12998.79"/>
    <n v="-1839.68"/>
    <n v="0"/>
    <n v="0"/>
    <n v="0"/>
    <n v="-14838.470000000001"/>
    <n v="5119.54"/>
    <n v="3279.86"/>
    <s v="INR"/>
  </r>
  <r>
    <s v="5309000262"/>
    <s v="0"/>
    <s v="5309000262-0"/>
    <n v="5"/>
    <s v="5300"/>
    <x v="8"/>
    <x v="9"/>
    <s v="UL10"/>
    <s v="010/000"/>
    <d v="2012-07-16T00:00:00"/>
    <d v="2012-07-16T00:00:00"/>
    <s v=""/>
    <n v="1"/>
    <s v="NO"/>
    <s v="53OPCOMN"/>
    <x v="0"/>
    <s v=""/>
    <s v="116818"/>
    <m/>
    <s v=""/>
    <s v="Work Table (Size-36&quot;X18&quot;X34&quot;+6&quot;)QTY-1-Famil Hostel"/>
    <n v="13588.74"/>
    <n v="0"/>
    <n v="0"/>
    <n v="0"/>
    <n v="13588.74"/>
    <n v="-9749.09"/>
    <n v="-1379.76"/>
    <n v="0"/>
    <n v="0"/>
    <n v="0"/>
    <n v="-11128.85"/>
    <n v="3839.65"/>
    <n v="2459.89"/>
    <s v="INR"/>
  </r>
  <r>
    <s v="5309000263"/>
    <s v="0"/>
    <s v="5309000263-0"/>
    <n v="5"/>
    <s v="5300"/>
    <x v="8"/>
    <x v="9"/>
    <s v="UL10"/>
    <s v="010/000"/>
    <d v="2012-07-16T00:00:00"/>
    <d v="2012-07-16T00:00:00"/>
    <s v=""/>
    <n v="2"/>
    <s v="NO"/>
    <s v="53OPCOMN"/>
    <x v="0"/>
    <s v=""/>
    <s v="116818"/>
    <m/>
    <s v=""/>
    <s v="CH.DUMPING TABLE (Size-18&quot;X24&quot;X34&quot;)-Famil Hostel"/>
    <n v="22144.62"/>
    <n v="0"/>
    <n v="0"/>
    <n v="0"/>
    <n v="22144.62"/>
    <n v="-15887.41"/>
    <n v="-2248.5"/>
    <n v="0"/>
    <n v="0"/>
    <n v="0"/>
    <n v="-18135.91"/>
    <n v="6257.21"/>
    <n v="4008.71"/>
    <s v="INR"/>
  </r>
  <r>
    <s v="5309000264"/>
    <s v="0"/>
    <s v="5309000264-0"/>
    <n v="5"/>
    <s v="5300"/>
    <x v="8"/>
    <x v="9"/>
    <s v="UL10"/>
    <s v="010/000"/>
    <d v="2012-07-16T00:00:00"/>
    <d v="2012-07-16T00:00:00"/>
    <s v=""/>
    <n v="1"/>
    <s v="NO"/>
    <s v="53OPCOMN"/>
    <x v="0"/>
    <s v=""/>
    <s v="116818"/>
    <m/>
    <s v=""/>
    <s v="SIDE  TABLE WITH SINK  ON L.H.S-QTY-1-Famil Hostel"/>
    <n v="26170.92"/>
    <n v="0"/>
    <n v="0"/>
    <n v="0"/>
    <n v="26170.92"/>
    <n v="-18776.03"/>
    <n v="-2657.31"/>
    <n v="0"/>
    <n v="0"/>
    <n v="0"/>
    <n v="-21433.34"/>
    <n v="7394.89"/>
    <n v="4737.58"/>
    <s v="INR"/>
  </r>
  <r>
    <s v="5309000265"/>
    <s v="0"/>
    <s v="5309000265-0"/>
    <n v="5"/>
    <s v="5300"/>
    <x v="8"/>
    <x v="9"/>
    <s v="UL10"/>
    <s v="010/000"/>
    <d v="2012-07-16T00:00:00"/>
    <d v="2012-07-16T00:00:00"/>
    <s v=""/>
    <n v="1"/>
    <s v="NO"/>
    <s v="53OPCOMN"/>
    <x v="0"/>
    <s v=""/>
    <s v="116818"/>
    <m/>
    <s v=""/>
    <s v="DISH LANDING TABLE WITH GARBAGE CHUTE-Famil Hostel"/>
    <n v="29693.919999999998"/>
    <n v="0"/>
    <n v="0"/>
    <n v="0"/>
    <n v="29693.919999999998"/>
    <n v="-21303.57"/>
    <n v="-3015.03"/>
    <n v="0"/>
    <n v="0"/>
    <n v="0"/>
    <n v="-24318.6"/>
    <n v="8390.35"/>
    <n v="5375.32"/>
    <s v="INR"/>
  </r>
  <r>
    <s v="5309000266"/>
    <s v="0"/>
    <s v="5309000266-0"/>
    <n v="5"/>
    <s v="5300"/>
    <x v="8"/>
    <x v="9"/>
    <s v="UL10"/>
    <s v="010/000"/>
    <d v="2012-07-16T00:00:00"/>
    <d v="2012-07-16T00:00:00"/>
    <s v=""/>
    <n v="3"/>
    <s v="NO"/>
    <s v="53OPCOMN"/>
    <x v="0"/>
    <s v=""/>
    <s v="116818"/>
    <m/>
    <s v=""/>
    <s v="CLEAN DISH TABLE (Size-1200X600X850+150)-Family Ho"/>
    <n v="54354.98"/>
    <n v="0"/>
    <n v="0"/>
    <n v="0"/>
    <n v="54354.98"/>
    <n v="-38996.370000000003"/>
    <n v="-5519.04"/>
    <n v="0"/>
    <n v="0"/>
    <n v="0"/>
    <n v="-44515.41"/>
    <n v="15358.61"/>
    <n v="9839.57"/>
    <s v="INR"/>
  </r>
  <r>
    <s v="5309000267"/>
    <s v="0"/>
    <s v="5309000267-0"/>
    <n v="5"/>
    <s v="5300"/>
    <x v="8"/>
    <x v="9"/>
    <s v="UL10"/>
    <s v="010/000"/>
    <d v="2012-08-18T00:00:00"/>
    <d v="2012-08-18T00:00:00"/>
    <s v=""/>
    <n v="2"/>
    <s v="NO"/>
    <s v="53OPCOMN"/>
    <x v="0"/>
    <s v=""/>
    <s v="105416"/>
    <m/>
    <s v=""/>
    <s v="Side Table (Size-48&quot;X24&quot;X34&quot;+6&quot;)-QTY-2-SHANTINIKET"/>
    <n v="33154.5"/>
    <n v="0"/>
    <n v="0"/>
    <n v="0"/>
    <n v="33154.5"/>
    <n v="-23514.52"/>
    <n v="-3352.73"/>
    <n v="0"/>
    <n v="0"/>
    <n v="0"/>
    <n v="-26867.25"/>
    <n v="9639.98"/>
    <n v="6287.25"/>
    <s v="INR"/>
  </r>
  <r>
    <s v="5309000268"/>
    <s v="0"/>
    <s v="5309000268-0"/>
    <n v="5"/>
    <s v="5300"/>
    <x v="8"/>
    <x v="9"/>
    <s v="UL10"/>
    <s v="010/000"/>
    <d v="2012-08-18T00:00:00"/>
    <d v="2012-08-18T00:00:00"/>
    <s v=""/>
    <n v="1"/>
    <s v="NO"/>
    <s v="53OPCOMN"/>
    <x v="0"/>
    <s v=""/>
    <s v="105416"/>
    <m/>
    <s v=""/>
    <s v="Storage Rack (Siz-48&quot;X21&quot;X72&quot;)-QTY-1-SHANTINIKETAN"/>
    <n v="19785.75"/>
    <n v="0"/>
    <n v="0"/>
    <n v="0"/>
    <n v="19785.75"/>
    <n v="-14032.85"/>
    <n v="-2000.83"/>
    <n v="0"/>
    <n v="0"/>
    <n v="0"/>
    <n v="-16033.68"/>
    <n v="5752.9"/>
    <n v="3752.07"/>
    <s v="INR"/>
  </r>
  <r>
    <s v="5309000269"/>
    <s v="0"/>
    <s v="5309000269-0"/>
    <n v="5"/>
    <s v="5300"/>
    <x v="8"/>
    <x v="9"/>
    <s v="UL10"/>
    <s v="010/000"/>
    <d v="2012-08-18T00:00:00"/>
    <d v="2012-08-18T00:00:00"/>
    <s v=""/>
    <n v="1"/>
    <s v="NO"/>
    <s v="53OPCOMN"/>
    <x v="0"/>
    <s v=""/>
    <s v="105416"/>
    <m/>
    <s v=""/>
    <s v="Chapatti Rolling Table-48X24X34-QTY-1-SHANTINIKET"/>
    <n v="16577.25"/>
    <n v="0"/>
    <n v="0"/>
    <n v="0"/>
    <n v="16577.25"/>
    <n v="-11757.26"/>
    <n v="-1676.37"/>
    <n v="0"/>
    <n v="0"/>
    <n v="0"/>
    <n v="-13433.630000000001"/>
    <n v="4819.99"/>
    <n v="3143.62"/>
    <s v="INR"/>
  </r>
  <r>
    <s v="5309000270"/>
    <s v="0"/>
    <s v="5309000270-0"/>
    <n v="5"/>
    <s v="5300"/>
    <x v="8"/>
    <x v="9"/>
    <s v="UL10"/>
    <s v="010/000"/>
    <d v="2012-08-18T00:00:00"/>
    <d v="2012-08-18T00:00:00"/>
    <s v=""/>
    <n v="1"/>
    <s v="NO"/>
    <s v="53OPCOMN"/>
    <x v="0"/>
    <s v=""/>
    <s v="105416"/>
    <m/>
    <s v=""/>
    <s v="Work Table (Size-48&quot;X24&quot;X34&quot;) -QTY-1-SHANTINIKET"/>
    <n v="16577.25"/>
    <n v="0"/>
    <n v="0"/>
    <n v="0"/>
    <n v="16577.25"/>
    <n v="-11757.26"/>
    <n v="-1676.37"/>
    <n v="0"/>
    <n v="0"/>
    <n v="0"/>
    <n v="-13433.630000000001"/>
    <n v="4819.99"/>
    <n v="3143.62"/>
    <s v="INR"/>
  </r>
  <r>
    <s v="5309000271"/>
    <s v="0"/>
    <s v="5309000271-0"/>
    <n v="5"/>
    <s v="5300"/>
    <x v="8"/>
    <x v="9"/>
    <s v="UL10"/>
    <s v="010/000"/>
    <d v="2012-08-18T00:00:00"/>
    <d v="2012-08-18T00:00:00"/>
    <s v=""/>
    <n v="1"/>
    <s v="NO"/>
    <s v="53OPCOMN"/>
    <x v="0"/>
    <s v=""/>
    <s v="105416"/>
    <m/>
    <s v=""/>
    <s v="CH.DUMPING TABLE-18&quot;X24&quot;X34&quot;-QTY-1-SHANTINKET"/>
    <n v="8021.25"/>
    <n v="0"/>
    <n v="0"/>
    <n v="0"/>
    <n v="8021.25"/>
    <n v="-5689"/>
    <n v="-811.14"/>
    <n v="0"/>
    <n v="0"/>
    <n v="0"/>
    <n v="-6500.14"/>
    <n v="2332.25"/>
    <n v="1521.11"/>
    <s v="INR"/>
  </r>
  <r>
    <s v="5309000272"/>
    <s v="0"/>
    <s v="5309000272-0"/>
    <n v="5"/>
    <s v="5300"/>
    <x v="8"/>
    <x v="9"/>
    <s v="UL10"/>
    <s v="010/000"/>
    <d v="2012-08-18T00:00:00"/>
    <d v="2012-08-18T00:00:00"/>
    <s v=""/>
    <n v="2"/>
    <s v="NO"/>
    <s v="53OPCOMN"/>
    <x v="0"/>
    <s v=""/>
    <s v="105416"/>
    <m/>
    <s v=""/>
    <s v="Crockery &amp; Cuttlery Stand-30X24X34-QTY-2-SHANTINI"/>
    <n v="39571.5"/>
    <n v="0"/>
    <n v="0"/>
    <n v="0"/>
    <n v="39571.5"/>
    <n v="-28065.72"/>
    <n v="-4001.64"/>
    <n v="0"/>
    <n v="0"/>
    <n v="0"/>
    <n v="-32067.360000000001"/>
    <n v="11505.78"/>
    <n v="7504.14"/>
    <s v="INR"/>
  </r>
  <r>
    <s v="5309000273"/>
    <s v="0"/>
    <s v="5309000273-0"/>
    <n v="5"/>
    <s v="5300"/>
    <x v="8"/>
    <x v="9"/>
    <s v="UL10"/>
    <s v="010/000"/>
    <d v="2012-08-06T00:00:00"/>
    <d v="2012-08-06T00:00:00"/>
    <s v=""/>
    <n v="1"/>
    <s v="NO"/>
    <s v="53OPCOMN"/>
    <x v="0"/>
    <s v=""/>
    <s v="105416"/>
    <m/>
    <s v=""/>
    <s v="WORK TABLE WITH SINK  ON R.H.S-QTY-1-SHANTINIKET"/>
    <n v="28341.75"/>
    <n v="0"/>
    <n v="0"/>
    <n v="0"/>
    <n v="28341.75"/>
    <n v="-20185.439999999999"/>
    <n v="-2870.26"/>
    <n v="0"/>
    <n v="0"/>
    <n v="0"/>
    <n v="-23055.699999999997"/>
    <n v="8156.31"/>
    <n v="5286.05"/>
    <s v="INR"/>
  </r>
  <r>
    <s v="5309000274"/>
    <s v="0"/>
    <s v="5309000274-0"/>
    <n v="5"/>
    <s v="5300"/>
    <x v="8"/>
    <x v="9"/>
    <s v="UL10"/>
    <s v="010/000"/>
    <d v="2012-08-06T00:00:00"/>
    <d v="2012-08-06T00:00:00"/>
    <s v=""/>
    <n v="1"/>
    <s v="NO"/>
    <s v="53OPCOMN"/>
    <x v="0"/>
    <s v=""/>
    <s v="105416"/>
    <m/>
    <s v=""/>
    <s v="PREP TABLE WITH SINK ON L.H.S -QTY-1-SHANTINIKETAN"/>
    <n v="28341.75"/>
    <n v="0"/>
    <n v="0"/>
    <n v="0"/>
    <n v="28341.75"/>
    <n v="-20185.439999999999"/>
    <n v="-2870.26"/>
    <n v="0"/>
    <n v="0"/>
    <n v="0"/>
    <n v="-23055.699999999997"/>
    <n v="8156.31"/>
    <n v="5286.05"/>
    <s v="INR"/>
  </r>
  <r>
    <s v="5309000275"/>
    <s v="0"/>
    <s v="5309000275-0"/>
    <n v="5"/>
    <s v="5300"/>
    <x v="8"/>
    <x v="9"/>
    <s v="UL10"/>
    <s v="010/000"/>
    <d v="2012-08-06T00:00:00"/>
    <d v="2012-08-06T00:00:00"/>
    <s v=""/>
    <n v="1"/>
    <s v="NO"/>
    <s v="53OPCOMN"/>
    <x v="0"/>
    <s v=""/>
    <s v="105416"/>
    <m/>
    <s v=""/>
    <s v="DUSTBIN -CAP 80 LIT-QTY-1-SHANTINIKETAN"/>
    <n v="6951.75"/>
    <n v="0"/>
    <n v="0"/>
    <n v="0"/>
    <n v="6951.75"/>
    <n v="-4951.1499999999996"/>
    <n v="-704.02"/>
    <n v="0"/>
    <n v="0"/>
    <n v="0"/>
    <n v="-5655.17"/>
    <n v="2000.6"/>
    <n v="1296.58"/>
    <s v="INR"/>
  </r>
  <r>
    <s v="5309000276"/>
    <s v="0"/>
    <s v="5309000276-0"/>
    <n v="5"/>
    <s v="5300"/>
    <x v="8"/>
    <x v="9"/>
    <s v="UL10"/>
    <s v="010/000"/>
    <d v="2012-08-06T00:00:00"/>
    <d v="2012-08-06T00:00:00"/>
    <s v=""/>
    <n v="1"/>
    <s v="SET"/>
    <s v="53OPCOMN"/>
    <x v="0"/>
    <s v=""/>
    <s v="105416"/>
    <m/>
    <s v=""/>
    <s v="EX. Ducting 24 SWG G.I. Sheet-QTY-500-SHANTINIET"/>
    <n v="59892"/>
    <n v="0"/>
    <n v="0"/>
    <n v="0"/>
    <n v="59892"/>
    <n v="-42656.02"/>
    <n v="-6065.47"/>
    <n v="0"/>
    <n v="0"/>
    <n v="0"/>
    <n v="-48721.49"/>
    <n v="17235.98"/>
    <n v="11170.51"/>
    <s v="INR"/>
  </r>
  <r>
    <s v="5309000277"/>
    <s v="0"/>
    <s v="5309000277-0"/>
    <n v="5"/>
    <s v="5300"/>
    <x v="8"/>
    <x v="9"/>
    <s v="UL10"/>
    <s v="010/000"/>
    <d v="2012-08-06T00:00:00"/>
    <d v="2012-08-06T00:00:00"/>
    <s v=""/>
    <n v="1"/>
    <s v="NO"/>
    <s v="53OPCOMN"/>
    <x v="0"/>
    <s v=""/>
    <s v="105416"/>
    <m/>
    <s v=""/>
    <s v="Ex. Hood-2400 x 900 x 500-QTY-1-SHANTINIKET"/>
    <n v="55614"/>
    <n v="0"/>
    <n v="0"/>
    <n v="0"/>
    <n v="55614"/>
    <n v="-39609.160000000003"/>
    <n v="-5632.22"/>
    <n v="0"/>
    <n v="0"/>
    <n v="0"/>
    <n v="-45241.380000000005"/>
    <n v="16004.84"/>
    <n v="10372.620000000001"/>
    <s v="INR"/>
  </r>
  <r>
    <s v="5309000278"/>
    <s v="0"/>
    <s v="5309000278-0"/>
    <n v="5"/>
    <s v="5300"/>
    <x v="8"/>
    <x v="9"/>
    <s v="UL10"/>
    <s v="010/000"/>
    <d v="2012-08-06T00:00:00"/>
    <d v="2012-08-06T00:00:00"/>
    <s v=""/>
    <n v="1"/>
    <s v="NO"/>
    <s v="53OPCOMN"/>
    <x v="0"/>
    <s v=""/>
    <s v="105416"/>
    <m/>
    <s v=""/>
    <s v="Ex. Hood (Size-1500 x 1100 x 500-QTY-1-SHANTINIT"/>
    <n v="40641"/>
    <n v="0"/>
    <n v="0"/>
    <n v="0"/>
    <n v="40641"/>
    <n v="-28945.15"/>
    <n v="-4115.8500000000004"/>
    <n v="0"/>
    <n v="0"/>
    <n v="0"/>
    <n v="-33061"/>
    <n v="11695.85"/>
    <n v="7580"/>
    <s v="INR"/>
  </r>
  <r>
    <s v="5309000279"/>
    <s v="0"/>
    <s v="5309000279-0"/>
    <n v="5"/>
    <s v="5300"/>
    <x v="8"/>
    <x v="9"/>
    <s v="UL10"/>
    <s v="010/000"/>
    <d v="2012-08-06T00:00:00"/>
    <d v="2012-08-06T00:00:00"/>
    <s v=""/>
    <n v="1"/>
    <s v="NO"/>
    <s v="53OPCOMN"/>
    <x v="0"/>
    <s v=""/>
    <s v="105416"/>
    <m/>
    <s v=""/>
    <s v="Miss-En-Trolley-30&quot;X24&quot;X34&quot;-QTY-1-SHANTINIKET"/>
    <n v="19785.75"/>
    <n v="0"/>
    <n v="0"/>
    <n v="0"/>
    <n v="19785.75"/>
    <n v="-14091.72"/>
    <n v="-2003.77"/>
    <n v="0"/>
    <n v="0"/>
    <n v="0"/>
    <n v="-16095.49"/>
    <n v="5694.03"/>
    <n v="3690.26"/>
    <s v="INR"/>
  </r>
  <r>
    <s v="5309000280"/>
    <s v="0"/>
    <s v="5309000280-0"/>
    <n v="5"/>
    <s v="5300"/>
    <x v="8"/>
    <x v="9"/>
    <s v="UL10"/>
    <s v="010/000"/>
    <d v="2013-07-25T00:00:00"/>
    <d v="2013-07-25T00:00:00"/>
    <s v=""/>
    <n v="1"/>
    <s v="SET"/>
    <s v="53OPCOMN"/>
    <x v="0"/>
    <s v=""/>
    <s v="100938"/>
    <m/>
    <s v=""/>
    <s v="COMPACTORS,MM:KIPL-TM SYSTEM,KOMPRESS-QTY-1=KAW"/>
    <n v="789001"/>
    <n v="0"/>
    <n v="0"/>
    <n v="0"/>
    <n v="789001"/>
    <n v="-494973.03"/>
    <n v="-76794.17"/>
    <n v="0"/>
    <n v="0"/>
    <n v="0"/>
    <n v="-571767.20000000007"/>
    <n v="294027.96999999997"/>
    <n v="217233.8"/>
    <s v="INR"/>
  </r>
  <r>
    <s v="5309000280"/>
    <s v="1"/>
    <s v="5309000280-1"/>
    <n v="5"/>
    <s v="5300"/>
    <x v="8"/>
    <x v="9"/>
    <s v="UL10"/>
    <s v="010/000"/>
    <d v="2014-04-01T00:00:00"/>
    <d v="2014-04-01T00:00:00"/>
    <s v=""/>
    <n v="1"/>
    <s v="SET"/>
    <s v="53OPCOMN"/>
    <x v="0"/>
    <s v=""/>
    <s v="100938"/>
    <m/>
    <s v=""/>
    <s v="INSTALATION -COMPACTORS,MM:KIPL-TM SYSTEM,KOMPRESS"/>
    <n v="30438.400000000001"/>
    <n v="0"/>
    <n v="0"/>
    <n v="0"/>
    <n v="30438.400000000001"/>
    <n v="-17349.900000000001"/>
    <n v="-2891.65"/>
    <n v="0"/>
    <n v="0"/>
    <n v="0"/>
    <n v="-20241.550000000003"/>
    <n v="13088.5"/>
    <n v="10196.85"/>
    <s v="INR"/>
  </r>
  <r>
    <s v="5309000281"/>
    <s v="0"/>
    <s v="5309000281-0"/>
    <n v="5"/>
    <s v="5300"/>
    <x v="8"/>
    <x v="9"/>
    <s v="UL10"/>
    <s v="010/000"/>
    <d v="2013-04-02T00:00:00"/>
    <d v="2013-04-02T00:00:00"/>
    <s v=""/>
    <n v="1"/>
    <s v="NO"/>
    <s v="53OPCOMN"/>
    <x v="0"/>
    <s v=""/>
    <s v="116630"/>
    <m/>
    <s v=""/>
    <s v="CHANNEL LETTERS,4420MMX1050MMX4IN-QTY-1=CCR Buildi"/>
    <n v="144000"/>
    <n v="0"/>
    <n v="0"/>
    <n v="0"/>
    <n v="144000"/>
    <n v="-94204.17"/>
    <n v="-14185.66"/>
    <n v="0"/>
    <n v="0"/>
    <n v="0"/>
    <n v="-108389.83"/>
    <n v="49795.83"/>
    <n v="35610.17"/>
    <s v="INR"/>
  </r>
  <r>
    <s v="5309000282"/>
    <s v="0"/>
    <s v="5309000282-0"/>
    <n v="5"/>
    <s v="5300"/>
    <x v="8"/>
    <x v="9"/>
    <s v="UL10"/>
    <s v="010/000"/>
    <d v="2013-05-14T00:00:00"/>
    <d v="2013-05-14T00:00:00"/>
    <s v=""/>
    <n v="10"/>
    <s v="NO"/>
    <s v="53OPCOMN"/>
    <x v="0"/>
    <s v=""/>
    <s v="118299"/>
    <m/>
    <s v=""/>
    <s v="LOCKER CABINATE OF 4DOOR-QTY-10=KAWAI"/>
    <n v="106641"/>
    <n v="0"/>
    <n v="0"/>
    <n v="0"/>
    <n v="106641"/>
    <n v="-68702.990000000005"/>
    <n v="-10457.969999999999"/>
    <n v="0"/>
    <n v="0"/>
    <n v="0"/>
    <n v="-79160.960000000006"/>
    <n v="37938.01"/>
    <n v="27480.04"/>
    <s v="INR"/>
  </r>
  <r>
    <s v="5309000283"/>
    <s v="0"/>
    <s v="5309000283-0"/>
    <n v="5"/>
    <s v="5300"/>
    <x v="8"/>
    <x v="9"/>
    <s v="UL10"/>
    <s v="010/000"/>
    <d v="2013-07-25T00:00:00"/>
    <d v="2013-07-25T00:00:00"/>
    <s v=""/>
    <n v="1"/>
    <s v="NO"/>
    <s v="53OPCOMN"/>
    <x v="0"/>
    <s v=""/>
    <s v="100938"/>
    <m/>
    <s v=""/>
    <s v="COMPACTORS,MM:KIPL-TM SYSTEM,KOMPRESS-QTY-1 SET"/>
    <n v="122431"/>
    <n v="0"/>
    <n v="0"/>
    <n v="0"/>
    <n v="122431"/>
    <n v="-76806.05"/>
    <n v="-11916.31"/>
    <n v="0"/>
    <n v="0"/>
    <n v="0"/>
    <n v="-88722.36"/>
    <n v="45624.95"/>
    <n v="33708.639999999999"/>
    <s v="INR"/>
  </r>
  <r>
    <s v="5309000283"/>
    <s v="1"/>
    <s v="5309000283-1"/>
    <n v="5"/>
    <s v="5300"/>
    <x v="8"/>
    <x v="9"/>
    <s v="UL10"/>
    <s v="010/000"/>
    <d v="2014-04-01T00:00:00"/>
    <d v="2014-04-01T00:00:00"/>
    <s v=""/>
    <n v="1"/>
    <s v="NO"/>
    <s v="53OPCOMN"/>
    <x v="0"/>
    <s v=""/>
    <s v="100938"/>
    <m/>
    <s v=""/>
    <s v="INSTALLATION=COMPACTORS,MM:KIPL-TM SYSTEM,KOMPRESS"/>
    <n v="3761.74"/>
    <n v="0"/>
    <n v="0"/>
    <n v="0"/>
    <n v="3761.74"/>
    <n v="-2144.19"/>
    <n v="-357.37"/>
    <n v="0"/>
    <n v="0"/>
    <n v="0"/>
    <n v="-2501.56"/>
    <n v="1617.55"/>
    <n v="1260.18"/>
    <s v="INR"/>
  </r>
  <r>
    <s v="5309000284"/>
    <s v="0"/>
    <s v="5309000284-0"/>
    <n v="0"/>
    <s v="5300"/>
    <x v="8"/>
    <x v="9"/>
    <s v="GWG"/>
    <s v="001/001"/>
    <d v="2013-06-28T00:00:00"/>
    <d v="2013-06-28T00:00:00"/>
    <s v=""/>
    <n v="62"/>
    <s v="NO"/>
    <s v="53OPCOMN"/>
    <x v="0"/>
    <s v=""/>
    <s v="117518"/>
    <m/>
    <s v=""/>
    <s v="Medium Back Chair-QTY-62="/>
    <n v="189999"/>
    <n v="0"/>
    <n v="0"/>
    <n v="0"/>
    <n v="189999"/>
    <n v="-189999"/>
    <n v="0"/>
    <n v="0"/>
    <n v="0"/>
    <n v="0"/>
    <n v="-189999"/>
    <n v="0"/>
    <n v="0"/>
    <s v="INR"/>
  </r>
  <r>
    <s v="5309000285"/>
    <s v="0"/>
    <s v="5309000285-0"/>
    <n v="5"/>
    <s v="5300"/>
    <x v="8"/>
    <x v="9"/>
    <s v="UL10"/>
    <s v="010/000"/>
    <d v="2013-06-21T00:00:00"/>
    <d v="2013-06-21T00:00:00"/>
    <s v=""/>
    <n v="1"/>
    <s v="NO"/>
    <s v="53OPCOMN"/>
    <x v="0"/>
    <s v=""/>
    <s v="119215"/>
    <m/>
    <s v=""/>
    <s v="Chapati Rolling table-QTY-1=GET Hostel"/>
    <n v="23028.75"/>
    <n v="0"/>
    <n v="0"/>
    <n v="0"/>
    <n v="23028.75"/>
    <n v="-14630.17"/>
    <n v="-2249.3200000000002"/>
    <n v="0"/>
    <n v="0"/>
    <n v="0"/>
    <n v="-16879.490000000002"/>
    <n v="8398.58"/>
    <n v="6149.26"/>
    <s v="INR"/>
  </r>
  <r>
    <s v="5309000286"/>
    <s v="0"/>
    <s v="5309000286-0"/>
    <n v="5"/>
    <s v="5300"/>
    <x v="8"/>
    <x v="9"/>
    <s v="UL10"/>
    <s v="010/000"/>
    <d v="2013-06-21T00:00:00"/>
    <d v="2013-06-21T00:00:00"/>
    <s v=""/>
    <n v="4"/>
    <s v="NO"/>
    <s v="53OPCOMN"/>
    <x v="0"/>
    <s v=""/>
    <s v="119215"/>
    <m/>
    <s v=""/>
    <s v="Spacer table with 2 u/s-QTY-4=GET Hostel"/>
    <n v="60030"/>
    <n v="0"/>
    <n v="0"/>
    <n v="0"/>
    <n v="60030"/>
    <n v="-38137.089999999997"/>
    <n v="-5863.41"/>
    <n v="0"/>
    <n v="0"/>
    <n v="0"/>
    <n v="-44000.5"/>
    <n v="21892.91"/>
    <n v="16029.5"/>
    <s v="INR"/>
  </r>
  <r>
    <s v="5309000287"/>
    <s v="0"/>
    <s v="5309000287-0"/>
    <n v="5"/>
    <s v="5300"/>
    <x v="8"/>
    <x v="9"/>
    <s v="UL10"/>
    <s v="010/000"/>
    <d v="2013-06-21T00:00:00"/>
    <d v="2013-06-21T00:00:00"/>
    <s v=""/>
    <n v="1"/>
    <s v="NO"/>
    <s v="53OPCOMN"/>
    <x v="0"/>
    <s v=""/>
    <s v="119215"/>
    <m/>
    <s v=""/>
    <s v="Work table with 2 u/s-QTY-1=GET Hostel"/>
    <n v="17698.5"/>
    <n v="0"/>
    <n v="0"/>
    <n v="0"/>
    <n v="17698.5"/>
    <n v="-11243.86"/>
    <n v="-1728.69"/>
    <n v="0"/>
    <n v="0"/>
    <n v="0"/>
    <n v="-12972.550000000001"/>
    <n v="6454.64"/>
    <n v="4725.95"/>
    <s v="INR"/>
  </r>
  <r>
    <s v="5309000288"/>
    <s v="0"/>
    <s v="5309000288-0"/>
    <n v="5"/>
    <s v="5300"/>
    <x v="8"/>
    <x v="9"/>
    <s v="UL10"/>
    <s v="010/000"/>
    <d v="2013-06-21T00:00:00"/>
    <d v="2013-06-21T00:00:00"/>
    <s v=""/>
    <n v="1"/>
    <s v="NO"/>
    <s v="53OPCOMN"/>
    <x v="0"/>
    <s v=""/>
    <s v="119215"/>
    <m/>
    <s v=""/>
    <s v="Single Sink -QTY-1=GET Hostel"/>
    <n v="11902.5"/>
    <n v="0"/>
    <n v="0"/>
    <n v="0"/>
    <n v="11902.5"/>
    <n v="-7561.65"/>
    <n v="-1162.57"/>
    <n v="0"/>
    <n v="0"/>
    <n v="0"/>
    <n v="-8724.2199999999993"/>
    <n v="4340.8500000000004"/>
    <n v="3178.28"/>
    <s v="INR"/>
  </r>
  <r>
    <s v="5309000289"/>
    <s v="0"/>
    <s v="5309000289-0"/>
    <n v="5"/>
    <s v="5300"/>
    <x v="8"/>
    <x v="9"/>
    <s v="UL10"/>
    <s v="010/000"/>
    <d v="2013-06-21T00:00:00"/>
    <d v="2013-06-21T00:00:00"/>
    <s v=""/>
    <n v="1"/>
    <s v="NO"/>
    <s v="53OPCOMN"/>
    <x v="0"/>
    <s v=""/>
    <s v="119215"/>
    <m/>
    <s v=""/>
    <s v="SS SOILED DISH LANDING TABLE-QTY-1=GET Hostel"/>
    <n v="9832.5"/>
    <n v="0"/>
    <n v="0"/>
    <n v="0"/>
    <n v="9832.5"/>
    <n v="-6246.59"/>
    <n v="-960.38"/>
    <n v="0"/>
    <n v="0"/>
    <n v="0"/>
    <n v="-7206.97"/>
    <n v="3585.91"/>
    <n v="2625.53"/>
    <s v="INR"/>
  </r>
  <r>
    <s v="5309000290"/>
    <s v="0"/>
    <s v="5309000290-0"/>
    <n v="5"/>
    <s v="5300"/>
    <x v="8"/>
    <x v="9"/>
    <s v="UL10"/>
    <s v="010/000"/>
    <d v="2013-06-21T00:00:00"/>
    <d v="2013-06-21T00:00:00"/>
    <s v=""/>
    <n v="1"/>
    <s v="NO"/>
    <s v="53OPCOMN"/>
    <x v="0"/>
    <s v=""/>
    <s v="119215"/>
    <m/>
    <s v=""/>
    <s v="Plastic crate garbage SS angle trolley-QTY-1=GET H"/>
    <n v="10194.75"/>
    <n v="0"/>
    <n v="0"/>
    <n v="0"/>
    <n v="10194.75"/>
    <n v="-6476.74"/>
    <n v="-995.76"/>
    <n v="0"/>
    <n v="0"/>
    <n v="0"/>
    <n v="-7472.5"/>
    <n v="3718.01"/>
    <n v="2722.25"/>
    <s v="INR"/>
  </r>
  <r>
    <s v="5309000291"/>
    <s v="0"/>
    <s v="5309000291-0"/>
    <n v="5"/>
    <s v="5300"/>
    <x v="8"/>
    <x v="9"/>
    <s v="UL10"/>
    <s v="010/000"/>
    <d v="2013-06-21T00:00:00"/>
    <d v="2013-06-21T00:00:00"/>
    <s v=""/>
    <n v="1"/>
    <s v="NO"/>
    <s v="53OPCOMN"/>
    <x v="0"/>
    <s v=""/>
    <s v="119215"/>
    <m/>
    <s v=""/>
    <s v="Clean dish table with 2 u/s-QTY-1=GET Hostel"/>
    <n v="15783.75"/>
    <n v="0"/>
    <n v="0"/>
    <n v="0"/>
    <n v="15783.75"/>
    <n v="-10027.41"/>
    <n v="-1541.67"/>
    <n v="0"/>
    <n v="0"/>
    <n v="0"/>
    <n v="-11569.08"/>
    <n v="5756.34"/>
    <n v="4214.67"/>
    <s v="INR"/>
  </r>
  <r>
    <s v="5309000292"/>
    <s v="0"/>
    <s v="5309000292-0"/>
    <n v="5"/>
    <s v="5300"/>
    <x v="8"/>
    <x v="9"/>
    <s v="UL10"/>
    <s v="010/000"/>
    <d v="2013-06-21T00:00:00"/>
    <d v="2013-06-21T00:00:00"/>
    <s v=""/>
    <n v="1"/>
    <s v="NO"/>
    <s v="53OPCOMN"/>
    <x v="0"/>
    <s v=""/>
    <s v="119215"/>
    <m/>
    <s v=""/>
    <s v="Pot Rack 5 shelves-QTY-1=GET Hostel"/>
    <n v="24322.5"/>
    <n v="0"/>
    <n v="0"/>
    <n v="0"/>
    <n v="24322.5"/>
    <n v="-15452.09"/>
    <n v="-2375.69"/>
    <n v="0"/>
    <n v="0"/>
    <n v="0"/>
    <n v="-17827.78"/>
    <n v="8870.41"/>
    <n v="6494.72"/>
    <s v="INR"/>
  </r>
  <r>
    <s v="5309000293"/>
    <s v="0"/>
    <s v="5309000293-0"/>
    <n v="5"/>
    <s v="5300"/>
    <x v="8"/>
    <x v="9"/>
    <s v="UL10"/>
    <s v="010/000"/>
    <d v="2013-06-21T00:00:00"/>
    <d v="2013-06-21T00:00:00"/>
    <s v=""/>
    <n v="2"/>
    <s v="NO"/>
    <s v="53OPCOMN"/>
    <x v="0"/>
    <s v=""/>
    <s v="119215"/>
    <m/>
    <s v=""/>
    <s v="SS Storage Rack 5 shelves-QTY-2=GET Hostel"/>
    <n v="40882.5"/>
    <n v="0"/>
    <n v="0"/>
    <n v="0"/>
    <n v="40882.5"/>
    <n v="-25972.66"/>
    <n v="-3993.18"/>
    <n v="0"/>
    <n v="0"/>
    <n v="0"/>
    <n v="-29965.84"/>
    <n v="14909.84"/>
    <n v="10916.66"/>
    <s v="INR"/>
  </r>
  <r>
    <s v="5309000294"/>
    <s v="0"/>
    <s v="5309000294-0"/>
    <n v="0"/>
    <s v="5300"/>
    <x v="8"/>
    <x v="9"/>
    <s v="GWG"/>
    <s v="001/001"/>
    <d v="2013-06-21T00:00:00"/>
    <d v="2013-06-21T00:00:00"/>
    <s v=""/>
    <n v="1"/>
    <s v="NO"/>
    <s v="53OPCOMN"/>
    <x v="0"/>
    <s v=""/>
    <s v="119215"/>
    <m/>
    <s v=""/>
    <s v="SS Storage Pallet-Nilkamal-QTY-2=GET Hostel"/>
    <n v="9085"/>
    <n v="0"/>
    <n v="0"/>
    <n v="0"/>
    <n v="9085"/>
    <n v="-9085"/>
    <n v="0"/>
    <n v="0"/>
    <n v="0"/>
    <n v="0"/>
    <n v="-9085"/>
    <n v="0"/>
    <n v="0"/>
    <s v="INR"/>
  </r>
  <r>
    <s v="5309000295"/>
    <s v="0"/>
    <s v="5309000295-0"/>
    <n v="5"/>
    <s v="5300"/>
    <x v="8"/>
    <x v="9"/>
    <s v="UL10"/>
    <s v="010/000"/>
    <d v="2013-05-27T00:00:00"/>
    <d v="2013-05-27T00:00:00"/>
    <s v=""/>
    <n v="3"/>
    <s v="NO"/>
    <s v="53OPCOMN"/>
    <x v="0"/>
    <s v=""/>
    <s v="402843"/>
    <m/>
    <s v=""/>
    <s v="Storage Unit-59&quot;.0x16.5-QTY-3=Shantiniketan-1"/>
    <n v="200197.8"/>
    <n v="0"/>
    <n v="0"/>
    <n v="0"/>
    <n v="200197.8"/>
    <n v="-128362.68"/>
    <n v="-19605.740000000002"/>
    <n v="0"/>
    <n v="0"/>
    <n v="0"/>
    <n v="-147968.41999999998"/>
    <n v="71835.12"/>
    <n v="52229.38"/>
    <s v="INR"/>
  </r>
  <r>
    <s v="5309000296"/>
    <s v="0"/>
    <s v="5309000296-0"/>
    <n v="5"/>
    <s v="5300"/>
    <x v="8"/>
    <x v="9"/>
    <s v="UL10"/>
    <s v="010/000"/>
    <d v="2013-05-27T00:00:00"/>
    <d v="2013-05-27T00:00:00"/>
    <s v=""/>
    <n v="2"/>
    <s v="NO"/>
    <s v="53OPCOMN"/>
    <x v="0"/>
    <s v=""/>
    <s v="402843"/>
    <m/>
    <s v=""/>
    <s v="Center Table-QTY-2=Shantiniketan-1"/>
    <n v="83892.29"/>
    <n v="0"/>
    <n v="0"/>
    <n v="0"/>
    <n v="83892.29"/>
    <n v="-53790.01"/>
    <n v="-8215.73"/>
    <n v="0"/>
    <n v="0"/>
    <n v="0"/>
    <n v="-62005.740000000005"/>
    <n v="30102.28"/>
    <n v="21886.55"/>
    <s v="INR"/>
  </r>
  <r>
    <s v="5309000297"/>
    <s v="0"/>
    <s v="5309000297-0"/>
    <n v="5"/>
    <s v="5300"/>
    <x v="8"/>
    <x v="9"/>
    <s v="UL10"/>
    <s v="010/000"/>
    <d v="2013-05-27T00:00:00"/>
    <d v="2013-05-27T00:00:00"/>
    <s v=""/>
    <n v="1"/>
    <s v="NO"/>
    <s v="53OPCOMN"/>
    <x v="0"/>
    <s v=""/>
    <s v="402843"/>
    <m/>
    <s v=""/>
    <s v="Center Table-QTY-1=Shantiniketan-1"/>
    <n v="55815.29"/>
    <n v="0"/>
    <n v="0"/>
    <n v="0"/>
    <n v="55815.29"/>
    <n v="-35787.61"/>
    <n v="-5466.1"/>
    <n v="0"/>
    <n v="0"/>
    <n v="0"/>
    <n v="-41253.71"/>
    <n v="20027.68"/>
    <n v="14561.58"/>
    <s v="INR"/>
  </r>
  <r>
    <s v="5309000298"/>
    <s v="0"/>
    <s v="5309000298-0"/>
    <n v="5"/>
    <s v="5300"/>
    <x v="8"/>
    <x v="9"/>
    <s v="UL10"/>
    <s v="010/000"/>
    <d v="2013-05-27T00:00:00"/>
    <d v="2013-05-27T00:00:00"/>
    <s v=""/>
    <n v="1"/>
    <s v="NO"/>
    <s v="53OPCOMN"/>
    <x v="0"/>
    <s v=""/>
    <s v="402843"/>
    <m/>
    <s v=""/>
    <s v="Center Table-QTY-1=Shantiniketan-1"/>
    <n v="8784.83"/>
    <n v="0"/>
    <n v="0"/>
    <n v="0"/>
    <n v="8784.83"/>
    <n v="-5632.65"/>
    <n v="-860.32"/>
    <n v="0"/>
    <n v="0"/>
    <n v="0"/>
    <n v="-6492.9699999999993"/>
    <n v="3152.18"/>
    <n v="2291.86"/>
    <s v="INR"/>
  </r>
  <r>
    <s v="5309000299"/>
    <s v="0"/>
    <s v="5309000299-0"/>
    <n v="5"/>
    <s v="5300"/>
    <x v="8"/>
    <x v="9"/>
    <s v="UL10"/>
    <s v="010/000"/>
    <d v="2013-05-27T00:00:00"/>
    <d v="2013-05-27T00:00:00"/>
    <s v=""/>
    <n v="2"/>
    <s v="NO"/>
    <s v="53OPCOMN"/>
    <x v="0"/>
    <s v=""/>
    <s v="402843"/>
    <m/>
    <s v=""/>
    <s v="Table-QTY-2=Shantiniketan-1"/>
    <n v="8785.7900000000009"/>
    <n v="0"/>
    <n v="0"/>
    <n v="0"/>
    <n v="8785.7900000000009"/>
    <n v="-5633.27"/>
    <n v="-860.41"/>
    <n v="0"/>
    <n v="0"/>
    <n v="0"/>
    <n v="-6493.68"/>
    <n v="3152.52"/>
    <n v="2292.11"/>
    <s v="INR"/>
  </r>
  <r>
    <s v="5309000300"/>
    <s v="0"/>
    <s v="5309000300-0"/>
    <n v="5"/>
    <s v="5300"/>
    <x v="8"/>
    <x v="9"/>
    <s v="UL10"/>
    <s v="010/000"/>
    <d v="2013-05-16T00:00:00"/>
    <d v="2013-05-16T00:00:00"/>
    <s v=""/>
    <n v="3"/>
    <s v="NO"/>
    <s v="53OPCOMN"/>
    <x v="0"/>
    <s v=""/>
    <s v="101453"/>
    <m/>
    <s v=""/>
    <s v="Sofa Set-QTY-3=Township"/>
    <n v="24150"/>
    <n v="0"/>
    <n v="0"/>
    <n v="0"/>
    <n v="24150"/>
    <n v="-15547.13"/>
    <n v="-2367.8200000000002"/>
    <n v="0"/>
    <n v="0"/>
    <n v="0"/>
    <n v="-17914.95"/>
    <n v="8602.8700000000008"/>
    <n v="6235.05"/>
    <s v="INR"/>
  </r>
  <r>
    <s v="5309000301"/>
    <s v="0"/>
    <s v="5309000301-0"/>
    <n v="5"/>
    <s v="5300"/>
    <x v="8"/>
    <x v="9"/>
    <s v="UL10"/>
    <s v="010/000"/>
    <d v="2013-05-16T00:00:00"/>
    <d v="2013-05-16T00:00:00"/>
    <s v=""/>
    <n v="4"/>
    <s v="NO"/>
    <s v="53OPCOMN"/>
    <x v="0"/>
    <s v=""/>
    <s v="101453"/>
    <m/>
    <s v=""/>
    <s v="Sofa Chair-QTY-4=Township"/>
    <n v="16100"/>
    <n v="0"/>
    <n v="0"/>
    <n v="0"/>
    <n v="16100"/>
    <n v="-10364.75"/>
    <n v="-1578.54"/>
    <n v="0"/>
    <n v="0"/>
    <n v="0"/>
    <n v="-11943.29"/>
    <n v="5735.25"/>
    <n v="4156.71"/>
    <s v="INR"/>
  </r>
  <r>
    <s v="5309000302"/>
    <s v="0"/>
    <s v="5309000302-0"/>
    <n v="0"/>
    <s v="5300"/>
    <x v="8"/>
    <x v="9"/>
    <s v="GWG"/>
    <s v="001/001"/>
    <d v="2013-06-22T00:00:00"/>
    <d v="2013-06-22T00:00:00"/>
    <s v=""/>
    <n v="10"/>
    <s v="NO"/>
    <s v="53OPCOMN"/>
    <x v="0"/>
    <s v=""/>
    <s v="117326"/>
    <m/>
    <s v=""/>
    <s v="PLASTIC TABLE W/CHAIR-Nilkamal-QTY-10="/>
    <n v="51050"/>
    <n v="0"/>
    <n v="0"/>
    <n v="0"/>
    <n v="51050"/>
    <n v="-51050"/>
    <n v="0"/>
    <n v="0"/>
    <n v="0"/>
    <n v="0"/>
    <n v="-51050"/>
    <n v="0"/>
    <n v="0"/>
    <s v="INR"/>
  </r>
  <r>
    <s v="5309000303"/>
    <s v="0"/>
    <s v="5309000303-0"/>
    <n v="0"/>
    <s v="5300"/>
    <x v="8"/>
    <x v="9"/>
    <s v="GWG"/>
    <s v="001/001"/>
    <d v="2013-09-03T00:00:00"/>
    <d v="2013-09-03T00:00:00"/>
    <s v=""/>
    <n v="10"/>
    <s v="NO"/>
    <s v="53OPCOMN"/>
    <x v="0"/>
    <s v=""/>
    <s v="404535"/>
    <m/>
    <s v=""/>
    <s v="ANGLE RACK,SLOTTED-QTY-10=Admn Dept"/>
    <n v="43662"/>
    <n v="0"/>
    <n v="0"/>
    <n v="0"/>
    <n v="43662"/>
    <n v="-43662"/>
    <n v="0"/>
    <n v="0"/>
    <n v="0"/>
    <n v="0"/>
    <n v="-43662"/>
    <n v="0"/>
    <n v="0"/>
    <s v="INR"/>
  </r>
  <r>
    <s v="5309000304"/>
    <s v="0"/>
    <s v="5309000304-0"/>
    <n v="5"/>
    <s v="5300"/>
    <x v="8"/>
    <x v="9"/>
    <s v="UL10"/>
    <s v="010/000"/>
    <d v="2013-06-28T00:00:00"/>
    <d v="2013-06-28T00:00:00"/>
    <s v=""/>
    <n v="1"/>
    <s v="NO"/>
    <s v="53OPCOMN"/>
    <x v="0"/>
    <s v=""/>
    <s v="212379"/>
    <m/>
    <s v=""/>
    <s v="MAKING SCULPTURE-8 FEET F/SERVICE BUILDING-QTY-1="/>
    <n v="316300"/>
    <n v="0"/>
    <n v="0"/>
    <n v="0"/>
    <n v="316300"/>
    <n v="-200426.14"/>
    <n v="-30871.919999999998"/>
    <n v="0"/>
    <n v="0"/>
    <n v="0"/>
    <n v="-231298.06"/>
    <n v="115873.86"/>
    <n v="85001.94"/>
    <s v="INR"/>
  </r>
  <r>
    <s v="5309000305"/>
    <s v="0"/>
    <s v="5309000305-0"/>
    <n v="5"/>
    <s v="5300"/>
    <x v="8"/>
    <x v="9"/>
    <s v="UL10"/>
    <s v="010/000"/>
    <d v="2013-10-29T00:00:00"/>
    <d v="2013-10-29T00:00:00"/>
    <s v=""/>
    <n v="1"/>
    <s v="SET"/>
    <s v="53OPCOMN"/>
    <x v="0"/>
    <s v=""/>
    <s v="215093"/>
    <m/>
    <s v=""/>
    <s v="Fixed Furniture Work F/Service Building-Qty-1 Lot"/>
    <n v="901318.55"/>
    <n v="0"/>
    <n v="0"/>
    <n v="0"/>
    <n v="901318.55"/>
    <n v="-545375.03"/>
    <n v="-86883.86"/>
    <n v="0"/>
    <n v="0"/>
    <n v="0"/>
    <n v="-632258.89"/>
    <n v="355943.52"/>
    <n v="269059.65999999997"/>
    <s v="INR"/>
  </r>
  <r>
    <s v="5309000306"/>
    <s v="0"/>
    <s v="5309000306-0"/>
    <n v="5"/>
    <s v="5300"/>
    <x v="8"/>
    <x v="9"/>
    <s v="UL10"/>
    <s v="010/000"/>
    <d v="2013-10-18T00:00:00"/>
    <d v="2013-10-18T00:00:00"/>
    <s v=""/>
    <n v="4"/>
    <s v="NO"/>
    <s v="53OPCOMN"/>
    <x v="0"/>
    <s v=""/>
    <s v="404535"/>
    <m/>
    <s v=""/>
    <s v="LOCKER CABINATE OF 4DOOR-QTY-4=Admn dept"/>
    <n v="71231.02"/>
    <n v="0"/>
    <n v="0"/>
    <n v="0"/>
    <n v="71231.02"/>
    <n v="-43281.41"/>
    <n v="-6873.85"/>
    <n v="0"/>
    <n v="0"/>
    <n v="0"/>
    <n v="-50155.26"/>
    <n v="27949.61"/>
    <n v="21075.759999999998"/>
    <s v="INR"/>
  </r>
  <r>
    <s v="5309000307"/>
    <s v="0"/>
    <s v="5309000307-0"/>
    <n v="5"/>
    <s v="5300"/>
    <x v="8"/>
    <x v="9"/>
    <s v="UL10"/>
    <s v="010/000"/>
    <d v="2013-10-18T00:00:00"/>
    <d v="2013-10-18T00:00:00"/>
    <s v=""/>
    <n v="2"/>
    <s v="NO"/>
    <s v="53OPCOMN"/>
    <x v="0"/>
    <s v=""/>
    <s v="404535"/>
    <m/>
    <s v=""/>
    <s v="LOCKER CABINATE OF 4DOOR-QTY-2=Admn dept"/>
    <n v="28492.41"/>
    <n v="0"/>
    <n v="0"/>
    <n v="0"/>
    <n v="28492.41"/>
    <n v="-17312.560000000001"/>
    <n v="-2749.54"/>
    <n v="0"/>
    <n v="0"/>
    <n v="0"/>
    <n v="-20062.100000000002"/>
    <n v="11179.85"/>
    <n v="8430.31"/>
    <s v="INR"/>
  </r>
  <r>
    <s v="5309000308"/>
    <s v="0"/>
    <s v="5309000308-0"/>
    <n v="0"/>
    <s v="5300"/>
    <x v="8"/>
    <x v="9"/>
    <s v="GWG"/>
    <s v="001/001"/>
    <d v="2013-10-18T00:00:00"/>
    <d v="2013-10-18T00:00:00"/>
    <s v=""/>
    <n v="6"/>
    <s v="NO"/>
    <s v="53OPCOMN"/>
    <x v="0"/>
    <s v=""/>
    <s v="404535"/>
    <m/>
    <s v=""/>
    <s v="FILE RACK-QTY-6=Admn deptQTY-4=Admn dept"/>
    <n v="26711.63"/>
    <n v="0"/>
    <n v="0"/>
    <n v="0"/>
    <n v="26711.63"/>
    <n v="-26711.63"/>
    <n v="0"/>
    <n v="0"/>
    <n v="0"/>
    <n v="0"/>
    <n v="-26711.63"/>
    <n v="0"/>
    <n v="0"/>
    <s v="INR"/>
  </r>
  <r>
    <s v="5309000309"/>
    <s v="0"/>
    <s v="5309000309-0"/>
    <n v="5"/>
    <s v="5300"/>
    <x v="8"/>
    <x v="9"/>
    <s v="UL10"/>
    <s v="010/000"/>
    <d v="2013-10-18T00:00:00"/>
    <d v="2013-10-18T00:00:00"/>
    <s v=""/>
    <n v="6"/>
    <s v="NO"/>
    <s v="53OPCOMN"/>
    <x v="0"/>
    <s v=""/>
    <s v="404535"/>
    <m/>
    <s v=""/>
    <s v="VISITOR CHAIR-QTY-6=Admn dept"/>
    <n v="53423.26"/>
    <n v="0"/>
    <n v="0"/>
    <n v="0"/>
    <n v="53423.26"/>
    <n v="-32461.05"/>
    <n v="-5155.3900000000003"/>
    <n v="0"/>
    <n v="0"/>
    <n v="0"/>
    <n v="-37616.44"/>
    <n v="20962.21"/>
    <n v="15806.82"/>
    <s v="INR"/>
  </r>
  <r>
    <s v="5309000310"/>
    <s v="0"/>
    <s v="5309000310-0"/>
    <n v="5"/>
    <s v="5300"/>
    <x v="8"/>
    <x v="9"/>
    <s v="UL10"/>
    <s v="010/000"/>
    <d v="2013-10-18T00:00:00"/>
    <d v="2013-10-18T00:00:00"/>
    <s v=""/>
    <n v="10"/>
    <s v="NO"/>
    <s v="53OPCOMN"/>
    <x v="0"/>
    <s v=""/>
    <s v="404535"/>
    <m/>
    <s v=""/>
    <s v="STEEL ALMIRAH,78X36X19IN-QTY-10=Admn dept"/>
    <n v="94974.68"/>
    <n v="0"/>
    <n v="0"/>
    <n v="0"/>
    <n v="94974.68"/>
    <n v="-57708.55"/>
    <n v="-9165.14"/>
    <n v="0"/>
    <n v="0"/>
    <n v="0"/>
    <n v="-66873.69"/>
    <n v="37266.129999999997"/>
    <n v="28100.99"/>
    <s v="INR"/>
  </r>
  <r>
    <s v="5309000311"/>
    <s v="0"/>
    <s v="5309000311-0"/>
    <n v="0"/>
    <s v="5300"/>
    <x v="8"/>
    <x v="9"/>
    <s v="GWG"/>
    <s v="001/001"/>
    <d v="2013-10-18T00:00:00"/>
    <d v="2013-10-18T00:00:00"/>
    <s v=""/>
    <n v="11"/>
    <s v="NO"/>
    <s v="53OPCOMN"/>
    <x v="0"/>
    <s v=""/>
    <s v="404535"/>
    <m/>
    <s v=""/>
    <s v="STOOL,REVOLVING W/SS TOP-QTY-11=Admn dept"/>
    <n v="26118"/>
    <n v="0"/>
    <n v="0"/>
    <n v="0"/>
    <n v="26118"/>
    <n v="-26118"/>
    <n v="0"/>
    <n v="0"/>
    <n v="0"/>
    <n v="0"/>
    <n v="-26118"/>
    <n v="0"/>
    <n v="0"/>
    <s v="INR"/>
  </r>
  <r>
    <s v="5309000312"/>
    <s v="0"/>
    <s v="5309000312-0"/>
    <n v="5"/>
    <s v="5300"/>
    <x v="8"/>
    <x v="9"/>
    <s v="UL10"/>
    <s v="010/000"/>
    <d v="2013-10-18T00:00:00"/>
    <d v="2013-10-18T00:00:00"/>
    <s v=""/>
    <n v="2"/>
    <s v="NO"/>
    <s v="53OPCOMN"/>
    <x v="0"/>
    <s v=""/>
    <s v="404535"/>
    <m/>
    <s v=""/>
    <s v="STEEL ALMIRAH,78X36X19IN-QTY-2=Admn dept"/>
    <n v="26118"/>
    <n v="0"/>
    <n v="0"/>
    <n v="0"/>
    <n v="26118"/>
    <n v="-15869.83"/>
    <n v="-2520.41"/>
    <n v="0"/>
    <n v="0"/>
    <n v="0"/>
    <n v="-18390.239999999998"/>
    <n v="10248.17"/>
    <n v="7727.76"/>
    <s v="INR"/>
  </r>
  <r>
    <s v="5309000313"/>
    <s v="0"/>
    <s v="5309000313-0"/>
    <n v="5"/>
    <s v="5300"/>
    <x v="8"/>
    <x v="9"/>
    <s v="UL10"/>
    <s v="010/000"/>
    <d v="2013-09-20T00:00:00"/>
    <d v="2013-09-20T00:00:00"/>
    <s v=""/>
    <n v="15"/>
    <s v="NO"/>
    <s v="53OPCOMN"/>
    <x v="0"/>
    <s v=""/>
    <s v="116337"/>
    <m/>
    <s v=""/>
    <s v="POLE BOARD,DOUBLE SIDED,6X10FT-QTY-15="/>
    <n v="503100"/>
    <n v="0"/>
    <n v="0"/>
    <n v="0"/>
    <n v="503100"/>
    <n v="-308948.46000000002"/>
    <n v="-48684.88"/>
    <n v="0"/>
    <n v="0"/>
    <n v="0"/>
    <n v="-357633.34"/>
    <n v="194151.54"/>
    <n v="145466.66"/>
    <s v="INR"/>
  </r>
  <r>
    <s v="5309000314"/>
    <s v="0"/>
    <s v="5309000314-0"/>
    <n v="5"/>
    <s v="5300"/>
    <x v="8"/>
    <x v="9"/>
    <s v="UL10"/>
    <s v="010/000"/>
    <d v="2013-10-30T00:00:00"/>
    <d v="2013-10-30T00:00:00"/>
    <s v=""/>
    <n v="3"/>
    <s v="NO"/>
    <s v="53OPCOMN"/>
    <x v="0"/>
    <s v=""/>
    <s v="119215"/>
    <m/>
    <s v=""/>
    <s v="SS CHAPATI ROLLING TABLE WITH 2 U/S  (304)-QTY-3=C"/>
    <n v="69086.5"/>
    <n v="0"/>
    <n v="0"/>
    <n v="0"/>
    <n v="69086.5"/>
    <n v="-41787.35"/>
    <n v="-6659.04"/>
    <n v="0"/>
    <n v="0"/>
    <n v="0"/>
    <n v="-48446.39"/>
    <n v="27299.15"/>
    <n v="20640.11"/>
    <s v="INR"/>
  </r>
  <r>
    <s v="5309000315"/>
    <s v="0"/>
    <s v="5309000315-0"/>
    <n v="5"/>
    <s v="5300"/>
    <x v="8"/>
    <x v="9"/>
    <s v="UL10"/>
    <s v="010/000"/>
    <d v="2013-06-08T00:00:00"/>
    <d v="2013-06-08T00:00:00"/>
    <s v=""/>
    <n v="1"/>
    <s v="SET"/>
    <s v="53OPCOMN"/>
    <x v="0"/>
    <s v=""/>
    <s v="214095"/>
    <m/>
    <s v=""/>
    <s v="SCULPTURE DESIGN LABOUR WRK-SERVICE BULD-QTY-1 set"/>
    <n v="400000"/>
    <n v="0"/>
    <n v="0"/>
    <n v="0"/>
    <n v="400000"/>
    <n v="-255341.81"/>
    <n v="-39123.160000000003"/>
    <n v="0"/>
    <n v="0"/>
    <n v="0"/>
    <n v="-294464.96999999997"/>
    <n v="144658.19"/>
    <n v="105535.03"/>
    <s v="INR"/>
  </r>
  <r>
    <s v="5309000316"/>
    <s v="0"/>
    <s v="5309000316-0"/>
    <n v="5"/>
    <s v="5300"/>
    <x v="8"/>
    <x v="9"/>
    <s v="UL10"/>
    <s v="010/000"/>
    <d v="2013-11-25T00:00:00"/>
    <d v="2013-11-25T00:00:00"/>
    <s v=""/>
    <n v="15"/>
    <s v="NO"/>
    <s v="53OPCOMN"/>
    <x v="0"/>
    <s v=""/>
    <s v="109925"/>
    <m/>
    <s v=""/>
    <s v="M S WARDROBE W/THREE DOOR-QTY-15=TOWN SHIP"/>
    <n v="224250"/>
    <n v="0"/>
    <n v="0"/>
    <n v="0"/>
    <n v="224250"/>
    <n v="-134299.15"/>
    <n v="-21560.01"/>
    <n v="0"/>
    <n v="0"/>
    <n v="0"/>
    <n v="-155859.16"/>
    <n v="89950.85"/>
    <n v="68390.84"/>
    <s v="INR"/>
  </r>
  <r>
    <s v="5309000316"/>
    <s v="1"/>
    <s v="5309000316-1"/>
    <n v="5"/>
    <s v="5300"/>
    <x v="8"/>
    <x v="9"/>
    <s v="UL10"/>
    <s v="010/000"/>
    <d v="2013-12-28T00:00:00"/>
    <d v="2013-12-28T00:00:00"/>
    <s v=""/>
    <n v="9"/>
    <s v="NO"/>
    <s v="53OPCOMN"/>
    <x v="0"/>
    <s v=""/>
    <s v="109925"/>
    <m/>
    <s v=""/>
    <s v="M S WARDROBE W/THREE DOOR-QTY-09=TOWN SHIP"/>
    <n v="134550"/>
    <n v="0"/>
    <n v="0"/>
    <n v="0"/>
    <n v="134550"/>
    <n v="-79563.42"/>
    <n v="-12895"/>
    <n v="0"/>
    <n v="0"/>
    <n v="0"/>
    <n v="-92458.42"/>
    <n v="54986.58"/>
    <n v="42091.58"/>
    <s v="INR"/>
  </r>
  <r>
    <s v="5309000316"/>
    <s v="2"/>
    <s v="5309000316-2"/>
    <n v="5"/>
    <s v="5300"/>
    <x v="8"/>
    <x v="9"/>
    <s v="UL10"/>
    <s v="010/000"/>
    <d v="2013-12-28T00:00:00"/>
    <d v="2013-12-28T00:00:00"/>
    <s v=""/>
    <n v="9"/>
    <s v="NO"/>
    <s v="53OPCOMN"/>
    <x v="0"/>
    <s v=""/>
    <s v="109925"/>
    <m/>
    <s v=""/>
    <s v="M S WARDROBE W/THREE DOOR-QTY-09=TOWN SHIP"/>
    <n v="134550"/>
    <n v="0"/>
    <n v="0"/>
    <n v="0"/>
    <n v="134550"/>
    <n v="-79563.42"/>
    <n v="-12895"/>
    <n v="0"/>
    <n v="0"/>
    <n v="0"/>
    <n v="-92458.42"/>
    <n v="54986.58"/>
    <n v="42091.58"/>
    <s v="INR"/>
  </r>
  <r>
    <s v="5309000317"/>
    <s v="0"/>
    <s v="5309000317-0"/>
    <n v="5"/>
    <s v="5300"/>
    <x v="8"/>
    <x v="9"/>
    <s v="UL10"/>
    <s v="010/000"/>
    <d v="2013-11-25T00:00:00"/>
    <d v="2013-11-25T00:00:00"/>
    <s v=""/>
    <n v="15"/>
    <s v="NO"/>
    <s v="53OPCOMN"/>
    <x v="0"/>
    <s v=""/>
    <s v="109925"/>
    <m/>
    <s v=""/>
    <s v="MS WARDROBE W/TWO DOOR-QTY-15=TOWNSHIP"/>
    <n v="138000"/>
    <n v="0"/>
    <n v="0"/>
    <n v="0"/>
    <n v="138000"/>
    <n v="-82645.64"/>
    <n v="-13267.7"/>
    <n v="0"/>
    <n v="0"/>
    <n v="0"/>
    <n v="-95913.34"/>
    <n v="55354.36"/>
    <n v="42086.66"/>
    <s v="INR"/>
  </r>
  <r>
    <s v="5309000317"/>
    <s v="1"/>
    <s v="5309000317-1"/>
    <n v="5"/>
    <s v="5300"/>
    <x v="8"/>
    <x v="9"/>
    <s v="UL10"/>
    <s v="010/000"/>
    <d v="2013-12-28T00:00:00"/>
    <d v="2013-12-28T00:00:00"/>
    <s v=""/>
    <n v="6"/>
    <s v="NO"/>
    <s v="53OPCOMN"/>
    <x v="0"/>
    <s v=""/>
    <s v="109925"/>
    <m/>
    <s v=""/>
    <s v="MS WARDROBE W/TWO DOOR-QTY-06=TOWNSHIP"/>
    <n v="55200"/>
    <n v="0"/>
    <n v="0"/>
    <n v="0"/>
    <n v="55200"/>
    <n v="-32641.4"/>
    <n v="-5290.26"/>
    <n v="0"/>
    <n v="0"/>
    <n v="0"/>
    <n v="-37931.660000000003"/>
    <n v="22558.6"/>
    <n v="17268.34"/>
    <s v="INR"/>
  </r>
  <r>
    <s v="5309000317"/>
    <s v="2"/>
    <s v="5309000317-2"/>
    <n v="5"/>
    <s v="5300"/>
    <x v="8"/>
    <x v="9"/>
    <s v="UL10"/>
    <s v="010/000"/>
    <d v="2013-12-28T00:00:00"/>
    <d v="2013-12-28T00:00:00"/>
    <s v=""/>
    <n v="6"/>
    <s v="NO"/>
    <s v="53OPCOMN"/>
    <x v="0"/>
    <s v=""/>
    <s v="109925"/>
    <m/>
    <s v=""/>
    <s v="MS WARDROBE W/TWO DOOR-QTY-06=TOWNSHIP"/>
    <n v="55200"/>
    <n v="0"/>
    <n v="0"/>
    <n v="0"/>
    <n v="55200"/>
    <n v="-32641.4"/>
    <n v="-5290.26"/>
    <n v="0"/>
    <n v="0"/>
    <n v="0"/>
    <n v="-37931.660000000003"/>
    <n v="22558.6"/>
    <n v="17268.34"/>
    <s v="INR"/>
  </r>
  <r>
    <s v="5309000317"/>
    <s v="3"/>
    <s v="5309000317-3"/>
    <n v="5"/>
    <s v="5300"/>
    <x v="8"/>
    <x v="9"/>
    <s v="UL10"/>
    <s v="010/000"/>
    <d v="2014-02-12T00:00:00"/>
    <d v="2014-02-12T00:00:00"/>
    <s v=""/>
    <n v="18"/>
    <s v="NO"/>
    <s v="53OPCOMN"/>
    <x v="0"/>
    <s v=""/>
    <s v="109925"/>
    <m/>
    <s v=""/>
    <s v="MS WARDROBE W/TWO DOOR,SZ:2100X900X600MM-QTY-18"/>
    <n v="165600"/>
    <n v="0"/>
    <n v="0"/>
    <n v="0"/>
    <n v="165600"/>
    <n v="-96190.25"/>
    <n v="-15801.95"/>
    <n v="0"/>
    <n v="0"/>
    <n v="0"/>
    <n v="-111992.2"/>
    <n v="69409.75"/>
    <n v="53607.8"/>
    <s v="INR"/>
  </r>
  <r>
    <s v="5309000317"/>
    <s v="4"/>
    <s v="5309000317-4"/>
    <n v="5"/>
    <s v="5300"/>
    <x v="8"/>
    <x v="9"/>
    <s v="UL10"/>
    <s v="010/000"/>
    <d v="2014-02-12T00:00:00"/>
    <d v="2014-02-12T00:00:00"/>
    <s v=""/>
    <n v="18"/>
    <s v="NO"/>
    <s v="53OPCOMN"/>
    <x v="0"/>
    <s v=""/>
    <s v="109925"/>
    <m/>
    <s v=""/>
    <s v="MS WARDROBE W/TWO DOOR,SZ:2100X900X600MM-QTY-18=2"/>
    <n v="165600"/>
    <n v="0"/>
    <n v="0"/>
    <n v="0"/>
    <n v="165600"/>
    <n v="-96190.25"/>
    <n v="-15801.95"/>
    <n v="0"/>
    <n v="0"/>
    <n v="0"/>
    <n v="-111992.2"/>
    <n v="69409.75"/>
    <n v="53607.8"/>
    <s v="INR"/>
  </r>
  <r>
    <s v="5309000318"/>
    <s v="0"/>
    <s v="5309000318-0"/>
    <n v="5"/>
    <s v="5300"/>
    <x v="8"/>
    <x v="9"/>
    <s v="UL10"/>
    <s v="010/000"/>
    <d v="2014-01-16T00:00:00"/>
    <d v="2014-01-16T00:00:00"/>
    <s v=""/>
    <n v="2"/>
    <s v="NO"/>
    <s v="53OPCOMN"/>
    <x v="0"/>
    <s v=""/>
    <s v="120752"/>
    <m/>
    <s v=""/>
    <s v="CORNER TABLE-QTY-2=Shantiniketan II"/>
    <n v="17328"/>
    <n v="0"/>
    <n v="0"/>
    <n v="0"/>
    <n v="17328"/>
    <n v="-10171.48"/>
    <n v="-1657.69"/>
    <n v="0"/>
    <n v="0"/>
    <n v="0"/>
    <n v="-11829.17"/>
    <n v="7156.52"/>
    <n v="5498.83"/>
    <s v="INR"/>
  </r>
  <r>
    <s v="5309000319"/>
    <s v="0"/>
    <s v="5309000319-0"/>
    <n v="5"/>
    <s v="5300"/>
    <x v="8"/>
    <x v="9"/>
    <s v="UL10"/>
    <s v="010/000"/>
    <d v="2014-01-16T00:00:00"/>
    <d v="2014-01-16T00:00:00"/>
    <s v=""/>
    <n v="1"/>
    <s v="NO"/>
    <s v="53OPCOMN"/>
    <x v="0"/>
    <s v=""/>
    <s v="120752"/>
    <m/>
    <s v=""/>
    <s v="DOUBLE BED KING SIZE,WITH MATTRESS-SANTINIKETAN-2"/>
    <n v="98011.5"/>
    <n v="0"/>
    <n v="0"/>
    <n v="0"/>
    <n v="98011.5"/>
    <n v="-57532.45"/>
    <n v="-9376.2800000000007"/>
    <n v="0"/>
    <n v="0"/>
    <n v="0"/>
    <n v="-66908.73"/>
    <n v="40479.050000000003"/>
    <n v="31102.77"/>
    <s v="INR"/>
  </r>
  <r>
    <s v="5309000320"/>
    <s v="0"/>
    <s v="5309000320-0"/>
    <n v="5"/>
    <s v="5300"/>
    <x v="8"/>
    <x v="9"/>
    <s v="UL10"/>
    <s v="010/000"/>
    <d v="2014-01-16T00:00:00"/>
    <d v="2014-01-16T00:00:00"/>
    <s v=""/>
    <n v="6"/>
    <s v="NO"/>
    <s v="53OPCOMN"/>
    <x v="0"/>
    <s v=""/>
    <s v="120752"/>
    <m/>
    <s v=""/>
    <s v="HANGING LIGHT,F/CELLING,MM:SPEC7830/3-QTY-6=Shanti"/>
    <n v="15378.2"/>
    <n v="0"/>
    <n v="0"/>
    <n v="0"/>
    <n v="15378.2"/>
    <n v="-9026.9599999999991"/>
    <n v="-1471.16"/>
    <n v="0"/>
    <n v="0"/>
    <n v="0"/>
    <n v="-10498.119999999999"/>
    <n v="6351.24"/>
    <n v="4880.08"/>
    <s v="INR"/>
  </r>
  <r>
    <s v="5309000321"/>
    <s v="0"/>
    <s v="5309000321-0"/>
    <n v="5"/>
    <s v="5300"/>
    <x v="8"/>
    <x v="9"/>
    <s v="UL10"/>
    <s v="010/000"/>
    <d v="2014-01-16T00:00:00"/>
    <d v="2014-01-16T00:00:00"/>
    <s v=""/>
    <n v="1"/>
    <s v="NO"/>
    <s v="53OPCOMN"/>
    <x v="0"/>
    <s v=""/>
    <s v="120752"/>
    <m/>
    <s v=""/>
    <s v="OFFICE SOFA,2 SEATER-QTY-1=Shantiniketan II"/>
    <n v="21660"/>
    <n v="0"/>
    <n v="0"/>
    <n v="0"/>
    <n v="21660"/>
    <n v="-12714.36"/>
    <n v="-2072.1"/>
    <n v="0"/>
    <n v="0"/>
    <n v="0"/>
    <n v="-14786.460000000001"/>
    <n v="8945.64"/>
    <n v="6873.54"/>
    <s v="INR"/>
  </r>
  <r>
    <s v="5309000322"/>
    <s v="0"/>
    <s v="5309000322-0"/>
    <n v="5"/>
    <s v="5300"/>
    <x v="8"/>
    <x v="9"/>
    <s v="UL10"/>
    <s v="010/000"/>
    <d v="2014-01-16T00:00:00"/>
    <d v="2014-01-16T00:00:00"/>
    <s v=""/>
    <n v="1"/>
    <s v="NO"/>
    <s v="53OPCOMN"/>
    <x v="0"/>
    <s v=""/>
    <s v="120752"/>
    <m/>
    <s v=""/>
    <s v="SOFA SET W/CHAIR-QTY-1=Shantiniketan II"/>
    <n v="51300"/>
    <n v="0"/>
    <n v="0"/>
    <n v="0"/>
    <n v="51300"/>
    <n v="-30112.95"/>
    <n v="-4907.62"/>
    <n v="0"/>
    <n v="0"/>
    <n v="0"/>
    <n v="-35020.57"/>
    <n v="21187.05"/>
    <n v="16279.43"/>
    <s v="INR"/>
  </r>
  <r>
    <s v="5309000323"/>
    <s v="0"/>
    <s v="5309000323-0"/>
    <n v="5"/>
    <s v="5300"/>
    <x v="8"/>
    <x v="9"/>
    <s v="UL10"/>
    <s v="010/000"/>
    <d v="2014-01-16T00:00:00"/>
    <d v="2014-01-16T00:00:00"/>
    <s v=""/>
    <n v="1"/>
    <s v="NO"/>
    <s v="53OPCOMN"/>
    <x v="0"/>
    <s v=""/>
    <s v="120752"/>
    <m/>
    <s v=""/>
    <s v="TABLE,CENTRAL-QTY-1=Shantiniketan II"/>
    <n v="17328"/>
    <n v="0"/>
    <n v="0"/>
    <n v="0"/>
    <n v="17328"/>
    <n v="-10171.48"/>
    <n v="-1657.69"/>
    <n v="0"/>
    <n v="0"/>
    <n v="0"/>
    <n v="-11829.17"/>
    <n v="7156.52"/>
    <n v="5498.83"/>
    <s v="INR"/>
  </r>
  <r>
    <s v="5309000324"/>
    <s v="0"/>
    <s v="5309000324-0"/>
    <n v="5"/>
    <s v="5300"/>
    <x v="8"/>
    <x v="9"/>
    <s v="UL10"/>
    <s v="010/000"/>
    <d v="2014-01-16T00:00:00"/>
    <d v="2014-01-16T00:00:00"/>
    <s v=""/>
    <n v="2"/>
    <s v="NO"/>
    <s v="53OPCOMN"/>
    <x v="0"/>
    <s v=""/>
    <s v="120752"/>
    <m/>
    <s v=""/>
    <s v="TV TROLLY,PLB STANDARD-QTY-2=Shantiniketan II"/>
    <n v="48735"/>
    <n v="0"/>
    <n v="0"/>
    <n v="0"/>
    <n v="48735"/>
    <n v="-28607.3"/>
    <n v="-4662.24"/>
    <n v="0"/>
    <n v="0"/>
    <n v="0"/>
    <n v="-33269.54"/>
    <n v="20127.7"/>
    <n v="15465.46"/>
    <s v="INR"/>
  </r>
  <r>
    <s v="5309000325"/>
    <s v="0"/>
    <s v="5309000325-0"/>
    <n v="0"/>
    <s v="5300"/>
    <x v="8"/>
    <x v="9"/>
    <s v="GWG"/>
    <s v="001/001"/>
    <d v="2013-08-10T00:00:00"/>
    <d v="2013-08-10T00:00:00"/>
    <s v=""/>
    <n v="2"/>
    <s v="NO"/>
    <s v="53OPCOMN"/>
    <x v="0"/>
    <s v=""/>
    <s v="110839"/>
    <m/>
    <s v=""/>
    <s v="INDOOR LADDER-QTY-2=KAWAI"/>
    <n v="8094"/>
    <n v="0"/>
    <n v="0"/>
    <n v="0"/>
    <n v="8094"/>
    <n v="-8094"/>
    <n v="0"/>
    <n v="0"/>
    <n v="0"/>
    <n v="0"/>
    <n v="-8094"/>
    <n v="0"/>
    <n v="0"/>
    <s v="INR"/>
  </r>
  <r>
    <s v="5309000326"/>
    <s v="0"/>
    <s v="5309000326-0"/>
    <n v="5"/>
    <s v="5300"/>
    <x v="8"/>
    <x v="9"/>
    <s v="UL10"/>
    <s v="010/000"/>
    <d v="2014-02-28T00:00:00"/>
    <d v="2014-02-28T00:00:00"/>
    <s v=""/>
    <n v="1"/>
    <s v="SET"/>
    <s v="53OPCOMN"/>
    <x v="0"/>
    <s v=""/>
    <s v="214106"/>
    <m/>
    <s v=""/>
    <s v="MODULAR PARTITIONS-at Service Building-QTY-1 SET"/>
    <n v="1496153.24"/>
    <n v="0"/>
    <n v="0"/>
    <n v="0"/>
    <n v="1496153.24"/>
    <n v="-863627.29"/>
    <n v="-142554.04"/>
    <n v="0"/>
    <n v="0"/>
    <n v="0"/>
    <n v="-1006181.3300000001"/>
    <n v="632525.94999999995"/>
    <n v="489971.91"/>
    <s v="INR"/>
  </r>
  <r>
    <s v="5309000327"/>
    <s v="0"/>
    <s v="5309000327-0"/>
    <n v="5"/>
    <s v="5300"/>
    <x v="8"/>
    <x v="9"/>
    <s v="UL10"/>
    <s v="010/000"/>
    <d v="2013-12-11T00:00:00"/>
    <d v="2013-12-11T00:00:00"/>
    <s v=""/>
    <n v="1"/>
    <s v="NO"/>
    <s v="53OPCOMN"/>
    <x v="0"/>
    <s v=""/>
    <s v="404535"/>
    <m/>
    <s v=""/>
    <s v="MODULAR CONTROL DESK,750X900X750-QTY-1="/>
    <n v="43517"/>
    <n v="0"/>
    <n v="0"/>
    <n v="0"/>
    <n v="43517"/>
    <n v="-25901.99"/>
    <n v="-4177.3900000000003"/>
    <n v="0"/>
    <n v="0"/>
    <n v="0"/>
    <n v="-30079.38"/>
    <n v="17615.009999999998"/>
    <n v="13437.62"/>
    <s v="INR"/>
  </r>
  <r>
    <s v="5309000328"/>
    <s v="0"/>
    <s v="5309000328-0"/>
    <n v="5"/>
    <s v="5300"/>
    <x v="8"/>
    <x v="9"/>
    <s v="UL10"/>
    <s v="010/000"/>
    <d v="2014-03-14T00:00:00"/>
    <d v="2014-03-14T00:00:00"/>
    <s v=""/>
    <n v="2"/>
    <s v="NO"/>
    <s v="53OPCOMN"/>
    <x v="0"/>
    <s v=""/>
    <s v="404535"/>
    <m/>
    <s v=""/>
    <s v="MODULAR CONTROL DESK-QTY-2="/>
    <n v="231554.75"/>
    <n v="0"/>
    <n v="0"/>
    <n v="0"/>
    <n v="231554.75"/>
    <n v="-132927.31"/>
    <n v="-22034.080000000002"/>
    <n v="0"/>
    <n v="0"/>
    <n v="0"/>
    <n v="-154961.39000000001"/>
    <n v="98627.44"/>
    <n v="76593.36"/>
    <s v="INR"/>
  </r>
  <r>
    <s v="5309000329"/>
    <s v="0"/>
    <s v="5309000329-0"/>
    <n v="5"/>
    <s v="5300"/>
    <x v="8"/>
    <x v="9"/>
    <s v="UL10"/>
    <s v="010/000"/>
    <d v="2013-12-11T00:00:00"/>
    <d v="2013-12-11T00:00:00"/>
    <s v=""/>
    <n v="1"/>
    <s v="NO"/>
    <s v="53OPCOMN"/>
    <x v="0"/>
    <s v=""/>
    <s v="404535"/>
    <m/>
    <s v=""/>
    <s v="MODULAR CTRL DESK,800X900X750MM-QTY-1="/>
    <n v="40017.9"/>
    <n v="0"/>
    <n v="0"/>
    <n v="0"/>
    <n v="40017.9"/>
    <n v="-23819.29"/>
    <n v="-3841.49"/>
    <n v="0"/>
    <n v="0"/>
    <n v="0"/>
    <n v="-27660.78"/>
    <n v="16198.61"/>
    <n v="12357.12"/>
    <s v="INR"/>
  </r>
  <r>
    <s v="5309000330"/>
    <s v="0"/>
    <s v="5309000330-0"/>
    <n v="5"/>
    <s v="5300"/>
    <x v="8"/>
    <x v="9"/>
    <s v="UL10"/>
    <s v="010/000"/>
    <d v="2014-01-13T00:00:00"/>
    <d v="2014-01-13T00:00:00"/>
    <s v=""/>
    <n v="2"/>
    <s v="NO"/>
    <s v="53OPCOMN"/>
    <x v="0"/>
    <s v=""/>
    <s v="404535"/>
    <m/>
    <s v=""/>
    <s v="SIDE TABLE-QTY-2=KAWAI"/>
    <n v="25239.86"/>
    <n v="0"/>
    <n v="0"/>
    <n v="0"/>
    <n v="25239.86"/>
    <n v="-14832.98"/>
    <n v="-2415.2600000000002"/>
    <n v="0"/>
    <n v="0"/>
    <n v="0"/>
    <n v="-17248.239999999998"/>
    <n v="10406.879999999999"/>
    <n v="7991.62"/>
    <s v="INR"/>
  </r>
  <r>
    <s v="5309000331"/>
    <s v="0"/>
    <s v="5309000331-0"/>
    <n v="5"/>
    <s v="5300"/>
    <x v="8"/>
    <x v="9"/>
    <s v="UL10"/>
    <s v="010/000"/>
    <d v="2014-01-13T00:00:00"/>
    <d v="2014-01-13T00:00:00"/>
    <s v=""/>
    <n v="2"/>
    <s v="NO"/>
    <s v="53OPCOMN"/>
    <x v="0"/>
    <s v=""/>
    <s v="404535"/>
    <m/>
    <s v=""/>
    <s v="TABLE,RECEPTION-QTY-2=KAWAI"/>
    <n v="57691.12"/>
    <n v="0"/>
    <n v="0"/>
    <n v="0"/>
    <n v="57691.12"/>
    <n v="-33903.93"/>
    <n v="-5520.59"/>
    <n v="0"/>
    <n v="0"/>
    <n v="0"/>
    <n v="-39424.520000000004"/>
    <n v="23787.19"/>
    <n v="18266.599999999999"/>
    <s v="INR"/>
  </r>
  <r>
    <s v="5309000332"/>
    <s v="0"/>
    <s v="5309000332-0"/>
    <n v="0"/>
    <s v="5300"/>
    <x v="8"/>
    <x v="9"/>
    <s v="GWG"/>
    <s v="001/001"/>
    <d v="2014-02-10T00:00:00"/>
    <d v="2014-02-10T00:00:00"/>
    <s v=""/>
    <n v="2"/>
    <s v="NO"/>
    <s v="53OPCOMN"/>
    <x v="0"/>
    <s v=""/>
    <s v="404535"/>
    <m/>
    <s v=""/>
    <s v="KEY BOX,2X2FT-QTY-2=KAWAI"/>
    <n v="4447.0200000000004"/>
    <n v="0"/>
    <n v="0"/>
    <n v="0"/>
    <n v="4447.0200000000004"/>
    <n v="-4447.0200000000004"/>
    <n v="0"/>
    <n v="0"/>
    <n v="0"/>
    <n v="0"/>
    <n v="-4447.0200000000004"/>
    <n v="0"/>
    <n v="0"/>
    <s v="INR"/>
  </r>
  <r>
    <s v="5309000333"/>
    <s v="0"/>
    <s v="5309000333-0"/>
    <n v="5"/>
    <s v="5300"/>
    <x v="8"/>
    <x v="9"/>
    <s v="UL10"/>
    <s v="010/000"/>
    <d v="2014-03-06T00:00:00"/>
    <d v="2014-03-06T00:00:00"/>
    <s v=""/>
    <n v="2"/>
    <s v="NO"/>
    <s v="53OPCOMN"/>
    <x v="0"/>
    <s v=""/>
    <s v="120752"/>
    <m/>
    <s v=""/>
    <s v="DOUBLE BED WITH MATTRESS-QTY-2=Township"/>
    <n v="125194.8"/>
    <n v="0"/>
    <n v="0"/>
    <n v="0"/>
    <n v="125194.8"/>
    <n v="-72096.39"/>
    <n v="-11921.98"/>
    <n v="0"/>
    <n v="0"/>
    <n v="0"/>
    <n v="-84018.37"/>
    <n v="53098.41"/>
    <n v="41176.43"/>
    <s v="INR"/>
  </r>
  <r>
    <s v="5309000333"/>
    <s v="1"/>
    <s v="5309000333-1"/>
    <n v="5"/>
    <s v="5300"/>
    <x v="8"/>
    <x v="9"/>
    <s v="UL10"/>
    <s v="010/000"/>
    <d v="2014-04-05T00:00:00"/>
    <d v="2014-04-05T00:00:00"/>
    <s v=""/>
    <n v="2"/>
    <s v="NO"/>
    <s v="53OPCOMN"/>
    <x v="0"/>
    <s v=""/>
    <s v="120752"/>
    <m/>
    <s v=""/>
    <s v="DOUBLE BED WITH MATTRESS-QTY-2=Villa 1 &amp; 2"/>
    <n v="125194.8"/>
    <n v="0"/>
    <n v="0"/>
    <n v="0"/>
    <n v="125194.8"/>
    <n v="-71230.7"/>
    <n v="-11893.51"/>
    <n v="0"/>
    <n v="0"/>
    <n v="0"/>
    <n v="-83124.209999999992"/>
    <n v="53964.1"/>
    <n v="42070.59"/>
    <s v="INR"/>
  </r>
  <r>
    <s v="5309000334"/>
    <s v="0"/>
    <s v="5309000334-0"/>
    <n v="5"/>
    <s v="5300"/>
    <x v="8"/>
    <x v="9"/>
    <s v="UL10"/>
    <s v="010/000"/>
    <d v="2014-03-06T00:00:00"/>
    <d v="2014-03-06T00:00:00"/>
    <s v=""/>
    <n v="2"/>
    <s v="NO"/>
    <s v="53OPCOMN"/>
    <x v="0"/>
    <s v=""/>
    <s v="120752"/>
    <m/>
    <s v=""/>
    <s v="DOUBLE BED WITH MATTRESS-QTY-2=Township"/>
    <n v="111765.6"/>
    <n v="0"/>
    <n v="0"/>
    <n v="0"/>
    <n v="111765.6"/>
    <n v="-64362.86"/>
    <n v="-10643.15"/>
    <n v="0"/>
    <n v="0"/>
    <n v="0"/>
    <n v="-75006.009999999995"/>
    <n v="47402.74"/>
    <n v="36759.589999999997"/>
    <s v="INR"/>
  </r>
  <r>
    <s v="5309000334"/>
    <s v="1"/>
    <s v="5309000334-1"/>
    <n v="5"/>
    <s v="5300"/>
    <x v="8"/>
    <x v="9"/>
    <s v="UL10"/>
    <s v="010/000"/>
    <d v="2014-04-05T00:00:00"/>
    <d v="2014-04-05T00:00:00"/>
    <s v=""/>
    <n v="2"/>
    <s v="NO"/>
    <s v="53OPCOMN"/>
    <x v="0"/>
    <s v=""/>
    <s v="120752"/>
    <m/>
    <s v=""/>
    <s v="DOUBLE BED WITH MATTRESS-QTY-2=Villa 1 &amp; 2"/>
    <n v="111765.6"/>
    <n v="0"/>
    <n v="0"/>
    <n v="0"/>
    <n v="111765.6"/>
    <n v="-63590.02"/>
    <n v="-10617.74"/>
    <n v="0"/>
    <n v="0"/>
    <n v="0"/>
    <n v="-74207.759999999995"/>
    <n v="48175.58"/>
    <n v="37557.839999999997"/>
    <s v="INR"/>
  </r>
  <r>
    <s v="5309000335"/>
    <s v="0"/>
    <s v="5309000335-0"/>
    <n v="5"/>
    <s v="5300"/>
    <x v="8"/>
    <x v="9"/>
    <s v="UL10"/>
    <s v="010/000"/>
    <d v="2014-03-06T00:00:00"/>
    <d v="2014-03-06T00:00:00"/>
    <s v=""/>
    <n v="2"/>
    <s v="NO"/>
    <s v="53OPCOMN"/>
    <x v="0"/>
    <s v=""/>
    <s v="120752"/>
    <m/>
    <s v=""/>
    <s v="CUPBOARD-QTY-2=Township"/>
    <n v="84474"/>
    <n v="0"/>
    <n v="0"/>
    <n v="0"/>
    <n v="84474"/>
    <n v="-48646.34"/>
    <n v="-8044.24"/>
    <n v="0"/>
    <n v="0"/>
    <n v="0"/>
    <n v="-56690.579999999994"/>
    <n v="35827.660000000003"/>
    <n v="27783.42"/>
    <s v="INR"/>
  </r>
  <r>
    <s v="5309000335"/>
    <s v="1"/>
    <s v="5309000335-1"/>
    <n v="5"/>
    <s v="5300"/>
    <x v="8"/>
    <x v="9"/>
    <s v="UL10"/>
    <s v="010/000"/>
    <d v="2014-04-05T00:00:00"/>
    <d v="2014-04-05T00:00:00"/>
    <s v=""/>
    <n v="2"/>
    <s v="NO"/>
    <s v="53OPCOMN"/>
    <x v="0"/>
    <s v=""/>
    <s v="120752"/>
    <m/>
    <s v=""/>
    <s v="CUPBOARD-QTY-2=Villa 1 &amp; 2"/>
    <n v="84474"/>
    <n v="0"/>
    <n v="0"/>
    <n v="0"/>
    <n v="84474"/>
    <n v="-48062.23"/>
    <n v="-8025.03"/>
    <n v="0"/>
    <n v="0"/>
    <n v="0"/>
    <n v="-56087.26"/>
    <n v="36411.769999999997"/>
    <n v="28386.74"/>
    <s v="INR"/>
  </r>
  <r>
    <s v="5309000336"/>
    <s v="0"/>
    <s v="5309000336-0"/>
    <n v="5"/>
    <s v="5300"/>
    <x v="8"/>
    <x v="9"/>
    <s v="UL10"/>
    <s v="010/000"/>
    <d v="2014-03-06T00:00:00"/>
    <d v="2014-03-06T00:00:00"/>
    <s v=""/>
    <n v="1"/>
    <s v="NO"/>
    <s v="53OPCOMN"/>
    <x v="0"/>
    <s v=""/>
    <s v="120752"/>
    <m/>
    <s v=""/>
    <s v="SOFA SET,7 SEATER,4 PIECE,3+2+1+1-QTY-1=Township"/>
    <n v="72019.5"/>
    <n v="0"/>
    <n v="0"/>
    <n v="0"/>
    <n v="72019.5"/>
    <n v="-41474.120000000003"/>
    <n v="-6858.23"/>
    <n v="0"/>
    <n v="0"/>
    <n v="0"/>
    <n v="-48332.350000000006"/>
    <n v="30545.38"/>
    <n v="23687.15"/>
    <s v="INR"/>
  </r>
  <r>
    <s v="5309000336"/>
    <s v="1"/>
    <s v="5309000336-1"/>
    <n v="5"/>
    <s v="5300"/>
    <x v="8"/>
    <x v="9"/>
    <s v="UL10"/>
    <s v="010/000"/>
    <d v="2014-04-05T00:00:00"/>
    <d v="2014-04-05T00:00:00"/>
    <s v=""/>
    <n v="1"/>
    <s v="NO"/>
    <s v="53OPCOMN"/>
    <x v="0"/>
    <s v=""/>
    <s v="120752"/>
    <m/>
    <s v=""/>
    <s v="SOFA SET,7 SEATER,4 PIECE,3+2+1+1-QTY-1=Villa 1 &amp;"/>
    <n v="72019.5"/>
    <n v="0"/>
    <n v="0"/>
    <n v="0"/>
    <n v="72019.5"/>
    <n v="-40976.120000000003"/>
    <n v="-6841.86"/>
    <n v="0"/>
    <n v="0"/>
    <n v="0"/>
    <n v="-47817.98"/>
    <n v="31043.38"/>
    <n v="24201.52"/>
    <s v="INR"/>
  </r>
  <r>
    <s v="5309000337"/>
    <s v="0"/>
    <s v="5309000337-0"/>
    <n v="5"/>
    <s v="5300"/>
    <x v="8"/>
    <x v="9"/>
    <s v="UL10"/>
    <s v="010/000"/>
    <d v="2014-03-06T00:00:00"/>
    <d v="2014-03-06T00:00:00"/>
    <s v=""/>
    <n v="1"/>
    <s v="NO"/>
    <s v="53OPCOMN"/>
    <x v="0"/>
    <s v=""/>
    <s v="120752"/>
    <m/>
    <s v=""/>
    <s v="CENTER TABLE-QTY-1=Township"/>
    <n v="13537.5"/>
    <n v="0"/>
    <n v="0"/>
    <n v="0"/>
    <n v="13537.5"/>
    <n v="-7795.88"/>
    <n v="-1289.1400000000001"/>
    <n v="0"/>
    <n v="0"/>
    <n v="0"/>
    <n v="-9085.02"/>
    <n v="5741.62"/>
    <n v="4452.4799999999996"/>
    <s v="INR"/>
  </r>
  <r>
    <s v="5309000337"/>
    <s v="1"/>
    <s v="5309000337-1"/>
    <n v="5"/>
    <s v="5300"/>
    <x v="8"/>
    <x v="9"/>
    <s v="UL10"/>
    <s v="010/000"/>
    <d v="2014-04-05T00:00:00"/>
    <d v="2014-04-05T00:00:00"/>
    <s v=""/>
    <n v="1"/>
    <s v="NO"/>
    <s v="53OPCOMN"/>
    <x v="0"/>
    <s v=""/>
    <s v="120752"/>
    <m/>
    <s v=""/>
    <s v="CENTER TABLE-QTY-1=Villa 1 &amp; 2"/>
    <n v="13537.5"/>
    <n v="0"/>
    <n v="0"/>
    <n v="0"/>
    <n v="13537.5"/>
    <n v="-7702.27"/>
    <n v="-1286.06"/>
    <n v="0"/>
    <n v="0"/>
    <n v="0"/>
    <n v="-8988.33"/>
    <n v="5835.23"/>
    <n v="4549.17"/>
    <s v="INR"/>
  </r>
  <r>
    <s v="5309000338"/>
    <s v="0"/>
    <s v="5309000338-0"/>
    <n v="5"/>
    <s v="5300"/>
    <x v="8"/>
    <x v="9"/>
    <s v="UL10"/>
    <s v="010/000"/>
    <d v="2014-03-06T00:00:00"/>
    <d v="2014-03-06T00:00:00"/>
    <s v=""/>
    <n v="2"/>
    <s v="NO"/>
    <s v="53OPCOMN"/>
    <x v="0"/>
    <s v=""/>
    <s v="120752"/>
    <m/>
    <s v=""/>
    <s v="CORNER TABLE-QTY-2=Township"/>
    <n v="15162"/>
    <n v="0"/>
    <n v="0"/>
    <n v="0"/>
    <n v="15162"/>
    <n v="-8731.41"/>
    <n v="-1443.83"/>
    <n v="0"/>
    <n v="0"/>
    <n v="0"/>
    <n v="-10175.24"/>
    <n v="6430.59"/>
    <n v="4986.76"/>
    <s v="INR"/>
  </r>
  <r>
    <s v="5309000339"/>
    <s v="0"/>
    <s v="5309000339-0"/>
    <n v="5"/>
    <s v="5300"/>
    <x v="8"/>
    <x v="9"/>
    <s v="UL10"/>
    <s v="010/000"/>
    <d v="2014-03-06T00:00:00"/>
    <d v="2014-03-06T00:00:00"/>
    <s v=""/>
    <n v="1"/>
    <s v="NO"/>
    <s v="53OPCOMN"/>
    <x v="0"/>
    <s v=""/>
    <s v="120752"/>
    <m/>
    <s v=""/>
    <s v="DINING TABLE-QTY-1=Township"/>
    <n v="45486"/>
    <n v="0"/>
    <n v="0"/>
    <n v="0"/>
    <n v="45486"/>
    <n v="-26194.19"/>
    <n v="-4331.51"/>
    <n v="0"/>
    <n v="0"/>
    <n v="0"/>
    <n v="-30525.699999999997"/>
    <n v="19291.810000000001"/>
    <n v="14960.3"/>
    <s v="INR"/>
  </r>
  <r>
    <s v="5309000339"/>
    <s v="1"/>
    <s v="5309000339-1"/>
    <n v="5"/>
    <s v="5300"/>
    <x v="8"/>
    <x v="9"/>
    <s v="UL10"/>
    <s v="010/000"/>
    <d v="2014-04-05T00:00:00"/>
    <d v="2014-04-05T00:00:00"/>
    <s v=""/>
    <n v="1"/>
    <s v="NO"/>
    <s v="53OPCOMN"/>
    <x v="0"/>
    <s v=""/>
    <s v="120752"/>
    <m/>
    <s v=""/>
    <s v="DINING TABLE-QTY-1=Villa 1 &amp; 2"/>
    <n v="45486"/>
    <n v="0"/>
    <n v="0"/>
    <n v="0"/>
    <n v="45486"/>
    <n v="-25879.66"/>
    <n v="-4321.17"/>
    <n v="0"/>
    <n v="0"/>
    <n v="0"/>
    <n v="-30200.83"/>
    <n v="19606.34"/>
    <n v="15285.17"/>
    <s v="INR"/>
  </r>
  <r>
    <s v="5309000340"/>
    <s v="0"/>
    <s v="5309000340-0"/>
    <n v="5"/>
    <s v="5300"/>
    <x v="8"/>
    <x v="9"/>
    <s v="UL10"/>
    <s v="010/000"/>
    <d v="2014-03-06T00:00:00"/>
    <d v="2014-03-06T00:00:00"/>
    <s v=""/>
    <n v="2"/>
    <s v="NO"/>
    <s v="53OPCOMN"/>
    <x v="0"/>
    <s v=""/>
    <s v="120752"/>
    <m/>
    <s v=""/>
    <s v="CUPBOARD-QTY-2=Township"/>
    <n v="51984"/>
    <n v="0"/>
    <n v="0"/>
    <n v="0"/>
    <n v="51984"/>
    <n v="-29936.2"/>
    <n v="-4950.3100000000004"/>
    <n v="0"/>
    <n v="0"/>
    <n v="0"/>
    <n v="-34886.51"/>
    <n v="22047.8"/>
    <n v="17097.490000000002"/>
    <s v="INR"/>
  </r>
  <r>
    <s v="5309000340"/>
    <s v="1"/>
    <s v="5309000340-1"/>
    <n v="5"/>
    <s v="5300"/>
    <x v="8"/>
    <x v="9"/>
    <s v="UL10"/>
    <s v="010/000"/>
    <d v="2014-04-05T00:00:00"/>
    <d v="2014-04-05T00:00:00"/>
    <s v=""/>
    <n v="2"/>
    <s v="NO"/>
    <s v="53OPCOMN"/>
    <x v="0"/>
    <s v=""/>
    <s v="120752"/>
    <m/>
    <s v=""/>
    <s v="CUPBOARD-QTY-2=Villa 1 &amp; 2"/>
    <n v="51984"/>
    <n v="0"/>
    <n v="0"/>
    <n v="0"/>
    <n v="51984"/>
    <n v="-29576.76"/>
    <n v="-4938.4799999999996"/>
    <n v="0"/>
    <n v="0"/>
    <n v="0"/>
    <n v="-34515.24"/>
    <n v="22407.24"/>
    <n v="17468.759999999998"/>
    <s v="INR"/>
  </r>
  <r>
    <s v="5309000341"/>
    <s v="0"/>
    <s v="5309000341-0"/>
    <n v="5"/>
    <s v="5300"/>
    <x v="8"/>
    <x v="9"/>
    <s v="UL10"/>
    <s v="010/000"/>
    <d v="2014-06-03T00:00:00"/>
    <d v="2014-06-03T00:00:00"/>
    <s v=""/>
    <n v="12"/>
    <s v="NO"/>
    <s v="53OPCOMN"/>
    <x v="0"/>
    <s v=""/>
    <s v="117518"/>
    <m/>
    <s v=""/>
    <s v="Revolving Chairs-QTY-12=CANTEEN"/>
    <n v="21792"/>
    <n v="0"/>
    <n v="0"/>
    <n v="0"/>
    <n v="21792"/>
    <n v="-12064.11"/>
    <n v="-2070.2399999999998"/>
    <n v="0"/>
    <n v="0"/>
    <n v="0"/>
    <n v="-14134.35"/>
    <n v="9727.89"/>
    <n v="7657.65"/>
    <s v="INR"/>
  </r>
  <r>
    <s v="5309000341"/>
    <s v="1"/>
    <s v="5309000341-1"/>
    <n v="5"/>
    <s v="5300"/>
    <x v="8"/>
    <x v="9"/>
    <s v="UL10"/>
    <s v="010/000"/>
    <d v="2014-06-03T00:00:00"/>
    <d v="2014-06-03T00:00:00"/>
    <s v=""/>
    <n v="12"/>
    <s v="NO"/>
    <s v="53OPCOMN"/>
    <x v="0"/>
    <s v=""/>
    <s v="117518"/>
    <m/>
    <s v=""/>
    <s v="Revolving Chairs-QTY-12=CANTEEN"/>
    <n v="21792"/>
    <n v="0"/>
    <n v="0"/>
    <n v="0"/>
    <n v="21792"/>
    <n v="-12064.11"/>
    <n v="-2070.2399999999998"/>
    <n v="0"/>
    <n v="0"/>
    <n v="0"/>
    <n v="-14134.35"/>
    <n v="9727.89"/>
    <n v="7657.65"/>
    <s v="INR"/>
  </r>
  <r>
    <s v="5309000341"/>
    <s v="2"/>
    <s v="5309000341-2"/>
    <n v="5"/>
    <s v="5300"/>
    <x v="8"/>
    <x v="9"/>
    <s v="UL10"/>
    <s v="010/000"/>
    <d v="2014-06-03T00:00:00"/>
    <d v="2014-06-03T00:00:00"/>
    <s v=""/>
    <n v="17"/>
    <s v="NO"/>
    <s v="53OPCOMN"/>
    <x v="0"/>
    <s v=""/>
    <s v="117518"/>
    <m/>
    <s v=""/>
    <s v="Revolving Chairs-QTY-17=CANTEEN"/>
    <n v="58849.75"/>
    <n v="0"/>
    <n v="0"/>
    <n v="0"/>
    <n v="58849.75"/>
    <n v="-32579.39"/>
    <n v="-5590.72"/>
    <n v="0"/>
    <n v="0"/>
    <n v="0"/>
    <n v="-38170.11"/>
    <n v="26270.36"/>
    <n v="20679.64"/>
    <s v="INR"/>
  </r>
  <r>
    <s v="5309000341"/>
    <s v="3"/>
    <s v="5309000341-3"/>
    <n v="5"/>
    <s v="5300"/>
    <x v="8"/>
    <x v="9"/>
    <s v="UL10"/>
    <s v="010/000"/>
    <d v="2014-06-03T00:00:00"/>
    <d v="2014-06-03T00:00:00"/>
    <s v=""/>
    <n v="14"/>
    <s v="NO"/>
    <s v="53OPCOMN"/>
    <x v="0"/>
    <s v=""/>
    <s v="117518"/>
    <m/>
    <s v=""/>
    <s v="Revolving Chairs-QTY-14=CANTEEN"/>
    <n v="74683"/>
    <n v="0"/>
    <n v="0"/>
    <n v="0"/>
    <n v="74683"/>
    <n v="-41344.71"/>
    <n v="-7094.89"/>
    <n v="0"/>
    <n v="0"/>
    <n v="0"/>
    <n v="-48439.6"/>
    <n v="33338.29"/>
    <n v="26243.4"/>
    <s v="INR"/>
  </r>
  <r>
    <s v="5309000341"/>
    <s v="4"/>
    <s v="5309000341-4"/>
    <n v="5"/>
    <s v="5300"/>
    <x v="8"/>
    <x v="9"/>
    <s v="UL10"/>
    <s v="010/000"/>
    <d v="2014-06-03T00:00:00"/>
    <d v="2014-06-03T00:00:00"/>
    <s v=""/>
    <n v="48"/>
    <s v="NO"/>
    <s v="53OPCOMN"/>
    <x v="0"/>
    <s v=""/>
    <s v="117518"/>
    <m/>
    <s v=""/>
    <s v="Revolving Chairs-QTY-48=CANTEEN"/>
    <n v="147096"/>
    <n v="0"/>
    <n v="0"/>
    <n v="0"/>
    <n v="147096"/>
    <n v="-81432.75"/>
    <n v="-13974.12"/>
    <n v="0"/>
    <n v="0"/>
    <n v="0"/>
    <n v="-95406.87"/>
    <n v="65663.25"/>
    <n v="51689.13"/>
    <s v="INR"/>
  </r>
  <r>
    <s v="5309000341"/>
    <s v="5"/>
    <s v="5309000341-5"/>
    <n v="5"/>
    <s v="5300"/>
    <x v="8"/>
    <x v="9"/>
    <s v="UL10"/>
    <s v="010/000"/>
    <d v="2014-06-03T00:00:00"/>
    <d v="2014-06-03T00:00:00"/>
    <s v=""/>
    <n v="10"/>
    <s v="NO"/>
    <s v="53OPCOMN"/>
    <x v="0"/>
    <s v=""/>
    <s v="117518"/>
    <m/>
    <s v=""/>
    <s v="Revolving Chairs-QTY-10=CANTEEN"/>
    <n v="53345"/>
    <n v="0"/>
    <n v="0"/>
    <n v="0"/>
    <n v="53345"/>
    <n v="-29531.94"/>
    <n v="-5067.7700000000004"/>
    <n v="0"/>
    <n v="0"/>
    <n v="0"/>
    <n v="-34599.71"/>
    <n v="23813.06"/>
    <n v="18745.29"/>
    <s v="INR"/>
  </r>
  <r>
    <s v="5309000341"/>
    <s v="6"/>
    <s v="5309000341-6"/>
    <n v="5"/>
    <s v="5300"/>
    <x v="8"/>
    <x v="9"/>
    <s v="UL10"/>
    <s v="010/000"/>
    <d v="2014-06-03T00:00:00"/>
    <d v="2014-06-03T00:00:00"/>
    <s v=""/>
    <n v="118"/>
    <s v="NO"/>
    <s v="53OPCOMN"/>
    <x v="0"/>
    <s v=""/>
    <s v="117518"/>
    <m/>
    <s v=""/>
    <s v="Revolving Chairs-QTY-118=CANTEEN"/>
    <n v="361611"/>
    <n v="0"/>
    <n v="0"/>
    <n v="0"/>
    <n v="361611"/>
    <n v="-200188.84"/>
    <n v="-34353.050000000003"/>
    <n v="0"/>
    <n v="0"/>
    <n v="0"/>
    <n v="-234541.89"/>
    <n v="161422.16"/>
    <n v="127069.11"/>
    <s v="INR"/>
  </r>
  <r>
    <s v="5309000341"/>
    <s v="7"/>
    <s v="5309000341-7"/>
    <n v="5"/>
    <s v="5300"/>
    <x v="8"/>
    <x v="9"/>
    <s v="UL10"/>
    <s v="010/000"/>
    <d v="2014-06-03T00:00:00"/>
    <d v="2014-06-03T00:00:00"/>
    <s v=""/>
    <n v="65"/>
    <s v="NO"/>
    <s v="53OPCOMN"/>
    <x v="0"/>
    <s v=""/>
    <s v="117518"/>
    <m/>
    <s v=""/>
    <s v="Revolving Chairs-QTY-65=CANTEEN"/>
    <n v="225013.75"/>
    <n v="0"/>
    <n v="0"/>
    <n v="0"/>
    <n v="225013.75"/>
    <n v="-124568.23"/>
    <n v="-21376.31"/>
    <n v="0"/>
    <n v="0"/>
    <n v="0"/>
    <n v="-145944.54"/>
    <n v="100445.52"/>
    <n v="79069.210000000006"/>
    <s v="INR"/>
  </r>
  <r>
    <s v="5309000341"/>
    <s v="8"/>
    <s v="5309000341-8"/>
    <n v="5"/>
    <s v="5300"/>
    <x v="8"/>
    <x v="9"/>
    <s v="UL10"/>
    <s v="010/000"/>
    <d v="2014-06-03T00:00:00"/>
    <d v="2014-06-03T00:00:00"/>
    <s v=""/>
    <n v="44"/>
    <s v="NO"/>
    <s v="53OPCOMN"/>
    <x v="0"/>
    <s v=""/>
    <s v="117518"/>
    <m/>
    <s v=""/>
    <s v="Revolving Chairs-QTY-44=CANTEEN"/>
    <n v="234718"/>
    <n v="0"/>
    <n v="0"/>
    <n v="0"/>
    <n v="234718"/>
    <n v="-129940.53"/>
    <n v="-22298.21"/>
    <n v="0"/>
    <n v="0"/>
    <n v="0"/>
    <n v="-152238.74"/>
    <n v="104777.47"/>
    <n v="82479.259999999995"/>
    <s v="INR"/>
  </r>
  <r>
    <s v="5309000342"/>
    <s v="0"/>
    <s v="5309000342-0"/>
    <n v="5"/>
    <s v="5300"/>
    <x v="8"/>
    <x v="9"/>
    <s v="UL10"/>
    <s v="010/000"/>
    <d v="2014-04-18T00:00:00"/>
    <d v="2014-04-18T00:00:00"/>
    <s v=""/>
    <n v="226"/>
    <s v="NO"/>
    <s v="53OPCOMN"/>
    <x v="0"/>
    <s v=""/>
    <s v="121294"/>
    <m/>
    <s v=""/>
    <s v="SAFETY SIGNAGE BOARD,ALUMINIUM,2400X1200MM-QTY-226"/>
    <n v="655536.24"/>
    <n v="0"/>
    <n v="0"/>
    <n v="0"/>
    <n v="655536.24"/>
    <n v="-370755.13"/>
    <n v="-62275.94"/>
    <n v="0"/>
    <n v="0"/>
    <n v="0"/>
    <n v="-433031.07"/>
    <n v="284781.11"/>
    <n v="222505.17"/>
    <s v="INR"/>
  </r>
  <r>
    <s v="5309000344"/>
    <s v="0"/>
    <s v="5309000344-0"/>
    <n v="5"/>
    <s v="5300"/>
    <x v="8"/>
    <x v="9"/>
    <s v="UL10"/>
    <s v="010/000"/>
    <d v="2014-09-20T00:00:00"/>
    <d v="2014-09-20T00:00:00"/>
    <s v=""/>
    <n v="3"/>
    <s v="NO"/>
    <s v="53OPCOMN"/>
    <x v="0"/>
    <s v=""/>
    <s v="121297"/>
    <m/>
    <s v=""/>
    <s v="Hospital Furniture-IV Stand-Qty-3-H-0020-12-01"/>
    <n v="10625.94"/>
    <n v="0"/>
    <n v="0"/>
    <n v="0"/>
    <n v="10625.94"/>
    <n v="-5777.73"/>
    <n v="-965.49"/>
    <n v="0"/>
    <n v="0"/>
    <n v="0"/>
    <n v="-6743.2199999999993"/>
    <n v="4848.21"/>
    <n v="3882.72"/>
    <s v="INR"/>
  </r>
  <r>
    <s v="5309000345"/>
    <s v="0"/>
    <s v="5309000345-0"/>
    <n v="5"/>
    <s v="5300"/>
    <x v="8"/>
    <x v="9"/>
    <s v="UL10"/>
    <s v="010/000"/>
    <d v="2014-09-20T00:00:00"/>
    <d v="2014-09-20T00:00:00"/>
    <s v=""/>
    <n v="3"/>
    <s v="NO"/>
    <s v="53OPCOMN"/>
    <x v="0"/>
    <s v=""/>
    <s v="121297"/>
    <m/>
    <s v=""/>
    <s v="Hospital Furnit-Bed Over Table-Qty-3-H-0020-12-01"/>
    <n v="12879.72"/>
    <n v="0"/>
    <n v="0"/>
    <n v="0"/>
    <n v="12879.72"/>
    <n v="-6764.84"/>
    <n v="-1223.58"/>
    <n v="0"/>
    <n v="0"/>
    <n v="0"/>
    <n v="-7988.42"/>
    <n v="6114.88"/>
    <n v="4891.3"/>
    <s v="INR"/>
  </r>
  <r>
    <s v="5309000346"/>
    <s v="0"/>
    <s v="5309000346-0"/>
    <n v="5"/>
    <s v="5300"/>
    <x v="8"/>
    <x v="9"/>
    <s v="UL10"/>
    <s v="010/000"/>
    <d v="2014-09-20T00:00:00"/>
    <d v="2014-09-20T00:00:00"/>
    <s v=""/>
    <n v="5"/>
    <s v="NO"/>
    <s v="53OPCOMN"/>
    <x v="0"/>
    <s v=""/>
    <s v="121297"/>
    <m/>
    <s v=""/>
    <s v="Hospital Furniture-Kick Bucket-Qty-5-H-0020-12-01"/>
    <n v="10734.81"/>
    <n v="0"/>
    <n v="0"/>
    <n v="0"/>
    <n v="10734.81"/>
    <n v="-5836.92"/>
    <n v="-975.38"/>
    <n v="0"/>
    <n v="0"/>
    <n v="0"/>
    <n v="-6812.3"/>
    <n v="4897.8900000000003"/>
    <n v="3922.51"/>
    <s v="INR"/>
  </r>
  <r>
    <s v="5309000347"/>
    <s v="0"/>
    <s v="5309000347-0"/>
    <n v="5"/>
    <s v="5300"/>
    <x v="8"/>
    <x v="9"/>
    <s v="UL10"/>
    <s v="010/000"/>
    <d v="2014-09-20T00:00:00"/>
    <d v="2014-09-20T00:00:00"/>
    <s v=""/>
    <n v="5"/>
    <s v="NO"/>
    <s v="53OPCOMN"/>
    <x v="0"/>
    <s v=""/>
    <s v="121297"/>
    <m/>
    <s v=""/>
    <s v="Hospital Furniture-Single foot Step-Qty-5"/>
    <n v="21469.05"/>
    <n v="0"/>
    <n v="0"/>
    <n v="0"/>
    <n v="21469.05"/>
    <n v="-11673.54"/>
    <n v="-1950.71"/>
    <n v="0"/>
    <n v="0"/>
    <n v="0"/>
    <n v="-13624.25"/>
    <n v="9795.51"/>
    <n v="7844.8"/>
    <s v="INR"/>
  </r>
  <r>
    <s v="5309000348"/>
    <s v="0"/>
    <s v="5309000348-0"/>
    <n v="5"/>
    <s v="5300"/>
    <x v="8"/>
    <x v="9"/>
    <s v="UL10"/>
    <s v="010/000"/>
    <d v="2014-09-20T00:00:00"/>
    <d v="2014-09-20T00:00:00"/>
    <s v=""/>
    <n v="5"/>
    <s v="NO"/>
    <s v="53OPCOMN"/>
    <x v="0"/>
    <s v=""/>
    <s v="121297"/>
    <m/>
    <s v=""/>
    <s v="Hospital Furniture-Revolving Stool-Qty-5"/>
    <n v="20314.8"/>
    <n v="0"/>
    <n v="0"/>
    <n v="0"/>
    <n v="20314.8"/>
    <n v="-10670.01"/>
    <n v="-1929.9"/>
    <n v="0"/>
    <n v="0"/>
    <n v="0"/>
    <n v="-12599.91"/>
    <n v="9644.7900000000009"/>
    <n v="7714.89"/>
    <s v="INR"/>
  </r>
  <r>
    <s v="5309000349"/>
    <s v="0"/>
    <s v="5309000349-0"/>
    <n v="5"/>
    <s v="5300"/>
    <x v="8"/>
    <x v="9"/>
    <s v="UL10"/>
    <s v="010/000"/>
    <d v="2014-09-20T00:00:00"/>
    <d v="2014-09-20T00:00:00"/>
    <s v=""/>
    <n v="2"/>
    <s v="NO"/>
    <s v="53OPCOMN"/>
    <x v="0"/>
    <s v=""/>
    <s v="121297"/>
    <m/>
    <s v=""/>
    <s v="Hospital Furniture-Cylinder Trolley-Qty-2"/>
    <n v="7514.88"/>
    <n v="0"/>
    <n v="0"/>
    <n v="0"/>
    <n v="7514.88"/>
    <n v="-4086.13"/>
    <n v="-682.81"/>
    <n v="0"/>
    <n v="0"/>
    <n v="0"/>
    <n v="-4768.9400000000005"/>
    <n v="3428.75"/>
    <n v="2745.94"/>
    <s v="INR"/>
  </r>
  <r>
    <s v="5309000350"/>
    <s v="0"/>
    <s v="5309000350-0"/>
    <n v="5"/>
    <s v="5300"/>
    <x v="8"/>
    <x v="9"/>
    <s v="UL10"/>
    <s v="010/000"/>
    <d v="2014-09-20T00:00:00"/>
    <d v="2014-09-20T00:00:00"/>
    <s v=""/>
    <n v="3"/>
    <s v="NO"/>
    <s v="53OPCOMN"/>
    <x v="0"/>
    <s v=""/>
    <s v="121297"/>
    <m/>
    <s v=""/>
    <s v="Hospital Furniture-Dressing trolley SS-Qty-3"/>
    <n v="68755.34"/>
    <n v="0"/>
    <n v="0"/>
    <n v="0"/>
    <n v="68755.34"/>
    <n v="-36112.57"/>
    <n v="-6531.76"/>
    <n v="0"/>
    <n v="0"/>
    <n v="0"/>
    <n v="-42644.33"/>
    <n v="32642.77"/>
    <n v="26111.01"/>
    <s v="INR"/>
  </r>
  <r>
    <s v="5309000351"/>
    <s v="0"/>
    <s v="5309000351-0"/>
    <n v="5"/>
    <s v="5300"/>
    <x v="8"/>
    <x v="9"/>
    <s v="UL10"/>
    <s v="010/000"/>
    <d v="2014-09-20T00:00:00"/>
    <d v="2014-09-20T00:00:00"/>
    <s v=""/>
    <n v="1"/>
    <s v="NO"/>
    <s v="53OPCOMN"/>
    <x v="0"/>
    <s v=""/>
    <s v="121297"/>
    <m/>
    <s v=""/>
    <s v="Hospital Furniture-Manual Fowler bed with mattress"/>
    <n v="54584.34"/>
    <n v="0"/>
    <n v="0"/>
    <n v="0"/>
    <n v="54584.34"/>
    <n v="-28669.48"/>
    <n v="-5185.51"/>
    <n v="0"/>
    <n v="0"/>
    <n v="0"/>
    <n v="-33854.99"/>
    <n v="25914.86"/>
    <n v="20729.349999999999"/>
    <s v="INR"/>
  </r>
  <r>
    <s v="5309000352"/>
    <s v="0"/>
    <s v="5309000352-0"/>
    <n v="5"/>
    <s v="5300"/>
    <x v="8"/>
    <x v="9"/>
    <s v="UL10"/>
    <s v="010/000"/>
    <d v="2014-09-20T00:00:00"/>
    <d v="2014-09-20T00:00:00"/>
    <s v=""/>
    <n v="3"/>
    <s v="NO"/>
    <s v="53OPCOMN"/>
    <x v="0"/>
    <s v=""/>
    <s v="121297"/>
    <m/>
    <s v=""/>
    <s v="Hospital Furniture-Patient Attendant Bed with matt"/>
    <n v="65048.4"/>
    <n v="0"/>
    <n v="0"/>
    <n v="0"/>
    <n v="65048.4"/>
    <n v="-34165.57"/>
    <n v="-6179.6"/>
    <n v="0"/>
    <n v="0"/>
    <n v="0"/>
    <n v="-40345.17"/>
    <n v="30882.83"/>
    <n v="24703.23"/>
    <s v="INR"/>
  </r>
  <r>
    <s v="5309000353"/>
    <s v="0"/>
    <s v="5309000353-0"/>
    <n v="5"/>
    <s v="5300"/>
    <x v="8"/>
    <x v="9"/>
    <s v="UL10"/>
    <s v="010/000"/>
    <d v="2014-09-20T00:00:00"/>
    <d v="2014-09-20T00:00:00"/>
    <s v=""/>
    <n v="3"/>
    <s v="NO"/>
    <s v="53OPCOMN"/>
    <x v="0"/>
    <s v=""/>
    <s v="121297"/>
    <m/>
    <s v=""/>
    <s v="Hospital Furniture-Semi fowler bed with mattress"/>
    <n v="155216.70000000001"/>
    <n v="0"/>
    <n v="0"/>
    <n v="0"/>
    <n v="155216.70000000001"/>
    <n v="-81524.92"/>
    <n v="-14745.58"/>
    <n v="0"/>
    <n v="0"/>
    <n v="0"/>
    <n v="-96270.5"/>
    <n v="73691.78"/>
    <n v="58946.2"/>
    <s v="INR"/>
  </r>
  <r>
    <s v="5309000354"/>
    <s v="0"/>
    <s v="5309000354-0"/>
    <n v="5"/>
    <s v="5300"/>
    <x v="8"/>
    <x v="9"/>
    <s v="UL10"/>
    <s v="010/000"/>
    <d v="2014-09-20T00:00:00"/>
    <d v="2014-09-20T00:00:00"/>
    <s v=""/>
    <n v="3"/>
    <s v="NO"/>
    <s v="53OPCOMN"/>
    <x v="0"/>
    <s v=""/>
    <s v="121297"/>
    <m/>
    <s v=""/>
    <s v="Hospital Furniture-Examination Couch-Qty-3"/>
    <n v="140082.85999999999"/>
    <n v="0"/>
    <n v="0"/>
    <n v="0"/>
    <n v="140082.85999999999"/>
    <n v="-73576.12"/>
    <n v="-13307.87"/>
    <n v="0"/>
    <n v="0"/>
    <n v="0"/>
    <n v="-86883.989999999991"/>
    <n v="66506.740000000005"/>
    <n v="53198.87"/>
    <s v="INR"/>
  </r>
  <r>
    <s v="5309000355"/>
    <s v="0"/>
    <s v="5309000355-0"/>
    <n v="5"/>
    <s v="5300"/>
    <x v="8"/>
    <x v="9"/>
    <s v="UL10"/>
    <s v="010/000"/>
    <d v="2014-09-20T00:00:00"/>
    <d v="2014-09-20T00:00:00"/>
    <s v=""/>
    <n v="2"/>
    <s v="NO"/>
    <s v="53OPCOMN"/>
    <x v="0"/>
    <s v=""/>
    <s v="121297"/>
    <m/>
    <s v=""/>
    <s v="Hospital Furniture-Examination table-Qty-2"/>
    <n v="71920.09"/>
    <n v="0"/>
    <n v="0"/>
    <n v="0"/>
    <n v="71920.09"/>
    <n v="-37774.800000000003"/>
    <n v="-6832.41"/>
    <n v="0"/>
    <n v="0"/>
    <n v="0"/>
    <n v="-44607.210000000006"/>
    <n v="34145.29"/>
    <n v="27312.880000000001"/>
    <s v="INR"/>
  </r>
  <r>
    <s v="5309000356"/>
    <s v="0"/>
    <s v="5309000356-0"/>
    <n v="5"/>
    <s v="5300"/>
    <x v="8"/>
    <x v="9"/>
    <s v="UL10"/>
    <s v="010/000"/>
    <d v="2014-09-20T00:00:00"/>
    <d v="2014-09-20T00:00:00"/>
    <s v=""/>
    <n v="1"/>
    <s v="NO"/>
    <s v="53OPCOMN"/>
    <x v="0"/>
    <s v=""/>
    <s v="121297"/>
    <m/>
    <s v=""/>
    <s v="Hospital Furniture-Semi fowler bed with mattress"/>
    <n v="51738.9"/>
    <n v="0"/>
    <n v="0"/>
    <n v="0"/>
    <n v="51738.9"/>
    <n v="-27174.97"/>
    <n v="-4915.1899999999996"/>
    <n v="0"/>
    <n v="0"/>
    <n v="0"/>
    <n v="-32090.16"/>
    <n v="24563.93"/>
    <n v="19648.740000000002"/>
    <s v="INR"/>
  </r>
  <r>
    <s v="5309000357"/>
    <s v="0"/>
    <s v="5309000357-0"/>
    <n v="5"/>
    <s v="5300"/>
    <x v="8"/>
    <x v="9"/>
    <s v="UL10"/>
    <s v="010/000"/>
    <d v="2014-09-20T00:00:00"/>
    <d v="2014-09-20T00:00:00"/>
    <s v=""/>
    <n v="3"/>
    <s v="NO"/>
    <s v="53OPCOMN"/>
    <x v="0"/>
    <s v=""/>
    <s v="121297"/>
    <m/>
    <s v=""/>
    <s v="Hospital Furniture-Bed Side Stool cum locker-Qty-3"/>
    <n v="19965.96"/>
    <n v="0"/>
    <n v="0"/>
    <n v="0"/>
    <n v="19965.96"/>
    <n v="-10486.78"/>
    <n v="-1896.77"/>
    <n v="0"/>
    <n v="0"/>
    <n v="0"/>
    <n v="-12383.550000000001"/>
    <n v="9479.18"/>
    <n v="7582.41"/>
    <s v="INR"/>
  </r>
  <r>
    <s v="5309000358"/>
    <s v="0"/>
    <s v="5309000358-0"/>
    <n v="5"/>
    <s v="5300"/>
    <x v="8"/>
    <x v="9"/>
    <s v="UL10"/>
    <s v="010/000"/>
    <d v="2014-09-20T00:00:00"/>
    <d v="2014-09-20T00:00:00"/>
    <s v=""/>
    <n v="3"/>
    <s v="NO"/>
    <s v="53OPCOMN"/>
    <x v="0"/>
    <s v=""/>
    <s v="121297"/>
    <m/>
    <s v=""/>
    <s v="Hospital Furniture-Bed Side Screen with curtain"/>
    <n v="24473.52"/>
    <n v="0"/>
    <n v="0"/>
    <n v="0"/>
    <n v="24473.52"/>
    <n v="-12854.29"/>
    <n v="-2324.9899999999998"/>
    <n v="0"/>
    <n v="0"/>
    <n v="0"/>
    <n v="-15179.28"/>
    <n v="11619.23"/>
    <n v="9294.24"/>
    <s v="INR"/>
  </r>
  <r>
    <s v="5309000359"/>
    <s v="0"/>
    <s v="5309000359-0"/>
    <n v="5"/>
    <s v="5300"/>
    <x v="8"/>
    <x v="9"/>
    <s v="UL10"/>
    <s v="010/000"/>
    <d v="2014-09-20T00:00:00"/>
    <d v="2014-09-20T00:00:00"/>
    <s v=""/>
    <n v="1"/>
    <s v="NO"/>
    <s v="53OPCOMN"/>
    <x v="0"/>
    <s v=""/>
    <s v="121297"/>
    <m/>
    <s v=""/>
    <s v="Hospital Furniture-Crash Cart Trolley-Qty-1"/>
    <n v="45144"/>
    <n v="0"/>
    <n v="0"/>
    <n v="0"/>
    <n v="45144"/>
    <n v="-23711.11"/>
    <n v="-4288.68"/>
    <n v="0"/>
    <n v="0"/>
    <n v="0"/>
    <n v="-27999.79"/>
    <n v="21432.89"/>
    <n v="17144.21"/>
    <s v="INR"/>
  </r>
  <r>
    <s v="5309000360"/>
    <s v="0"/>
    <s v="5309000360-0"/>
    <n v="5"/>
    <s v="5300"/>
    <x v="8"/>
    <x v="9"/>
    <s v="UL10"/>
    <s v="010/000"/>
    <d v="2014-09-20T00:00:00"/>
    <d v="2014-09-20T00:00:00"/>
    <s v=""/>
    <n v="1"/>
    <s v="NO"/>
    <s v="53OPCOMN"/>
    <x v="0"/>
    <s v=""/>
    <s v="121297"/>
    <m/>
    <s v=""/>
    <s v="Hospital Furniture-Gaynee table with mattress"/>
    <n v="117002.76"/>
    <n v="0"/>
    <n v="0"/>
    <n v="0"/>
    <n v="117002.76"/>
    <n v="-61453.69"/>
    <n v="-11115.26"/>
    <n v="0"/>
    <n v="0"/>
    <n v="0"/>
    <n v="-72568.95"/>
    <n v="55549.07"/>
    <n v="44433.81"/>
    <s v="INR"/>
  </r>
  <r>
    <s v="5309000361"/>
    <s v="0"/>
    <s v="5309000361-0"/>
    <n v="5"/>
    <s v="5300"/>
    <x v="8"/>
    <x v="9"/>
    <s v="UL10"/>
    <s v="010/000"/>
    <d v="2014-09-20T00:00:00"/>
    <d v="2014-09-20T00:00:00"/>
    <s v=""/>
    <n v="1"/>
    <s v="NO"/>
    <s v="53OPCOMN"/>
    <x v="0"/>
    <s v=""/>
    <s v="121297"/>
    <m/>
    <s v=""/>
    <s v="Hospital Furniture-Stretcher with wheel-Qty-1"/>
    <n v="22971"/>
    <n v="0"/>
    <n v="0"/>
    <n v="0"/>
    <n v="22971"/>
    <n v="-12065.12"/>
    <n v="-2182.25"/>
    <n v="0"/>
    <n v="0"/>
    <n v="0"/>
    <n v="-14247.37"/>
    <n v="10905.88"/>
    <n v="8723.6299999999992"/>
    <s v="INR"/>
  </r>
  <r>
    <s v="5309000362"/>
    <s v="0"/>
    <s v="5309000362-0"/>
    <n v="5"/>
    <s v="5300"/>
    <x v="8"/>
    <x v="9"/>
    <s v="UL10"/>
    <s v="010/000"/>
    <d v="2014-04-01T00:00:00"/>
    <d v="2014-04-01T00:00:00"/>
    <s v=""/>
    <n v="0"/>
    <s v=""/>
    <s v="53OPCOMN"/>
    <x v="0"/>
    <s v="5302"/>
    <s v="117653"/>
    <m/>
    <s v="A116"/>
    <s v="PARTITION FOR MANAGER TABLE-QTY-300-SQ.FT="/>
    <n v="97538"/>
    <n v="0"/>
    <n v="0"/>
    <n v="0"/>
    <n v="97538"/>
    <n v="-55596.66"/>
    <n v="-9266.11"/>
    <n v="0"/>
    <n v="0"/>
    <n v="0"/>
    <n v="-64862.770000000004"/>
    <n v="41941.339999999997"/>
    <n v="32675.23"/>
    <s v="INR"/>
  </r>
  <r>
    <s v="5309000363"/>
    <s v="0"/>
    <s v="5309000363-0"/>
    <n v="5"/>
    <s v="5300"/>
    <x v="8"/>
    <x v="9"/>
    <s v="UL10"/>
    <s v="008/000"/>
    <d v="2014-04-08T00:00:00"/>
    <d v="2014-04-08T00:00:00"/>
    <s v=""/>
    <n v="4"/>
    <s v="NO"/>
    <s v="53OPCOMN"/>
    <x v="0"/>
    <s v="5302"/>
    <s v="119263"/>
    <m/>
    <s v="A116"/>
    <s v="Garden benches-Adani Vidhyamandir-QTY-4=SHANTI GRA"/>
    <n v="30047.200000000001"/>
    <n v="0"/>
    <n v="0"/>
    <n v="0"/>
    <n v="30047.200000000001"/>
    <n v="-21340.2"/>
    <n v="-3568.11"/>
    <n v="0"/>
    <n v="0"/>
    <n v="0"/>
    <n v="-24908.31"/>
    <n v="8707"/>
    <n v="5138.8900000000003"/>
    <s v="INR"/>
  </r>
  <r>
    <s v="5309000364"/>
    <s v="0"/>
    <s v="5309000364-0"/>
    <n v="5"/>
    <s v="5300"/>
    <x v="8"/>
    <x v="9"/>
    <s v="UL10"/>
    <s v="008/000"/>
    <d v="2014-04-09T00:00:00"/>
    <d v="2014-04-09T00:00:00"/>
    <s v=""/>
    <n v="2"/>
    <s v="NO"/>
    <s v="53OPCOMN"/>
    <x v="0"/>
    <s v=""/>
    <s v="121288"/>
    <m/>
    <s v=""/>
    <s v="GROUP TABLE-QTY-2=Adani Vidhyamandir School"/>
    <n v="30372.75"/>
    <n v="0"/>
    <n v="0"/>
    <n v="0"/>
    <n v="30372.75"/>
    <n v="-21561.53"/>
    <n v="-3606.76"/>
    <n v="0"/>
    <n v="0"/>
    <n v="0"/>
    <n v="-25168.29"/>
    <n v="8811.2199999999993"/>
    <n v="5204.46"/>
    <s v="INR"/>
  </r>
  <r>
    <s v="5309000365"/>
    <s v="0"/>
    <s v="5309000365-0"/>
    <n v="5"/>
    <s v="5300"/>
    <x v="8"/>
    <x v="9"/>
    <s v="UL10"/>
    <s v="008/000"/>
    <d v="2014-04-09T00:00:00"/>
    <d v="2014-04-09T00:00:00"/>
    <s v=""/>
    <n v="2"/>
    <s v="NO"/>
    <s v="53OPCOMN"/>
    <x v="0"/>
    <s v=""/>
    <s v="121288"/>
    <m/>
    <s v=""/>
    <s v="ROUND TABLE WITH 6 CHAIR-QTY-2=Adani Vidhyamandir"/>
    <n v="34354.129999999997"/>
    <n v="0"/>
    <n v="0"/>
    <n v="0"/>
    <n v="34354.129999999997"/>
    <n v="-24387.9"/>
    <n v="-4079.55"/>
    <n v="0"/>
    <n v="0"/>
    <n v="0"/>
    <n v="-28467.45"/>
    <n v="9966.23"/>
    <n v="5886.68"/>
    <s v="INR"/>
  </r>
  <r>
    <s v="5309000366"/>
    <s v="0"/>
    <s v="5309000366-0"/>
    <n v="5"/>
    <s v="5300"/>
    <x v="8"/>
    <x v="9"/>
    <s v="UL10"/>
    <s v="008/000"/>
    <d v="2014-04-09T00:00:00"/>
    <d v="2014-04-09T00:00:00"/>
    <s v=""/>
    <n v="2"/>
    <s v="NO"/>
    <s v="53OPCOMN"/>
    <x v="0"/>
    <s v=""/>
    <s v="121288"/>
    <m/>
    <s v=""/>
    <s v="FLOWER TABLE WITH 6 CHAIR-QTY-2=Adani Vidhyamandir"/>
    <n v="44479.13"/>
    <n v="0"/>
    <n v="0"/>
    <n v="0"/>
    <n v="44479.13"/>
    <n v="-31575.61"/>
    <n v="-5281.9"/>
    <n v="0"/>
    <n v="0"/>
    <n v="0"/>
    <n v="-36857.51"/>
    <n v="12903.52"/>
    <n v="7621.62"/>
    <s v="INR"/>
  </r>
  <r>
    <s v="5309000367"/>
    <s v="0"/>
    <s v="5309000367-0"/>
    <n v="5"/>
    <s v="5300"/>
    <x v="8"/>
    <x v="9"/>
    <s v="UL10"/>
    <s v="010/000"/>
    <d v="2014-04-09T00:00:00"/>
    <d v="2014-04-09T00:00:00"/>
    <s v=""/>
    <n v="38"/>
    <s v="NO"/>
    <s v="53OPCOMN"/>
    <x v="0"/>
    <s v=""/>
    <s v="121288"/>
    <m/>
    <s v=""/>
    <s v="CHAIRS-QTY-38=Adani Vidhyamandir School"/>
    <n v="57520.13"/>
    <n v="0"/>
    <n v="0"/>
    <n v="0"/>
    <n v="57520.13"/>
    <n v="-32666.69"/>
    <n v="-5464.42"/>
    <n v="0"/>
    <n v="0"/>
    <n v="0"/>
    <n v="-38131.11"/>
    <n v="24853.439999999999"/>
    <n v="19389.02"/>
    <s v="INR"/>
  </r>
  <r>
    <s v="5309000368"/>
    <s v="0"/>
    <s v="5309000368-0"/>
    <n v="5"/>
    <s v="5300"/>
    <x v="8"/>
    <x v="9"/>
    <s v="UL10"/>
    <s v="008/000"/>
    <d v="2014-04-09T00:00:00"/>
    <d v="2014-04-09T00:00:00"/>
    <s v=""/>
    <n v="2"/>
    <s v="NO"/>
    <s v="53OPCOMN"/>
    <x v="0"/>
    <s v=""/>
    <s v="121288"/>
    <m/>
    <s v=""/>
    <s v="TEACHER TABLE-QTY-2=Adani Vidhyamandir School"/>
    <n v="34414.879999999997"/>
    <n v="0"/>
    <n v="0"/>
    <n v="0"/>
    <n v="34414.879999999997"/>
    <n v="-24431.040000000001"/>
    <n v="-4086.76"/>
    <n v="0"/>
    <n v="0"/>
    <n v="0"/>
    <n v="-28517.800000000003"/>
    <n v="9983.84"/>
    <n v="5897.08"/>
    <s v="INR"/>
  </r>
  <r>
    <s v="5309000369"/>
    <s v="0"/>
    <s v="5309000369-0"/>
    <n v="5"/>
    <s v="5300"/>
    <x v="8"/>
    <x v="9"/>
    <s v="UL10"/>
    <s v="008/000"/>
    <d v="2014-04-09T00:00:00"/>
    <d v="2014-04-09T00:00:00"/>
    <s v=""/>
    <n v="3"/>
    <s v="NO"/>
    <s v="53OPCOMN"/>
    <x v="0"/>
    <s v=""/>
    <s v="121288"/>
    <m/>
    <s v=""/>
    <s v="TEACHER TABLE-QTY-3=Adani Vidhyamandir School"/>
    <n v="51622.31"/>
    <n v="0"/>
    <n v="0"/>
    <n v="0"/>
    <n v="51622.31"/>
    <n v="-36646.54"/>
    <n v="-6130.15"/>
    <n v="0"/>
    <n v="0"/>
    <n v="0"/>
    <n v="-42776.69"/>
    <n v="14975.77"/>
    <n v="8845.6200000000008"/>
    <s v="INR"/>
  </r>
  <r>
    <s v="5309000370"/>
    <s v="0"/>
    <s v="5309000370-0"/>
    <n v="5"/>
    <s v="5300"/>
    <x v="8"/>
    <x v="9"/>
    <s v="UL10"/>
    <s v="008/000"/>
    <d v="2014-04-09T00:00:00"/>
    <d v="2014-04-09T00:00:00"/>
    <s v=""/>
    <n v="2"/>
    <s v="NO"/>
    <s v="53OPCOMN"/>
    <x v="0"/>
    <s v=""/>
    <s v="121288"/>
    <m/>
    <s v=""/>
    <s v="TEACHER TABLE-QTY-2=Adani Vidhyamandir School"/>
    <n v="34407.01"/>
    <n v="0"/>
    <n v="0"/>
    <n v="0"/>
    <n v="34407.01"/>
    <n v="-24425.439999999999"/>
    <n v="-4085.83"/>
    <n v="0"/>
    <n v="0"/>
    <n v="0"/>
    <n v="-28511.269999999997"/>
    <n v="9981.57"/>
    <n v="5895.74"/>
    <s v="INR"/>
  </r>
  <r>
    <s v="5309000371"/>
    <s v="0"/>
    <s v="5309000371-0"/>
    <n v="5"/>
    <s v="5300"/>
    <x v="8"/>
    <x v="9"/>
    <s v="UL10"/>
    <s v="008/000"/>
    <d v="2014-04-09T00:00:00"/>
    <d v="2014-04-09T00:00:00"/>
    <s v=""/>
    <n v="40"/>
    <s v="NO"/>
    <s v="53OPCOMN"/>
    <x v="0"/>
    <s v=""/>
    <s v="121288"/>
    <m/>
    <s v=""/>
    <s v="STALION TABLE-QTY-40=Adani Vidhyamandir School"/>
    <n v="125120"/>
    <n v="0"/>
    <n v="0"/>
    <n v="0"/>
    <n v="125120"/>
    <n v="-88822.35"/>
    <n v="-14858"/>
    <n v="0"/>
    <n v="0"/>
    <n v="0"/>
    <n v="-103680.35"/>
    <n v="36297.65"/>
    <n v="21439.65"/>
    <s v="INR"/>
  </r>
  <r>
    <s v="5309000372"/>
    <s v="0"/>
    <s v="5309000372-0"/>
    <n v="5"/>
    <s v="5300"/>
    <x v="8"/>
    <x v="9"/>
    <s v="UL10"/>
    <s v="010/000"/>
    <d v="2014-04-24T00:00:00"/>
    <d v="2014-04-24T00:00:00"/>
    <s v=""/>
    <n v="2"/>
    <s v="NO"/>
    <s v="53OPCOMN"/>
    <x v="0"/>
    <s v="5302"/>
    <s v="121247"/>
    <m/>
    <s v="A116"/>
    <s v="KITCHEN EXHAUST HOOD INCL. FIITINGS-QTY-2=Township"/>
    <n v="64100"/>
    <n v="0"/>
    <n v="0"/>
    <n v="0"/>
    <n v="64100"/>
    <n v="-36153.279999999999"/>
    <n v="-6089.5"/>
    <n v="0"/>
    <n v="0"/>
    <n v="0"/>
    <n v="-42242.78"/>
    <n v="27946.720000000001"/>
    <n v="21857.22"/>
    <s v="INR"/>
  </r>
  <r>
    <s v="5309000373"/>
    <s v="0"/>
    <s v="5309000373-0"/>
    <n v="5"/>
    <s v="5300"/>
    <x v="8"/>
    <x v="9"/>
    <s v="UL10"/>
    <s v="008/000"/>
    <d v="2014-04-11T00:00:00"/>
    <d v="2014-04-11T00:00:00"/>
    <s v=""/>
    <n v="20"/>
    <s v="NO"/>
    <s v="53OPCOMN"/>
    <x v="0"/>
    <s v="5302"/>
    <s v="121369"/>
    <m/>
    <s v="A116"/>
    <s v="Teacher Chairs-QTY-20=Adani Vidhyamandir School"/>
    <n v="32660"/>
    <n v="0"/>
    <n v="0"/>
    <n v="0"/>
    <n v="32660"/>
    <n v="-23163.99"/>
    <n v="-3878.38"/>
    <n v="0"/>
    <n v="0"/>
    <n v="0"/>
    <n v="-27042.370000000003"/>
    <n v="9496.01"/>
    <n v="5617.63"/>
    <s v="INR"/>
  </r>
  <r>
    <s v="5309000374"/>
    <s v="0"/>
    <s v="5309000374-0"/>
    <n v="5"/>
    <s v="5300"/>
    <x v="8"/>
    <x v="9"/>
    <s v="UL10"/>
    <s v="010/000"/>
    <d v="2014-05-13T00:00:00"/>
    <d v="2014-05-13T00:00:00"/>
    <s v=""/>
    <n v="1"/>
    <s v="NO"/>
    <s v="53OPCOMN"/>
    <x v="0"/>
    <s v="5302"/>
    <s v="404535"/>
    <m/>
    <s v="A116"/>
    <s v="TABLE,RECEPTION-QTY-1=admn"/>
    <n v="28845.56"/>
    <n v="0"/>
    <n v="0"/>
    <n v="0"/>
    <n v="28845.56"/>
    <n v="-16126.65"/>
    <n v="-2740.33"/>
    <n v="0"/>
    <n v="0"/>
    <n v="0"/>
    <n v="-18866.98"/>
    <n v="12718.91"/>
    <n v="9978.58"/>
    <s v="INR"/>
  </r>
  <r>
    <s v="5309000375"/>
    <s v="0"/>
    <s v="5309000375-0"/>
    <n v="5"/>
    <s v="5300"/>
    <x v="8"/>
    <x v="9"/>
    <s v="UL10"/>
    <s v="010/000"/>
    <d v="2014-05-13T00:00:00"/>
    <d v="2014-05-13T00:00:00"/>
    <s v=""/>
    <n v="1"/>
    <s v="NO"/>
    <s v="53OPCOMN"/>
    <x v="0"/>
    <s v="5302"/>
    <s v="404535"/>
    <m/>
    <s v="A116"/>
    <s v="SIDE TABLE-QTY-1=admn"/>
    <n v="12619.93"/>
    <n v="0"/>
    <n v="0"/>
    <n v="0"/>
    <n v="12619.93"/>
    <n v="-7055.39"/>
    <n v="-1198.9000000000001"/>
    <n v="0"/>
    <n v="0"/>
    <n v="0"/>
    <n v="-8254.2900000000009"/>
    <n v="5564.54"/>
    <n v="4365.6400000000003"/>
    <s v="INR"/>
  </r>
  <r>
    <s v="5309000376"/>
    <s v="0"/>
    <s v="5309000376-0"/>
    <n v="5"/>
    <s v="5300"/>
    <x v="8"/>
    <x v="9"/>
    <s v="UL10"/>
    <s v="010/000"/>
    <d v="2014-05-13T00:00:00"/>
    <d v="2014-05-13T00:00:00"/>
    <s v=""/>
    <n v="1"/>
    <s v="NO"/>
    <s v="53OPCOMN"/>
    <x v="0"/>
    <s v="5302"/>
    <s v="404535"/>
    <m/>
    <s v="A116"/>
    <s v="KEY BOX,2X2FT-QTY-1=admn"/>
    <n v="2223.5100000000002"/>
    <n v="0"/>
    <n v="0"/>
    <n v="0"/>
    <n v="2223.5100000000002"/>
    <n v="-1243.08"/>
    <n v="-211.24"/>
    <n v="0"/>
    <n v="0"/>
    <n v="0"/>
    <n v="-1454.32"/>
    <n v="980.43"/>
    <n v="769.19"/>
    <s v="INR"/>
  </r>
  <r>
    <s v="5309000377"/>
    <s v="0"/>
    <s v="5309000377-0"/>
    <n v="5"/>
    <s v="5300"/>
    <x v="8"/>
    <x v="9"/>
    <s v="UL10"/>
    <s v="008/000"/>
    <d v="2014-04-17T00:00:00"/>
    <d v="2014-04-17T00:00:00"/>
    <s v=""/>
    <n v="1"/>
    <s v="NO"/>
    <s v="53OPCOMN"/>
    <x v="0"/>
    <s v=""/>
    <s v="121327"/>
    <m/>
    <s v=""/>
    <s v="RECTENGLE TABLE WITH STORAGE-QTY-1=Adani Vidhyaman"/>
    <n v="9647.5"/>
    <n v="0"/>
    <n v="0"/>
    <n v="0"/>
    <n v="9647.5"/>
    <n v="-6823.62"/>
    <n v="-1145.6400000000001"/>
    <n v="0"/>
    <n v="0"/>
    <n v="0"/>
    <n v="-7969.26"/>
    <n v="2823.88"/>
    <n v="1678.24"/>
    <s v="INR"/>
  </r>
  <r>
    <s v="5309000378"/>
    <s v="0"/>
    <s v="5309000378-0"/>
    <n v="5"/>
    <s v="5300"/>
    <x v="8"/>
    <x v="9"/>
    <s v="UL10"/>
    <s v="008/000"/>
    <d v="2014-04-17T00:00:00"/>
    <d v="2014-04-17T00:00:00"/>
    <s v=""/>
    <n v="4"/>
    <s v="NO"/>
    <s v="53OPCOMN"/>
    <x v="0"/>
    <s v=""/>
    <s v="121327"/>
    <m/>
    <s v=""/>
    <s v="THREE SEATER TANDEM-QTY-4=Adani Vidhyamandir Schol"/>
    <n v="39952"/>
    <n v="0"/>
    <n v="0"/>
    <n v="0"/>
    <n v="39952"/>
    <n v="-28257.83"/>
    <n v="-4744.3"/>
    <n v="0"/>
    <n v="0"/>
    <n v="0"/>
    <n v="-33002.130000000005"/>
    <n v="11694.17"/>
    <n v="6949.87"/>
    <s v="INR"/>
  </r>
  <r>
    <s v="5309000379"/>
    <s v="0"/>
    <s v="5309000379-0"/>
    <n v="5"/>
    <s v="5300"/>
    <x v="8"/>
    <x v="9"/>
    <s v="UL10"/>
    <s v="008/000"/>
    <d v="2014-04-17T00:00:00"/>
    <d v="2014-04-17T00:00:00"/>
    <s v=""/>
    <n v="3"/>
    <s v="NO"/>
    <s v="53OPCOMN"/>
    <x v="0"/>
    <s v=""/>
    <s v="121327"/>
    <m/>
    <s v=""/>
    <s v="RECTENGLE CENTRAL TABLE-QTY-3=Adani Vidhyamandir S"/>
    <n v="13620"/>
    <n v="0"/>
    <n v="0"/>
    <n v="0"/>
    <n v="13620"/>
    <n v="-9633.35"/>
    <n v="-1617.38"/>
    <n v="0"/>
    <n v="0"/>
    <n v="0"/>
    <n v="-11250.73"/>
    <n v="3986.65"/>
    <n v="2369.27"/>
    <s v="INR"/>
  </r>
  <r>
    <s v="5309000380"/>
    <s v="0"/>
    <s v="5309000380-0"/>
    <n v="5"/>
    <s v="5300"/>
    <x v="8"/>
    <x v="9"/>
    <s v="UL10"/>
    <s v="008/000"/>
    <d v="2014-04-17T00:00:00"/>
    <d v="2014-04-17T00:00:00"/>
    <s v=""/>
    <n v="1"/>
    <s v="NO"/>
    <s v="53OPCOMN"/>
    <x v="0"/>
    <s v=""/>
    <s v="121327"/>
    <m/>
    <s v=""/>
    <s v="SLEEP TIGHT-QTY-1=Adani Vidhyamandir School"/>
    <n v="14755"/>
    <n v="0"/>
    <n v="0"/>
    <n v="0"/>
    <n v="14755"/>
    <n v="-10436.129999999999"/>
    <n v="-1752.16"/>
    <n v="0"/>
    <n v="0"/>
    <n v="0"/>
    <n v="-12188.289999999999"/>
    <n v="4318.87"/>
    <n v="2566.71"/>
    <s v="INR"/>
  </r>
  <r>
    <s v="5309000381"/>
    <s v="0"/>
    <s v="5309000381-0"/>
    <n v="5"/>
    <s v="5300"/>
    <x v="8"/>
    <x v="9"/>
    <s v="UL10"/>
    <s v="010/000"/>
    <d v="2014-04-17T00:00:00"/>
    <d v="2014-04-17T00:00:00"/>
    <s v=""/>
    <n v="1"/>
    <s v="NO"/>
    <s v="53OPCOMN"/>
    <x v="0"/>
    <s v=""/>
    <s v="121327"/>
    <m/>
    <s v=""/>
    <s v="STORAGE S1-QTY-1=Adani Vidhyamandir School"/>
    <n v="4540"/>
    <n v="0"/>
    <n v="0"/>
    <n v="0"/>
    <n v="4540"/>
    <n v="-2659.09"/>
    <n v="-409"/>
    <n v="0"/>
    <n v="0"/>
    <n v="0"/>
    <n v="-3068.09"/>
    <n v="1880.91"/>
    <n v="1471.91"/>
    <s v="INR"/>
  </r>
  <r>
    <s v="5309000382"/>
    <s v="0"/>
    <s v="5309000382-0"/>
    <n v="5"/>
    <s v="5300"/>
    <x v="8"/>
    <x v="9"/>
    <s v="UL10"/>
    <s v="008/000"/>
    <d v="2014-04-17T00:00:00"/>
    <d v="2014-04-17T00:00:00"/>
    <s v=""/>
    <n v="1"/>
    <s v="NO"/>
    <s v="53OPCOMN"/>
    <x v="0"/>
    <s v=""/>
    <s v="121327"/>
    <m/>
    <s v=""/>
    <s v="STORAGE-3-QTY-1=Adani Vidhyamandir School"/>
    <n v="7945"/>
    <n v="0"/>
    <n v="0"/>
    <n v="0"/>
    <n v="7945"/>
    <n v="-5619.46"/>
    <n v="-943.47"/>
    <n v="0"/>
    <n v="0"/>
    <n v="0"/>
    <n v="-6562.93"/>
    <n v="2325.54"/>
    <n v="1382.07"/>
    <s v="INR"/>
  </r>
  <r>
    <s v="5309000383"/>
    <s v="0"/>
    <s v="5309000383-0"/>
    <n v="5"/>
    <s v="5300"/>
    <x v="8"/>
    <x v="9"/>
    <s v="UL10"/>
    <s v="008/000"/>
    <d v="2014-04-17T00:00:00"/>
    <d v="2014-04-17T00:00:00"/>
    <s v=""/>
    <n v="2"/>
    <s v="NO"/>
    <s v="53OPCOMN"/>
    <x v="0"/>
    <s v=""/>
    <s v="121327"/>
    <m/>
    <s v=""/>
    <s v="ARTSTORAGE-1-QTY-2=Adani Vidhyamandir School"/>
    <n v="52210"/>
    <n v="0"/>
    <n v="0"/>
    <n v="0"/>
    <n v="52210"/>
    <n v="-36927.85"/>
    <n v="-6199.94"/>
    <n v="0"/>
    <n v="0"/>
    <n v="0"/>
    <n v="-43127.79"/>
    <n v="15282.15"/>
    <n v="9082.2099999999991"/>
    <s v="INR"/>
  </r>
  <r>
    <s v="5309000384"/>
    <s v="0"/>
    <s v="5309000384-0"/>
    <n v="5"/>
    <s v="5300"/>
    <x v="8"/>
    <x v="9"/>
    <s v="UL10"/>
    <s v="008/000"/>
    <d v="2014-04-17T00:00:00"/>
    <d v="2014-04-17T00:00:00"/>
    <s v=""/>
    <n v="1"/>
    <s v="NO"/>
    <s v="53OPCOMN"/>
    <x v="0"/>
    <s v=""/>
    <s v="121327"/>
    <m/>
    <s v=""/>
    <s v="STORAGE-2-QTY-1=Adani Vidhyamandir School"/>
    <n v="7945"/>
    <n v="0"/>
    <n v="0"/>
    <n v="0"/>
    <n v="7945"/>
    <n v="-5619.46"/>
    <n v="-943.47"/>
    <n v="0"/>
    <n v="0"/>
    <n v="0"/>
    <n v="-6562.93"/>
    <n v="2325.54"/>
    <n v="1382.07"/>
    <s v="INR"/>
  </r>
  <r>
    <s v="5309000385"/>
    <s v="0"/>
    <s v="5309000385-0"/>
    <n v="5"/>
    <s v="5300"/>
    <x v="8"/>
    <x v="9"/>
    <s v="UL10"/>
    <s v="008/000"/>
    <d v="2014-04-17T00:00:00"/>
    <d v="2014-04-17T00:00:00"/>
    <s v=""/>
    <n v="2"/>
    <s v="NO"/>
    <s v="53OPCOMN"/>
    <x v="0"/>
    <s v=""/>
    <s v="121327"/>
    <m/>
    <s v=""/>
    <s v="ARTSTORAGE-1-QTY-2=Adani Vidhyamandir School"/>
    <n v="52210"/>
    <n v="0"/>
    <n v="0"/>
    <n v="0"/>
    <n v="52210"/>
    <n v="-36927.85"/>
    <n v="-6199.94"/>
    <n v="0"/>
    <n v="0"/>
    <n v="0"/>
    <n v="-43127.79"/>
    <n v="15282.15"/>
    <n v="9082.2099999999991"/>
    <s v="INR"/>
  </r>
  <r>
    <s v="5309000386"/>
    <s v="0"/>
    <s v="5309000386-0"/>
    <n v="5"/>
    <s v="5300"/>
    <x v="8"/>
    <x v="9"/>
    <s v="UL10"/>
    <s v="008/000"/>
    <d v="2014-04-17T00:00:00"/>
    <d v="2014-04-17T00:00:00"/>
    <s v=""/>
    <n v="1"/>
    <s v="NO"/>
    <s v="53OPCOMN"/>
    <x v="0"/>
    <s v=""/>
    <s v="121327"/>
    <m/>
    <s v=""/>
    <s v="STORAGE UNIT-QTY-1=Adani Vidhyamandir School"/>
    <n v="7945"/>
    <n v="0"/>
    <n v="0"/>
    <n v="0"/>
    <n v="7945"/>
    <n v="-5619.46"/>
    <n v="-943.47"/>
    <n v="0"/>
    <n v="0"/>
    <n v="0"/>
    <n v="-6562.93"/>
    <n v="2325.54"/>
    <n v="1382.07"/>
    <s v="INR"/>
  </r>
  <r>
    <s v="5309000387"/>
    <s v="0"/>
    <s v="5309000387-0"/>
    <n v="5"/>
    <s v="5300"/>
    <x v="8"/>
    <x v="9"/>
    <s v="UL10"/>
    <s v="008/000"/>
    <d v="2014-04-17T00:00:00"/>
    <d v="2014-04-17T00:00:00"/>
    <s v=""/>
    <n v="1"/>
    <s v="NO"/>
    <s v="53OPCOMN"/>
    <x v="0"/>
    <s v=""/>
    <s v="121327"/>
    <m/>
    <s v=""/>
    <s v="STORAGE UNIT-QTY-1=Adani Vidhyamandir School"/>
    <n v="8853"/>
    <n v="0"/>
    <n v="0"/>
    <n v="0"/>
    <n v="8853"/>
    <n v="-6261.68"/>
    <n v="-1051.29"/>
    <n v="0"/>
    <n v="0"/>
    <n v="0"/>
    <n v="-7312.97"/>
    <n v="2591.3200000000002"/>
    <n v="1540.03"/>
    <s v="INR"/>
  </r>
  <r>
    <s v="5309000388"/>
    <s v="0"/>
    <s v="5309000388-0"/>
    <n v="5"/>
    <s v="5300"/>
    <x v="8"/>
    <x v="9"/>
    <s v="UL10"/>
    <s v="008/000"/>
    <d v="2014-04-17T00:00:00"/>
    <d v="2014-04-17T00:00:00"/>
    <s v=""/>
    <n v="2"/>
    <s v="NO"/>
    <s v="53OPCOMN"/>
    <x v="0"/>
    <s v=""/>
    <s v="121327"/>
    <m/>
    <s v=""/>
    <s v="STORAGE UNIT-QTY-2=Adani Vidhyamandir School"/>
    <n v="15890"/>
    <n v="0"/>
    <n v="0"/>
    <n v="0"/>
    <n v="15890"/>
    <n v="-11238.92"/>
    <n v="-1886.93"/>
    <n v="0"/>
    <n v="0"/>
    <n v="0"/>
    <n v="-13125.85"/>
    <n v="4651.08"/>
    <n v="2764.15"/>
    <s v="INR"/>
  </r>
  <r>
    <s v="5309000389"/>
    <s v="0"/>
    <s v="5309000389-0"/>
    <n v="5"/>
    <s v="5300"/>
    <x v="8"/>
    <x v="9"/>
    <s v="UL10"/>
    <s v="008/000"/>
    <d v="2014-04-17T00:00:00"/>
    <d v="2014-04-17T00:00:00"/>
    <s v=""/>
    <n v="1"/>
    <s v="NO"/>
    <s v="53OPCOMN"/>
    <x v="0"/>
    <s v=""/>
    <s v="121327"/>
    <m/>
    <s v=""/>
    <s v="RECTANGULAR STORAGE WITH PEDESTAL-QTY-1=Adani Vidh"/>
    <n v="22700"/>
    <n v="0"/>
    <n v="0"/>
    <n v="0"/>
    <n v="22700"/>
    <n v="-16055.59"/>
    <n v="-2695.62"/>
    <n v="0"/>
    <n v="0"/>
    <n v="0"/>
    <n v="-18751.21"/>
    <n v="6644.41"/>
    <n v="3948.79"/>
    <s v="INR"/>
  </r>
  <r>
    <s v="5309000390"/>
    <s v="0"/>
    <s v="5309000390-0"/>
    <n v="5"/>
    <s v="5300"/>
    <x v="8"/>
    <x v="9"/>
    <s v="UL10"/>
    <s v="008/000"/>
    <d v="2014-04-17T00:00:00"/>
    <d v="2014-04-17T00:00:00"/>
    <s v=""/>
    <n v="1"/>
    <s v="NO"/>
    <s v="53OPCOMN"/>
    <x v="0"/>
    <s v=""/>
    <s v="121327"/>
    <m/>
    <s v=""/>
    <s v="STORAGE UNIT-QTY-1=Adani Vidhyamandir School"/>
    <n v="8569.25"/>
    <n v="0"/>
    <n v="0"/>
    <n v="0"/>
    <n v="8569.25"/>
    <n v="-6060.99"/>
    <n v="-1017.6"/>
    <n v="0"/>
    <n v="0"/>
    <n v="0"/>
    <n v="-7078.59"/>
    <n v="2508.2600000000002"/>
    <n v="1490.66"/>
    <s v="INR"/>
  </r>
  <r>
    <s v="5309000391"/>
    <s v="0"/>
    <s v="5309000391-0"/>
    <n v="5"/>
    <s v="5300"/>
    <x v="8"/>
    <x v="9"/>
    <s v="UL10"/>
    <s v="008/000"/>
    <d v="2014-04-17T00:00:00"/>
    <d v="2014-04-17T00:00:00"/>
    <s v=""/>
    <n v="1"/>
    <s v="NO"/>
    <s v="53OPCOMN"/>
    <x v="0"/>
    <s v=""/>
    <s v="121327"/>
    <m/>
    <s v=""/>
    <s v="STORAGE UNIT-QTY-1=Adani Vidhyamandir School"/>
    <n v="11974.25"/>
    <n v="0"/>
    <n v="0"/>
    <n v="0"/>
    <n v="11974.25"/>
    <n v="-8469.32"/>
    <n v="-1421.94"/>
    <n v="0"/>
    <n v="0"/>
    <n v="0"/>
    <n v="-9891.26"/>
    <n v="3504.93"/>
    <n v="2082.9899999999998"/>
    <s v="INR"/>
  </r>
  <r>
    <s v="5309000392"/>
    <s v="0"/>
    <s v="5309000392-0"/>
    <n v="5"/>
    <s v="5300"/>
    <x v="8"/>
    <x v="9"/>
    <s v="UL10"/>
    <s v="008/000"/>
    <d v="2014-04-17T00:00:00"/>
    <d v="2014-04-17T00:00:00"/>
    <s v=""/>
    <n v="2"/>
    <s v="NO"/>
    <s v="53OPCOMN"/>
    <x v="0"/>
    <s v=""/>
    <s v="121327"/>
    <m/>
    <s v=""/>
    <s v="STORAGE UNIT-QTY-2=Adani Vidhyamandir School"/>
    <n v="23721.5"/>
    <n v="0"/>
    <n v="0"/>
    <n v="0"/>
    <n v="23721.5"/>
    <n v="-16778.09"/>
    <n v="-2816.92"/>
    <n v="0"/>
    <n v="0"/>
    <n v="0"/>
    <n v="-19595.010000000002"/>
    <n v="6943.41"/>
    <n v="4126.49"/>
    <s v="INR"/>
  </r>
  <r>
    <s v="5309000393"/>
    <s v="0"/>
    <s v="5309000393-0"/>
    <n v="5"/>
    <s v="5300"/>
    <x v="8"/>
    <x v="9"/>
    <s v="UL10"/>
    <s v="008/000"/>
    <d v="2014-04-17T00:00:00"/>
    <d v="2014-04-17T00:00:00"/>
    <s v=""/>
    <n v="1"/>
    <s v="NO"/>
    <s v="53OPCOMN"/>
    <x v="0"/>
    <s v=""/>
    <s v="121327"/>
    <m/>
    <s v=""/>
    <s v="STORAGE UNIT-QTY-1=Adani Vidhyamandir School"/>
    <n v="6469.5"/>
    <n v="0"/>
    <n v="0"/>
    <n v="0"/>
    <n v="6469.5"/>
    <n v="-4575.83"/>
    <n v="-768.26"/>
    <n v="0"/>
    <n v="0"/>
    <n v="0"/>
    <n v="-5344.09"/>
    <n v="1893.67"/>
    <n v="1125.4100000000001"/>
    <s v="INR"/>
  </r>
  <r>
    <s v="5309000394"/>
    <s v="0"/>
    <s v="5309000394-0"/>
    <n v="5"/>
    <s v="5300"/>
    <x v="8"/>
    <x v="9"/>
    <s v="UL10"/>
    <s v="008/000"/>
    <d v="2014-04-17T00:00:00"/>
    <d v="2014-04-17T00:00:00"/>
    <s v=""/>
    <n v="1"/>
    <s v="NO"/>
    <s v="53OPCOMN"/>
    <x v="0"/>
    <s v=""/>
    <s v="121327"/>
    <m/>
    <s v=""/>
    <s v="STORAGE UNIT-QTY-1=Adani Vidhyamandir School"/>
    <n v="7207.25"/>
    <n v="0"/>
    <n v="0"/>
    <n v="0"/>
    <n v="7207.25"/>
    <n v="-5097.6400000000003"/>
    <n v="-855.87"/>
    <n v="0"/>
    <n v="0"/>
    <n v="0"/>
    <n v="-5953.51"/>
    <n v="2109.61"/>
    <n v="1253.74"/>
    <s v="INR"/>
  </r>
  <r>
    <s v="5309000395"/>
    <s v="0"/>
    <s v="5309000395-0"/>
    <n v="5"/>
    <s v="5300"/>
    <x v="8"/>
    <x v="9"/>
    <s v="UL10"/>
    <s v="008/000"/>
    <d v="2014-04-17T00:00:00"/>
    <d v="2014-04-17T00:00:00"/>
    <s v=""/>
    <n v="40"/>
    <s v="NO"/>
    <s v="53OPCOMN"/>
    <x v="0"/>
    <s v=""/>
    <s v="121327"/>
    <m/>
    <s v=""/>
    <s v="CAMPUS-01 CHAIR &amp; DESK WITH JOINERY-QTY-40=Adani V"/>
    <n v="227000"/>
    <n v="0"/>
    <n v="0"/>
    <n v="0"/>
    <n v="227000"/>
    <n v="-160555.85999999999"/>
    <n v="-26956.25"/>
    <n v="0"/>
    <n v="0"/>
    <n v="0"/>
    <n v="-187512.11"/>
    <n v="66444.14"/>
    <n v="39487.89"/>
    <s v="INR"/>
  </r>
  <r>
    <s v="5309000396"/>
    <s v="0"/>
    <s v="5309000396-0"/>
    <n v="5"/>
    <s v="5300"/>
    <x v="8"/>
    <x v="9"/>
    <s v="UL10"/>
    <s v="008/000"/>
    <d v="2014-04-17T00:00:00"/>
    <d v="2014-04-17T00:00:00"/>
    <s v=""/>
    <n v="2"/>
    <s v="NO"/>
    <s v="53OPCOMN"/>
    <x v="0"/>
    <s v=""/>
    <s v="121327"/>
    <m/>
    <s v=""/>
    <s v="STORAGE UNIT-QTY-2=Adani Vidhyamandir School"/>
    <n v="17138.5"/>
    <n v="0"/>
    <n v="0"/>
    <n v="0"/>
    <n v="17138.5"/>
    <n v="-12121.97"/>
    <n v="-2035.19"/>
    <n v="0"/>
    <n v="0"/>
    <n v="0"/>
    <n v="-14157.16"/>
    <n v="5016.53"/>
    <n v="2981.34"/>
    <s v="INR"/>
  </r>
  <r>
    <s v="5309000397"/>
    <s v="0"/>
    <s v="5309000397-0"/>
    <n v="5"/>
    <s v="5300"/>
    <x v="8"/>
    <x v="9"/>
    <s v="UL10"/>
    <s v="008/000"/>
    <d v="2014-04-17T00:00:00"/>
    <d v="2014-04-17T00:00:00"/>
    <s v=""/>
    <n v="30"/>
    <s v="NO"/>
    <s v="53OPCOMN"/>
    <x v="0"/>
    <s v=""/>
    <s v="121327"/>
    <m/>
    <s v=""/>
    <s v="CAMPUS-02 CHAIR &amp; DESK WITH JOINERY-QTY-30=Adani V"/>
    <n v="268995"/>
    <n v="0"/>
    <n v="0"/>
    <n v="0"/>
    <n v="268995"/>
    <n v="-190258.69"/>
    <n v="-31943.16"/>
    <n v="0"/>
    <n v="0"/>
    <n v="0"/>
    <n v="-222201.85"/>
    <n v="78736.31"/>
    <n v="46793.15"/>
    <s v="INR"/>
  </r>
  <r>
    <s v="5309000398"/>
    <s v="0"/>
    <s v="5309000398-0"/>
    <n v="5"/>
    <s v="5300"/>
    <x v="8"/>
    <x v="9"/>
    <s v="UL10"/>
    <s v="008/000"/>
    <d v="2014-04-17T00:00:00"/>
    <d v="2014-04-17T00:00:00"/>
    <s v=""/>
    <n v="3"/>
    <s v="NO"/>
    <s v="53OPCOMN"/>
    <x v="0"/>
    <s v=""/>
    <s v="121327"/>
    <m/>
    <s v=""/>
    <s v="STORAGE UNIT-QTY-3=Adani Vidhyamandir School"/>
    <n v="25707.75"/>
    <n v="0"/>
    <n v="0"/>
    <n v="0"/>
    <n v="25707.75"/>
    <n v="-18182.95"/>
    <n v="-3052.79"/>
    <n v="0"/>
    <n v="0"/>
    <n v="0"/>
    <n v="-21235.74"/>
    <n v="7524.8"/>
    <n v="4472.01"/>
    <s v="INR"/>
  </r>
  <r>
    <s v="5309000399"/>
    <s v="0"/>
    <s v="5309000399-0"/>
    <n v="5"/>
    <s v="5300"/>
    <x v="8"/>
    <x v="9"/>
    <s v="UL10"/>
    <s v="008/000"/>
    <d v="2014-04-17T00:00:00"/>
    <d v="2014-04-17T00:00:00"/>
    <s v=""/>
    <n v="2"/>
    <s v="NO"/>
    <s v="53OPCOMN"/>
    <x v="0"/>
    <s v=""/>
    <s v="121327"/>
    <m/>
    <s v=""/>
    <s v="STORAGE UNIT-QTY-2=Adani Vidhyamandir School"/>
    <n v="23948.5"/>
    <n v="0"/>
    <n v="0"/>
    <n v="0"/>
    <n v="23948.5"/>
    <n v="-16938.64"/>
    <n v="-2843.88"/>
    <n v="0"/>
    <n v="0"/>
    <n v="0"/>
    <n v="-19782.52"/>
    <n v="7009.86"/>
    <n v="4165.9799999999996"/>
    <s v="INR"/>
  </r>
  <r>
    <s v="5309000400"/>
    <s v="0"/>
    <s v="5309000400-0"/>
    <n v="5"/>
    <s v="5300"/>
    <x v="8"/>
    <x v="9"/>
    <s v="UL10"/>
    <s v="008/000"/>
    <d v="2014-04-17T00:00:00"/>
    <d v="2014-04-17T00:00:00"/>
    <s v=""/>
    <n v="40"/>
    <s v="NO"/>
    <s v="53OPCOMN"/>
    <x v="0"/>
    <s v=""/>
    <s v="121327"/>
    <m/>
    <s v=""/>
    <s v="EDU 01 FIX BUTTERFLY CHAIR-QTY-40=Adani Vidhyamand"/>
    <n v="74910"/>
    <n v="0"/>
    <n v="0"/>
    <n v="0"/>
    <n v="74910"/>
    <n v="-54541.51"/>
    <n v="-8133.23"/>
    <n v="0"/>
    <n v="0"/>
    <n v="0"/>
    <n v="-62674.740000000005"/>
    <n v="20368.490000000002"/>
    <n v="12235.26"/>
    <s v="INR"/>
  </r>
  <r>
    <s v="5309000401"/>
    <s v="0"/>
    <s v="5309000401-0"/>
    <n v="5"/>
    <s v="5300"/>
    <x v="8"/>
    <x v="9"/>
    <s v="UL10"/>
    <s v="008/000"/>
    <d v="2014-04-17T00:00:00"/>
    <d v="2014-04-17T00:00:00"/>
    <s v=""/>
    <n v="1"/>
    <s v="NO"/>
    <s v="53OPCOMN"/>
    <x v="0"/>
    <s v=""/>
    <s v="121327"/>
    <m/>
    <s v=""/>
    <s v="HIGH BACK CHAIR-QTY-1=Adani Vidhyamandir School"/>
    <n v="3461.75"/>
    <n v="0"/>
    <n v="0"/>
    <n v="0"/>
    <n v="3461.75"/>
    <n v="-2448.4699999999998"/>
    <n v="-411.08"/>
    <n v="0"/>
    <n v="0"/>
    <n v="0"/>
    <n v="-2859.5499999999997"/>
    <n v="1013.28"/>
    <n v="602.20000000000005"/>
    <s v="INR"/>
  </r>
  <r>
    <s v="5309000402"/>
    <s v="0"/>
    <s v="5309000402-0"/>
    <n v="5"/>
    <s v="5300"/>
    <x v="8"/>
    <x v="9"/>
    <s v="UL10"/>
    <s v="010/000"/>
    <d v="2014-04-17T00:00:00"/>
    <d v="2014-04-17T00:00:00"/>
    <s v=""/>
    <n v="26"/>
    <s v="NO"/>
    <s v="53OPCOMN"/>
    <x v="0"/>
    <s v=""/>
    <s v="121327"/>
    <m/>
    <s v=""/>
    <s v="LOW BACK CHAIR-QTY-26=Adani Vidhyamandir School"/>
    <n v="79677"/>
    <n v="0"/>
    <n v="0"/>
    <n v="0"/>
    <n v="79677"/>
    <n v="-45084.08"/>
    <n v="-7569.32"/>
    <n v="0"/>
    <n v="0"/>
    <n v="0"/>
    <n v="-52653.4"/>
    <n v="34592.92"/>
    <n v="27023.599999999999"/>
    <s v="INR"/>
  </r>
  <r>
    <s v="5309000403"/>
    <s v="0"/>
    <s v="5309000403-0"/>
    <n v="5"/>
    <s v="5300"/>
    <x v="8"/>
    <x v="9"/>
    <s v="UL10"/>
    <s v="010/000"/>
    <d v="2015-03-01T00:00:00"/>
    <d v="2015-03-01T00:00:00"/>
    <s v=""/>
    <n v="52"/>
    <s v="NO"/>
    <s v="53OPCOMN"/>
    <x v="0"/>
    <s v=""/>
    <s v="110970"/>
    <m/>
    <s v=""/>
    <s v="BED-200x150x30 for GET Hostel-QTY-52"/>
    <n v="1016528.87"/>
    <n v="0"/>
    <n v="0"/>
    <n v="0"/>
    <n v="1016528.87"/>
    <n v="-491053.06"/>
    <n v="-96570.25"/>
    <n v="0"/>
    <n v="0"/>
    <n v="0"/>
    <n v="-587623.31000000006"/>
    <n v="525475.81000000006"/>
    <n v="428905.56"/>
    <s v="INR"/>
  </r>
  <r>
    <s v="5309000404"/>
    <s v="0"/>
    <s v="5309000404-0"/>
    <n v="5"/>
    <s v="5300"/>
    <x v="8"/>
    <x v="9"/>
    <s v="UL10"/>
    <s v="010/000"/>
    <d v="2015-03-01T00:00:00"/>
    <d v="2015-03-01T00:00:00"/>
    <s v=""/>
    <n v="52"/>
    <s v="NO"/>
    <s v="53OPCOMN"/>
    <x v="0"/>
    <s v=""/>
    <s v="110970"/>
    <m/>
    <s v=""/>
    <s v="SIDE TABLE for GET Hostel-QTY-52"/>
    <n v="527089.06999999995"/>
    <n v="0"/>
    <n v="0"/>
    <n v="0"/>
    <n v="527089.06999999995"/>
    <n v="-254620.11"/>
    <n v="-50073.46"/>
    <n v="0"/>
    <n v="0"/>
    <n v="0"/>
    <n v="-304693.57"/>
    <n v="272468.96000000002"/>
    <n v="222395.5"/>
    <s v="INR"/>
  </r>
  <r>
    <s v="5309000405"/>
    <s v="0"/>
    <s v="5309000405-0"/>
    <n v="5"/>
    <s v="5300"/>
    <x v="8"/>
    <x v="9"/>
    <s v="UL10"/>
    <s v="010/000"/>
    <d v="2015-03-01T00:00:00"/>
    <d v="2015-03-01T00:00:00"/>
    <s v=""/>
    <n v="52"/>
    <s v="NO"/>
    <s v="53OPCOMN"/>
    <x v="0"/>
    <s v=""/>
    <s v="110970"/>
    <m/>
    <s v=""/>
    <s v="WOOD CLAPBOARDS SLATS for GET Hostel-QTY-52"/>
    <n v="564738.29"/>
    <n v="0"/>
    <n v="0"/>
    <n v="0"/>
    <n v="564738.29"/>
    <n v="-272807.28999999998"/>
    <n v="-53650.14"/>
    <n v="0"/>
    <n v="0"/>
    <n v="0"/>
    <n v="-326457.43"/>
    <n v="291931"/>
    <n v="238280.86"/>
    <s v="INR"/>
  </r>
  <r>
    <s v="5309000406"/>
    <s v="0"/>
    <s v="5309000406-0"/>
    <n v="5"/>
    <s v="5300"/>
    <x v="8"/>
    <x v="9"/>
    <s v="UL10"/>
    <s v="010/000"/>
    <d v="2015-03-01T00:00:00"/>
    <d v="2015-03-01T00:00:00"/>
    <s v=""/>
    <n v="52"/>
    <s v="NO"/>
    <s v="53OPCOMN"/>
    <x v="0"/>
    <s v=""/>
    <s v="110970"/>
    <m/>
    <s v=""/>
    <s v="WRITING TABLE for GET Hostel-QTY-52"/>
    <n v="395316.75"/>
    <n v="0"/>
    <n v="0"/>
    <n v="0"/>
    <n v="395316.75"/>
    <n v="-190965.06"/>
    <n v="-37555.089999999997"/>
    <n v="0"/>
    <n v="0"/>
    <n v="0"/>
    <n v="-228520.15"/>
    <n v="204351.69"/>
    <n v="166796.6"/>
    <s v="INR"/>
  </r>
  <r>
    <s v="5309000407"/>
    <s v="0"/>
    <s v="5309000407-0"/>
    <n v="5"/>
    <s v="5300"/>
    <x v="8"/>
    <x v="9"/>
    <s v="UL10"/>
    <s v="010/000"/>
    <d v="2015-03-01T00:00:00"/>
    <d v="2015-03-01T00:00:00"/>
    <s v=""/>
    <n v="52"/>
    <s v="NO"/>
    <s v="53OPCOMN"/>
    <x v="0"/>
    <s v=""/>
    <s v="110970"/>
    <m/>
    <s v=""/>
    <s v="HANGING UNITS for GET Hostel-QTY-52"/>
    <n v="414141.41"/>
    <n v="0"/>
    <n v="0"/>
    <n v="0"/>
    <n v="414141.41"/>
    <n v="-200058.66"/>
    <n v="-39343.440000000002"/>
    <n v="0"/>
    <n v="0"/>
    <n v="0"/>
    <n v="-239402.1"/>
    <n v="214082.75"/>
    <n v="174739.31"/>
    <s v="INR"/>
  </r>
  <r>
    <s v="5309000408"/>
    <s v="0"/>
    <s v="5309000408-0"/>
    <n v="5"/>
    <s v="5300"/>
    <x v="8"/>
    <x v="9"/>
    <s v="UL10"/>
    <s v="010/000"/>
    <d v="2015-03-01T00:00:00"/>
    <d v="2015-03-01T00:00:00"/>
    <s v=""/>
    <n v="52"/>
    <s v="NO"/>
    <s v="53OPCOMN"/>
    <x v="0"/>
    <s v=""/>
    <s v="110970"/>
    <m/>
    <s v=""/>
    <s v="WARDROBE for GET Hostel-QTY-52"/>
    <n v="790633.56"/>
    <n v="0"/>
    <n v="0"/>
    <n v="0"/>
    <n v="790633.56"/>
    <n v="-381930.17"/>
    <n v="-75110.19"/>
    <n v="0"/>
    <n v="0"/>
    <n v="0"/>
    <n v="-457040.36"/>
    <n v="408703.39"/>
    <n v="333593.2"/>
    <s v="INR"/>
  </r>
  <r>
    <s v="5309000409"/>
    <s v="0"/>
    <s v="5309000409-0"/>
    <n v="5"/>
    <s v="5300"/>
    <x v="8"/>
    <x v="9"/>
    <s v="UL10"/>
    <s v="010/000"/>
    <d v="2015-03-01T00:00:00"/>
    <d v="2015-03-01T00:00:00"/>
    <s v=""/>
    <n v="52"/>
    <s v="NO"/>
    <s v="53OPCOMN"/>
    <x v="0"/>
    <s v=""/>
    <s v="110970"/>
    <m/>
    <s v=""/>
    <s v="DRESSING UNIT for GET Hostel-QTY-52"/>
    <n v="489440.14"/>
    <n v="0"/>
    <n v="0"/>
    <n v="0"/>
    <n v="489440.14"/>
    <n v="-236433.1"/>
    <n v="-46496.81"/>
    <n v="0"/>
    <n v="0"/>
    <n v="0"/>
    <n v="-282929.91000000003"/>
    <n v="253007.04"/>
    <n v="206510.23"/>
    <s v="INR"/>
  </r>
  <r>
    <s v="5309000410"/>
    <s v="0"/>
    <s v="5309000410-0"/>
    <n v="5"/>
    <s v="5300"/>
    <x v="8"/>
    <x v="9"/>
    <s v="UL10"/>
    <s v="010/000"/>
    <d v="2015-03-01T00:00:00"/>
    <d v="2015-03-01T00:00:00"/>
    <s v=""/>
    <n v="52"/>
    <s v="NO"/>
    <s v="53OPCOMN"/>
    <x v="0"/>
    <s v=""/>
    <s v="110970"/>
    <m/>
    <s v=""/>
    <s v="TV UNIT for GET Hostel-QTY-52"/>
    <n v="1044765.8"/>
    <n v="0"/>
    <n v="0"/>
    <n v="0"/>
    <n v="1044765.8"/>
    <n v="-504693.44"/>
    <n v="-99252.75"/>
    <n v="0"/>
    <n v="0"/>
    <n v="0"/>
    <n v="-603946.18999999994"/>
    <n v="540072.36"/>
    <n v="440819.61"/>
    <s v="INR"/>
  </r>
  <r>
    <s v="5309000411"/>
    <s v="0"/>
    <s v="5309000411-0"/>
    <n v="5"/>
    <s v="5300"/>
    <x v="8"/>
    <x v="9"/>
    <s v="UL10"/>
    <s v="010/000"/>
    <d v="2014-04-01T00:00:00"/>
    <d v="2014-04-01T00:00:00"/>
    <s v=""/>
    <n v="1"/>
    <s v="SET"/>
    <s v="53OPCOMN"/>
    <x v="0"/>
    <s v=""/>
    <s v="215093"/>
    <m/>
    <s v=""/>
    <s v="Hanging Partitionwork F/Admin building-QTY-1 set"/>
    <n v="380065.81"/>
    <n v="0"/>
    <n v="0"/>
    <n v="0"/>
    <n v="380065.81"/>
    <n v="-216637.5"/>
    <n v="-36106.26"/>
    <n v="0"/>
    <n v="0"/>
    <n v="0"/>
    <n v="-252743.76"/>
    <n v="163428.31"/>
    <n v="127322.05"/>
    <s v="INR"/>
  </r>
  <r>
    <s v="5309000412"/>
    <s v="0"/>
    <s v="5309000412-0"/>
    <n v="5"/>
    <s v="5300"/>
    <x v="8"/>
    <x v="9"/>
    <s v="UL10"/>
    <s v="010/000"/>
    <d v="2015-03-01T00:00:00"/>
    <d v="2015-03-01T00:00:00"/>
    <s v=""/>
    <n v="64"/>
    <s v="NO"/>
    <s v="53OPCOMN"/>
    <x v="0"/>
    <s v=""/>
    <s v="119454"/>
    <m/>
    <s v=""/>
    <s v="Sharing Desk Base Workstation-QTY-64-SERVICE BUILD"/>
    <n v="886947.79"/>
    <n v="0"/>
    <n v="0"/>
    <n v="0"/>
    <n v="886947.79"/>
    <n v="-428456.53"/>
    <n v="-84260.04"/>
    <n v="0"/>
    <n v="0"/>
    <n v="0"/>
    <n v="-512716.57"/>
    <n v="458491.26"/>
    <n v="374231.22"/>
    <s v="INR"/>
  </r>
  <r>
    <s v="5309000413"/>
    <s v="0"/>
    <s v="5309000413-0"/>
    <n v="5"/>
    <s v="5300"/>
    <x v="8"/>
    <x v="9"/>
    <s v="UL10"/>
    <s v="010/000"/>
    <d v="2015-03-01T00:00:00"/>
    <d v="2015-03-01T00:00:00"/>
    <s v=""/>
    <n v="46"/>
    <s v="NO"/>
    <s v="53OPCOMN"/>
    <x v="0"/>
    <s v=""/>
    <s v="119454"/>
    <m/>
    <s v=""/>
    <s v="OPENABLE STORAGE-750L- 2 Nos-QTY-46-SERVICE BUILD"/>
    <n v="348385.97"/>
    <n v="0"/>
    <n v="0"/>
    <n v="0"/>
    <n v="348385.97"/>
    <n v="-168294.29"/>
    <n v="-33096.67"/>
    <n v="0"/>
    <n v="0"/>
    <n v="0"/>
    <n v="-201390.96000000002"/>
    <n v="180091.68"/>
    <n v="146995.01"/>
    <s v="INR"/>
  </r>
  <r>
    <s v="5309000414"/>
    <s v="0"/>
    <s v="5309000414-0"/>
    <n v="5"/>
    <s v="5300"/>
    <x v="8"/>
    <x v="9"/>
    <s v="UL10"/>
    <s v="010/000"/>
    <d v="2015-03-01T00:00:00"/>
    <d v="2015-03-01T00:00:00"/>
    <s v=""/>
    <n v="24"/>
    <s v="NO"/>
    <s v="53OPCOMN"/>
    <x v="0"/>
    <s v=""/>
    <s v="119454"/>
    <m/>
    <s v=""/>
    <s v="OPENABLE STORAGE-750L- 2 Nos-QTY-24-SERVICE BUILD"/>
    <n v="255321.23"/>
    <n v="0"/>
    <n v="0"/>
    <n v="0"/>
    <n v="255321.23"/>
    <n v="-123337.65"/>
    <n v="-24255.52"/>
    <n v="0"/>
    <n v="0"/>
    <n v="0"/>
    <n v="-147593.16999999998"/>
    <n v="131983.57999999999"/>
    <n v="107728.06"/>
    <s v="INR"/>
  </r>
  <r>
    <s v="5309000415"/>
    <s v="0"/>
    <s v="5309000415-0"/>
    <n v="5"/>
    <s v="5300"/>
    <x v="8"/>
    <x v="9"/>
    <s v="UL10"/>
    <s v="010/000"/>
    <d v="2015-03-01T00:00:00"/>
    <d v="2015-03-01T00:00:00"/>
    <s v=""/>
    <n v="48"/>
    <s v="NO"/>
    <s v="53OPCOMN"/>
    <x v="0"/>
    <s v=""/>
    <s v="119454"/>
    <m/>
    <s v=""/>
    <s v="Storage-500x450x900 with Planter-SERVICE BUILD"/>
    <n v="607753.55000000005"/>
    <n v="0"/>
    <n v="0"/>
    <n v="0"/>
    <n v="607753.55000000005"/>
    <n v="-293586.59999999998"/>
    <n v="-57736.59"/>
    <n v="0"/>
    <n v="0"/>
    <n v="0"/>
    <n v="-351323.18999999994"/>
    <n v="314166.95"/>
    <n v="256430.36"/>
    <s v="INR"/>
  </r>
  <r>
    <s v="5309000416"/>
    <s v="0"/>
    <s v="5309000416-0"/>
    <n v="5"/>
    <s v="5300"/>
    <x v="8"/>
    <x v="9"/>
    <s v="UL10"/>
    <s v="010/000"/>
    <d v="2015-03-01T00:00:00"/>
    <d v="2015-03-01T00:00:00"/>
    <s v=""/>
    <n v="29"/>
    <s v="NO"/>
    <s v="53OPCOMN"/>
    <x v="0"/>
    <s v=""/>
    <s v="119454"/>
    <m/>
    <s v=""/>
    <s v="Cubical Table-with Side Table-SERVICE BUILD-QTY-29"/>
    <n v="732783.94"/>
    <n v="0"/>
    <n v="0"/>
    <n v="0"/>
    <n v="732783.94"/>
    <n v="-353984.83"/>
    <n v="-69614.47"/>
    <n v="0"/>
    <n v="0"/>
    <n v="0"/>
    <n v="-423599.30000000005"/>
    <n v="378799.11"/>
    <n v="309184.64000000001"/>
    <s v="INR"/>
  </r>
  <r>
    <s v="5309000417"/>
    <s v="0"/>
    <s v="5309000417-0"/>
    <n v="5"/>
    <s v="5300"/>
    <x v="8"/>
    <x v="9"/>
    <s v="UL10"/>
    <s v="010/000"/>
    <d v="2015-03-01T00:00:00"/>
    <d v="2015-03-01T00:00:00"/>
    <s v=""/>
    <n v="1220.99"/>
    <s v="SET"/>
    <s v="53OPCOMN"/>
    <x v="0"/>
    <s v=""/>
    <s v="119454"/>
    <m/>
    <s v=""/>
    <s v="TILE BASED PARTITION SYSTEM-SERVICE BUILD"/>
    <n v="570527.55000000005"/>
    <n v="0"/>
    <n v="0"/>
    <n v="0"/>
    <n v="570527.55000000005"/>
    <n v="-275603.89"/>
    <n v="-54200.12"/>
    <n v="0"/>
    <n v="0"/>
    <n v="0"/>
    <n v="-329804.01"/>
    <n v="294923.65999999997"/>
    <n v="240723.54"/>
    <s v="INR"/>
  </r>
  <r>
    <s v="5309000418"/>
    <s v="0"/>
    <s v="5309000418-0"/>
    <n v="5"/>
    <s v="5300"/>
    <x v="8"/>
    <x v="9"/>
    <s v="UL10"/>
    <s v="010/000"/>
    <d v="2015-03-01T00:00:00"/>
    <d v="2015-03-01T00:00:00"/>
    <s v=""/>
    <n v="3"/>
    <s v="NO"/>
    <s v="53OPCOMN"/>
    <x v="0"/>
    <s v=""/>
    <s v="119454"/>
    <m/>
    <s v=""/>
    <s v="Senior Manager Cabin Table Set-Service Buid-QTY-3"/>
    <n v="137574.03"/>
    <n v="0"/>
    <n v="0"/>
    <n v="0"/>
    <n v="137574.03"/>
    <n v="-66457.67"/>
    <n v="-13069.54"/>
    <n v="0"/>
    <n v="0"/>
    <n v="0"/>
    <n v="-79527.209999999992"/>
    <n v="71116.36"/>
    <n v="58046.82"/>
    <s v="INR"/>
  </r>
  <r>
    <s v="5309000419"/>
    <s v="0"/>
    <s v="5309000419-0"/>
    <n v="5"/>
    <s v="5300"/>
    <x v="8"/>
    <x v="9"/>
    <s v="UL10"/>
    <s v="010/000"/>
    <d v="2015-03-01T00:00:00"/>
    <d v="2015-03-01T00:00:00"/>
    <s v=""/>
    <n v="8"/>
    <s v="NO"/>
    <s v="53OPCOMN"/>
    <x v="0"/>
    <s v=""/>
    <s v="119454"/>
    <m/>
    <s v=""/>
    <s v="Cabin Table-Side Openable Storage-Service Build"/>
    <n v="335842.41"/>
    <n v="0"/>
    <n v="0"/>
    <n v="0"/>
    <n v="335842.41"/>
    <n v="-162234.89000000001"/>
    <n v="-31905.03"/>
    <n v="0"/>
    <n v="0"/>
    <n v="0"/>
    <n v="-194139.92"/>
    <n v="173607.52"/>
    <n v="141702.49"/>
    <s v="INR"/>
  </r>
  <r>
    <s v="5309000420"/>
    <s v="0"/>
    <s v="5309000420-0"/>
    <n v="5"/>
    <s v="5300"/>
    <x v="8"/>
    <x v="9"/>
    <s v="UL10"/>
    <s v="010/000"/>
    <d v="2015-03-01T00:00:00"/>
    <d v="2015-03-01T00:00:00"/>
    <s v=""/>
    <n v="2"/>
    <s v="NO"/>
    <s v="53OPCOMN"/>
    <x v="0"/>
    <s v=""/>
    <s v="119454"/>
    <m/>
    <s v=""/>
    <s v="Conference Table-2400x1400x750-Service Building"/>
    <n v="42486.06"/>
    <n v="0"/>
    <n v="0"/>
    <n v="0"/>
    <n v="42486.06"/>
    <n v="-20523.68"/>
    <n v="-4036.18"/>
    <n v="0"/>
    <n v="0"/>
    <n v="0"/>
    <n v="-24559.86"/>
    <n v="21962.38"/>
    <n v="17926.2"/>
    <s v="INR"/>
  </r>
  <r>
    <s v="5309000421"/>
    <s v="0"/>
    <s v="5309000421-0"/>
    <n v="5"/>
    <s v="5300"/>
    <x v="8"/>
    <x v="9"/>
    <s v="UL10"/>
    <s v="010/000"/>
    <d v="2015-03-01T00:00:00"/>
    <d v="2015-03-01T00:00:00"/>
    <s v=""/>
    <n v="2"/>
    <s v="NO"/>
    <s v="53OPCOMN"/>
    <x v="0"/>
    <s v=""/>
    <s v="119454"/>
    <m/>
    <s v=""/>
    <s v="RANGE OPENABLE STORAGE-1500x450x650-Service Buld"/>
    <n v="25491.63"/>
    <n v="0"/>
    <n v="0"/>
    <n v="0"/>
    <n v="25491.63"/>
    <n v="-12314.2"/>
    <n v="-2421.71"/>
    <n v="0"/>
    <n v="0"/>
    <n v="0"/>
    <n v="-14735.91"/>
    <n v="13177.43"/>
    <n v="10755.72"/>
    <s v="INR"/>
  </r>
  <r>
    <s v="5309000422"/>
    <s v="0"/>
    <s v="5309000422-0"/>
    <n v="5"/>
    <s v="5300"/>
    <x v="8"/>
    <x v="9"/>
    <s v="UL10"/>
    <s v="010/000"/>
    <d v="2015-03-01T00:00:00"/>
    <d v="2015-03-01T00:00:00"/>
    <s v=""/>
    <n v="1"/>
    <s v="NO"/>
    <s v="53OPCOMN"/>
    <x v="0"/>
    <s v=""/>
    <s v="119454"/>
    <m/>
    <s v=""/>
    <s v="Conference Table-7575x1400x750-Service Build"/>
    <n v="77688.899999999994"/>
    <n v="0"/>
    <n v="0"/>
    <n v="0"/>
    <n v="77688.899999999994"/>
    <n v="-37529.06"/>
    <n v="-7380.44"/>
    <n v="0"/>
    <n v="0"/>
    <n v="0"/>
    <n v="-44909.5"/>
    <n v="40159.839999999997"/>
    <n v="32779.4"/>
    <s v="INR"/>
  </r>
  <r>
    <s v="5309000423"/>
    <s v="0"/>
    <s v="5309000423-0"/>
    <n v="5"/>
    <s v="5300"/>
    <x v="8"/>
    <x v="9"/>
    <s v="UL10"/>
    <s v="010/000"/>
    <d v="2015-03-01T00:00:00"/>
    <d v="2015-03-01T00:00:00"/>
    <s v=""/>
    <n v="2"/>
    <s v="NO"/>
    <s v="53OPCOMN"/>
    <x v="0"/>
    <s v=""/>
    <s v="119454"/>
    <m/>
    <s v=""/>
    <s v="RANGE OPENABLE STORAGE-1500x450x650-Service Buld"/>
    <n v="25491.53"/>
    <n v="0"/>
    <n v="0"/>
    <n v="0"/>
    <n v="25491.53"/>
    <n v="-12314.15"/>
    <n v="-2421.6999999999998"/>
    <n v="0"/>
    <n v="0"/>
    <n v="0"/>
    <n v="-14735.849999999999"/>
    <n v="13177.38"/>
    <n v="10755.68"/>
    <s v="INR"/>
  </r>
  <r>
    <s v="5309000424"/>
    <s v="0"/>
    <s v="5309000424-0"/>
    <n v="5"/>
    <s v="5300"/>
    <x v="8"/>
    <x v="9"/>
    <s v="UL10"/>
    <s v="010/000"/>
    <d v="2015-03-20T00:00:00"/>
    <d v="2015-03-20T00:00:00"/>
    <s v=""/>
    <n v="1"/>
    <s v="SET"/>
    <s v="53OPCOMN"/>
    <x v="0"/>
    <s v=""/>
    <s v="404535"/>
    <m/>
    <s v=""/>
    <s v="CABLE TRAY COVERING AT CONTROL ROOM-H-0020-04-03"/>
    <n v="127265.83"/>
    <n v="0"/>
    <n v="0"/>
    <n v="0"/>
    <n v="127265.83"/>
    <n v="-60848.75"/>
    <n v="-12090.26"/>
    <n v="0"/>
    <n v="0"/>
    <n v="0"/>
    <n v="-72939.009999999995"/>
    <n v="66417.08"/>
    <n v="54326.82"/>
    <s v="INR"/>
  </r>
  <r>
    <s v="5309000425"/>
    <s v="0"/>
    <s v="5309000425-0"/>
    <n v="5"/>
    <s v="5300"/>
    <x v="8"/>
    <x v="9"/>
    <s v="UL10"/>
    <s v="010/000"/>
    <d v="2015-03-20T00:00:00"/>
    <d v="2015-03-20T00:00:00"/>
    <s v=""/>
    <n v="1"/>
    <s v="SET"/>
    <s v="53OPCOMN"/>
    <x v="0"/>
    <s v=""/>
    <s v="404535"/>
    <m/>
    <s v=""/>
    <s v="WOODEN WALL PANELLING-H-0020-04-03"/>
    <n v="137678.49"/>
    <n v="0"/>
    <n v="0"/>
    <n v="0"/>
    <n v="137678.49"/>
    <n v="-65827.3"/>
    <n v="-13079.46"/>
    <n v="0"/>
    <n v="0"/>
    <n v="0"/>
    <n v="-78906.760000000009"/>
    <n v="71851.19"/>
    <n v="58771.73"/>
    <s v="INR"/>
  </r>
  <r>
    <s v="5309000426"/>
    <s v="0"/>
    <s v="5309000426-0"/>
    <n v="5"/>
    <s v="5300"/>
    <x v="8"/>
    <x v="9"/>
    <s v="UL10"/>
    <s v="010/000"/>
    <d v="2015-03-20T00:00:00"/>
    <d v="2015-03-20T00:00:00"/>
    <s v=""/>
    <n v="1"/>
    <s v="SET"/>
    <s v="53OPCOMN"/>
    <x v="0"/>
    <s v=""/>
    <s v="404535"/>
    <m/>
    <s v=""/>
    <s v="WOODEN WALL PANELLING-H-0020-04-03"/>
    <n v="314693.69"/>
    <n v="0"/>
    <n v="0"/>
    <n v="0"/>
    <n v="314693.69"/>
    <n v="-150462.38"/>
    <n v="-29895.9"/>
    <n v="0"/>
    <n v="0"/>
    <n v="0"/>
    <n v="-180358.28"/>
    <n v="164231.31"/>
    <n v="134335.41"/>
    <s v="INR"/>
  </r>
  <r>
    <s v="5309000427"/>
    <s v="0"/>
    <s v="5309000427-0"/>
    <n v="5"/>
    <s v="5300"/>
    <x v="8"/>
    <x v="9"/>
    <s v="UL10"/>
    <s v="010/000"/>
    <d v="2015-01-27T00:00:00"/>
    <d v="2015-01-27T00:00:00"/>
    <s v=""/>
    <n v="1"/>
    <s v="SET"/>
    <s v="53OPCOMN"/>
    <x v="0"/>
    <s v=""/>
    <s v="404535"/>
    <m/>
    <s v=""/>
    <s v="Wooden Conference Table - QTY-1=H-0020-04-03"/>
    <n v="142306.34"/>
    <n v="0"/>
    <n v="0"/>
    <n v="0"/>
    <n v="142306.34"/>
    <n v="-69965.97"/>
    <n v="-13519.1"/>
    <n v="0"/>
    <n v="0"/>
    <n v="0"/>
    <n v="-83485.070000000007"/>
    <n v="72340.37"/>
    <n v="58821.27"/>
    <s v="INR"/>
  </r>
  <r>
    <s v="5309000428"/>
    <s v="0"/>
    <s v="5309000428-0"/>
    <n v="5"/>
    <s v="5300"/>
    <x v="8"/>
    <x v="9"/>
    <s v="UL10"/>
    <s v="010/000"/>
    <d v="2015-01-27T00:00:00"/>
    <d v="2015-01-27T00:00:00"/>
    <s v=""/>
    <n v="1"/>
    <s v="SET"/>
    <s v="53OPCOMN"/>
    <x v="0"/>
    <s v=""/>
    <s v="404535"/>
    <m/>
    <s v=""/>
    <s v="Wooden Conference Table - QTY-1=H-0020-04-03"/>
    <n v="202005.57"/>
    <n v="0"/>
    <n v="0"/>
    <n v="0"/>
    <n v="202005.57"/>
    <n v="-99250.7"/>
    <n v="-19204.39"/>
    <n v="0"/>
    <n v="0"/>
    <n v="0"/>
    <n v="-118455.09"/>
    <n v="102754.87"/>
    <n v="83550.48"/>
    <s v="INR"/>
  </r>
  <r>
    <s v="5309000429"/>
    <s v="0"/>
    <s v="5309000429-0"/>
    <n v="5"/>
    <s v="5300"/>
    <x v="8"/>
    <x v="9"/>
    <s v="UL10"/>
    <s v="010/000"/>
    <d v="2015-01-27T00:00:00"/>
    <d v="2015-01-27T00:00:00"/>
    <s v=""/>
    <n v="5"/>
    <s v="SET"/>
    <s v="53OPCOMN"/>
    <x v="0"/>
    <s v=""/>
    <s v="404535"/>
    <m/>
    <s v=""/>
    <s v="Wooden Work station uper side storage-H-0020-04-03"/>
    <n v="49170.89"/>
    <n v="0"/>
    <n v="0"/>
    <n v="0"/>
    <n v="49170.89"/>
    <n v="-24175.24"/>
    <n v="-4671.24"/>
    <n v="0"/>
    <n v="0"/>
    <n v="0"/>
    <n v="-28846.480000000003"/>
    <n v="24995.65"/>
    <n v="20324.41"/>
    <s v="INR"/>
  </r>
  <r>
    <s v="5309000430"/>
    <s v="0"/>
    <s v="5309000430-0"/>
    <n v="5"/>
    <s v="5300"/>
    <x v="8"/>
    <x v="9"/>
    <s v="UL10"/>
    <s v="010/000"/>
    <d v="2015-01-27T00:00:00"/>
    <d v="2015-01-27T00:00:00"/>
    <s v=""/>
    <n v="1"/>
    <s v="SET"/>
    <s v="53OPCOMN"/>
    <x v="0"/>
    <s v=""/>
    <s v="404535"/>
    <m/>
    <s v=""/>
    <s v="Wooden Wardrobe - QTY-1=H-0020-04-03"/>
    <n v="254994.45"/>
    <n v="0"/>
    <n v="0"/>
    <n v="0"/>
    <n v="254994.45"/>
    <n v="-125369.93"/>
    <n v="-24224.48"/>
    <n v="0"/>
    <n v="0"/>
    <n v="0"/>
    <n v="-149594.41"/>
    <n v="129624.52"/>
    <n v="105400.04"/>
    <s v="INR"/>
  </r>
  <r>
    <s v="5309000431"/>
    <s v="0"/>
    <s v="5309000431-0"/>
    <n v="5"/>
    <s v="5300"/>
    <x v="8"/>
    <x v="9"/>
    <s v="UL10"/>
    <s v="010/000"/>
    <d v="2015-01-27T00:00:00"/>
    <d v="2015-01-27T00:00:00"/>
    <s v=""/>
    <n v="21"/>
    <s v="SET"/>
    <s v="53OPCOMN"/>
    <x v="0"/>
    <s v=""/>
    <s v="404535"/>
    <m/>
    <s v=""/>
    <s v="Geeken Make Revolving chair - QTY-21-H-0020-04-03"/>
    <n v="136058.74"/>
    <n v="0"/>
    <n v="0"/>
    <n v="0"/>
    <n v="136058.74"/>
    <n v="-66961.17"/>
    <n v="-12911.72"/>
    <n v="0"/>
    <n v="0"/>
    <n v="0"/>
    <n v="-79872.89"/>
    <n v="69097.570000000007"/>
    <n v="56185.85"/>
    <s v="INR"/>
  </r>
  <r>
    <s v="5309000449"/>
    <s v="0"/>
    <s v="5309000449-0"/>
    <n v="5"/>
    <s v="5300"/>
    <x v="8"/>
    <x v="9"/>
    <s v="UL10"/>
    <s v="010/000"/>
    <d v="2014-09-20T00:00:00"/>
    <d v="2014-09-20T00:00:00"/>
    <s v=""/>
    <n v="5940"/>
    <s v="NO"/>
    <s v="53OPCOMN"/>
    <x v="0"/>
    <s v=""/>
    <s v="207350"/>
    <m/>
    <s v=""/>
    <s v="CURTIAN ROD,GOLDEN COLOR WITH STOPPER-H-0020-12-01"/>
    <n v="575586"/>
    <n v="0"/>
    <n v="0"/>
    <n v="0"/>
    <n v="575586"/>
    <n v="-302316.69"/>
    <n v="-54680.67"/>
    <n v="0"/>
    <n v="0"/>
    <n v="0"/>
    <n v="-356997.36"/>
    <n v="273269.31"/>
    <n v="218588.64"/>
    <s v="INR"/>
  </r>
  <r>
    <s v="5309000450"/>
    <s v="0"/>
    <s v="5309000450-0"/>
    <n v="5"/>
    <s v="5300"/>
    <x v="8"/>
    <x v="9"/>
    <s v="UL10"/>
    <s v="010/000"/>
    <d v="2014-09-20T00:00:00"/>
    <d v="2014-09-20T00:00:00"/>
    <s v=""/>
    <n v="1"/>
    <s v="NO"/>
    <s v="53OPCOMN"/>
    <x v="0"/>
    <s v=""/>
    <s v="121297"/>
    <m/>
    <s v=""/>
    <s v="Examination table-QTY-1-H-0020-12-01"/>
    <n v="35960.04"/>
    <n v="0"/>
    <n v="0"/>
    <n v="0"/>
    <n v="35960.04"/>
    <n v="-18887.39"/>
    <n v="-3416.21"/>
    <n v="0"/>
    <n v="0"/>
    <n v="0"/>
    <n v="-22303.599999999999"/>
    <n v="17072.650000000001"/>
    <n v="13656.44"/>
    <s v="INR"/>
  </r>
  <r>
    <s v="5309000451"/>
    <s v="0"/>
    <s v="5309000451-0"/>
    <n v="5"/>
    <s v="5300"/>
    <x v="8"/>
    <x v="9"/>
    <s v="UL10"/>
    <s v="010/000"/>
    <d v="2015-03-27T00:00:00"/>
    <d v="2015-03-27T00:00:00"/>
    <s v=""/>
    <n v="34"/>
    <s v="NO"/>
    <s v="53OPCOMN"/>
    <x v="0"/>
    <s v=""/>
    <s v="118123"/>
    <m/>
    <s v=""/>
    <s v="CHAIRS-QTY-34-H-0020-12-01"/>
    <n v="155040"/>
    <n v="0"/>
    <n v="0"/>
    <n v="0"/>
    <n v="155040"/>
    <n v="-73845.759999999995"/>
    <n v="-14728.8"/>
    <n v="0"/>
    <n v="0"/>
    <n v="0"/>
    <n v="-88574.56"/>
    <n v="81194.240000000005"/>
    <n v="66465.440000000002"/>
    <s v="INR"/>
  </r>
  <r>
    <s v="5309000452"/>
    <s v="0"/>
    <s v="5309000452-0"/>
    <n v="5"/>
    <s v="5300"/>
    <x v="8"/>
    <x v="9"/>
    <s v="UL10"/>
    <s v="010/000"/>
    <d v="2015-03-27T00:00:00"/>
    <d v="2015-03-27T00:00:00"/>
    <s v=""/>
    <n v="3"/>
    <s v="NO"/>
    <s v="53OPCOMN"/>
    <x v="0"/>
    <s v=""/>
    <s v="118123"/>
    <m/>
    <s v=""/>
    <s v="CHAIR,EXECUTIVE-QTY-3-H-0020-12-01"/>
    <n v="35226"/>
    <n v="0"/>
    <n v="0"/>
    <n v="0"/>
    <n v="35226"/>
    <n v="-16778.189999999999"/>
    <n v="-3346.47"/>
    <n v="0"/>
    <n v="0"/>
    <n v="0"/>
    <n v="-20124.66"/>
    <n v="18447.810000000001"/>
    <n v="15101.34"/>
    <s v="INR"/>
  </r>
  <r>
    <s v="5309000453"/>
    <s v="0"/>
    <s v="5309000453-0"/>
    <n v="5"/>
    <s v="5300"/>
    <x v="8"/>
    <x v="9"/>
    <s v="UL10"/>
    <s v="010/000"/>
    <d v="2015-03-27T00:00:00"/>
    <d v="2015-03-27T00:00:00"/>
    <s v=""/>
    <n v="2"/>
    <s v="NO"/>
    <s v="53OPCOMN"/>
    <x v="0"/>
    <s v=""/>
    <s v="118123"/>
    <m/>
    <s v=""/>
    <s v="TABLE,CONFERENCE-QTY-2-H-0020-12-01"/>
    <n v="74328"/>
    <n v="0"/>
    <n v="0"/>
    <n v="0"/>
    <n v="74328"/>
    <n v="-35402.53"/>
    <n v="-7061.16"/>
    <n v="0"/>
    <n v="0"/>
    <n v="0"/>
    <n v="-42463.69"/>
    <n v="38925.47"/>
    <n v="31864.31"/>
    <s v="INR"/>
  </r>
  <r>
    <s v="5309000454"/>
    <s v="0"/>
    <s v="5309000454-0"/>
    <n v="5"/>
    <s v="5300"/>
    <x v="8"/>
    <x v="9"/>
    <s v="UL10"/>
    <s v="010/000"/>
    <d v="2015-03-27T00:00:00"/>
    <d v="2015-03-27T00:00:00"/>
    <s v=""/>
    <n v="1"/>
    <s v="NO"/>
    <s v="53OPCOMN"/>
    <x v="0"/>
    <s v=""/>
    <s v="118123"/>
    <m/>
    <s v=""/>
    <s v="SOFA SET-QTY-1-H-0020-12-01"/>
    <n v="13680"/>
    <n v="0"/>
    <n v="0"/>
    <n v="0"/>
    <n v="13680"/>
    <n v="-6515.8"/>
    <n v="-1299.5999999999999"/>
    <n v="0"/>
    <n v="0"/>
    <n v="0"/>
    <n v="-7815.4"/>
    <n v="7164.2"/>
    <n v="5864.6"/>
    <s v="INR"/>
  </r>
  <r>
    <s v="5309000455"/>
    <s v="0"/>
    <s v="5309000455-0"/>
    <n v="5"/>
    <s v="5300"/>
    <x v="8"/>
    <x v="9"/>
    <s v="UL10"/>
    <s v="010/000"/>
    <d v="2015-03-24T00:00:00"/>
    <d v="2015-03-24T00:00:00"/>
    <s v=""/>
    <n v="297"/>
    <s v="NO"/>
    <s v="53OPCOMN"/>
    <x v="0"/>
    <s v=""/>
    <s v=""/>
    <m/>
    <s v=""/>
    <s v="CHAIRS - QTY- 297 -H-5000-02-17-ADMN-BUILD"/>
    <n v="1710559.13"/>
    <n v="0"/>
    <n v="0"/>
    <n v="0"/>
    <n v="1710559.13"/>
    <n v="-816077.31"/>
    <n v="-162503.10999999999"/>
    <n v="0"/>
    <n v="0"/>
    <n v="0"/>
    <n v="-978580.42"/>
    <n v="894481.82"/>
    <n v="731978.71"/>
    <s v="INR"/>
  </r>
  <r>
    <s v="5309000456"/>
    <s v="0"/>
    <s v="5309000456-0"/>
    <n v="5"/>
    <s v="5300"/>
    <x v="8"/>
    <x v="9"/>
    <s v="UL10"/>
    <s v="010/000"/>
    <d v="2015-03-24T00:00:00"/>
    <d v="2015-03-24T00:00:00"/>
    <s v=""/>
    <n v="7"/>
    <s v="NO"/>
    <s v="53OPCOMN"/>
    <x v="0"/>
    <s v=""/>
    <s v=""/>
    <m/>
    <s v=""/>
    <s v="LOCKER CABINATE OF 4DOOR-ADMN-BUILD-H-5000-02-17"/>
    <n v="74198.399999999994"/>
    <n v="0"/>
    <n v="0"/>
    <n v="0"/>
    <n v="74198.399999999994"/>
    <n v="-35398.75"/>
    <n v="-7048.85"/>
    <n v="0"/>
    <n v="0"/>
    <n v="0"/>
    <n v="-42447.6"/>
    <n v="38799.65"/>
    <n v="31750.799999999999"/>
    <s v="INR"/>
  </r>
  <r>
    <s v="5309000457"/>
    <s v="0"/>
    <s v="5309000457-0"/>
    <n v="5"/>
    <s v="5300"/>
    <x v="8"/>
    <x v="9"/>
    <s v="UL10"/>
    <s v="010/000"/>
    <d v="2015-03-24T00:00:00"/>
    <d v="2015-03-24T00:00:00"/>
    <s v=""/>
    <n v="1"/>
    <s v="SET"/>
    <s v="53OPCOMN"/>
    <x v="0"/>
    <s v=""/>
    <s v=""/>
    <m/>
    <s v=""/>
    <s v="FIXED FURNITURE -H-5000-02-17-ADMN-BUILD"/>
    <n v="10319262.84"/>
    <n v="0"/>
    <n v="0"/>
    <n v="0"/>
    <n v="10319262.84"/>
    <n v="-4923136.53"/>
    <n v="-980329.97"/>
    <n v="0"/>
    <n v="0"/>
    <n v="0"/>
    <n v="-5903466.5"/>
    <n v="5396126.3099999996"/>
    <n v="4415796.34"/>
    <s v="INR"/>
  </r>
  <r>
    <s v="5309000457"/>
    <s v="1"/>
    <s v="5309000457-1"/>
    <n v="5"/>
    <s v="5300"/>
    <x v="8"/>
    <x v="9"/>
    <s v="UL10"/>
    <s v="010/000"/>
    <d v="2015-03-24T00:00:00"/>
    <d v="2015-03-24T00:00:00"/>
    <s v=""/>
    <n v="1"/>
    <s v="SET"/>
    <s v="53OPCOMN"/>
    <x v="0"/>
    <s v=""/>
    <s v="100877"/>
    <m/>
    <s v=""/>
    <s v="CUSTOM REIMB CHARGES - FOR CAFETARIA FURNITURE"/>
    <n v="14834"/>
    <n v="0"/>
    <n v="0"/>
    <n v="0"/>
    <n v="14834"/>
    <n v="-7077.04"/>
    <n v="-1409.23"/>
    <n v="0"/>
    <n v="0"/>
    <n v="0"/>
    <n v="-8486.27"/>
    <n v="7756.96"/>
    <n v="6347.73"/>
    <s v="INR"/>
  </r>
  <r>
    <s v="5309000458"/>
    <s v="0"/>
    <s v="5309000458-0"/>
    <n v="5"/>
    <s v="5300"/>
    <x v="8"/>
    <x v="9"/>
    <s v="UL10"/>
    <s v="010/000"/>
    <d v="2015-03-24T00:00:00"/>
    <d v="2015-03-24T00:00:00"/>
    <s v=""/>
    <n v="1"/>
    <s v="SET"/>
    <s v="53OPCOMN"/>
    <x v="0"/>
    <s v=""/>
    <s v=""/>
    <m/>
    <s v=""/>
    <s v="INST OF MODULAR PARTITN F/Adm Build-H-5000-02-17"/>
    <n v="435084.61"/>
    <n v="0"/>
    <n v="0"/>
    <n v="0"/>
    <n v="435084.61"/>
    <n v="-207571.13"/>
    <n v="-41333.040000000001"/>
    <n v="0"/>
    <n v="0"/>
    <n v="0"/>
    <n v="-248904.17"/>
    <n v="227513.48"/>
    <n v="186180.44"/>
    <s v="INR"/>
  </r>
  <r>
    <s v="5309000459"/>
    <s v="0"/>
    <s v="5309000459-0"/>
    <n v="5"/>
    <s v="5300"/>
    <x v="8"/>
    <x v="9"/>
    <s v="UL10"/>
    <s v="010/000"/>
    <d v="2015-03-24T00:00:00"/>
    <d v="2015-03-24T00:00:00"/>
    <s v=""/>
    <n v="1"/>
    <s v="SET"/>
    <s v="53OPCOMN"/>
    <x v="0"/>
    <s v=""/>
    <s v=""/>
    <m/>
    <s v=""/>
    <s v="FIXED FURNITURE WORK=Adm Build-H-5000-02-17"/>
    <n v="1684859.18"/>
    <n v="0"/>
    <n v="0"/>
    <n v="0"/>
    <n v="1684859.18"/>
    <n v="-803816.3"/>
    <n v="-160061.62"/>
    <n v="0"/>
    <n v="0"/>
    <n v="0"/>
    <n v="-963877.92"/>
    <n v="881042.88"/>
    <n v="720981.26"/>
    <s v="INR"/>
  </r>
  <r>
    <s v="5309000460"/>
    <s v="0"/>
    <s v="5309000460-0"/>
    <n v="5"/>
    <s v="5300"/>
    <x v="8"/>
    <x v="9"/>
    <s v="UL10"/>
    <s v="010/000"/>
    <d v="2015-03-24T00:00:00"/>
    <d v="2015-03-24T00:00:00"/>
    <s v=""/>
    <n v="1"/>
    <s v="SET"/>
    <s v="53OPCOMN"/>
    <x v="0"/>
    <s v=""/>
    <s v=""/>
    <m/>
    <s v=""/>
    <s v="FIXED FURNITURE WORK=Adm Build-H-5000-02-17"/>
    <n v="1499789.57"/>
    <n v="0"/>
    <n v="0"/>
    <n v="0"/>
    <n v="1499789.57"/>
    <n v="-715522.9"/>
    <n v="-142480.01"/>
    <n v="0"/>
    <n v="0"/>
    <n v="0"/>
    <n v="-858002.91"/>
    <n v="784266.67"/>
    <n v="641786.66"/>
    <s v="INR"/>
  </r>
  <r>
    <s v="5309000461"/>
    <s v="0"/>
    <s v="5309000461-0"/>
    <n v="5"/>
    <s v="5300"/>
    <x v="8"/>
    <x v="9"/>
    <s v="UL10"/>
    <s v="010/000"/>
    <d v="2015-03-15T00:00:00"/>
    <d v="2015-03-15T00:00:00"/>
    <s v=""/>
    <n v="0"/>
    <s v=""/>
    <s v="53OPCOMN"/>
    <x v="0"/>
    <s v=""/>
    <s v=""/>
    <m/>
    <s v=""/>
    <s v="CARPENTRY WORK-Township-H-5000-08-01 -5700129428"/>
    <n v="80813.34"/>
    <n v="0"/>
    <n v="0"/>
    <n v="0"/>
    <n v="80813.34"/>
    <n v="-38743.919999999998"/>
    <n v="-7677.26"/>
    <n v="0"/>
    <n v="0"/>
    <n v="0"/>
    <n v="-46421.18"/>
    <n v="42069.42"/>
    <n v="34392.160000000003"/>
    <s v="INR"/>
  </r>
  <r>
    <s v="5309000462"/>
    <s v="0"/>
    <s v="5309000462-0"/>
    <n v="5"/>
    <s v="5300"/>
    <x v="8"/>
    <x v="9"/>
    <s v="UL10"/>
    <s v="010/000"/>
    <d v="2015-09-04T00:00:00"/>
    <d v="2015-09-04T00:00:00"/>
    <s v=""/>
    <n v="100"/>
    <s v="NO"/>
    <s v="53OPCOMN"/>
    <x v="0"/>
    <s v=""/>
    <s v="118400"/>
    <m/>
    <s v=""/>
    <s v="PALLET MS TABULAR 2 WAY-QTY-100-H-0020-15-01"/>
    <n v="253100"/>
    <n v="0"/>
    <n v="0"/>
    <n v="0"/>
    <n v="253100"/>
    <n v="-109990.06"/>
    <n v="-24048.51"/>
    <n v="0"/>
    <n v="0"/>
    <n v="0"/>
    <n v="-134038.57"/>
    <n v="143109.94"/>
    <n v="119061.43"/>
    <s v="INR"/>
  </r>
  <r>
    <s v="5309000463"/>
    <s v="0"/>
    <s v="5309000463-0"/>
    <n v="5"/>
    <s v="5300"/>
    <x v="8"/>
    <x v="9"/>
    <s v="UL10"/>
    <s v="010/000"/>
    <d v="2015-09-04T00:00:00"/>
    <d v="2015-09-04T00:00:00"/>
    <s v=""/>
    <n v="50"/>
    <s v="NO"/>
    <s v="53OPCOMN"/>
    <x v="0"/>
    <s v=""/>
    <s v="125155"/>
    <m/>
    <s v=""/>
    <s v="PALLET,PLASTIC,SZ:1100X1100X168MM - H-0020-15-01"/>
    <n v="194906.25"/>
    <n v="0"/>
    <n v="0"/>
    <n v="0"/>
    <n v="194906.25"/>
    <n v="-84700.71"/>
    <n v="-18519.18"/>
    <n v="0"/>
    <n v="0"/>
    <n v="0"/>
    <n v="-103219.89000000001"/>
    <n v="110205.54"/>
    <n v="91686.36"/>
    <s v="INR"/>
  </r>
  <r>
    <s v="5309000464"/>
    <s v="0"/>
    <s v="5309000464-0"/>
    <n v="5"/>
    <s v="5300"/>
    <x v="8"/>
    <x v="9"/>
    <s v="UL10"/>
    <s v="010/000"/>
    <d v="2015-12-10T00:00:00"/>
    <d v="2015-12-10T00:00:00"/>
    <s v=""/>
    <n v="5"/>
    <s v="NO"/>
    <s v="53OPCOMN"/>
    <x v="0"/>
    <s v=""/>
    <s v="404534"/>
    <m/>
    <s v=""/>
    <s v="ALMIRAH W/GLASS FRONT-QTY-5-H-0020-09-01"/>
    <n v="93603.75"/>
    <n v="0"/>
    <n v="0"/>
    <n v="0"/>
    <n v="93603.75"/>
    <n v="-39635.18"/>
    <n v="-8661.66"/>
    <n v="0"/>
    <n v="0"/>
    <n v="0"/>
    <n v="-48296.84"/>
    <n v="53968.57"/>
    <n v="45306.91"/>
    <s v="INR"/>
  </r>
  <r>
    <s v="5309000465"/>
    <s v="0"/>
    <s v="5309000465-0"/>
    <n v="5"/>
    <s v="5300"/>
    <x v="8"/>
    <x v="9"/>
    <s v="UL10"/>
    <s v="010/000"/>
    <d v="2015-04-29T00:00:00"/>
    <d v="2015-04-29T00:00:00"/>
    <s v=""/>
    <n v="2"/>
    <s v="NO"/>
    <s v="53OPCOMN"/>
    <x v="0"/>
    <s v=""/>
    <s v="118123"/>
    <m/>
    <s v=""/>
    <s v="WORK TABLE W/ DRAWER-QTY-2-H-0020-12-01"/>
    <n v="28052.5"/>
    <n v="0"/>
    <n v="0"/>
    <n v="0"/>
    <n v="28052.5"/>
    <n v="-13124.03"/>
    <n v="-2665.73"/>
    <n v="0"/>
    <n v="0"/>
    <n v="0"/>
    <n v="-15789.76"/>
    <n v="14928.47"/>
    <n v="12262.74"/>
    <s v="INR"/>
  </r>
  <r>
    <s v="5309000466"/>
    <s v="0"/>
    <s v="5309000466-0"/>
    <n v="5"/>
    <s v="5300"/>
    <x v="8"/>
    <x v="9"/>
    <s v="UL10"/>
    <s v="010/000"/>
    <d v="2015-05-28T00:00:00"/>
    <d v="2015-05-28T00:00:00"/>
    <s v=""/>
    <n v="1"/>
    <s v="NO"/>
    <s v="53OPCOMN"/>
    <x v="0"/>
    <s v=""/>
    <s v="121297"/>
    <m/>
    <s v=""/>
    <s v="Examination Couch Full Storage-Hospital furn=QTY-1"/>
    <n v="92516"/>
    <n v="0"/>
    <n v="0"/>
    <n v="0"/>
    <n v="92516"/>
    <n v="-42585.2"/>
    <n v="-8791.24"/>
    <n v="0"/>
    <n v="0"/>
    <n v="0"/>
    <n v="-51376.439999999995"/>
    <n v="49930.8"/>
    <n v="41139.56"/>
    <s v="INR"/>
  </r>
  <r>
    <s v="5309000467"/>
    <s v="0"/>
    <s v="5309000467-0"/>
    <n v="5"/>
    <s v="5300"/>
    <x v="8"/>
    <x v="9"/>
    <s v="UL10"/>
    <s v="010/000"/>
    <d v="2016-03-04T00:00:00"/>
    <d v="2016-03-04T00:00:00"/>
    <s v=""/>
    <n v="1"/>
    <s v="SET"/>
    <s v="53OPCOMN"/>
    <x v="0"/>
    <s v=""/>
    <s v="104841"/>
    <m/>
    <s v=""/>
    <s v="Electrical Laboratory Furniture-QTY-1-H-0020-03-04"/>
    <n v="1127997"/>
    <n v="0"/>
    <n v="0"/>
    <n v="0"/>
    <n v="1127997"/>
    <n v="-436845.93"/>
    <n v="-107161.98"/>
    <n v="0"/>
    <n v="0"/>
    <n v="0"/>
    <n v="-544007.91"/>
    <n v="691151.07"/>
    <n v="583989.09"/>
    <s v="INR"/>
  </r>
  <r>
    <s v="5309000468"/>
    <s v="0"/>
    <s v="5309000468-0"/>
    <n v="5"/>
    <s v="5300"/>
    <x v="8"/>
    <x v="9"/>
    <s v="UL10"/>
    <s v="010/000"/>
    <d v="2016-03-04T00:00:00"/>
    <d v="2016-03-04T00:00:00"/>
    <s v=""/>
    <n v="10"/>
    <s v="NO"/>
    <s v="53OPCOMN"/>
    <x v="0"/>
    <s v=""/>
    <s v="104841"/>
    <m/>
    <s v=""/>
    <s v="Revolving Chair-Elect Lab -QTY-10-H-0020-03-04"/>
    <n v="92000"/>
    <n v="0"/>
    <n v="0"/>
    <n v="0"/>
    <n v="92000"/>
    <n v="-35629.370000000003"/>
    <n v="-8740.18"/>
    <n v="0"/>
    <n v="0"/>
    <n v="0"/>
    <n v="-44369.55"/>
    <n v="56370.63"/>
    <n v="47630.45"/>
    <s v="INR"/>
  </r>
  <r>
    <s v="5309000469"/>
    <s v="0"/>
    <s v="5309000469-0"/>
    <n v="5"/>
    <s v="5300"/>
    <x v="8"/>
    <x v="9"/>
    <s v="UL10"/>
    <s v="010/000"/>
    <d v="2016-02-20T00:00:00"/>
    <d v="2016-02-20T00:00:00"/>
    <s v=""/>
    <n v="3"/>
    <s v="NO"/>
    <s v="53OPCOMN"/>
    <x v="0"/>
    <s v=""/>
    <s v="121592"/>
    <m/>
    <s v=""/>
    <s v="DRUME PALLET FOR 210 LTR,-QTY-3-100-H-0020-15-01"/>
    <n v="59553.99"/>
    <n v="0"/>
    <n v="0"/>
    <n v="0"/>
    <n v="59553.99"/>
    <n v="-23264.99"/>
    <n v="-5657.81"/>
    <n v="0"/>
    <n v="0"/>
    <n v="0"/>
    <n v="-28922.800000000003"/>
    <n v="36289"/>
    <n v="30631.19"/>
    <s v="INR"/>
  </r>
  <r>
    <s v="5309000470"/>
    <s v="0"/>
    <s v="5309000470-0"/>
    <n v="5"/>
    <s v="5300"/>
    <x v="8"/>
    <x v="9"/>
    <s v="UL10"/>
    <s v="010/000"/>
    <d v="2016-02-12T00:00:00"/>
    <d v="2016-02-12T00:00:00"/>
    <s v=""/>
    <n v="87"/>
    <s v="NO"/>
    <s v="53OPCOMN"/>
    <x v="0"/>
    <s v=""/>
    <s v="109568"/>
    <m/>
    <s v=""/>
    <s v="PALLET MS TABULAR 2 WAY-QTY-87-H-0020-15-01"/>
    <n v="175560"/>
    <n v="0"/>
    <n v="0"/>
    <n v="0"/>
    <n v="175560"/>
    <n v="-68948.149999999994"/>
    <n v="-16678.82"/>
    <n v="0"/>
    <n v="0"/>
    <n v="0"/>
    <n v="-85626.97"/>
    <n v="106611.85"/>
    <n v="89933.03"/>
    <s v="INR"/>
  </r>
  <r>
    <s v="5309000471"/>
    <s v="0"/>
    <s v="5309000471-0"/>
    <n v="5"/>
    <s v="5300"/>
    <x v="8"/>
    <x v="9"/>
    <s v="UL10"/>
    <s v="010/000"/>
    <d v="2016-02-19T00:00:00"/>
    <d v="2016-02-19T00:00:00"/>
    <s v=""/>
    <n v="250"/>
    <s v="NO"/>
    <s v="53OPCOMN"/>
    <x v="0"/>
    <s v=""/>
    <s v="121592"/>
    <m/>
    <s v=""/>
    <s v="METAL DRUM PALLET-1245X730X380-H-0020-15-01"/>
    <n v="598007.81000000006"/>
    <n v="0"/>
    <n v="0"/>
    <n v="0"/>
    <n v="598007.81000000006"/>
    <n v="-233769.47"/>
    <n v="-56812.55"/>
    <n v="0"/>
    <n v="0"/>
    <n v="0"/>
    <n v="-290582.02"/>
    <n v="364238.34"/>
    <n v="307425.78999999998"/>
    <s v="INR"/>
  </r>
  <r>
    <s v="5309000472"/>
    <s v="0"/>
    <s v="5309000472-0"/>
    <n v="5"/>
    <s v="5300"/>
    <x v="8"/>
    <x v="9"/>
    <s v="UL10"/>
    <s v="010/000"/>
    <d v="2016-02-11T00:00:00"/>
    <d v="2016-02-11T00:00:00"/>
    <s v=""/>
    <n v="15"/>
    <s v="NO"/>
    <s v="53OPCO02"/>
    <x v="0"/>
    <s v=""/>
    <s v="101016"/>
    <m/>
    <s v=""/>
    <s v="Workstation - qty-15 H-5000-02-17"/>
    <n v="152244.38"/>
    <n v="0"/>
    <n v="0"/>
    <n v="0"/>
    <n v="152244.38"/>
    <n v="-59830.91"/>
    <n v="-14463.76"/>
    <n v="0"/>
    <n v="0"/>
    <n v="0"/>
    <n v="-74294.67"/>
    <n v="92413.47"/>
    <n v="77949.710000000006"/>
    <s v="INR"/>
  </r>
  <r>
    <s v="5309000473"/>
    <s v="0"/>
    <s v="5309000473-0"/>
    <n v="5"/>
    <s v="5300"/>
    <x v="8"/>
    <x v="9"/>
    <s v="UL10"/>
    <s v="010/000"/>
    <d v="2015-10-30T00:00:00"/>
    <d v="2015-10-30T00:00:00"/>
    <s v=""/>
    <n v="2"/>
    <s v="NO"/>
    <s v="53OPCOMN"/>
    <x v="0"/>
    <s v=""/>
    <s v="105240"/>
    <m/>
    <s v=""/>
    <s v="SOFA- 2 SEATER-QTY-11-Club House-H-5000-08-01"/>
    <n v="130992.65"/>
    <n v="0"/>
    <n v="0"/>
    <n v="0"/>
    <n v="130992.65"/>
    <n v="-55019.33"/>
    <n v="-12445.8"/>
    <n v="0"/>
    <n v="0"/>
    <n v="0"/>
    <n v="-67465.13"/>
    <n v="75973.320000000007"/>
    <n v="63527.519999999997"/>
    <s v="INR"/>
  </r>
  <r>
    <s v="5309000474"/>
    <s v="0"/>
    <s v="5309000474-0"/>
    <n v="5"/>
    <s v="5300"/>
    <x v="8"/>
    <x v="9"/>
    <s v="UL10"/>
    <s v="010/000"/>
    <d v="2015-10-30T00:00:00"/>
    <d v="2015-10-30T00:00:00"/>
    <s v=""/>
    <n v="17"/>
    <s v="NO"/>
    <s v="53OPCOMN"/>
    <x v="0"/>
    <s v=""/>
    <s v="105240"/>
    <m/>
    <s v=""/>
    <s v="SOFA- 2 SEATER -QTY-17-Club House-H-5000-08-01"/>
    <n v="202443.18"/>
    <n v="0"/>
    <n v="0"/>
    <n v="0"/>
    <n v="202443.18"/>
    <n v="-85029.87"/>
    <n v="-19234.419999999998"/>
    <n v="0"/>
    <n v="0"/>
    <n v="0"/>
    <n v="-104264.29"/>
    <n v="117413.31"/>
    <n v="98178.89"/>
    <s v="INR"/>
  </r>
  <r>
    <s v="5309000475"/>
    <s v="0"/>
    <s v="5309000475-0"/>
    <n v="5"/>
    <s v="5300"/>
    <x v="8"/>
    <x v="9"/>
    <s v="UL10"/>
    <s v="010/000"/>
    <d v="2015-10-30T00:00:00"/>
    <d v="2015-10-30T00:00:00"/>
    <s v=""/>
    <n v="1"/>
    <s v="NO"/>
    <s v="53OPCOMN"/>
    <x v="0"/>
    <s v=""/>
    <s v="105240"/>
    <m/>
    <s v=""/>
    <s v="SOFA- 1 SEATER-QTY-1-Club House-H-5000-08-01"/>
    <n v="8582.0499999999993"/>
    <n v="0"/>
    <n v="0"/>
    <n v="0"/>
    <n v="8582.0499999999993"/>
    <n v="-3604.61"/>
    <n v="-815.39"/>
    <n v="0"/>
    <n v="0"/>
    <n v="0"/>
    <n v="-4420"/>
    <n v="4977.4399999999996"/>
    <n v="4162.05"/>
    <s v="INR"/>
  </r>
  <r>
    <s v="5309000476"/>
    <s v="0"/>
    <s v="5309000476-0"/>
    <n v="5"/>
    <s v="5300"/>
    <x v="8"/>
    <x v="9"/>
    <s v="UL10"/>
    <s v="010/000"/>
    <d v="2015-10-30T00:00:00"/>
    <d v="2015-10-30T00:00:00"/>
    <s v=""/>
    <n v="12"/>
    <s v="NO"/>
    <s v="53OPCOMN"/>
    <x v="0"/>
    <s v=""/>
    <s v="105240"/>
    <m/>
    <s v=""/>
    <s v="SOFA-1-SEATER--QTY-12-Club HouseH-5000-08-01"/>
    <n v="58278.09"/>
    <n v="0"/>
    <n v="0"/>
    <n v="0"/>
    <n v="58278.09"/>
    <n v="-24477.87"/>
    <n v="-5537.09"/>
    <n v="0"/>
    <n v="0"/>
    <n v="0"/>
    <n v="-30014.959999999999"/>
    <n v="33800.22"/>
    <n v="28263.13"/>
    <s v="INR"/>
  </r>
  <r>
    <s v="5309000477"/>
    <s v="0"/>
    <s v="5309000477-0"/>
    <n v="5"/>
    <s v="5300"/>
    <x v="8"/>
    <x v="9"/>
    <s v="UL10"/>
    <s v="010/000"/>
    <d v="2015-10-30T00:00:00"/>
    <d v="2015-10-30T00:00:00"/>
    <s v=""/>
    <n v="2"/>
    <s v="NO"/>
    <s v="53OPCOMN"/>
    <x v="0"/>
    <s v=""/>
    <s v="105240"/>
    <m/>
    <s v=""/>
    <s v="Reception Table-QTY-2-Club HouseH-5000-08-01"/>
    <n v="81880"/>
    <n v="0"/>
    <n v="0"/>
    <n v="0"/>
    <n v="81880"/>
    <n v="-34391.11"/>
    <n v="-7779.54"/>
    <n v="0"/>
    <n v="0"/>
    <n v="0"/>
    <n v="-42170.65"/>
    <n v="47488.89"/>
    <n v="39709.35"/>
    <s v="INR"/>
  </r>
  <r>
    <s v="5309000478"/>
    <s v="0"/>
    <s v="5309000478-0"/>
    <n v="5"/>
    <s v="5300"/>
    <x v="8"/>
    <x v="9"/>
    <s v="UL10"/>
    <s v="010/000"/>
    <d v="2015-10-30T00:00:00"/>
    <d v="2015-10-30T00:00:00"/>
    <s v=""/>
    <n v="2"/>
    <s v="NO"/>
    <s v="53OPCOMN"/>
    <x v="0"/>
    <s v=""/>
    <s v="105240"/>
    <m/>
    <s v=""/>
    <s v="Office Table-QTY-2-Club HouseH-5000-08-01"/>
    <n v="63328.04"/>
    <n v="0"/>
    <n v="0"/>
    <n v="0"/>
    <n v="63328.04"/>
    <n v="-26598.95"/>
    <n v="-6016.89"/>
    <n v="0"/>
    <n v="0"/>
    <n v="0"/>
    <n v="-32615.84"/>
    <n v="36729.089999999997"/>
    <n v="30712.2"/>
    <s v="INR"/>
  </r>
  <r>
    <s v="5309000479"/>
    <s v="0"/>
    <s v="5309000479-0"/>
    <n v="5"/>
    <s v="5300"/>
    <x v="8"/>
    <x v="9"/>
    <s v="UL10"/>
    <s v="010/000"/>
    <d v="2015-10-30T00:00:00"/>
    <d v="2015-10-30T00:00:00"/>
    <s v=""/>
    <n v="10"/>
    <s v="NO"/>
    <s v="53OPCOMN"/>
    <x v="0"/>
    <s v=""/>
    <s v="105240"/>
    <m/>
    <s v=""/>
    <s v="DINING TABLE (WITHOUT CHAIR)-QTY-10-H-5000-08-01"/>
    <n v="76762.5"/>
    <n v="0"/>
    <n v="0"/>
    <n v="0"/>
    <n v="76762.5"/>
    <n v="-32241.66"/>
    <n v="-7293.31"/>
    <n v="0"/>
    <n v="0"/>
    <n v="0"/>
    <n v="-39534.97"/>
    <n v="44520.84"/>
    <n v="37227.53"/>
    <s v="INR"/>
  </r>
  <r>
    <s v="5309000480"/>
    <s v="0"/>
    <s v="5309000480-0"/>
    <n v="5"/>
    <s v="5300"/>
    <x v="8"/>
    <x v="9"/>
    <s v="UL10"/>
    <s v="010/000"/>
    <d v="2015-10-30T00:00:00"/>
    <d v="2015-10-30T00:00:00"/>
    <s v=""/>
    <n v="4"/>
    <s v="NO"/>
    <s v="53OPCOMN"/>
    <x v="0"/>
    <s v=""/>
    <s v="105240"/>
    <m/>
    <s v=""/>
    <s v="T.V. UNIT-QTY-4-Club House-H-5000-08-01"/>
    <n v="27839.200000000001"/>
    <n v="0"/>
    <n v="0"/>
    <n v="0"/>
    <n v="27839.200000000001"/>
    <n v="-11692.97"/>
    <n v="-2645.04"/>
    <n v="0"/>
    <n v="0"/>
    <n v="0"/>
    <n v="-14338.009999999998"/>
    <n v="16146.23"/>
    <n v="13501.19"/>
    <s v="INR"/>
  </r>
  <r>
    <s v="5309000481"/>
    <s v="0"/>
    <s v="5309000481-0"/>
    <n v="5"/>
    <s v="5300"/>
    <x v="8"/>
    <x v="9"/>
    <s v="UL10"/>
    <s v="010/000"/>
    <d v="2015-10-30T00:00:00"/>
    <d v="2015-10-30T00:00:00"/>
    <s v=""/>
    <n v="17"/>
    <s v="NO"/>
    <s v="53OPCOMN"/>
    <x v="0"/>
    <s v=""/>
    <s v="105240"/>
    <m/>
    <s v=""/>
    <s v="LOCKERS (WOODEN)-QTY-17-Club House-H-5000-08-01"/>
    <n v="687715.24"/>
    <n v="0"/>
    <n v="0"/>
    <n v="0"/>
    <n v="687715.24"/>
    <n v="-288853.06"/>
    <n v="-65340.81"/>
    <n v="0"/>
    <n v="0"/>
    <n v="0"/>
    <n v="-354193.87"/>
    <n v="398862.18"/>
    <n v="333521.37"/>
    <s v="INR"/>
  </r>
  <r>
    <s v="5309000482"/>
    <s v="0"/>
    <s v="5309000482-0"/>
    <n v="5"/>
    <s v="5300"/>
    <x v="8"/>
    <x v="9"/>
    <s v="UL10"/>
    <s v="010/000"/>
    <d v="2015-10-30T00:00:00"/>
    <d v="2015-10-30T00:00:00"/>
    <s v=""/>
    <n v="5"/>
    <s v="NO"/>
    <s v="53OPCOMN"/>
    <x v="0"/>
    <s v=""/>
    <s v="105240"/>
    <m/>
    <s v=""/>
    <s v="Storage Size-QTY-5-Club House-H-5000-08-01"/>
    <n v="67551"/>
    <n v="0"/>
    <n v="0"/>
    <n v="0"/>
    <n v="67551"/>
    <n v="-28372.67"/>
    <n v="-6418.12"/>
    <n v="0"/>
    <n v="0"/>
    <n v="0"/>
    <n v="-34790.79"/>
    <n v="39178.33"/>
    <n v="32760.21"/>
    <s v="INR"/>
  </r>
  <r>
    <s v="5309000483"/>
    <s v="0"/>
    <s v="5309000483-0"/>
    <n v="5"/>
    <s v="5300"/>
    <x v="8"/>
    <x v="9"/>
    <s v="UL10"/>
    <s v="010/000"/>
    <d v="2015-10-30T00:00:00"/>
    <d v="2015-10-30T00:00:00"/>
    <s v=""/>
    <n v="5"/>
    <s v="NO"/>
    <s v="53OPCOMN"/>
    <x v="0"/>
    <s v=""/>
    <s v="105240"/>
    <m/>
    <s v=""/>
    <s v="Storage-QTY-5-Club House-H-5000-08-01"/>
    <n v="43498.75"/>
    <n v="0"/>
    <n v="0"/>
    <n v="0"/>
    <n v="43498.75"/>
    <n v="-18270.28"/>
    <n v="-4132.88"/>
    <n v="0"/>
    <n v="0"/>
    <n v="0"/>
    <n v="-22403.16"/>
    <n v="25228.47"/>
    <n v="21095.59"/>
    <s v="INR"/>
  </r>
  <r>
    <s v="5309000484"/>
    <s v="0"/>
    <s v="5309000484-0"/>
    <n v="5"/>
    <s v="5300"/>
    <x v="8"/>
    <x v="9"/>
    <s v="UL10"/>
    <s v="010/000"/>
    <d v="2015-10-30T00:00:00"/>
    <d v="2015-10-30T00:00:00"/>
    <s v=""/>
    <n v="8"/>
    <s v="NO"/>
    <s v="53OPCOMN"/>
    <x v="0"/>
    <s v=""/>
    <s v="105240"/>
    <m/>
    <s v=""/>
    <s v="CENTER TABLE-QTY-8-Club House-H-5000-08-01"/>
    <n v="28658"/>
    <n v="0"/>
    <n v="0"/>
    <n v="0"/>
    <n v="28658"/>
    <n v="-12036.9"/>
    <n v="-2722.84"/>
    <n v="0"/>
    <n v="0"/>
    <n v="0"/>
    <n v="-14759.74"/>
    <n v="16621.099999999999"/>
    <n v="13898.26"/>
    <s v="INR"/>
  </r>
  <r>
    <s v="5309000485"/>
    <s v="0"/>
    <s v="5309000485-0"/>
    <n v="5"/>
    <s v="5300"/>
    <x v="8"/>
    <x v="9"/>
    <s v="UL10"/>
    <s v="010/000"/>
    <d v="2015-10-30T00:00:00"/>
    <d v="2015-10-30T00:00:00"/>
    <s v=""/>
    <n v="13"/>
    <s v="NO"/>
    <s v="53OPCOMN"/>
    <x v="0"/>
    <s v=""/>
    <s v="105240"/>
    <m/>
    <s v=""/>
    <s v="CORNER TEPOI 24 X 24-QTY-13-Club Hous-H-5000-08-01"/>
    <n v="39916.5"/>
    <n v="0"/>
    <n v="0"/>
    <n v="0"/>
    <n v="39916.5"/>
    <n v="-16765.650000000001"/>
    <n v="-3792.53"/>
    <n v="0"/>
    <n v="0"/>
    <n v="0"/>
    <n v="-20558.18"/>
    <n v="23150.85"/>
    <n v="19358.32"/>
    <s v="INR"/>
  </r>
  <r>
    <s v="5309000486"/>
    <s v="0"/>
    <s v="5309000486-0"/>
    <n v="5"/>
    <s v="5300"/>
    <x v="8"/>
    <x v="9"/>
    <s v="UL10"/>
    <s v="010/000"/>
    <d v="2015-10-30T00:00:00"/>
    <d v="2015-10-30T00:00:00"/>
    <s v=""/>
    <n v="5"/>
    <s v="NO"/>
    <s v="53OPCOMN"/>
    <x v="0"/>
    <s v=""/>
    <s v="105240"/>
    <m/>
    <s v=""/>
    <s v="CORNER TEPOI 36 X24-QTY-5-Club House-H-5000-08-01"/>
    <n v="17251.09"/>
    <n v="0"/>
    <n v="0"/>
    <n v="0"/>
    <n v="17251.09"/>
    <n v="-7245.77"/>
    <n v="-1639.05"/>
    <n v="0"/>
    <n v="0"/>
    <n v="0"/>
    <n v="-8884.82"/>
    <n v="10005.32"/>
    <n v="8366.27"/>
    <s v="INR"/>
  </r>
  <r>
    <s v="5309000487"/>
    <s v="0"/>
    <s v="5309000487-0"/>
    <n v="5"/>
    <s v="5300"/>
    <x v="8"/>
    <x v="9"/>
    <s v="UL10"/>
    <s v="010/000"/>
    <d v="2015-10-30T00:00:00"/>
    <d v="2015-10-30T00:00:00"/>
    <s v=""/>
    <n v="2"/>
    <s v="NO"/>
    <s v="53OPCOMN"/>
    <x v="0"/>
    <s v=""/>
    <s v="105240"/>
    <m/>
    <s v=""/>
    <s v="High back chair-QTY-2-Club House-H-5000-08-01"/>
    <n v="18400"/>
    <n v="0"/>
    <n v="0"/>
    <n v="0"/>
    <n v="18400"/>
    <n v="-7728.34"/>
    <n v="-1748.21"/>
    <n v="0"/>
    <n v="0"/>
    <n v="0"/>
    <n v="-9476.5499999999993"/>
    <n v="10671.66"/>
    <n v="8923.4500000000007"/>
    <s v="INR"/>
  </r>
  <r>
    <s v="5309000488"/>
    <s v="0"/>
    <s v="5309000488-0"/>
    <n v="5"/>
    <s v="5300"/>
    <x v="8"/>
    <x v="9"/>
    <s v="UL10"/>
    <s v="010/000"/>
    <d v="2015-10-30T00:00:00"/>
    <d v="2015-10-30T00:00:00"/>
    <s v=""/>
    <n v="9"/>
    <s v="NO"/>
    <s v="53OPCOMN"/>
    <x v="0"/>
    <s v=""/>
    <s v="105240"/>
    <m/>
    <s v=""/>
    <s v="Medium back chair-QTY-9-Club House-H-5000-08-01"/>
    <n v="29900"/>
    <n v="0"/>
    <n v="0"/>
    <n v="0"/>
    <n v="29900"/>
    <n v="-12558.54"/>
    <n v="-2840.84"/>
    <n v="0"/>
    <n v="0"/>
    <n v="0"/>
    <n v="-15399.380000000001"/>
    <n v="17341.46"/>
    <n v="14500.62"/>
    <s v="INR"/>
  </r>
  <r>
    <s v="5309000489"/>
    <s v="0"/>
    <s v="5309000489-0"/>
    <n v="5"/>
    <s v="5300"/>
    <x v="8"/>
    <x v="9"/>
    <s v="UL10"/>
    <s v="010/000"/>
    <d v="2015-10-30T00:00:00"/>
    <d v="2015-10-30T00:00:00"/>
    <s v=""/>
    <n v="40"/>
    <s v="NO"/>
    <s v="53OPCOMN"/>
    <x v="0"/>
    <s v=""/>
    <s v="105240"/>
    <m/>
    <s v=""/>
    <s v="fiber canteen chair-QTY-40-Club House-H-5000-08-01"/>
    <n v="89700"/>
    <n v="0"/>
    <n v="0"/>
    <n v="0"/>
    <n v="89700"/>
    <n v="-37675.660000000003"/>
    <n v="-8522.52"/>
    <n v="0"/>
    <n v="0"/>
    <n v="0"/>
    <n v="-46198.180000000008"/>
    <n v="52024.34"/>
    <n v="43501.82"/>
    <s v="INR"/>
  </r>
  <r>
    <s v="5309000490"/>
    <s v="0"/>
    <s v="5309000490-0"/>
    <n v="5"/>
    <s v="5300"/>
    <x v="8"/>
    <x v="9"/>
    <s v="UL10"/>
    <s v="010/000"/>
    <d v="2016-02-08T00:00:00"/>
    <d v="2016-02-08T00:00:00"/>
    <s v=""/>
    <n v="0"/>
    <s v=""/>
    <s v="53OPCOMN"/>
    <x v="0"/>
    <s v=""/>
    <s v="122635"/>
    <m/>
    <s v=""/>
    <s v="Curtains for Club House - H-5000-08-01"/>
    <n v="109563.3"/>
    <n v="0"/>
    <n v="0"/>
    <n v="0"/>
    <n v="109563.3"/>
    <n v="-43142.96"/>
    <n v="-10408.93"/>
    <n v="0"/>
    <n v="0"/>
    <n v="0"/>
    <n v="-53551.89"/>
    <n v="66420.34"/>
    <n v="56011.41"/>
    <s v="INR"/>
  </r>
  <r>
    <s v="5309000491"/>
    <s v="0"/>
    <s v="5309000491-0"/>
    <n v="5"/>
    <s v="5300"/>
    <x v="8"/>
    <x v="9"/>
    <s v="UL10"/>
    <s v="010/000"/>
    <d v="2016-02-06T00:00:00"/>
    <d v="2016-02-06T00:00:00"/>
    <s v=""/>
    <n v="0"/>
    <s v=""/>
    <s v="53OPCOMN"/>
    <x v="0"/>
    <s v=""/>
    <s v="122391"/>
    <m/>
    <s v=""/>
    <s v="Roller Curtain - Club House- H-5000-08-01"/>
    <n v="105616.5"/>
    <n v="0"/>
    <n v="0"/>
    <n v="0"/>
    <n v="105616.5"/>
    <n v="-41643.730000000003"/>
    <n v="-10033.99"/>
    <n v="0"/>
    <n v="0"/>
    <n v="0"/>
    <n v="-51677.72"/>
    <n v="63972.77"/>
    <n v="53938.78"/>
    <s v="INR"/>
  </r>
  <r>
    <s v="5309000492"/>
    <s v="0"/>
    <s v="5309000492-0"/>
    <n v="5"/>
    <s v="5300"/>
    <x v="8"/>
    <x v="9"/>
    <s v="UL10"/>
    <s v="010/000"/>
    <d v="2015-04-13T00:00:00"/>
    <d v="2015-04-13T00:00:00"/>
    <s v=""/>
    <n v="1"/>
    <s v="SET"/>
    <s v="53OPCOMN"/>
    <x v="0"/>
    <s v=""/>
    <s v="105240"/>
    <m/>
    <s v=""/>
    <s v="Fixed Furniture-Adani Vidhya School-H-5000-08-01"/>
    <n v="135034.73000000001"/>
    <n v="0"/>
    <n v="0"/>
    <n v="0"/>
    <n v="135034.73000000001"/>
    <n v="-63735.95"/>
    <n v="-12832.06"/>
    <n v="0"/>
    <n v="0"/>
    <n v="0"/>
    <n v="-76568.009999999995"/>
    <n v="71298.78"/>
    <n v="58466.720000000001"/>
    <s v="INR"/>
  </r>
  <r>
    <s v="5309000493"/>
    <s v="0"/>
    <s v="5309000493-0"/>
    <n v="5"/>
    <s v="5300"/>
    <x v="8"/>
    <x v="9"/>
    <s v="UL10"/>
    <s v="010/000"/>
    <d v="2016-08-30T00:00:00"/>
    <d v="2016-08-30T00:00:00"/>
    <s v=""/>
    <n v="450"/>
    <s v="NO"/>
    <s v="53OPCOMN"/>
    <x v="0"/>
    <s v="5302"/>
    <s v="118400"/>
    <m/>
    <s v=""/>
    <s v="PALLET MS TABULAR 2 WAY-H-0020-15-01-QTY-450"/>
    <n v="952750"/>
    <n v="0"/>
    <n v="0"/>
    <n v="0"/>
    <n v="952750"/>
    <n v="-324600.62"/>
    <n v="-90511.25"/>
    <n v="0"/>
    <n v="0"/>
    <n v="0"/>
    <n v="-415111.87"/>
    <n v="628149.38"/>
    <n v="537638.13"/>
    <s v="INR"/>
  </r>
  <r>
    <s v="5309000494"/>
    <s v="0"/>
    <s v="5309000494-0"/>
    <n v="5"/>
    <s v="5300"/>
    <x v="8"/>
    <x v="9"/>
    <s v="UL10"/>
    <s v="010/000"/>
    <d v="2016-04-01T00:00:00"/>
    <d v="2016-04-01T00:00:00"/>
    <s v="H-5000-02-07"/>
    <n v="50"/>
    <s v="NO"/>
    <s v="53OPGN01"/>
    <x v="0"/>
    <s v="5302"/>
    <s v="105240"/>
    <m/>
    <s v=""/>
    <s v="CHAIRS-QTY-50"/>
    <n v="138000"/>
    <n v="0"/>
    <n v="0"/>
    <n v="0"/>
    <n v="138000"/>
    <n v="-52440"/>
    <n v="-13110"/>
    <n v="0"/>
    <n v="0"/>
    <n v="0"/>
    <n v="-65550"/>
    <n v="85560"/>
    <n v="72450"/>
    <s v="INR"/>
  </r>
  <r>
    <s v="5309000495"/>
    <s v="0"/>
    <s v="5309000495-0"/>
    <n v="5"/>
    <s v="5300"/>
    <x v="8"/>
    <x v="9"/>
    <s v="UL10"/>
    <s v="010/000"/>
    <d v="2016-07-08T00:00:00"/>
    <d v="2016-07-08T00:00:00"/>
    <s v=""/>
    <n v="3"/>
    <s v="NO"/>
    <s v="53OPCOMN"/>
    <x v="0"/>
    <s v="5302"/>
    <s v="104841"/>
    <m/>
    <s v=""/>
    <s v="PIGEON HOLE(MOBILE LOCKERS AR SECURITY GATE)-"/>
    <n v="119504.18"/>
    <n v="0"/>
    <n v="0"/>
    <n v="0"/>
    <n v="119504.18"/>
    <n v="-42363.42"/>
    <n v="-11352.9"/>
    <n v="0"/>
    <n v="0"/>
    <n v="0"/>
    <n v="-53716.32"/>
    <n v="77140.759999999995"/>
    <n v="65787.86"/>
    <s v="INR"/>
  </r>
  <r>
    <s v="5309000496"/>
    <s v="0"/>
    <s v="5309000496-0"/>
    <n v="5"/>
    <s v="5300"/>
    <x v="8"/>
    <x v="9"/>
    <s v="UL10"/>
    <s v="010/000"/>
    <d v="2017-01-06T00:00:00"/>
    <d v="2017-01-06T00:00:00"/>
    <s v=""/>
    <n v="1"/>
    <s v="NO"/>
    <s v="53OPCOMN"/>
    <x v="0"/>
    <s v="5302"/>
    <s v="104841"/>
    <m/>
    <s v=""/>
    <s v="WORK STATIONS-QTY-1-H-0020-09-01"/>
    <n v="66931.39"/>
    <n v="0"/>
    <n v="0"/>
    <n v="0"/>
    <n v="66931.39"/>
    <n v="-20556.18"/>
    <n v="-6358.48"/>
    <n v="0"/>
    <n v="0"/>
    <n v="0"/>
    <n v="-26914.66"/>
    <n v="46375.21"/>
    <n v="40016.730000000003"/>
    <s v="INR"/>
  </r>
  <r>
    <s v="5309000497"/>
    <s v="0"/>
    <s v="5309000497-0"/>
    <n v="5"/>
    <s v="5300"/>
    <x v="8"/>
    <x v="9"/>
    <s v="UL10"/>
    <s v="010/000"/>
    <d v="2017-01-06T00:00:00"/>
    <d v="2017-01-06T00:00:00"/>
    <s v=""/>
    <n v="12"/>
    <s v="NO"/>
    <s v="53OPCOMN"/>
    <x v="0"/>
    <s v="5302"/>
    <s v="104841"/>
    <m/>
    <s v=""/>
    <s v="LOCKER CABINATE OF 4DOOR-QTY-12-H-0020-09-01"/>
    <n v="118396.3"/>
    <n v="0"/>
    <n v="0"/>
    <n v="0"/>
    <n v="118396.3"/>
    <n v="-36362.269999999997"/>
    <n v="-11247.65"/>
    <n v="0"/>
    <n v="0"/>
    <n v="0"/>
    <n v="-47609.919999999998"/>
    <n v="82034.03"/>
    <n v="70786.38"/>
    <s v="INR"/>
  </r>
  <r>
    <s v="5309000498"/>
    <s v="0"/>
    <s v="5309000498-0"/>
    <n v="5"/>
    <s v="5300"/>
    <x v="8"/>
    <x v="9"/>
    <s v="UL10"/>
    <s v="010/000"/>
    <d v="2017-03-16T00:00:00"/>
    <d v="2017-03-16T00:00:00"/>
    <s v=""/>
    <n v="1"/>
    <s v="NO"/>
    <s v="53OPCOMN"/>
    <x v="0"/>
    <s v="5302"/>
    <s v="118123"/>
    <m/>
    <s v=""/>
    <s v="FIRE RESISTANT,FILING CABINET,H-0020-14-01-QTY-1"/>
    <n v="46945"/>
    <n v="0"/>
    <n v="0"/>
    <n v="0"/>
    <n v="46945"/>
    <n v="-13574.82"/>
    <n v="-4459.78"/>
    <n v="0"/>
    <n v="0"/>
    <n v="0"/>
    <n v="-18034.599999999999"/>
    <n v="33370.18"/>
    <n v="28910.400000000001"/>
    <s v="INR"/>
  </r>
  <r>
    <s v="5309000499"/>
    <s v="0"/>
    <s v="5309000499-0"/>
    <n v="5"/>
    <s v="5300"/>
    <x v="8"/>
    <x v="9"/>
    <s v="UL10"/>
    <s v="010/000"/>
    <d v="2017-09-30T00:00:00"/>
    <d v="2017-09-30T00:00:00"/>
    <s v=""/>
    <n v="1"/>
    <s v="NO"/>
    <s v="53OPCOMN"/>
    <x v="0"/>
    <s v="5302"/>
    <s v="133560"/>
    <m/>
    <s v=""/>
    <s v="TABLE,COMPUTER,5X2 FT-QTY-1-H-0020-19-01"/>
    <n v="3420"/>
    <n v="0"/>
    <n v="0"/>
    <n v="0"/>
    <n v="3420"/>
    <n v="-812.7"/>
    <n v="-324.89999999999998"/>
    <n v="0"/>
    <n v="0"/>
    <n v="0"/>
    <n v="-1137.5999999999999"/>
    <n v="2607.3000000000002"/>
    <n v="2282.4"/>
    <s v="INR"/>
  </r>
  <r>
    <s v="5309000500"/>
    <s v="0"/>
    <s v="5309000500-0"/>
    <n v="5"/>
    <s v="5300"/>
    <x v="8"/>
    <x v="9"/>
    <s v="UL10"/>
    <s v="010/000"/>
    <d v="2017-09-30T00:00:00"/>
    <d v="2017-09-30T00:00:00"/>
    <s v=""/>
    <n v="3"/>
    <s v="NO"/>
    <s v="53OPCOMN"/>
    <x v="0"/>
    <s v="5302"/>
    <s v="133560"/>
    <m/>
    <s v=""/>
    <s v="CHAIRS-QTY-3-H-0020-19-01"/>
    <n v="10773"/>
    <n v="0"/>
    <n v="0"/>
    <n v="0"/>
    <n v="10773"/>
    <n v="-2559.9899999999998"/>
    <n v="-1023.43"/>
    <n v="0"/>
    <n v="0"/>
    <n v="0"/>
    <n v="-3583.4199999999996"/>
    <n v="8213.01"/>
    <n v="7189.58"/>
    <s v="INR"/>
  </r>
  <r>
    <s v="5309000501"/>
    <s v="0"/>
    <s v="5309000501-0"/>
    <n v="5"/>
    <s v="5300"/>
    <x v="8"/>
    <x v="9"/>
    <s v="UL10"/>
    <s v="010/000"/>
    <d v="2017-09-30T00:00:00"/>
    <d v="2017-09-30T00:00:00"/>
    <s v=""/>
    <n v="1"/>
    <s v="NO"/>
    <s v="53OPCOMN"/>
    <x v="0"/>
    <s v="5302"/>
    <s v="133560"/>
    <m/>
    <s v=""/>
    <s v="STEEL ALMIRAH,78X36X19IN-QTY-1-H-0020-19-01"/>
    <n v="8265"/>
    <n v="0"/>
    <n v="0"/>
    <n v="0"/>
    <n v="8265"/>
    <n v="-1964.01"/>
    <n v="-785.18"/>
    <n v="0"/>
    <n v="0"/>
    <n v="0"/>
    <n v="-2749.19"/>
    <n v="6300.99"/>
    <n v="5515.81"/>
    <s v="INR"/>
  </r>
  <r>
    <s v="5309000502"/>
    <s v="0"/>
    <s v="5309000502-0"/>
    <n v="5"/>
    <s v="5300"/>
    <x v="8"/>
    <x v="9"/>
    <s v="UL10"/>
    <s v="010/000"/>
    <d v="2017-09-30T00:00:00"/>
    <d v="2017-09-30T00:00:00"/>
    <s v=""/>
    <n v="6"/>
    <s v="NO"/>
    <s v="53OPCOMN"/>
    <x v="0"/>
    <s v="5302"/>
    <s v="133560"/>
    <m/>
    <s v=""/>
    <s v="BED;6FT,6.5FT-QTY-6-H-0020-19-01"/>
    <n v="14364"/>
    <n v="0"/>
    <n v="0"/>
    <n v="0"/>
    <n v="14364"/>
    <n v="-3413.32"/>
    <n v="-1364.58"/>
    <n v="0"/>
    <n v="0"/>
    <n v="0"/>
    <n v="-4777.8999999999996"/>
    <n v="10950.68"/>
    <n v="9586.1"/>
    <s v="INR"/>
  </r>
  <r>
    <s v="5309000503"/>
    <s v="0"/>
    <s v="5309000503-0"/>
    <n v="5"/>
    <s v="5300"/>
    <x v="8"/>
    <x v="9"/>
    <s v="UL10"/>
    <s v="010/000"/>
    <d v="2017-09-30T00:00:00"/>
    <d v="2017-09-30T00:00:00"/>
    <s v=""/>
    <n v="3"/>
    <s v="NO"/>
    <s v="53OPCOMN"/>
    <x v="0"/>
    <s v="5302"/>
    <s v="133560"/>
    <m/>
    <s v=""/>
    <s v="VISITOR CHAIR-QTY-3-H-0020-19-01"/>
    <n v="6669"/>
    <n v="0"/>
    <n v="0"/>
    <n v="0"/>
    <n v="6669"/>
    <n v="-1584.76"/>
    <n v="-633.54999999999995"/>
    <n v="0"/>
    <n v="0"/>
    <n v="0"/>
    <n v="-2218.31"/>
    <n v="5084.24"/>
    <n v="4450.6899999999996"/>
    <s v="INR"/>
  </r>
  <r>
    <s v="5309000504"/>
    <s v="0"/>
    <s v="5309000504-0"/>
    <n v="5"/>
    <s v="5300"/>
    <x v="8"/>
    <x v="9"/>
    <s v="UL10"/>
    <s v="010/000"/>
    <d v="2017-09-30T00:00:00"/>
    <d v="2017-09-30T00:00:00"/>
    <s v=""/>
    <n v="3"/>
    <s v="NO"/>
    <s v="53OPCOMN"/>
    <x v="0"/>
    <s v="5302"/>
    <s v="133560"/>
    <m/>
    <s v=""/>
    <s v="OFFICE TABLE,4.5FTX2.5FT-QTY-3-H-0020-19-01"/>
    <n v="17784"/>
    <n v="0"/>
    <n v="0"/>
    <n v="0"/>
    <n v="17784"/>
    <n v="-4226.01"/>
    <n v="-1689.48"/>
    <n v="0"/>
    <n v="0"/>
    <n v="0"/>
    <n v="-5915.49"/>
    <n v="13557.99"/>
    <n v="11868.51"/>
    <s v="INR"/>
  </r>
  <r>
    <s v="5309000505"/>
    <s v="0"/>
    <s v="5309000505-0"/>
    <n v="5"/>
    <s v="5300"/>
    <x v="8"/>
    <x v="9"/>
    <s v="UL10"/>
    <s v="010/000"/>
    <d v="2017-09-30T00:00:00"/>
    <d v="2017-09-30T00:00:00"/>
    <s v=""/>
    <n v="2"/>
    <s v="NO"/>
    <s v="53OPCOMN"/>
    <x v="0"/>
    <s v="5302"/>
    <s v="133560"/>
    <m/>
    <s v=""/>
    <s v="FIRE RESISTANT,FILING CABINET,FRFC-QTY-2-H-20-19-1"/>
    <n v="4332"/>
    <n v="0"/>
    <n v="0"/>
    <n v="0"/>
    <n v="4332"/>
    <n v="-1029.4100000000001"/>
    <n v="-411.54"/>
    <n v="0"/>
    <n v="0"/>
    <n v="0"/>
    <n v="-1440.95"/>
    <n v="3302.59"/>
    <n v="2891.05"/>
    <s v="INR"/>
  </r>
  <r>
    <s v="5309000506"/>
    <s v="0"/>
    <s v="5309000506-0"/>
    <n v="5"/>
    <s v="5300"/>
    <x v="8"/>
    <x v="9"/>
    <s v="UL10"/>
    <s v="010/000"/>
    <d v="2018-03-31T00:00:00"/>
    <d v="2018-03-31T00:00:00"/>
    <s v=""/>
    <n v="64"/>
    <s v="NO"/>
    <s v="53OPCOMN"/>
    <x v="0"/>
    <s v="5302"/>
    <s v="118123"/>
    <m/>
    <s v=""/>
    <s v="CHAIRS-H-0020-01-18-QTY-64"/>
    <n v="431569.66"/>
    <n v="0"/>
    <n v="0"/>
    <n v="0"/>
    <n v="431569.66"/>
    <n v="-82110.570000000007"/>
    <n v="-40999.120000000003"/>
    <n v="0"/>
    <n v="0"/>
    <n v="0"/>
    <n v="-123109.69"/>
    <n v="349459.09"/>
    <n v="308459.96999999997"/>
    <s v="INR"/>
  </r>
  <r>
    <s v="5309000507"/>
    <s v="0"/>
    <s v="5309000507-0"/>
    <n v="5"/>
    <s v="5300"/>
    <x v="8"/>
    <x v="9"/>
    <s v="UL10"/>
    <s v="010/000"/>
    <d v="2018-05-03T00:00:00"/>
    <d v="2018-05-03T00:00:00"/>
    <s v=""/>
    <n v="1"/>
    <s v="NO"/>
    <s v="53OPCOMN"/>
    <x v="0"/>
    <s v="5302"/>
    <s v="118123"/>
    <m/>
    <s v=""/>
    <s v="CHAIRS-QTY-1-H-0020-01-18"/>
    <n v="6670.54"/>
    <n v="0"/>
    <n v="0"/>
    <n v="0"/>
    <n v="6670.54"/>
    <n v="-1211.8399999999999"/>
    <n v="-633.70000000000005"/>
    <n v="0"/>
    <n v="0"/>
    <n v="0"/>
    <n v="-1845.54"/>
    <n v="5458.7"/>
    <n v="4825"/>
    <s v="INR"/>
  </r>
  <r>
    <s v="5309000508"/>
    <s v="0"/>
    <s v="5309000508-0"/>
    <n v="5"/>
    <s v="5300"/>
    <x v="8"/>
    <x v="9"/>
    <s v="UL10"/>
    <s v="010/000"/>
    <d v="2018-09-05T00:00:00"/>
    <d v="2018-09-05T00:00:00"/>
    <s v=""/>
    <n v="1"/>
    <s v="NO"/>
    <s v="53OPCOMN"/>
    <x v="0"/>
    <s v="5302"/>
    <s v="139796"/>
    <m/>
    <s v=""/>
    <s v="ALMIRAH W/GLASS FRONT-H-0020-21-01-QTY-1-Singrauli"/>
    <n v="18999.18"/>
    <n v="0"/>
    <n v="0"/>
    <n v="0"/>
    <n v="18999.18"/>
    <n v="-2833.48"/>
    <n v="-1804.92"/>
    <n v="0"/>
    <n v="0"/>
    <n v="0"/>
    <n v="-4638.3999999999996"/>
    <n v="16165.7"/>
    <n v="14360.78"/>
    <s v="INR"/>
  </r>
  <r>
    <s v="5309000509"/>
    <s v="0"/>
    <s v="5309000509-0"/>
    <n v="5"/>
    <s v="5300"/>
    <x v="8"/>
    <x v="9"/>
    <s v="UL10"/>
    <s v="010/000"/>
    <d v="2018-09-05T00:00:00"/>
    <d v="2018-09-05T00:00:00"/>
    <s v=""/>
    <n v="4"/>
    <s v="NO"/>
    <s v="53OPCOMN"/>
    <x v="0"/>
    <s v="5302"/>
    <s v="139796"/>
    <m/>
    <s v=""/>
    <s v="OFFICE TABLE,5X2.5FT-H-0020-21-01-QTY-4-Singrauli"/>
    <n v="22500.240000000002"/>
    <n v="0"/>
    <n v="0"/>
    <n v="0"/>
    <n v="22500.240000000002"/>
    <n v="-3355.62"/>
    <n v="-2137.52"/>
    <n v="0"/>
    <n v="0"/>
    <n v="0"/>
    <n v="-5493.1399999999994"/>
    <n v="19144.62"/>
    <n v="17007.099999999999"/>
    <s v="INR"/>
  </r>
  <r>
    <s v="5309000510"/>
    <s v="0"/>
    <s v="5309000510-0"/>
    <n v="5"/>
    <s v="5300"/>
    <x v="8"/>
    <x v="9"/>
    <s v="UL10"/>
    <s v="010/000"/>
    <d v="2018-09-05T00:00:00"/>
    <d v="2018-09-05T00:00:00"/>
    <s v=""/>
    <n v="1"/>
    <s v="NO"/>
    <s v="53OPCOMN"/>
    <x v="0"/>
    <s v="5302"/>
    <s v="139780"/>
    <m/>
    <s v=""/>
    <s v="BED,SZ:5X6.5FT-H-0020-21-01-QTY-1-Singrauli office"/>
    <n v="10384"/>
    <n v="0"/>
    <n v="0"/>
    <n v="0"/>
    <n v="10384"/>
    <n v="-1548.64"/>
    <n v="-986.48"/>
    <n v="0"/>
    <n v="0"/>
    <n v="0"/>
    <n v="-2535.12"/>
    <n v="8835.36"/>
    <n v="7848.88"/>
    <s v="INR"/>
  </r>
  <r>
    <s v="5309000511"/>
    <s v="0"/>
    <s v="5309000511-0"/>
    <n v="5"/>
    <s v="5300"/>
    <x v="8"/>
    <x v="9"/>
    <s v="UL10"/>
    <s v="010/000"/>
    <d v="2018-09-05T00:00:00"/>
    <d v="2018-09-05T00:00:00"/>
    <s v=""/>
    <n v="1"/>
    <s v="NO"/>
    <s v="53OPCOMN"/>
    <x v="0"/>
    <s v="5302"/>
    <s v="139796"/>
    <m/>
    <s v=""/>
    <s v="WORK TABLE W/ DRAWER-H-0020-21-01-QTY-1-Singrauli"/>
    <n v="10000.5"/>
    <n v="0"/>
    <n v="0"/>
    <n v="0"/>
    <n v="10000.5"/>
    <n v="-1491.45"/>
    <n v="-950.05"/>
    <n v="0"/>
    <n v="0"/>
    <n v="0"/>
    <n v="-2441.5"/>
    <n v="8509.0499999999993"/>
    <n v="7559"/>
    <s v="INR"/>
  </r>
  <r>
    <s v="5309000512"/>
    <s v="0"/>
    <s v="5309000512-0"/>
    <n v="5"/>
    <s v="5300"/>
    <x v="8"/>
    <x v="9"/>
    <s v="UL10"/>
    <s v="010/000"/>
    <d v="2018-09-05T00:00:00"/>
    <d v="2018-09-05T00:00:00"/>
    <s v=""/>
    <n v="11"/>
    <s v="NO"/>
    <s v="53OPCOMN"/>
    <x v="0"/>
    <s v="5302"/>
    <s v="139796"/>
    <m/>
    <s v=""/>
    <s v="CHAIRS-H-0020-21-01-QTY-11-Singrauli office"/>
    <n v="34267.199999999997"/>
    <n v="0"/>
    <n v="0"/>
    <n v="0"/>
    <n v="34267.199999999997"/>
    <n v="-5110.5"/>
    <n v="-3255.38"/>
    <n v="0"/>
    <n v="0"/>
    <n v="0"/>
    <n v="-8365.880000000001"/>
    <n v="29156.7"/>
    <n v="25901.32"/>
    <s v="INR"/>
  </r>
  <r>
    <s v="5309000513"/>
    <s v="0"/>
    <s v="5309000513-0"/>
    <n v="5"/>
    <s v="5300"/>
    <x v="8"/>
    <x v="9"/>
    <s v="UL10"/>
    <s v="010/000"/>
    <d v="2019-03-26T00:00:00"/>
    <d v="2019-03-26T00:00:00"/>
    <s v=""/>
    <n v="500"/>
    <s v="NO"/>
    <s v="53OPCOMN"/>
    <x v="0"/>
    <s v="5302"/>
    <s v="404535"/>
    <m/>
    <s v="STN-COM"/>
    <s v="CHAIR,PLASTIC-H-0020-12-09"/>
    <n v="219002.1"/>
    <n v="0"/>
    <n v="0"/>
    <n v="0"/>
    <n v="219002.1"/>
    <n v="-21147.200000000001"/>
    <n v="-20805.2"/>
    <n v="0"/>
    <n v="0"/>
    <n v="0"/>
    <n v="-41952.4"/>
    <n v="197854.9"/>
    <n v="177049.7"/>
    <s v="INR"/>
  </r>
  <r>
    <s v="5309000514"/>
    <s v="0"/>
    <s v="5309000514-0"/>
    <n v="5"/>
    <s v="5300"/>
    <x v="8"/>
    <x v="9"/>
    <s v="UL10"/>
    <s v="010/000"/>
    <d v="2019-03-31T00:00:00"/>
    <d v="2019-03-31T00:00:00"/>
    <s v=""/>
    <n v="5"/>
    <s v="SET"/>
    <s v="53OPCOMN"/>
    <x v="0"/>
    <s v="5302"/>
    <s v="138676"/>
    <m/>
    <s v="STN-COM"/>
    <s v="CABIN TABLE WITH SIDE UNIT-SINGRAULI OFFICE"/>
    <n v="128721.9"/>
    <n v="0"/>
    <n v="0"/>
    <n v="0"/>
    <n v="128721.9"/>
    <n v="-12262.08"/>
    <n v="-12228.58"/>
    <n v="0"/>
    <n v="0"/>
    <n v="0"/>
    <n v="-24490.66"/>
    <n v="116459.82"/>
    <n v="104231.24"/>
    <s v="INR"/>
  </r>
  <r>
    <s v="5309000515"/>
    <s v="0"/>
    <s v="5309000515-0"/>
    <n v="5"/>
    <s v="5300"/>
    <x v="8"/>
    <x v="9"/>
    <s v="UL10"/>
    <s v="010/000"/>
    <d v="2019-03-31T00:00:00"/>
    <d v="2019-03-31T00:00:00"/>
    <s v=""/>
    <n v="660"/>
    <s v="FT2"/>
    <s v="53OPCOMN"/>
    <x v="0"/>
    <s v="5302"/>
    <s v="138676"/>
    <m/>
    <s v="STN-COM"/>
    <s v="PARTITION-SINGRAULI OFFICE"/>
    <n v="186166.04"/>
    <n v="0"/>
    <n v="0"/>
    <n v="0"/>
    <n v="186166.04"/>
    <n v="-17734.22"/>
    <n v="-17685.77"/>
    <n v="0"/>
    <n v="0"/>
    <n v="0"/>
    <n v="-35419.990000000005"/>
    <n v="168431.82"/>
    <n v="150746.04999999999"/>
    <s v="INR"/>
  </r>
  <r>
    <s v="5309000516"/>
    <s v="0"/>
    <s v="5309000516-0"/>
    <n v="5"/>
    <s v="5300"/>
    <x v="8"/>
    <x v="9"/>
    <s v="UL10"/>
    <s v="010/000"/>
    <d v="2019-03-31T00:00:00"/>
    <d v="2019-03-31T00:00:00"/>
    <s v=""/>
    <n v="12"/>
    <s v="EA"/>
    <s v="53OPCOMN"/>
    <x v="0"/>
    <s v="5302"/>
    <s v="138676"/>
    <m/>
    <s v="STN-COM"/>
    <s v="CHAIRS-SINGRAULI OFFICE"/>
    <n v="62746.96"/>
    <n v="0"/>
    <n v="0"/>
    <n v="0"/>
    <n v="62746.96"/>
    <n v="-5977.29"/>
    <n v="-5960.96"/>
    <n v="0"/>
    <n v="0"/>
    <n v="0"/>
    <n v="-11938.25"/>
    <n v="56769.67"/>
    <n v="50808.71"/>
    <s v="INR"/>
  </r>
  <r>
    <s v="5309000517"/>
    <s v="0"/>
    <s v="5309000517-0"/>
    <n v="5"/>
    <s v="5300"/>
    <x v="8"/>
    <x v="9"/>
    <s v="UL10"/>
    <s v="010/000"/>
    <d v="2019-03-31T00:00:00"/>
    <d v="2019-03-31T00:00:00"/>
    <s v=""/>
    <n v="12"/>
    <s v="EA"/>
    <s v="53OPCOMN"/>
    <x v="0"/>
    <s v="5302"/>
    <s v="138676"/>
    <m/>
    <s v="STN-COM"/>
    <s v="VISITOR CHAIR-SINGRAULI OFFICE"/>
    <n v="46851.06"/>
    <n v="0"/>
    <n v="0"/>
    <n v="0"/>
    <n v="46851.06"/>
    <n v="-4463.04"/>
    <n v="-4450.8500000000004"/>
    <n v="0"/>
    <n v="0"/>
    <n v="0"/>
    <n v="-8913.89"/>
    <n v="42388.02"/>
    <n v="37937.17"/>
    <s v="INR"/>
  </r>
  <r>
    <s v="5309000518"/>
    <s v="0"/>
    <s v="5309000518-0"/>
    <n v="5"/>
    <s v="5300"/>
    <x v="8"/>
    <x v="9"/>
    <s v="UL10"/>
    <s v="010/000"/>
    <d v="2019-03-31T00:00:00"/>
    <d v="2019-03-31T00:00:00"/>
    <s v=""/>
    <n v="3"/>
    <s v="EA"/>
    <s v="53OPCOMN"/>
    <x v="0"/>
    <s v="5302"/>
    <s v="138676"/>
    <m/>
    <s v="STN-COM"/>
    <s v="SOFA-SINGRAULI OFFICE"/>
    <n v="36741.83"/>
    <n v="0"/>
    <n v="0"/>
    <n v="0"/>
    <n v="36741.83"/>
    <n v="-3500.03"/>
    <n v="-3490.47"/>
    <n v="0"/>
    <n v="0"/>
    <n v="0"/>
    <n v="-6990.5"/>
    <n v="33241.800000000003"/>
    <n v="29751.33"/>
    <s v="INR"/>
  </r>
  <r>
    <s v="5309000519"/>
    <s v="0"/>
    <s v="5309000519-0"/>
    <n v="5"/>
    <s v="5300"/>
    <x v="8"/>
    <x v="9"/>
    <s v="UL10"/>
    <s v="010/000"/>
    <d v="2019-03-31T00:00:00"/>
    <d v="2019-03-31T00:00:00"/>
    <s v=""/>
    <n v="19"/>
    <s v="EA"/>
    <s v="53OPCOMN"/>
    <x v="0"/>
    <s v="5302"/>
    <s v="138676"/>
    <m/>
    <s v="STN-COM"/>
    <s v="OFFICE FURNITURE-SINGRAULI OFFICE"/>
    <n v="35633.31"/>
    <n v="0"/>
    <n v="0"/>
    <n v="0"/>
    <n v="35633.31"/>
    <n v="-3394.43"/>
    <n v="-3385.16"/>
    <n v="0"/>
    <n v="0"/>
    <n v="0"/>
    <n v="-6779.59"/>
    <n v="32238.880000000001"/>
    <n v="28853.72"/>
    <s v="INR"/>
  </r>
  <r>
    <s v="5309000520"/>
    <s v="0"/>
    <s v="5309000520-0"/>
    <n v="5"/>
    <s v="5300"/>
    <x v="8"/>
    <x v="9"/>
    <s v="UL10"/>
    <s v="010/000"/>
    <d v="2019-03-31T00:00:00"/>
    <d v="2019-03-31T00:00:00"/>
    <s v=""/>
    <n v="1"/>
    <s v="EA"/>
    <s v="53OPCOMN"/>
    <x v="0"/>
    <s v="5302"/>
    <s v="138676"/>
    <m/>
    <s v="STN-COM"/>
    <s v="EXECUTIVE TABLE,WOODEN-SINGRAULI OFFICE"/>
    <n v="35317.47"/>
    <n v="0"/>
    <n v="0"/>
    <n v="0"/>
    <n v="35317.47"/>
    <n v="-3364.35"/>
    <n v="-3355.16"/>
    <n v="0"/>
    <n v="0"/>
    <n v="0"/>
    <n v="-6719.51"/>
    <n v="31953.119999999999"/>
    <n v="28597.96"/>
    <s v="INR"/>
  </r>
  <r>
    <s v="5309000521"/>
    <s v="0"/>
    <s v="5309000521-0"/>
    <n v="5"/>
    <s v="5300"/>
    <x v="8"/>
    <x v="9"/>
    <s v="UL10"/>
    <s v="010/000"/>
    <d v="2019-03-31T00:00:00"/>
    <d v="2019-03-31T00:00:00"/>
    <s v=""/>
    <n v="1"/>
    <s v="EA"/>
    <s v="53OPCOMN"/>
    <x v="0"/>
    <s v="5302"/>
    <s v="138676"/>
    <m/>
    <s v="STN-COM"/>
    <s v="CONFERENCE / MEETING ROOM TABLE-SINGRAULI OFFICE"/>
    <n v="20566.36"/>
    <n v="0"/>
    <n v="0"/>
    <n v="0"/>
    <n v="20566.36"/>
    <n v="-1959.15"/>
    <n v="-1953.8"/>
    <n v="0"/>
    <n v="0"/>
    <n v="0"/>
    <n v="-3912.95"/>
    <n v="18607.21"/>
    <n v="16653.41"/>
    <s v="INR"/>
  </r>
  <r>
    <s v="5309000522"/>
    <s v="0"/>
    <s v="5309000522-0"/>
    <n v="5"/>
    <s v="5300"/>
    <x v="8"/>
    <x v="9"/>
    <s v="UL10"/>
    <s v="010/000"/>
    <d v="2019-03-31T00:00:00"/>
    <d v="2019-03-31T00:00:00"/>
    <s v=""/>
    <n v="1"/>
    <s v="EA"/>
    <s v="53OPCOMN"/>
    <x v="0"/>
    <s v="5302"/>
    <s v="138676"/>
    <m/>
    <s v="STN-COM"/>
    <s v="DINING TABLE-SINGRAULI OFFICE"/>
    <n v="15569.62"/>
    <n v="0"/>
    <n v="0"/>
    <n v="0"/>
    <n v="15569.62"/>
    <n v="-1483.16"/>
    <n v="-1479.11"/>
    <n v="0"/>
    <n v="0"/>
    <n v="0"/>
    <n v="-2962.27"/>
    <n v="14086.46"/>
    <n v="12607.35"/>
    <s v="INR"/>
  </r>
  <r>
    <s v="5309000523"/>
    <s v="0"/>
    <s v="5309000523-0"/>
    <n v="5"/>
    <s v="5300"/>
    <x v="8"/>
    <x v="9"/>
    <s v="UL10"/>
    <s v="010/000"/>
    <d v="2019-03-31T00:00:00"/>
    <d v="2019-03-31T00:00:00"/>
    <s v=""/>
    <n v="3"/>
    <s v="EA"/>
    <s v="53OPCOMN"/>
    <x v="0"/>
    <s v="5302"/>
    <s v="138676"/>
    <m/>
    <s v="STN-COM"/>
    <s v="CORNER TABLE-SINGRAULI OFFICE"/>
    <n v="13595.17"/>
    <n v="0"/>
    <n v="0"/>
    <n v="0"/>
    <n v="13595.17"/>
    <n v="-1295.08"/>
    <n v="-1291.54"/>
    <n v="0"/>
    <n v="0"/>
    <n v="0"/>
    <n v="-2586.62"/>
    <n v="12300.09"/>
    <n v="11008.55"/>
    <s v="INR"/>
  </r>
  <r>
    <s v="5309000524"/>
    <s v="0"/>
    <s v="5309000524-0"/>
    <n v="5"/>
    <s v="5300"/>
    <x v="8"/>
    <x v="9"/>
    <s v="UL10"/>
    <s v="010/000"/>
    <d v="2019-03-31T00:00:00"/>
    <d v="2019-03-31T00:00:00"/>
    <s v=""/>
    <n v="1"/>
    <s v="EA"/>
    <s v="53OPCOMN"/>
    <x v="0"/>
    <s v="5302"/>
    <s v="138676"/>
    <m/>
    <s v="STN-COM"/>
    <s v="EXECUTIVE CHAIR-SINGRAULI OFFICE"/>
    <n v="8924.01"/>
    <n v="0"/>
    <n v="0"/>
    <n v="0"/>
    <n v="8924.01"/>
    <n v="-850.1"/>
    <n v="-847.78"/>
    <n v="0"/>
    <n v="0"/>
    <n v="0"/>
    <n v="-1697.88"/>
    <n v="8073.91"/>
    <n v="7226.13"/>
    <s v="INR"/>
  </r>
  <r>
    <s v="5309000525"/>
    <s v="0"/>
    <s v="5309000525-0"/>
    <n v="5"/>
    <s v="5300"/>
    <x v="8"/>
    <x v="9"/>
    <s v="UL10"/>
    <s v="010/000"/>
    <d v="2019-03-31T00:00:00"/>
    <d v="2019-03-31T00:00:00"/>
    <s v=""/>
    <n v="1"/>
    <s v="EA"/>
    <s v="53OPCOMN"/>
    <x v="0"/>
    <s v="5302"/>
    <s v="138676"/>
    <m/>
    <s v="STN-COM"/>
    <s v="CENTER TABLE-SINGRAULI OFFICE"/>
    <n v="6693.01"/>
    <n v="0"/>
    <n v="0"/>
    <n v="0"/>
    <n v="6693.01"/>
    <n v="-637.58000000000004"/>
    <n v="-635.84"/>
    <n v="0"/>
    <n v="0"/>
    <n v="0"/>
    <n v="-1273.42"/>
    <n v="6055.43"/>
    <n v="5419.59"/>
    <s v="INR"/>
  </r>
  <r>
    <s v="5309000527"/>
    <s v="0"/>
    <s v="5309000527-0"/>
    <n v="5"/>
    <s v="5300"/>
    <x v="8"/>
    <x v="9"/>
    <s v="UL10"/>
    <s v="010/000"/>
    <d v="2019-09-26T00:00:00"/>
    <d v="2019-09-26T00:00:00"/>
    <s v=""/>
    <n v="9"/>
    <s v="EA"/>
    <s v="53OPCOMN"/>
    <x v="0"/>
    <s v="5302"/>
    <s v="404535"/>
    <m/>
    <s v="STN-COM"/>
    <s v="CHAIR,PERFORATED,POWDER COATED-H-0020-12-13"/>
    <n v="95580"/>
    <n v="0"/>
    <n v="0"/>
    <n v="0"/>
    <n v="95580"/>
    <n v="-4664.1000000000004"/>
    <n v="-9081.4500000000007"/>
    <n v="0"/>
    <n v="0"/>
    <n v="0"/>
    <n v="-13745.550000000001"/>
    <n v="90915.9"/>
    <n v="81834.45"/>
    <s v="INR"/>
  </r>
  <r>
    <s v="5309000528"/>
    <s v="0"/>
    <s v="5309000528-0"/>
    <n v="5"/>
    <s v="5300"/>
    <x v="8"/>
    <x v="9"/>
    <s v="UL03"/>
    <s v="003/000"/>
    <d v="2019-12-18T00:00:00"/>
    <d v="2019-12-18T00:00:00"/>
    <s v=""/>
    <n v="30"/>
    <s v="EA"/>
    <s v="53OPCOMN"/>
    <x v="0"/>
    <s v="5302"/>
    <s v="404535"/>
    <m/>
    <s v="STN-COM"/>
    <s v="NEELKAMAL PLASTIC TABLE; MEGA; COL 26MBG"/>
    <n v="54870"/>
    <n v="0"/>
    <n v="0"/>
    <n v="0"/>
    <n v="54870"/>
    <n v="-4984.7700000000004"/>
    <n v="-17380.54"/>
    <n v="0"/>
    <n v="0"/>
    <n v="0"/>
    <n v="-22365.31"/>
    <n v="49885.23"/>
    <n v="32504.69"/>
    <s v="INR"/>
  </r>
  <r>
    <s v="5309000529"/>
    <s v="0"/>
    <s v="5309000529-0"/>
    <n v="5"/>
    <s v="5300"/>
    <x v="8"/>
    <x v="9"/>
    <s v="UL10"/>
    <s v="010/000"/>
    <d v="2019-12-19T00:00:00"/>
    <d v="2019-12-19T00:00:00"/>
    <s v=""/>
    <n v="197"/>
    <s v="EA"/>
    <s v="53OPCOMN"/>
    <x v="0"/>
    <s v="5302"/>
    <s v="109568"/>
    <m/>
    <s v="STN-COM"/>
    <s v="PALLET MS TABULAR 2 WAY 1100X1100X150MM"/>
    <n v="498859.16"/>
    <n v="0"/>
    <n v="0"/>
    <n v="0"/>
    <n v="498859.16"/>
    <n v="-13466.47"/>
    <n v="-47395.42"/>
    <n v="0"/>
    <n v="0"/>
    <n v="0"/>
    <n v="-60861.89"/>
    <n v="485392.69"/>
    <n v="437997.27"/>
    <s v="INR"/>
  </r>
  <r>
    <s v="5309000530"/>
    <s v="0"/>
    <s v="5309000530-0"/>
    <n v="5"/>
    <s v="5300"/>
    <x v="8"/>
    <x v="9"/>
    <s v="UL03"/>
    <s v="003/000"/>
    <d v="2019-12-18T00:00:00"/>
    <d v="2019-12-18T00:00:00"/>
    <s v=""/>
    <n v="100"/>
    <s v="NO"/>
    <s v="53OPCOMN"/>
    <x v="0"/>
    <s v="5302"/>
    <s v="404535"/>
    <m/>
    <s v="STN-COM"/>
    <s v="DINING CHAIRS-QTY-100-H-0020-12-20"/>
    <n v="129800"/>
    <n v="0"/>
    <n v="0"/>
    <n v="0"/>
    <n v="129800"/>
    <n v="-11791.94"/>
    <n v="-41115.24"/>
    <n v="0"/>
    <n v="0"/>
    <n v="0"/>
    <n v="-52907.18"/>
    <n v="118008.06"/>
    <n v="76892.820000000007"/>
    <s v="INR"/>
  </r>
  <r>
    <s v="5309000531"/>
    <s v="0"/>
    <s v="5309000531-0"/>
    <n v="5"/>
    <s v="5300"/>
    <x v="8"/>
    <x v="9"/>
    <s v="UL10"/>
    <s v="010/000"/>
    <d v="2019-12-18T00:00:00"/>
    <d v="2019-12-18T00:00:00"/>
    <s v=""/>
    <n v="5"/>
    <s v="NO"/>
    <s v="53OPCOMN"/>
    <x v="0"/>
    <s v="5302"/>
    <s v="205746"/>
    <m/>
    <s v="STN-COM"/>
    <s v="TROLLEY,SS,100-150KG,750X900X250MM-  H-0020-12-14"/>
    <n v="48645.5"/>
    <n v="0"/>
    <n v="0"/>
    <n v="0"/>
    <n v="48645.5"/>
    <n v="-1325.79"/>
    <n v="-4621.7"/>
    <n v="0"/>
    <n v="0"/>
    <n v="0"/>
    <n v="-5947.49"/>
    <n v="47319.71"/>
    <n v="42698.01"/>
    <s v="INR"/>
  </r>
  <r>
    <s v="5309000532"/>
    <s v="0"/>
    <s v="5309000532-0"/>
    <n v="5"/>
    <s v="5300"/>
    <x v="8"/>
    <x v="9"/>
    <s v="UL10"/>
    <s v="010/000"/>
    <d v="2020-02-20T00:00:00"/>
    <d v="2020-02-20T00:00:00"/>
    <s v=""/>
    <n v="20"/>
    <s v="EA"/>
    <s v="53OPCOMN"/>
    <x v="0"/>
    <s v="5302"/>
    <s v="404535"/>
    <m/>
    <s v=""/>
    <s v="TABLE,HSN:70051010- H-0020-12-23"/>
    <n v="165200"/>
    <n v="0"/>
    <n v="0"/>
    <n v="0"/>
    <n v="165200"/>
    <n v="-1758.07"/>
    <n v="-15694.49"/>
    <n v="0"/>
    <n v="0"/>
    <n v="0"/>
    <n v="-17452.560000000001"/>
    <n v="163441.93"/>
    <n v="147747.44"/>
    <s v="INR"/>
  </r>
  <r>
    <s v="5309000533"/>
    <s v="0"/>
    <s v="5309000533-0"/>
    <n v="5"/>
    <s v="5300"/>
    <x v="8"/>
    <x v="9"/>
    <s v="UL10"/>
    <s v="010/000"/>
    <d v="2020-02-01T00:00:00"/>
    <d v="2020-02-01T00:00:00"/>
    <s v=""/>
    <n v="6"/>
    <s v="EA"/>
    <s v="53OPCOMN"/>
    <x v="0"/>
    <s v="5302"/>
    <s v="101442"/>
    <m/>
    <s v=""/>
    <s v="Maid trolley - 6 nos-H-0020-12-21"/>
    <n v="70800"/>
    <n v="0"/>
    <n v="0"/>
    <n v="0"/>
    <n v="70800"/>
    <n v="-1102.6199999999999"/>
    <n v="-6726.31"/>
    <n v="0"/>
    <n v="0"/>
    <n v="0"/>
    <n v="-7828.93"/>
    <n v="69697.38"/>
    <n v="62971.07"/>
    <s v="INR"/>
  </r>
  <r>
    <s v="5309000534"/>
    <s v="0"/>
    <s v="5309000534-0"/>
    <n v="5"/>
    <s v="5300"/>
    <x v="8"/>
    <x v="9"/>
    <s v="UL10"/>
    <s v="010/000"/>
    <d v="2020-03-03T00:00:00"/>
    <d v="2020-03-03T00:00:00"/>
    <s v=""/>
    <n v="10"/>
    <s v="EA"/>
    <s v="53OPCOMN"/>
    <x v="0"/>
    <s v="5302"/>
    <s v="404535"/>
    <m/>
    <s v=""/>
    <s v="KITCHEN RACK,HSN:73239390-H-0020-12-26"/>
    <n v="136640"/>
    <n v="0"/>
    <n v="0"/>
    <n v="0"/>
    <n v="136640"/>
    <n v="-1028.53"/>
    <n v="-12981.08"/>
    <n v="0"/>
    <n v="0"/>
    <n v="0"/>
    <n v="-14009.61"/>
    <n v="135611.47"/>
    <n v="122630.39"/>
    <s v="INR"/>
  </r>
  <r>
    <s v="5309000534"/>
    <s v="1"/>
    <s v="5309000534-1"/>
    <n v="5"/>
    <s v="5300"/>
    <x v="8"/>
    <x v="9"/>
    <s v="UL10"/>
    <s v="009/010"/>
    <d v="2020-04-30T00:00:00"/>
    <d v="2020-04-30T00:00:00"/>
    <s v=""/>
    <n v="0"/>
    <s v="EA"/>
    <s v="53OPCOMN"/>
    <x v="0"/>
    <s v="5302"/>
    <s v="404535"/>
    <s v="Addition-Other"/>
    <s v=""/>
    <s v="KITCHEN RACK,HSN:73239390-H-0020-12-26-DIFF"/>
    <n v="0"/>
    <n v="7320"/>
    <n v="0"/>
    <n v="0"/>
    <n v="7320"/>
    <n v="0"/>
    <n v="-651.03"/>
    <n v="0"/>
    <n v="0"/>
    <n v="0"/>
    <n v="-651.03"/>
    <n v="0"/>
    <n v="6668.97"/>
    <s v="INR"/>
  </r>
  <r>
    <s v="5309000535"/>
    <s v="0"/>
    <s v="5309000535-0"/>
    <n v="5"/>
    <s v="5300"/>
    <x v="8"/>
    <x v="9"/>
    <s v="UL10"/>
    <s v="010/000"/>
    <d v="2020-02-18T00:00:00"/>
    <d v="2020-02-18T00:00:00"/>
    <s v=""/>
    <n v="30"/>
    <s v="LOT"/>
    <s v="53OPCOMN"/>
    <x v="0"/>
    <s v="5302"/>
    <s v="170636"/>
    <m/>
    <s v=""/>
    <s v="HEAVY DUTY RACKING SYSTEM,GODREJ COMPONE"/>
    <n v="507282"/>
    <n v="0"/>
    <n v="0"/>
    <n v="0"/>
    <n v="507282"/>
    <n v="-5661.88"/>
    <n v="-48193.36"/>
    <n v="0"/>
    <n v="0"/>
    <n v="0"/>
    <n v="-53855.24"/>
    <n v="501620.12"/>
    <n v="453426.76"/>
    <s v="INR"/>
  </r>
  <r>
    <s v="5309000536"/>
    <s v="0"/>
    <s v="5309000536-0"/>
    <n v="5"/>
    <s v="5300"/>
    <x v="8"/>
    <x v="9"/>
    <s v="UL10"/>
    <s v="010/000"/>
    <d v="2020-02-18T00:00:00"/>
    <d v="2020-02-18T00:00:00"/>
    <s v=""/>
    <n v="50"/>
    <s v="EA"/>
    <s v="53OPCOMN"/>
    <x v="0"/>
    <s v="5302"/>
    <s v="170636"/>
    <m/>
    <s v=""/>
    <s v="ANGLE RACK,SLOTTED,HSN:73269099"/>
    <n v="212518"/>
    <n v="0"/>
    <n v="0"/>
    <n v="0"/>
    <n v="212518"/>
    <n v="-2371.96"/>
    <n v="-20189.87"/>
    <n v="0"/>
    <n v="0"/>
    <n v="0"/>
    <n v="-22561.829999999998"/>
    <n v="210146.04"/>
    <n v="189956.17"/>
    <s v="INR"/>
  </r>
  <r>
    <s v="5309000537"/>
    <s v="0"/>
    <s v="5309000537-0"/>
    <n v="5"/>
    <s v="5300"/>
    <x v="8"/>
    <x v="9"/>
    <s v="UL10"/>
    <s v="010/000"/>
    <d v="2020-12-22T00:00:00"/>
    <d v="2020-12-22T00:00:00"/>
    <s v=""/>
    <n v="160"/>
    <s v="EA"/>
    <s v="53OPCOMN"/>
    <x v="0"/>
    <s v="5302"/>
    <s v="115168"/>
    <s v="Addition-Other"/>
    <s v=""/>
    <s v="PALLET MS TABULAR 2 WAY 1100X1100X150MM"/>
    <n v="0"/>
    <n v="349280"/>
    <n v="0"/>
    <n v="0"/>
    <n v="349280"/>
    <n v="0"/>
    <n v="-9090.85"/>
    <n v="0"/>
    <n v="0"/>
    <n v="0"/>
    <n v="-9090.85"/>
    <n v="0"/>
    <n v="340189.15"/>
    <s v="INR"/>
  </r>
  <r>
    <s v="5309000538"/>
    <s v="0"/>
    <s v="5309000538-0"/>
    <n v="5"/>
    <s v="5300"/>
    <x v="8"/>
    <x v="9"/>
    <s v="UL10"/>
    <s v="010/000"/>
    <d v="2021-03-10T00:00:00"/>
    <d v="2021-03-10T00:00:00"/>
    <s v=""/>
    <n v="3"/>
    <s v="EA"/>
    <s v="53OPCOMN"/>
    <x v="0"/>
    <s v="5302"/>
    <s v="111617"/>
    <s v="Addition-Other"/>
    <s v=""/>
    <s v="CHAIR,HSN:94032010-H-0020-12-32"/>
    <n v="0"/>
    <n v="21240"/>
    <n v="0"/>
    <n v="0"/>
    <n v="21240"/>
    <n v="0"/>
    <n v="-121.62"/>
    <n v="0"/>
    <n v="0"/>
    <n v="0"/>
    <n v="-121.62"/>
    <n v="0"/>
    <n v="21118.38"/>
    <s v="INR"/>
  </r>
  <r>
    <s v="5309000539"/>
    <s v="0"/>
    <s v="5309000539-0"/>
    <n v="5"/>
    <s v="5300"/>
    <x v="8"/>
    <x v="9"/>
    <s v="UL10"/>
    <s v="010/000"/>
    <d v="2021-03-01T00:00:00"/>
    <d v="2021-03-01T00:00:00"/>
    <s v=""/>
    <n v="80"/>
    <s v="EA"/>
    <s v="53OPCOMN"/>
    <x v="0"/>
    <s v="5302"/>
    <s v="115168"/>
    <s v="Addition-Other"/>
    <s v=""/>
    <s v="PALLET,MS,1245X730X380 MM"/>
    <n v="0"/>
    <n v="241050.4"/>
    <n v="0"/>
    <n v="0"/>
    <n v="241050.4"/>
    <n v="0"/>
    <n v="-1944.91"/>
    <n v="0"/>
    <n v="0"/>
    <n v="0"/>
    <n v="-1944.91"/>
    <n v="0"/>
    <n v="239105.49"/>
    <s v="INR"/>
  </r>
  <r>
    <s v="5310000000"/>
    <s v="0"/>
    <s v="5310000000-0"/>
    <n v="5"/>
    <s v="5300"/>
    <x v="9"/>
    <x v="10"/>
    <s v="UL08"/>
    <s v="008/000"/>
    <d v="2010-08-30T00:00:00"/>
    <d v="2010-08-30T00:00:00"/>
    <s v=""/>
    <n v="1"/>
    <s v="NO"/>
    <s v="53OPCOMN"/>
    <x v="0"/>
    <s v=""/>
    <s v="100900"/>
    <m/>
    <s v=""/>
    <s v="AMBULANCE,ALSA,ICU WHEEL-RJ/28/EA/0776-QTY-1"/>
    <n v="1326388"/>
    <n v="0"/>
    <n v="0"/>
    <n v="0"/>
    <n v="1326388"/>
    <n v="-1260068.6000000001"/>
    <n v="0"/>
    <n v="0"/>
    <n v="0"/>
    <n v="0"/>
    <n v="-1260068.6000000001"/>
    <n v="66319.399999999994"/>
    <n v="66319.399999999994"/>
    <s v="INR"/>
  </r>
  <r>
    <s v="5310000001"/>
    <s v="0"/>
    <s v="5310000001-0"/>
    <n v="5"/>
    <s v="5300"/>
    <x v="9"/>
    <x v="10"/>
    <s v="UL08"/>
    <s v="008/000"/>
    <d v="2011-01-03T00:00:00"/>
    <d v="2011-01-03T00:00:00"/>
    <s v=""/>
    <n v="1"/>
    <s v="NO"/>
    <s v="53OPCOMN"/>
    <x v="0"/>
    <s v=""/>
    <s v="100900"/>
    <m/>
    <s v=""/>
    <s v="AMBULANCE,ALSA,ICU WHEEL-QTY-1"/>
    <n v="1290000"/>
    <n v="0"/>
    <n v="0"/>
    <n v="0"/>
    <n v="1290000"/>
    <n v="-1225500"/>
    <n v="0"/>
    <n v="0"/>
    <n v="0"/>
    <n v="0"/>
    <n v="-1225500"/>
    <n v="64500"/>
    <n v="64500"/>
    <s v="INR"/>
  </r>
  <r>
    <s v="5310000002"/>
    <s v="0"/>
    <s v="5310000002-0"/>
    <n v="5"/>
    <s v="5300"/>
    <x v="9"/>
    <x v="10"/>
    <s v="UL08"/>
    <s v="008/000"/>
    <d v="2011-03-25T00:00:00"/>
    <d v="2011-03-25T00:00:00"/>
    <s v=""/>
    <n v="1"/>
    <s v="NO"/>
    <s v="53OPCOMN"/>
    <x v="0"/>
    <s v=""/>
    <s v=""/>
    <m/>
    <s v=""/>
    <s v="TRUCK CHASSIS,TUSKER SUPER 1616H,LEYLAND-QTY-1"/>
    <n v="1135458.82"/>
    <n v="0"/>
    <n v="0"/>
    <n v="0"/>
    <n v="1135458.82"/>
    <n v="-1078685.8799999999"/>
    <n v="0"/>
    <n v="0"/>
    <n v="0"/>
    <n v="0"/>
    <n v="-1078685.8799999999"/>
    <n v="56772.94"/>
    <n v="56772.94"/>
    <s v="INR"/>
  </r>
  <r>
    <s v="5310000002"/>
    <s v="1"/>
    <s v="5310000002-1"/>
    <n v="5"/>
    <s v="5300"/>
    <x v="9"/>
    <x v="10"/>
    <s v="UL08"/>
    <s v="008/000"/>
    <d v="2011-03-25T00:00:00"/>
    <d v="2011-03-25T00:00:00"/>
    <s v=""/>
    <n v="0"/>
    <s v="NO"/>
    <s v="53OPCOMN"/>
    <x v="0"/>
    <s v=""/>
    <s v=""/>
    <m/>
    <s v=""/>
    <s v="FIRE TENDER"/>
    <n v="5669186.2000000002"/>
    <n v="0"/>
    <n v="0"/>
    <n v="0"/>
    <n v="5669186.2000000002"/>
    <n v="-5385726.8899999997"/>
    <n v="0"/>
    <n v="0"/>
    <n v="0"/>
    <n v="0"/>
    <n v="-5385726.8899999997"/>
    <n v="283459.31"/>
    <n v="283459.31"/>
    <s v="INR"/>
  </r>
  <r>
    <s v="5310000002"/>
    <s v="2"/>
    <s v="5310000002-2"/>
    <n v="5"/>
    <s v="5300"/>
    <x v="9"/>
    <x v="10"/>
    <s v="UL08"/>
    <s v="008/000"/>
    <d v="2011-04-01T00:00:00"/>
    <d v="2011-04-01T00:00:00"/>
    <s v=""/>
    <n v="0"/>
    <s v="NO"/>
    <s v="53OPCOMN"/>
    <x v="0"/>
    <s v=""/>
    <s v=""/>
    <m/>
    <s v=""/>
    <s v="TRUCK CHASSIS,TUSKER SUPER 1616H,LEYLAND-QTY-2"/>
    <n v="91058"/>
    <n v="0"/>
    <n v="0"/>
    <n v="0"/>
    <n v="91058"/>
    <n v="-86505.1"/>
    <n v="0"/>
    <n v="0"/>
    <n v="0"/>
    <n v="0"/>
    <n v="-86505.1"/>
    <n v="4552.8999999999996"/>
    <n v="4552.8999999999996"/>
    <s v="INR"/>
  </r>
  <r>
    <s v="5310000003"/>
    <s v="0"/>
    <s v="5310000003-0"/>
    <n v="5"/>
    <s v="5300"/>
    <x v="9"/>
    <x v="10"/>
    <s v="UL08"/>
    <s v="008/000"/>
    <d v="2011-04-01T00:00:00"/>
    <d v="2011-04-01T00:00:00"/>
    <s v=""/>
    <n v="1"/>
    <s v="NO"/>
    <s v="53OPCOMN"/>
    <x v="0"/>
    <s v=""/>
    <s v="110330"/>
    <m/>
    <s v=""/>
    <s v="CAR,FORD ENDEAVOUR, K.S.CARS PRIVATE LIMITED"/>
    <n v="2192467"/>
    <n v="0"/>
    <n v="0"/>
    <n v="0"/>
    <n v="2192467"/>
    <n v="-2082843.65"/>
    <n v="0"/>
    <n v="0"/>
    <n v="0"/>
    <n v="0"/>
    <n v="-2082843.65"/>
    <n v="109623.35"/>
    <n v="109623.35"/>
    <s v="INR"/>
  </r>
  <r>
    <s v="5310000005"/>
    <s v="0"/>
    <s v="5310000005-0"/>
    <n v="5"/>
    <s v="5300"/>
    <x v="9"/>
    <x v="10"/>
    <s v="UL10"/>
    <s v="010/000"/>
    <d v="2012-01-12T00:00:00"/>
    <d v="2012-01-12T00:00:00"/>
    <s v=""/>
    <n v="1"/>
    <s v="NO"/>
    <s v="53OPCOMN"/>
    <x v="0"/>
    <s v=""/>
    <s v="114562"/>
    <m/>
    <s v=""/>
    <s v="MOTOR CYCLE,MM:SPLENDOR PLUS,HERO HONDA-QTY-1=KAWA"/>
    <n v="46975.8"/>
    <n v="0"/>
    <n v="0"/>
    <n v="0"/>
    <n v="46975.8"/>
    <n v="-36679.120000000003"/>
    <n v="-4463.05"/>
    <n v="0"/>
    <n v="0"/>
    <n v="0"/>
    <n v="-41142.170000000006"/>
    <n v="10296.68"/>
    <n v="5833.63"/>
    <s v="INR"/>
  </r>
  <r>
    <s v="5310000011"/>
    <s v="0"/>
    <s v="5310000011-0"/>
    <n v="5"/>
    <s v="5300"/>
    <x v="9"/>
    <x v="10"/>
    <s v="UL10"/>
    <s v="010/000"/>
    <d v="2012-05-01T00:00:00"/>
    <d v="2012-05-01T00:00:00"/>
    <s v=""/>
    <n v="0"/>
    <s v="NO"/>
    <s v="53OPCOMN"/>
    <x v="0"/>
    <s v=""/>
    <s v="101453"/>
    <s v="Sold"/>
    <s v=""/>
    <s v="HERO HONDA-GJ-12-BK-659-QTY-1=KAWAI"/>
    <n v="59463.27"/>
    <n v="0"/>
    <n v="0"/>
    <n v="-59463.27"/>
    <n v="0"/>
    <n v="-44727.78"/>
    <n v="-2816.77"/>
    <n v="47544.55"/>
    <n v="0"/>
    <n v="0"/>
    <n v="7.2759576141834259E-12"/>
    <n v="14735.49"/>
    <n v="0"/>
    <s v="INR"/>
  </r>
  <r>
    <s v="5310000012"/>
    <s v="0"/>
    <s v="5310000012-0"/>
    <n v="5"/>
    <s v="5300"/>
    <x v="9"/>
    <x v="10"/>
    <s v="UL10"/>
    <s v="010/000"/>
    <d v="2012-05-01T00:00:00"/>
    <d v="2012-05-01T00:00:00"/>
    <s v=""/>
    <n v="1"/>
    <s v="NO"/>
    <s v="53OPCOMN"/>
    <x v="0"/>
    <s v=""/>
    <s v="101453"/>
    <m/>
    <s v=""/>
    <s v="HERO HONDA-GJ-12-BL-3259-QTY-1=KAWAI"/>
    <n v="61568.75"/>
    <n v="0"/>
    <n v="0"/>
    <n v="0"/>
    <n v="61568.75"/>
    <n v="-46311.5"/>
    <n v="-5849.03"/>
    <n v="0"/>
    <n v="0"/>
    <n v="0"/>
    <n v="-52160.53"/>
    <n v="15257.25"/>
    <n v="9408.2199999999993"/>
    <s v="INR"/>
  </r>
  <r>
    <s v="5310000013"/>
    <s v="0"/>
    <s v="5310000013-0"/>
    <n v="5"/>
    <s v="5300"/>
    <x v="9"/>
    <x v="10"/>
    <s v="UL10"/>
    <s v="010/000"/>
    <d v="2012-05-01T00:00:00"/>
    <d v="2012-05-01T00:00:00"/>
    <s v=""/>
    <n v="1"/>
    <s v="NO"/>
    <s v="53OPCOMN"/>
    <x v="0"/>
    <s v=""/>
    <s v="101453"/>
    <m/>
    <s v=""/>
    <s v="HERO HONDA-GJ-12-BL-2849-QTY-1=KAWAI"/>
    <n v="61568.75"/>
    <n v="0"/>
    <n v="0"/>
    <n v="0"/>
    <n v="61568.75"/>
    <n v="-46311.5"/>
    <n v="-5849.03"/>
    <n v="0"/>
    <n v="0"/>
    <n v="0"/>
    <n v="-52160.53"/>
    <n v="15257.25"/>
    <n v="9408.2199999999993"/>
    <s v="INR"/>
  </r>
  <r>
    <s v="5310000014"/>
    <s v="0"/>
    <s v="5310000014-0"/>
    <n v="5"/>
    <s v="5300"/>
    <x v="9"/>
    <x v="10"/>
    <s v="UL10"/>
    <s v="010/000"/>
    <d v="2012-05-01T00:00:00"/>
    <d v="2012-05-01T00:00:00"/>
    <s v=""/>
    <n v="1"/>
    <s v="NO"/>
    <s v="53OPCOMN"/>
    <x v="0"/>
    <s v=""/>
    <s v="101453"/>
    <m/>
    <s v=""/>
    <s v="HERO HONDA-GJ-12-BL-2861-QTY-1=KAWAI"/>
    <n v="61587.23"/>
    <n v="0"/>
    <n v="0"/>
    <n v="0"/>
    <n v="61587.23"/>
    <n v="-46325.41"/>
    <n v="-5850.79"/>
    <n v="0"/>
    <n v="0"/>
    <n v="0"/>
    <n v="-52176.200000000004"/>
    <n v="15261.82"/>
    <n v="9411.0300000000007"/>
    <s v="INR"/>
  </r>
  <r>
    <s v="5310000015"/>
    <s v="0"/>
    <s v="5310000015-0"/>
    <n v="5"/>
    <s v="5300"/>
    <x v="9"/>
    <x v="10"/>
    <s v="UL08"/>
    <s v="008/000"/>
    <d v="2012-06-27T00:00:00"/>
    <d v="2012-06-27T00:00:00"/>
    <s v=""/>
    <n v="1"/>
    <s v="NO"/>
    <s v="53OPCOMN"/>
    <x v="0"/>
    <s v=""/>
    <s v="116497"/>
    <m/>
    <s v=""/>
    <s v="TRUCK,TATA, LPT 407/34-QTY-1=KAWAI"/>
    <n v="763771"/>
    <n v="0"/>
    <n v="0"/>
    <n v="0"/>
    <n v="763771"/>
    <n v="-702743.11"/>
    <n v="-22839.34"/>
    <n v="0"/>
    <n v="0"/>
    <n v="0"/>
    <n v="-725582.45"/>
    <n v="61027.89"/>
    <n v="38188.550000000003"/>
    <s v="INR"/>
  </r>
  <r>
    <s v="5310000016"/>
    <s v="0"/>
    <s v="5310000016-0"/>
    <n v="5"/>
    <s v="5300"/>
    <x v="9"/>
    <x v="10"/>
    <s v="UL08"/>
    <s v="008/000"/>
    <d v="2012-10-21T00:00:00"/>
    <d v="2012-10-21T00:00:00"/>
    <s v=""/>
    <n v="1"/>
    <s v="NO"/>
    <s v="53OPCOMN"/>
    <x v="0"/>
    <s v=""/>
    <s v="117701"/>
    <m/>
    <s v=""/>
    <s v="SCORPIO,AC,MFR:MAHENDRA-QTY-1="/>
    <n v="1101690"/>
    <n v="0"/>
    <n v="0"/>
    <n v="0"/>
    <n v="1101690"/>
    <n v="-970640.16"/>
    <n v="-75965.34"/>
    <n v="0"/>
    <n v="0"/>
    <n v="0"/>
    <n v="-1046605.5"/>
    <n v="131049.84"/>
    <n v="55084.5"/>
    <s v="INR"/>
  </r>
  <r>
    <s v="5310000017"/>
    <s v="0"/>
    <s v="5310000017-0"/>
    <n v="5"/>
    <s v="5300"/>
    <x v="9"/>
    <x v="10"/>
    <s v="UL08"/>
    <s v="008/000"/>
    <d v="2012-10-21T00:00:00"/>
    <d v="2012-10-21T00:00:00"/>
    <s v=""/>
    <n v="1"/>
    <s v="NO"/>
    <s v="53OPCOMN"/>
    <x v="0"/>
    <s v=""/>
    <s v="117701"/>
    <m/>
    <s v=""/>
    <s v="BOLERO,MFR:MAHINDRA-QTY-1="/>
    <n v="838812"/>
    <n v="0"/>
    <n v="0"/>
    <n v="0"/>
    <n v="838812"/>
    <n v="-739032.41"/>
    <n v="-57838.99"/>
    <n v="0"/>
    <n v="0"/>
    <n v="0"/>
    <n v="-796871.4"/>
    <n v="99779.59"/>
    <n v="41940.6"/>
    <s v="INR"/>
  </r>
  <r>
    <s v="5310000018"/>
    <s v="0"/>
    <s v="5310000018-0"/>
    <n v="0"/>
    <s v="5300"/>
    <x v="9"/>
    <x v="10"/>
    <s v="GWG"/>
    <s v="001/001"/>
    <d v="2013-03-07T00:00:00"/>
    <d v="2013-03-07T00:00:00"/>
    <s v=""/>
    <n v="6"/>
    <s v="NO"/>
    <s v="53OPCOMN"/>
    <x v="0"/>
    <s v=""/>
    <s v="110241"/>
    <m/>
    <s v=""/>
    <s v="HERO CYCLE SS-QTY-6=SECUTIRY"/>
    <n v="22452"/>
    <n v="0"/>
    <n v="0"/>
    <n v="0"/>
    <n v="22452"/>
    <n v="-22452"/>
    <n v="0"/>
    <n v="0"/>
    <n v="0"/>
    <n v="0"/>
    <n v="-22452"/>
    <n v="0"/>
    <n v="0"/>
    <s v="INR"/>
  </r>
  <r>
    <s v="5310000019"/>
    <s v="0"/>
    <s v="5310000019-0"/>
    <n v="5"/>
    <s v="5300"/>
    <x v="9"/>
    <x v="10"/>
    <s v="UL08"/>
    <s v="008/000"/>
    <d v="2013-04-29T00:00:00"/>
    <d v="2013-04-29T00:00:00"/>
    <s v=""/>
    <n v="1"/>
    <s v="NO"/>
    <s v="53OPCOMN"/>
    <x v="0"/>
    <s v=""/>
    <s v="200033"/>
    <m/>
    <s v=""/>
    <s v="DIESEL DISPENSING UNIT,18KL-QTY-1=KAWAI"/>
    <n v="622730.06999999995"/>
    <n v="0"/>
    <n v="0"/>
    <n v="0"/>
    <n v="622730.06999999995"/>
    <n v="-509893.93"/>
    <n v="-75878.8"/>
    <n v="0"/>
    <n v="0"/>
    <n v="0"/>
    <n v="-585772.73"/>
    <n v="112836.14"/>
    <n v="36957.339999999997"/>
    <s v="INR"/>
  </r>
  <r>
    <s v="5310000019"/>
    <s v="1"/>
    <s v="5310000019-1"/>
    <n v="5"/>
    <s v="5300"/>
    <x v="9"/>
    <x v="10"/>
    <s v="UL08"/>
    <s v="008/000"/>
    <d v="2013-04-29T00:00:00"/>
    <d v="2013-04-29T00:00:00"/>
    <s v=""/>
    <n v="1"/>
    <s v="NO"/>
    <s v="53OPCOMN"/>
    <x v="0"/>
    <s v=""/>
    <s v="200033"/>
    <m/>
    <s v=""/>
    <s v="CHASIS/BODY F/2518TC/48, BS III,TATA-QTY-1=KAWAI"/>
    <n v="1822691.93"/>
    <n v="0"/>
    <n v="0"/>
    <n v="0"/>
    <n v="1822691.93"/>
    <n v="-1492427.59"/>
    <n v="-222092.51"/>
    <n v="0"/>
    <n v="0"/>
    <n v="0"/>
    <n v="-1714520.1"/>
    <n v="330264.34000000003"/>
    <n v="108171.83"/>
    <s v="INR"/>
  </r>
  <r>
    <s v="5310000019"/>
    <s v="2"/>
    <s v="5310000019-2"/>
    <n v="5"/>
    <s v="5300"/>
    <x v="9"/>
    <x v="10"/>
    <s v="UL08"/>
    <s v="008/000"/>
    <d v="2013-04-29T00:00:00"/>
    <d v="2013-04-29T00:00:00"/>
    <s v=""/>
    <n v="0"/>
    <s v="NO"/>
    <s v="53OPCOMN"/>
    <x v="0"/>
    <s v=""/>
    <s v="200033"/>
    <m/>
    <s v=""/>
    <s v="RTO &amp; OTHER EXP FOR DIESEL DISPENSING UNIT,18KL-QT"/>
    <n v="643945"/>
    <n v="0"/>
    <n v="0"/>
    <n v="0"/>
    <n v="643945"/>
    <n v="-527264.79"/>
    <n v="-78463.820000000007"/>
    <n v="0"/>
    <n v="0"/>
    <n v="0"/>
    <n v="-605728.6100000001"/>
    <n v="116680.21"/>
    <n v="38216.39"/>
    <s v="INR"/>
  </r>
  <r>
    <s v="5310000020"/>
    <s v="0"/>
    <s v="5310000020-0"/>
    <n v="5"/>
    <s v="5300"/>
    <x v="9"/>
    <x v="10"/>
    <s v="UL08"/>
    <s v="008/000"/>
    <d v="2013-05-31T00:00:00"/>
    <d v="2013-05-31T00:00:00"/>
    <s v=""/>
    <n v="1"/>
    <s v="NO"/>
    <s v="53OPCOMN"/>
    <x v="0"/>
    <s v=""/>
    <s v="117701"/>
    <m/>
    <s v=""/>
    <s v="BOLERO CAMPER DX-2WD-MFR:MAHINDRA-QTY-1="/>
    <n v="757017"/>
    <n v="0"/>
    <n v="0"/>
    <n v="0"/>
    <n v="757017"/>
    <n v="-612051.29"/>
    <n v="-91992.76"/>
    <n v="0"/>
    <n v="0"/>
    <n v="0"/>
    <n v="-704044.05"/>
    <n v="144965.71"/>
    <n v="52972.95"/>
    <s v="INR"/>
  </r>
  <r>
    <s v="5310000021"/>
    <s v="0"/>
    <s v="5310000021-0"/>
    <n v="5"/>
    <s v="5300"/>
    <x v="9"/>
    <x v="10"/>
    <s v="UL08"/>
    <s v="008/000"/>
    <d v="2013-05-31T00:00:00"/>
    <d v="2013-05-31T00:00:00"/>
    <s v=""/>
    <n v="1"/>
    <s v="NO"/>
    <s v="53OPCOMN"/>
    <x v="0"/>
    <s v=""/>
    <s v="117701"/>
    <m/>
    <s v=""/>
    <s v="BOLERO-SLX ,MFR:MAHINDRA-QTY-1="/>
    <n v="886271"/>
    <n v="0"/>
    <n v="0"/>
    <n v="0"/>
    <n v="886271"/>
    <n v="-716553.67"/>
    <n v="-107699.72"/>
    <n v="0"/>
    <n v="0"/>
    <n v="0"/>
    <n v="-824253.39"/>
    <n v="169717.33"/>
    <n v="62017.61"/>
    <s v="INR"/>
  </r>
  <r>
    <s v="5310000022"/>
    <s v="0"/>
    <s v="5310000022-0"/>
    <n v="5"/>
    <s v="5300"/>
    <x v="9"/>
    <x v="10"/>
    <s v="UL08"/>
    <s v="008/000"/>
    <d v="2013-08-31T00:00:00"/>
    <d v="2013-08-31T00:00:00"/>
    <s v=""/>
    <n v="1"/>
    <s v="NO"/>
    <s v="53OPCOMN"/>
    <x v="0"/>
    <s v=""/>
    <s v="119699"/>
    <m/>
    <s v=""/>
    <s v="UTILITY VEHICLE:,MM:407,TATA-QTY-1=SECURITY"/>
    <n v="1124405"/>
    <n v="0"/>
    <n v="0"/>
    <n v="0"/>
    <n v="1124405"/>
    <n v="-876081.23"/>
    <n v="-135624.34"/>
    <n v="0"/>
    <n v="0"/>
    <n v="0"/>
    <n v="-1011705.57"/>
    <n v="248323.77"/>
    <n v="112699.43"/>
    <s v="INR"/>
  </r>
  <r>
    <s v="5310000023"/>
    <s v="0"/>
    <s v="5310000023-0"/>
    <n v="5"/>
    <s v="5300"/>
    <x v="9"/>
    <x v="10"/>
    <s v="UL10"/>
    <s v="010/000"/>
    <d v="2014-04-15T00:00:00"/>
    <d v="2014-04-15T00:00:00"/>
    <s v=""/>
    <n v="1"/>
    <s v="NO"/>
    <s v="53OPCOMN"/>
    <x v="0"/>
    <s v=""/>
    <s v="114562"/>
    <m/>
    <s v=""/>
    <s v="MOTOR CYCLE,MM:SPLENDOR PLUS,HERO HONDA-QTY-1="/>
    <n v="48924"/>
    <n v="0"/>
    <n v="0"/>
    <n v="0"/>
    <n v="48924"/>
    <n v="-27708.41"/>
    <n v="-4647.78"/>
    <n v="0"/>
    <n v="0"/>
    <n v="0"/>
    <n v="-32356.19"/>
    <n v="21215.59"/>
    <n v="16567.810000000001"/>
    <s v="INR"/>
  </r>
  <r>
    <s v="5310000024"/>
    <s v="0"/>
    <s v="5310000024-0"/>
    <n v="5"/>
    <s v="5300"/>
    <x v="9"/>
    <x v="10"/>
    <s v="UL10"/>
    <s v="010/000"/>
    <d v="2014-04-15T00:00:00"/>
    <d v="2014-04-15T00:00:00"/>
    <s v=""/>
    <n v="1"/>
    <s v="NO"/>
    <s v="53OPCOMN"/>
    <x v="0"/>
    <s v=""/>
    <s v="114562"/>
    <m/>
    <s v=""/>
    <s v="MOTOR CYCLE,MM:SPLENDOR PLUS,HERO HONDA-QTY-1="/>
    <n v="48924"/>
    <n v="0"/>
    <n v="0"/>
    <n v="0"/>
    <n v="48924"/>
    <n v="-27708.41"/>
    <n v="-4647.78"/>
    <n v="0"/>
    <n v="0"/>
    <n v="0"/>
    <n v="-32356.19"/>
    <n v="21215.59"/>
    <n v="16567.810000000001"/>
    <s v="INR"/>
  </r>
  <r>
    <s v="5310000025"/>
    <s v="0"/>
    <s v="5310000025-0"/>
    <n v="5"/>
    <s v="5300"/>
    <x v="9"/>
    <x v="10"/>
    <s v="UL10"/>
    <s v="010/000"/>
    <d v="2014-04-15T00:00:00"/>
    <d v="2014-04-15T00:00:00"/>
    <s v=""/>
    <n v="1"/>
    <s v="NO"/>
    <s v="53OPCOMN"/>
    <x v="0"/>
    <s v=""/>
    <s v="114562"/>
    <m/>
    <s v=""/>
    <s v="MOTOR CYCLE,MM:SPLENDOR PLUS,HERO HONDA-QTY-1="/>
    <n v="48924"/>
    <n v="0"/>
    <n v="0"/>
    <n v="0"/>
    <n v="48924"/>
    <n v="-27708.41"/>
    <n v="-4647.78"/>
    <n v="0"/>
    <n v="0"/>
    <n v="0"/>
    <n v="-32356.19"/>
    <n v="21215.59"/>
    <n v="16567.810000000001"/>
    <s v="INR"/>
  </r>
  <r>
    <s v="5310000027"/>
    <s v="0"/>
    <s v="5310000027-0"/>
    <n v="5"/>
    <s v="5300"/>
    <x v="9"/>
    <x v="10"/>
    <s v="UL08"/>
    <s v="008/000"/>
    <d v="2014-12-20T00:00:00"/>
    <d v="2014-12-20T00:00:00"/>
    <s v=""/>
    <n v="1"/>
    <s v="NO"/>
    <s v="53OPCOMN"/>
    <x v="0"/>
    <s v=""/>
    <s v="120250"/>
    <m/>
    <s v=""/>
    <s v="TRACTOR,45HP,MFR:MAHINDRA-QTY-1-H-5000-02-11"/>
    <n v="635550"/>
    <n v="0"/>
    <n v="0"/>
    <n v="0"/>
    <n v="635550"/>
    <n v="-398448.49"/>
    <n v="-75471.56"/>
    <n v="0"/>
    <n v="0"/>
    <n v="0"/>
    <n v="-473920.05"/>
    <n v="237101.51"/>
    <n v="161629.95000000001"/>
    <s v="INR"/>
  </r>
  <r>
    <s v="5310000028"/>
    <s v="0"/>
    <s v="5310000028-0"/>
    <n v="5"/>
    <s v="5300"/>
    <x v="9"/>
    <x v="10"/>
    <s v="UL03"/>
    <s v="003/000"/>
    <d v="2015-07-14T00:00:00"/>
    <d v="2015-07-14T00:00:00"/>
    <s v=""/>
    <n v="6"/>
    <s v="NO"/>
    <s v="53OPCOMN"/>
    <x v="0"/>
    <s v=""/>
    <s v="111617"/>
    <m/>
    <s v=""/>
    <s v="HERO CYCLE ROYAL CLASSIC 28T-QTY-6=SECUTIRY"/>
    <n v="28350"/>
    <n v="0"/>
    <n v="0"/>
    <n v="0"/>
    <n v="28350"/>
    <n v="-12512.35"/>
    <n v="0"/>
    <n v="0"/>
    <n v="0"/>
    <n v="0"/>
    <n v="-12512.35"/>
    <n v="15837.65"/>
    <n v="15837.65"/>
    <s v="INR"/>
  </r>
  <r>
    <s v="5310000029"/>
    <s v="0"/>
    <s v="5310000029-0"/>
    <n v="5"/>
    <s v="5300"/>
    <x v="9"/>
    <x v="10"/>
    <s v="UL10"/>
    <s v="010/000"/>
    <d v="2016-02-29T00:00:00"/>
    <d v="2016-02-29T00:00:00"/>
    <s v=""/>
    <n v="1"/>
    <s v="NO"/>
    <s v="53OPCOMN"/>
    <x v="0"/>
    <s v=""/>
    <s v=""/>
    <m/>
    <s v=""/>
    <s v="HERO SPENDER CAST-QTY-1-H-0020-09-01"/>
    <n v="53600"/>
    <n v="0"/>
    <n v="0"/>
    <n v="0"/>
    <n v="53600"/>
    <n v="-24175.58"/>
    <n v="-4523.5"/>
    <n v="0"/>
    <n v="0"/>
    <n v="0"/>
    <n v="-28699.08"/>
    <n v="29424.42"/>
    <n v="24900.92"/>
    <s v="INR"/>
  </r>
  <r>
    <s v="5310000030"/>
    <s v="0"/>
    <s v="5310000030-0"/>
    <n v="5"/>
    <s v="5300"/>
    <x v="9"/>
    <x v="10"/>
    <s v="UL10"/>
    <s v="010/000"/>
    <d v="2016-03-31T00:00:00"/>
    <d v="2016-03-31T00:00:00"/>
    <s v=""/>
    <n v="1"/>
    <s v="NO"/>
    <s v="53OPCOMN"/>
    <x v="0"/>
    <s v=""/>
    <s v="122827"/>
    <m/>
    <s v=""/>
    <s v="MOTOR CYCLE,SPLENDOR,HERO HONDA-H-0020-10-01"/>
    <n v="53600"/>
    <n v="0"/>
    <n v="0"/>
    <n v="0"/>
    <n v="53600"/>
    <n v="-20381.919999999998"/>
    <n v="-5092.01"/>
    <n v="0"/>
    <n v="0"/>
    <n v="0"/>
    <n v="-25473.93"/>
    <n v="33218.080000000002"/>
    <n v="28126.07"/>
    <s v="INR"/>
  </r>
  <r>
    <s v="5310000031"/>
    <s v="0"/>
    <s v="5310000031-0"/>
    <n v="5"/>
    <s v="5300"/>
    <x v="9"/>
    <x v="10"/>
    <s v="UL10"/>
    <s v="010/000"/>
    <d v="2017-03-20T00:00:00"/>
    <d v="2017-03-20T00:00:00"/>
    <s v=""/>
    <n v="1"/>
    <s v="NO"/>
    <s v="53OPCOMN"/>
    <x v="0"/>
    <s v="5302"/>
    <s v="122827"/>
    <m/>
    <s v=""/>
    <s v="MOTOR CYCLE,SPLENDOR,H-0020-12-01- QTY-1"/>
    <n v="56000"/>
    <n v="0"/>
    <n v="0"/>
    <n v="0"/>
    <n v="56000"/>
    <n v="-16134.9"/>
    <n v="-5320"/>
    <n v="0"/>
    <n v="0"/>
    <n v="0"/>
    <n v="-21454.9"/>
    <n v="39865.1"/>
    <n v="34545.1"/>
    <s v="INR"/>
  </r>
  <r>
    <s v="5310000032"/>
    <s v="0"/>
    <s v="5310000032-0"/>
    <n v="5"/>
    <s v="5300"/>
    <x v="9"/>
    <x v="10"/>
    <s v="UL10"/>
    <s v="010/000"/>
    <d v="2017-09-30T00:00:00"/>
    <d v="2017-09-30T00:00:00"/>
    <s v=""/>
    <n v="1"/>
    <s v="NO"/>
    <s v="53OPCOMN"/>
    <x v="0"/>
    <s v="5302"/>
    <s v="123426"/>
    <m/>
    <s v=""/>
    <s v="20KE,MM:DREAM YUGA,HONDA-QTY-1-H-0020-19-01"/>
    <n v="59312.160000000003"/>
    <n v="0"/>
    <n v="0"/>
    <n v="0"/>
    <n v="59312.160000000003"/>
    <n v="-14094.35"/>
    <n v="-5634.66"/>
    <n v="0"/>
    <n v="0"/>
    <n v="0"/>
    <n v="-19729.010000000002"/>
    <n v="45217.81"/>
    <n v="39583.15"/>
    <s v="INR"/>
  </r>
  <r>
    <s v="5310000033"/>
    <s v="0"/>
    <s v="5310000033-0"/>
    <n v="5"/>
    <s v="5300"/>
    <x v="9"/>
    <x v="10"/>
    <s v="UL10"/>
    <s v="010/000"/>
    <d v="2018-09-05T00:00:00"/>
    <d v="2018-09-05T00:00:00"/>
    <s v=""/>
    <n v="1"/>
    <s v="NO"/>
    <s v="53OPCOMN"/>
    <x v="0"/>
    <s v="5302"/>
    <s v="139797"/>
    <m/>
    <s v=""/>
    <s v="HONDA BIKE(SHINE)-QTY-1-Singrauli office-H-20-21-1"/>
    <n v="71202.42"/>
    <n v="0"/>
    <n v="0"/>
    <n v="0"/>
    <n v="71202.42"/>
    <n v="-10618.92"/>
    <n v="-6764.23"/>
    <n v="0"/>
    <n v="0"/>
    <n v="0"/>
    <n v="-17383.150000000001"/>
    <n v="60583.5"/>
    <n v="53819.27"/>
    <s v="INR"/>
  </r>
  <r>
    <s v="5310000034"/>
    <s v="0"/>
    <s v="5310000034-0"/>
    <n v="5"/>
    <s v="5300"/>
    <x v="9"/>
    <x v="10"/>
    <s v="UL10"/>
    <s v="010/000"/>
    <d v="2018-09-05T00:00:00"/>
    <d v="2018-09-05T00:00:00"/>
    <s v=""/>
    <n v="1"/>
    <s v="NO"/>
    <s v="53OPCOMN"/>
    <x v="0"/>
    <s v="5302"/>
    <s v="139781"/>
    <m/>
    <s v=""/>
    <s v="HONDA BIKE(SHINE)-QTY-1-Singrauli office-H-20-21-1"/>
    <n v="59046.22"/>
    <n v="0"/>
    <n v="0"/>
    <n v="0"/>
    <n v="59046.22"/>
    <n v="-8805.9699999999993"/>
    <n v="-5609.39"/>
    <n v="0"/>
    <n v="0"/>
    <n v="0"/>
    <n v="-14415.36"/>
    <n v="50240.25"/>
    <n v="44630.86"/>
    <s v="INR"/>
  </r>
  <r>
    <s v="5310000035"/>
    <s v="0"/>
    <s v="5310000035-0"/>
    <n v="5"/>
    <s v="5300"/>
    <x v="9"/>
    <x v="10"/>
    <s v="UL08"/>
    <s v="008/000"/>
    <d v="2018-11-02T00:00:00"/>
    <d v="2018-11-02T00:00:00"/>
    <s v=""/>
    <n v="5"/>
    <s v="NO"/>
    <s v="53OPCOMN"/>
    <x v="0"/>
    <s v="5302"/>
    <s v="164540"/>
    <m/>
    <s v=""/>
    <s v="Electric Cycles - QTY-5 - H-0020-03-12"/>
    <n v="142458.4"/>
    <n v="0"/>
    <n v="0"/>
    <n v="0"/>
    <n v="142458.4"/>
    <n v="-23869.1"/>
    <n v="-16916.939999999999"/>
    <n v="0"/>
    <n v="0"/>
    <n v="0"/>
    <n v="-40786.039999999994"/>
    <n v="118589.3"/>
    <n v="101672.36"/>
    <s v="INR"/>
  </r>
  <r>
    <s v="5310000036"/>
    <s v="0"/>
    <s v="5310000036-0"/>
    <n v="5"/>
    <s v="5300"/>
    <x v="9"/>
    <x v="10"/>
    <s v="UL08"/>
    <s v="008/000"/>
    <d v="2013-12-31T00:00:00"/>
    <d v="2013-12-31T00:00:00"/>
    <s v=""/>
    <n v="1"/>
    <s v="NO"/>
    <s v="53OPCO02"/>
    <x v="0"/>
    <s v="5302"/>
    <s v="120250"/>
    <m/>
    <s v="A115"/>
    <s v="TRACTOR,45HP,MFR:MAHINDRA-QTY-1"/>
    <n v="604301"/>
    <n v="0"/>
    <n v="0"/>
    <n v="0"/>
    <n v="604301"/>
    <n v="-288117.90999999997"/>
    <n v="-163346.38"/>
    <n v="0"/>
    <n v="0"/>
    <n v="0"/>
    <n v="-451464.29"/>
    <n v="316183.09000000003"/>
    <n v="152836.71"/>
    <s v="INR"/>
  </r>
  <r>
    <s v="5310000037"/>
    <s v="0"/>
    <s v="5310000037-0"/>
    <n v="5"/>
    <s v="5300"/>
    <x v="9"/>
    <x v="10"/>
    <s v="UL08"/>
    <s v="008/000"/>
    <d v="2013-12-31T00:00:00"/>
    <d v="2013-12-31T00:00:00"/>
    <s v=""/>
    <n v="1"/>
    <s v="NO"/>
    <s v="53OPCO02"/>
    <x v="0"/>
    <s v="5302"/>
    <s v="118266"/>
    <m/>
    <s v="A115"/>
    <s v="SKID STEER LOADER,S-130"/>
    <n v="1326000"/>
    <n v="0"/>
    <n v="0"/>
    <n v="0"/>
    <n v="1326000"/>
    <n v="-659891.31999999995"/>
    <n v="-342613.72"/>
    <n v="0"/>
    <n v="0"/>
    <n v="0"/>
    <n v="-1002505.0399999999"/>
    <n v="666108.68000000005"/>
    <n v="323494.96000000002"/>
    <s v="INR"/>
  </r>
  <r>
    <s v="5310000038"/>
    <s v="0"/>
    <s v="5310000038-0"/>
    <n v="5"/>
    <s v="5300"/>
    <x v="9"/>
    <x v="10"/>
    <s v="UL08"/>
    <s v="008/000"/>
    <d v="2011-03-25T00:00:00"/>
    <d v="2011-03-25T00:00:00"/>
    <s v=""/>
    <n v="1"/>
    <s v="NO"/>
    <s v="53OPCOMN"/>
    <x v="0"/>
    <s v=""/>
    <s v=""/>
    <m/>
    <s v=""/>
    <s v="TRUCK CHASSIS,TUSKER SUPER 1616H,LEYLAND-QTY-1"/>
    <n v="1135458.83"/>
    <n v="0"/>
    <n v="0"/>
    <n v="0"/>
    <n v="1135458.83"/>
    <n v="-1078685.8899999999"/>
    <n v="0"/>
    <n v="0"/>
    <n v="0"/>
    <n v="0"/>
    <n v="-1078685.8899999999"/>
    <n v="56772.94"/>
    <n v="56772.94"/>
    <s v="INR"/>
  </r>
  <r>
    <s v="5310000039"/>
    <s v="0"/>
    <s v="5310000039-0"/>
    <n v="5"/>
    <s v="5300"/>
    <x v="9"/>
    <x v="10"/>
    <s v="UL10"/>
    <s v="010/000"/>
    <d v="2012-01-12T00:00:00"/>
    <d v="2012-01-12T00:00:00"/>
    <s v=""/>
    <n v="0"/>
    <s v="NO"/>
    <s v="53OPCOMN"/>
    <x v="0"/>
    <s v=""/>
    <s v="114562"/>
    <s v="Sold"/>
    <s v=""/>
    <s v="MOTOR CYCLE,MM:SPLENDOR PLUS,HERO HONDA-QTY-1=KAWA"/>
    <n v="46975.8"/>
    <n v="0"/>
    <n v="0"/>
    <n v="-46975.8"/>
    <n v="0"/>
    <n v="-36679.120000000003"/>
    <n v="-1980.86"/>
    <n v="38659.980000000003"/>
    <n v="0"/>
    <n v="0"/>
    <n v="0"/>
    <n v="10296.68"/>
    <n v="0"/>
    <s v="INR"/>
  </r>
  <r>
    <s v="5310000040"/>
    <s v="0"/>
    <s v="5310000040-0"/>
    <n v="5"/>
    <s v="5300"/>
    <x v="9"/>
    <x v="10"/>
    <s v="UL10"/>
    <s v="010/000"/>
    <d v="2012-01-12T00:00:00"/>
    <d v="2012-01-12T00:00:00"/>
    <s v=""/>
    <n v="1"/>
    <s v="NO"/>
    <s v="53OPCOMN"/>
    <x v="0"/>
    <s v=""/>
    <s v="114562"/>
    <m/>
    <s v=""/>
    <s v="MOTOR CYCLE,MM:SPLENDOR PLUS,HERO HONDA-QTY-1=KAWA"/>
    <n v="46975.8"/>
    <n v="0"/>
    <n v="0"/>
    <n v="0"/>
    <n v="46975.8"/>
    <n v="-36679.120000000003"/>
    <n v="-4463.05"/>
    <n v="0"/>
    <n v="0"/>
    <n v="0"/>
    <n v="-41142.170000000006"/>
    <n v="10296.68"/>
    <n v="5833.63"/>
    <s v="INR"/>
  </r>
  <r>
    <s v="5310000041"/>
    <s v="0"/>
    <s v="5310000041-0"/>
    <n v="5"/>
    <s v="5300"/>
    <x v="9"/>
    <x v="10"/>
    <s v="UL10"/>
    <s v="010/000"/>
    <d v="2012-01-12T00:00:00"/>
    <d v="2012-01-12T00:00:00"/>
    <s v=""/>
    <n v="1"/>
    <s v="NO"/>
    <s v="53OPCOMN"/>
    <x v="0"/>
    <s v=""/>
    <s v="114562"/>
    <m/>
    <s v=""/>
    <s v="MOTOR CYCLE,MM:SPLENDOR PLUS,HERO HONDA-QTY-1=KAWA"/>
    <n v="46975.8"/>
    <n v="0"/>
    <n v="0"/>
    <n v="0"/>
    <n v="46975.8"/>
    <n v="-36679.120000000003"/>
    <n v="-4463.05"/>
    <n v="0"/>
    <n v="0"/>
    <n v="0"/>
    <n v="-41142.170000000006"/>
    <n v="10296.68"/>
    <n v="5833.63"/>
    <s v="INR"/>
  </r>
  <r>
    <s v="5310000042"/>
    <s v="0"/>
    <s v="5310000042-0"/>
    <n v="5"/>
    <s v="5300"/>
    <x v="9"/>
    <x v="10"/>
    <s v="UL10"/>
    <s v="010/000"/>
    <d v="2012-01-12T00:00:00"/>
    <d v="2012-01-12T00:00:00"/>
    <s v=""/>
    <n v="1"/>
    <s v="NO"/>
    <s v="53OPCOMN"/>
    <x v="0"/>
    <s v=""/>
    <s v="114562"/>
    <m/>
    <s v=""/>
    <s v="MOTOR CYCLE,MM:SPLENDOR PLUS,HERO HONDA-QTY-1=KAWA"/>
    <n v="46975.8"/>
    <n v="0"/>
    <n v="0"/>
    <n v="0"/>
    <n v="46975.8"/>
    <n v="-36679.129999999997"/>
    <n v="-4463.04"/>
    <n v="0"/>
    <n v="0"/>
    <n v="0"/>
    <n v="-41142.17"/>
    <n v="10296.67"/>
    <n v="5833.63"/>
    <s v="INR"/>
  </r>
  <r>
    <s v="5310000043"/>
    <s v="0"/>
    <s v="5310000043-0"/>
    <n v="5"/>
    <s v="5300"/>
    <x v="9"/>
    <x v="10"/>
    <s v="UL10"/>
    <s v="010/000"/>
    <d v="2016-02-29T00:00:00"/>
    <d v="2016-02-29T00:00:00"/>
    <s v=""/>
    <n v="1"/>
    <s v="NO"/>
    <s v="53OPCOMN"/>
    <x v="0"/>
    <s v=""/>
    <s v=""/>
    <m/>
    <s v=""/>
    <s v="HERO SPENDER CAST-QTY-1-H-0020-09-01"/>
    <n v="53600"/>
    <n v="0"/>
    <n v="0"/>
    <n v="0"/>
    <n v="53600"/>
    <n v="-24175.59"/>
    <n v="-4523.5"/>
    <n v="0"/>
    <n v="0"/>
    <n v="0"/>
    <n v="-28699.09"/>
    <n v="29424.41"/>
    <n v="24900.91"/>
    <s v="INR"/>
  </r>
  <r>
    <s v="5310000044"/>
    <s v="0"/>
    <s v="5310000044-0"/>
    <n v="5"/>
    <s v="5300"/>
    <x v="9"/>
    <x v="10"/>
    <s v="UL10"/>
    <s v="010/000"/>
    <d v="2017-03-20T00:00:00"/>
    <d v="2017-03-20T00:00:00"/>
    <s v=""/>
    <n v="1"/>
    <s v="NO"/>
    <s v="53OPCOMN"/>
    <x v="0"/>
    <s v="5302"/>
    <s v="122827"/>
    <m/>
    <s v=""/>
    <s v="MOTOR CYCLE,SPLENDOR,H-0020-12-01- QTY-1"/>
    <n v="56000"/>
    <n v="0"/>
    <n v="0"/>
    <n v="0"/>
    <n v="56000"/>
    <n v="-16134.92"/>
    <n v="-5320"/>
    <n v="0"/>
    <n v="0"/>
    <n v="0"/>
    <n v="-21454.92"/>
    <n v="39865.08"/>
    <n v="34545.08"/>
    <s v="INR"/>
  </r>
  <r>
    <s v="5310000045"/>
    <s v="0"/>
    <s v="5310000045-0"/>
    <n v="5"/>
    <s v="5300"/>
    <x v="9"/>
    <x v="10"/>
    <s v="UL10"/>
    <s v="010/000"/>
    <d v="2017-09-30T00:00:00"/>
    <d v="2017-09-30T00:00:00"/>
    <s v=""/>
    <n v="1"/>
    <s v="NO"/>
    <s v="53OPCOMN"/>
    <x v="0"/>
    <s v="5302"/>
    <s v="123426"/>
    <m/>
    <s v=""/>
    <s v="20KE,MM:DREAM YUGA,HONDA-QTY-1-H-0020-19-01"/>
    <n v="59312.18"/>
    <n v="0"/>
    <n v="0"/>
    <n v="0"/>
    <n v="59312.18"/>
    <n v="-14094.37"/>
    <n v="-5634.66"/>
    <n v="0"/>
    <n v="0"/>
    <n v="0"/>
    <n v="-19729.03"/>
    <n v="45217.81"/>
    <n v="39583.15"/>
    <s v="INR"/>
  </r>
  <r>
    <s v="5310000046"/>
    <s v="0"/>
    <s v="5310000046-0"/>
    <n v="5"/>
    <s v="5300"/>
    <x v="9"/>
    <x v="10"/>
    <s v="UL10"/>
    <s v="010/000"/>
    <d v="2017-09-30T00:00:00"/>
    <d v="2017-09-30T00:00:00"/>
    <s v=""/>
    <n v="1"/>
    <s v="NO"/>
    <s v="53OPCOMN"/>
    <x v="0"/>
    <s v="5302"/>
    <s v="123426"/>
    <m/>
    <s v=""/>
    <s v="20KE,MM:DREAM YUGA,HONDA-QTY-1-H-0020-19-01"/>
    <n v="59312.18"/>
    <n v="0"/>
    <n v="0"/>
    <n v="0"/>
    <n v="59312.18"/>
    <n v="-14094.37"/>
    <n v="-5634.66"/>
    <n v="0"/>
    <n v="0"/>
    <n v="0"/>
    <n v="-19729.03"/>
    <n v="45217.81"/>
    <n v="39583.15"/>
    <s v="INR"/>
  </r>
  <r>
    <s v="5310000047"/>
    <s v="0"/>
    <s v="5310000047-0"/>
    <n v="5"/>
    <s v="5300"/>
    <x v="9"/>
    <x v="10"/>
    <s v="UL10"/>
    <s v="010/000"/>
    <d v="2017-09-30T00:00:00"/>
    <d v="2017-09-30T00:00:00"/>
    <s v=""/>
    <n v="1"/>
    <s v="NO"/>
    <s v="53OPCOMN"/>
    <x v="0"/>
    <s v="5302"/>
    <s v="123426"/>
    <m/>
    <s v=""/>
    <s v="20KE,MM:DREAM YUGA,HONDA-QTY-1-H-0020-19-01"/>
    <n v="59312.18"/>
    <n v="0"/>
    <n v="0"/>
    <n v="0"/>
    <n v="59312.18"/>
    <n v="-14094.37"/>
    <n v="-5634.66"/>
    <n v="0"/>
    <n v="0"/>
    <n v="0"/>
    <n v="-19729.03"/>
    <n v="45217.81"/>
    <n v="39583.15"/>
    <s v="INR"/>
  </r>
  <r>
    <s v="5310000048"/>
    <s v="0"/>
    <s v="5310000048-0"/>
    <n v="5"/>
    <s v="5300"/>
    <x v="9"/>
    <x v="10"/>
    <s v="UL10"/>
    <s v="010/000"/>
    <d v="2018-09-05T00:00:00"/>
    <d v="2018-09-05T00:00:00"/>
    <s v=""/>
    <n v="1"/>
    <s v="NO"/>
    <s v="53OPCOMN"/>
    <x v="0"/>
    <s v="5302"/>
    <s v="139797"/>
    <m/>
    <s v=""/>
    <s v="HONDA BIKE(SHINE)-QTY-1-singrauli office-H-20-21-1"/>
    <n v="71202.42"/>
    <n v="0"/>
    <n v="0"/>
    <n v="0"/>
    <n v="71202.42"/>
    <n v="-10618.92"/>
    <n v="-6764.23"/>
    <n v="0"/>
    <n v="0"/>
    <n v="0"/>
    <n v="-17383.150000000001"/>
    <n v="60583.5"/>
    <n v="53819.27"/>
    <s v="INR"/>
  </r>
  <r>
    <s v="5310000049"/>
    <s v="0"/>
    <s v="5310000049-0"/>
    <n v="5"/>
    <s v="5300"/>
    <x v="9"/>
    <x v="10"/>
    <s v="UL10"/>
    <s v="010/000"/>
    <d v="2018-09-05T00:00:00"/>
    <d v="2018-09-05T00:00:00"/>
    <s v=""/>
    <n v="1"/>
    <s v="NO"/>
    <s v="53OPCOMN"/>
    <x v="0"/>
    <s v="5302"/>
    <s v="139781"/>
    <m/>
    <s v=""/>
    <s v="HONDA BIKE(SHINE)-QTY-1-Singrauli office-H-20-21-1"/>
    <n v="59046.21"/>
    <n v="0"/>
    <n v="0"/>
    <n v="0"/>
    <n v="59046.21"/>
    <n v="-8805.9699999999993"/>
    <n v="-5609.39"/>
    <n v="0"/>
    <n v="0"/>
    <n v="0"/>
    <n v="-14415.36"/>
    <n v="50240.24"/>
    <n v="44630.85"/>
    <s v="INR"/>
  </r>
  <r>
    <s v="5310000050"/>
    <s v="0"/>
    <s v="5310000050-0"/>
    <n v="5"/>
    <s v="5300"/>
    <x v="9"/>
    <x v="10"/>
    <s v="UL10"/>
    <s v="010/000"/>
    <d v="2018-09-05T00:00:00"/>
    <d v="2018-09-05T00:00:00"/>
    <s v=""/>
    <n v="1"/>
    <s v="NO"/>
    <s v="53OPCOMN"/>
    <x v="0"/>
    <s v="5302"/>
    <s v="139781"/>
    <m/>
    <s v=""/>
    <s v="HONDA BIKE(SHINE)-QTY-1-Singrauli office-H-20-21-1"/>
    <n v="59046.21"/>
    <n v="0"/>
    <n v="0"/>
    <n v="0"/>
    <n v="59046.21"/>
    <n v="-8805.9699999999993"/>
    <n v="-5609.39"/>
    <n v="0"/>
    <n v="0"/>
    <n v="0"/>
    <n v="-14415.36"/>
    <n v="50240.24"/>
    <n v="44630.85"/>
    <s v="INR"/>
  </r>
  <r>
    <s v="5310000051"/>
    <s v="0"/>
    <s v="5310000051-0"/>
    <n v="5"/>
    <s v="5300"/>
    <x v="9"/>
    <x v="10"/>
    <s v="UL08"/>
    <s v="008/000"/>
    <d v="2018-12-31T00:00:00"/>
    <d v="2018-12-31T00:00:00"/>
    <s v=""/>
    <n v="1"/>
    <s v="NO"/>
    <s v="53OPCOMN"/>
    <x v="0"/>
    <s v="5302"/>
    <s v="111374"/>
    <m/>
    <s v=""/>
    <s v="BATTERY OPERATED VEHICLE,4 SEATER-H-0020-03-12"/>
    <n v="424999.67999999999"/>
    <n v="0"/>
    <n v="0"/>
    <n v="0"/>
    <n v="424999.67999999999"/>
    <n v="-63051.32"/>
    <n v="-50468.71"/>
    <n v="0"/>
    <n v="0"/>
    <n v="0"/>
    <n v="-113520.03"/>
    <n v="361948.36"/>
    <n v="311479.65000000002"/>
    <s v="INR"/>
  </r>
  <r>
    <s v="5310000052"/>
    <s v="0"/>
    <s v="5310000052-0"/>
    <n v="5"/>
    <s v="5300"/>
    <x v="9"/>
    <x v="10"/>
    <s v="UL08"/>
    <s v="008/000"/>
    <d v="2018-12-31T00:00:00"/>
    <d v="2018-12-31T00:00:00"/>
    <s v=""/>
    <n v="1"/>
    <s v="NO"/>
    <s v="53OPCOMN"/>
    <x v="0"/>
    <s v="5302"/>
    <s v="164655"/>
    <m/>
    <s v=""/>
    <s v="BATTERY OPERATED VEHICLE,2 SEATER-H-0020-03-12"/>
    <n v="27489.9"/>
    <n v="0"/>
    <n v="0"/>
    <n v="0"/>
    <n v="27489.9"/>
    <n v="-4078.3"/>
    <n v="-3264.42"/>
    <n v="0"/>
    <n v="0"/>
    <n v="0"/>
    <n v="-7342.72"/>
    <n v="23411.599999999999"/>
    <n v="20147.18"/>
    <s v="INR"/>
  </r>
  <r>
    <s v="5310000053"/>
    <s v="0"/>
    <s v="5310000053-0"/>
    <n v="5"/>
    <s v="5300"/>
    <x v="9"/>
    <x v="10"/>
    <s v="UL08"/>
    <s v="008/000"/>
    <d v="2018-12-31T00:00:00"/>
    <d v="2018-12-31T00:00:00"/>
    <s v=""/>
    <n v="1"/>
    <s v="NO"/>
    <s v="53OPCOMN"/>
    <x v="0"/>
    <s v="5302"/>
    <s v="111374"/>
    <m/>
    <s v=""/>
    <s v="BATTERY OPERATED VEHICLE, 06 SEATER-H-0020-03-12"/>
    <n v="449955.32"/>
    <n v="0"/>
    <n v="0"/>
    <n v="0"/>
    <n v="449955.32"/>
    <n v="-66753.64"/>
    <n v="-53432.19"/>
    <n v="0"/>
    <n v="0"/>
    <n v="0"/>
    <n v="-120185.83"/>
    <n v="383201.68"/>
    <n v="329769.49"/>
    <s v="INR"/>
  </r>
  <r>
    <s v="5310000054"/>
    <s v="0"/>
    <s v="5310000054-0"/>
    <n v="5"/>
    <s v="5300"/>
    <x v="9"/>
    <x v="10"/>
    <s v="UL08"/>
    <s v="008/000"/>
    <d v="2019-03-05T00:00:00"/>
    <d v="2019-03-05T00:00:00"/>
    <s v=""/>
    <n v="1"/>
    <s v="NO"/>
    <s v="53OPCOMN"/>
    <x v="0"/>
    <s v="5302"/>
    <s v="117701"/>
    <m/>
    <s v="STN-COM"/>
    <s v="CAR,MFR:MAHINDRA THAR JEEP-H-0020-11-02"/>
    <n v="1107228.03"/>
    <n v="0"/>
    <n v="0"/>
    <n v="0"/>
    <n v="1107228.03"/>
    <n v="-141209.49"/>
    <n v="-131483.32999999999"/>
    <n v="0"/>
    <n v="0"/>
    <n v="0"/>
    <n v="-272692.81999999995"/>
    <n v="966018.54"/>
    <n v="834535.21"/>
    <s v="INR"/>
  </r>
  <r>
    <s v="5310000054"/>
    <s v="1"/>
    <s v="5310000054-1"/>
    <n v="5"/>
    <s v="5300"/>
    <x v="9"/>
    <x v="10"/>
    <s v="UL08"/>
    <s v="007/009"/>
    <d v="2019-06-08T00:00:00"/>
    <d v="2019-06-08T00:00:00"/>
    <s v=""/>
    <n v="0"/>
    <s v="NO"/>
    <s v="53OPCOMN"/>
    <x v="0"/>
    <s v="5302"/>
    <s v="117701"/>
    <m/>
    <s v="STN-COM"/>
    <s v="CAR,MFR:MAHINDRA THAR JEEP-H-0020-11-02"/>
    <n v="748.31"/>
    <n v="0"/>
    <n v="0"/>
    <n v="0"/>
    <n v="748.31"/>
    <n v="-74.680000000000007"/>
    <n v="-91.75"/>
    <n v="0"/>
    <n v="0"/>
    <n v="0"/>
    <n v="-166.43"/>
    <n v="673.63"/>
    <n v="581.88"/>
    <s v="INR"/>
  </r>
  <r>
    <s v="5310000055"/>
    <s v="0"/>
    <s v="5310000055-0"/>
    <n v="5"/>
    <s v="5300"/>
    <x v="9"/>
    <x v="10"/>
    <s v="UL08"/>
    <s v="008/000"/>
    <d v="2019-03-28T00:00:00"/>
    <d v="2019-03-28T00:00:00"/>
    <s v=""/>
    <n v="1"/>
    <s v="EA"/>
    <s v="53OPCOMN"/>
    <x v="0"/>
    <s v="5302"/>
    <s v="164655"/>
    <m/>
    <s v="STN-COM"/>
    <s v="BATTERY OPERATED VEHICLE,2 SEATER-H-0020-14-04"/>
    <n v="41490"/>
    <n v="0"/>
    <n v="0"/>
    <n v="0"/>
    <n v="41490"/>
    <n v="-4980.93"/>
    <n v="-4926.9399999999996"/>
    <n v="0"/>
    <n v="0"/>
    <n v="0"/>
    <n v="-9907.869999999999"/>
    <n v="36509.07"/>
    <n v="31582.13"/>
    <s v="INR"/>
  </r>
  <r>
    <s v="5310000056"/>
    <s v="0"/>
    <s v="5310000056-0"/>
    <n v="5"/>
    <s v="5300"/>
    <x v="9"/>
    <x v="10"/>
    <s v="UL08"/>
    <s v="008/000"/>
    <d v="2018-12-31T00:00:00"/>
    <d v="2018-12-31T00:00:00"/>
    <s v=""/>
    <n v="1"/>
    <s v="NO"/>
    <s v="53OPCOMN"/>
    <x v="0"/>
    <s v="5302"/>
    <s v="111374"/>
    <m/>
    <s v=""/>
    <s v="BATTERY OPERATED VEHICLE,4 SEATER-H-0020-03-12"/>
    <n v="424999.67999999999"/>
    <n v="0"/>
    <n v="0"/>
    <n v="0"/>
    <n v="424999.67999999999"/>
    <n v="-63051.32"/>
    <n v="-50468.71"/>
    <n v="0"/>
    <n v="0"/>
    <n v="0"/>
    <n v="-113520.03"/>
    <n v="361948.36"/>
    <n v="311479.65000000002"/>
    <s v="INR"/>
  </r>
  <r>
    <s v="5310000057"/>
    <s v="0"/>
    <s v="5310000057-0"/>
    <n v="5"/>
    <s v="5300"/>
    <x v="9"/>
    <x v="10"/>
    <s v="UL08"/>
    <s v="008/000"/>
    <d v="2018-12-31T00:00:00"/>
    <d v="2018-12-31T00:00:00"/>
    <s v=""/>
    <n v="1"/>
    <s v="NO"/>
    <s v="53OPCOMN"/>
    <x v="0"/>
    <s v="5302"/>
    <s v="164655"/>
    <m/>
    <s v=""/>
    <s v="BATTERY OPERATED VEHICLE,2 SEATER-H-0020-03-12"/>
    <n v="27489.9"/>
    <n v="0"/>
    <n v="0"/>
    <n v="0"/>
    <n v="27489.9"/>
    <n v="-4078.3"/>
    <n v="-3264.42"/>
    <n v="0"/>
    <n v="0"/>
    <n v="0"/>
    <n v="-7342.72"/>
    <n v="23411.599999999999"/>
    <n v="20147.18"/>
    <s v="INR"/>
  </r>
  <r>
    <s v="5310000058"/>
    <s v="0"/>
    <s v="5310000058-0"/>
    <n v="5"/>
    <s v="5300"/>
    <x v="9"/>
    <x v="10"/>
    <s v="UL08"/>
    <s v="008/000"/>
    <d v="2018-12-31T00:00:00"/>
    <d v="2018-12-31T00:00:00"/>
    <s v=""/>
    <n v="1"/>
    <s v="NO"/>
    <s v="53OPCOMN"/>
    <x v="0"/>
    <s v="5302"/>
    <s v="164655"/>
    <m/>
    <s v=""/>
    <s v="BATTERY OPERATED VEHICLE,2 SEATER-H-0020-03-12"/>
    <n v="27489.9"/>
    <n v="0"/>
    <n v="0"/>
    <n v="0"/>
    <n v="27489.9"/>
    <n v="-4078.3"/>
    <n v="-3264.42"/>
    <n v="0"/>
    <n v="0"/>
    <n v="0"/>
    <n v="-7342.72"/>
    <n v="23411.599999999999"/>
    <n v="20147.18"/>
    <s v="INR"/>
  </r>
  <r>
    <s v="5310000059"/>
    <s v="0"/>
    <s v="5310000059-0"/>
    <n v="5"/>
    <s v="5300"/>
    <x v="9"/>
    <x v="10"/>
    <s v="UL08"/>
    <s v="008/000"/>
    <d v="2018-12-31T00:00:00"/>
    <d v="2018-12-31T00:00:00"/>
    <s v=""/>
    <n v="1"/>
    <s v="NO"/>
    <s v="53OPCOMN"/>
    <x v="0"/>
    <s v="5302"/>
    <s v="164655"/>
    <m/>
    <s v=""/>
    <s v="BATTERY OPERATED VEHICLE,2 SEATER-H-0020-03-12"/>
    <n v="27489.9"/>
    <n v="0"/>
    <n v="0"/>
    <n v="0"/>
    <n v="27489.9"/>
    <n v="-4078.3"/>
    <n v="-3264.42"/>
    <n v="0"/>
    <n v="0"/>
    <n v="0"/>
    <n v="-7342.72"/>
    <n v="23411.599999999999"/>
    <n v="20147.18"/>
    <s v="INR"/>
  </r>
  <r>
    <s v="5310000060"/>
    <s v="0"/>
    <s v="5310000060-0"/>
    <n v="5"/>
    <s v="5300"/>
    <x v="9"/>
    <x v="10"/>
    <s v="UL08"/>
    <s v="008/000"/>
    <d v="2018-12-31T00:00:00"/>
    <d v="2018-12-31T00:00:00"/>
    <s v=""/>
    <n v="1"/>
    <s v="NO"/>
    <s v="53OPCOMN"/>
    <x v="0"/>
    <s v="5302"/>
    <s v="164655"/>
    <m/>
    <s v=""/>
    <s v="BATTERY OPERATED VEHICLE,2 SEATER-H-0020-03-12"/>
    <n v="27490"/>
    <n v="0"/>
    <n v="0"/>
    <n v="0"/>
    <n v="27490"/>
    <n v="-4078.31"/>
    <n v="-3264.44"/>
    <n v="0"/>
    <n v="0"/>
    <n v="0"/>
    <n v="-7342.75"/>
    <n v="23411.69"/>
    <n v="20147.25"/>
    <s v="INR"/>
  </r>
  <r>
    <s v="5310000061"/>
    <s v="0"/>
    <s v="5310000061-0"/>
    <n v="5"/>
    <s v="5300"/>
    <x v="9"/>
    <x v="10"/>
    <s v="UL08"/>
    <s v="008/000"/>
    <d v="2018-12-31T00:00:00"/>
    <d v="2018-12-31T00:00:00"/>
    <s v=""/>
    <n v="1"/>
    <s v="NO"/>
    <s v="53OPCOMN"/>
    <x v="0"/>
    <s v="5302"/>
    <s v="111374"/>
    <m/>
    <s v=""/>
    <s v="BATTERY OPERATED VEHICLE, 06 SEATER-H-0020-03-12"/>
    <n v="449955.32"/>
    <n v="0"/>
    <n v="0"/>
    <n v="0"/>
    <n v="449955.32"/>
    <n v="-66753.64"/>
    <n v="-53432.19"/>
    <n v="0"/>
    <n v="0"/>
    <n v="0"/>
    <n v="-120185.83"/>
    <n v="383201.68"/>
    <n v="329769.49"/>
    <s v="INR"/>
  </r>
  <r>
    <s v="5310000062"/>
    <s v="0"/>
    <s v="5310000062-0"/>
    <n v="5"/>
    <s v="5300"/>
    <x v="9"/>
    <x v="10"/>
    <s v="UL08"/>
    <s v="008/000"/>
    <d v="2018-12-31T00:00:00"/>
    <d v="2018-12-31T00:00:00"/>
    <s v=""/>
    <n v="1"/>
    <s v="NO"/>
    <s v="53OPCOMN"/>
    <x v="0"/>
    <s v="5302"/>
    <s v="111374"/>
    <m/>
    <s v=""/>
    <s v="BATTERY OPERATED VEHICLE, 06 SEATER-H-0020-03-12"/>
    <n v="450090.32"/>
    <n v="0"/>
    <n v="0"/>
    <n v="0"/>
    <n v="450090.32"/>
    <n v="-66773.67"/>
    <n v="-53448.23"/>
    <n v="0"/>
    <n v="0"/>
    <n v="0"/>
    <n v="-120221.9"/>
    <n v="383316.65"/>
    <n v="329868.42"/>
    <s v="INR"/>
  </r>
  <r>
    <s v="5310000063"/>
    <s v="0"/>
    <s v="5310000063-0"/>
    <n v="5"/>
    <s v="5300"/>
    <x v="9"/>
    <x v="10"/>
    <s v="UL08"/>
    <s v="008/000"/>
    <d v="2019-03-28T00:00:00"/>
    <d v="2019-03-28T00:00:00"/>
    <s v=""/>
    <n v="1"/>
    <s v="EA"/>
    <s v="53OPCOMN"/>
    <x v="0"/>
    <s v="5302"/>
    <s v="164655"/>
    <m/>
    <s v="STN-COM"/>
    <s v="BATTERY OPERATED VEHICLE,2 SEATER-H-0020-14-04"/>
    <n v="41490"/>
    <n v="0"/>
    <n v="0"/>
    <n v="0"/>
    <n v="41490"/>
    <n v="-4980.93"/>
    <n v="-4926.9399999999996"/>
    <n v="0"/>
    <n v="0"/>
    <n v="0"/>
    <n v="-9907.869999999999"/>
    <n v="36509.07"/>
    <n v="31582.13"/>
    <s v="INR"/>
  </r>
  <r>
    <s v="5310000063"/>
    <s v="1"/>
    <s v="5310000063-1"/>
    <n v="5"/>
    <s v="5300"/>
    <x v="9"/>
    <x v="10"/>
    <s v="UL08"/>
    <s v="007/010"/>
    <d v="2019-05-22T00:00:00"/>
    <d v="2019-05-22T00:00:00"/>
    <s v=""/>
    <n v="0"/>
    <s v="EA"/>
    <s v="53OPCOMN"/>
    <x v="0"/>
    <s v="5302"/>
    <s v="164655"/>
    <m/>
    <s v="STN-COM"/>
    <s v="BATTERY OPERATED VEHICLE,2 SEATER-H-0020-14-04"/>
    <n v="29999.759999999998"/>
    <n v="0"/>
    <n v="0"/>
    <n v="0"/>
    <n v="29999.759999999998"/>
    <n v="-3131.48"/>
    <n v="-3639.71"/>
    <n v="0"/>
    <n v="0"/>
    <n v="0"/>
    <n v="-6771.1900000000005"/>
    <n v="26868.28"/>
    <n v="23228.57"/>
    <s v="INR"/>
  </r>
  <r>
    <s v="5310000064"/>
    <s v="0"/>
    <s v="5310000064-0"/>
    <n v="5"/>
    <s v="5300"/>
    <x v="9"/>
    <x v="10"/>
    <s v="UL10"/>
    <s v="010/000"/>
    <d v="2019-09-01T00:00:00"/>
    <d v="2019-09-01T00:00:00"/>
    <s v="H-0020-21-01"/>
    <n v="1"/>
    <s v="EA"/>
    <s v="53OPCO02"/>
    <x v="0"/>
    <s v="5302"/>
    <s v="166919"/>
    <m/>
    <s v="STN-COM"/>
    <s v="MOTOR CYCLE,SUPER SPLENDOR,HERO HONDA-Singrauli"/>
    <n v="73116.479999999996"/>
    <n v="0"/>
    <n v="0"/>
    <n v="0"/>
    <n v="73116.479999999996"/>
    <n v="-4042.38"/>
    <n v="-6947.24"/>
    <n v="0"/>
    <n v="0"/>
    <n v="0"/>
    <n v="-10989.619999999999"/>
    <n v="69074.100000000006"/>
    <n v="62126.86"/>
    <s v="INR"/>
  </r>
  <r>
    <s v="5310000065"/>
    <s v="0"/>
    <s v="5310000065-0"/>
    <n v="5"/>
    <s v="5300"/>
    <x v="9"/>
    <x v="10"/>
    <s v="UL10"/>
    <s v="010/000"/>
    <d v="2019-09-01T00:00:00"/>
    <d v="2019-09-01T00:00:00"/>
    <s v="H-0020-21-01"/>
    <n v="1"/>
    <s v="EA"/>
    <s v="53OPCO02"/>
    <x v="0"/>
    <s v="5302"/>
    <s v="166919"/>
    <m/>
    <s v="STN-COM"/>
    <s v="MOTOR CYCLE,SUPER SPLENDOR,HERO HONDA-Singrauli"/>
    <n v="73116.479999999996"/>
    <n v="0"/>
    <n v="0"/>
    <n v="0"/>
    <n v="73116.479999999996"/>
    <n v="-4042.38"/>
    <n v="-6947.24"/>
    <n v="0"/>
    <n v="0"/>
    <n v="0"/>
    <n v="-10989.619999999999"/>
    <n v="69074.100000000006"/>
    <n v="62126.86"/>
    <s v="INR"/>
  </r>
  <r>
    <s v="5310000066"/>
    <s v="0"/>
    <s v="5310000066-0"/>
    <n v="5"/>
    <s v="5300"/>
    <x v="9"/>
    <x v="10"/>
    <s v="UL10"/>
    <s v="010/000"/>
    <d v="2019-09-01T00:00:00"/>
    <d v="2019-09-01T00:00:00"/>
    <s v="H-0020-21-01"/>
    <n v="1"/>
    <s v="EA"/>
    <s v="53OPCO02"/>
    <x v="0"/>
    <s v="5302"/>
    <s v="166919"/>
    <m/>
    <s v="STN-COM"/>
    <s v="MOTOR CYCLE,SUPER SPLENDOR,HERO HONDA-Singrauli"/>
    <n v="73116.479999999996"/>
    <n v="0"/>
    <n v="0"/>
    <n v="0"/>
    <n v="73116.479999999996"/>
    <n v="-4042.38"/>
    <n v="-6947.24"/>
    <n v="0"/>
    <n v="0"/>
    <n v="0"/>
    <n v="-10989.619999999999"/>
    <n v="69074.100000000006"/>
    <n v="62126.86"/>
    <s v="INR"/>
  </r>
  <r>
    <s v="5310000067"/>
    <s v="0"/>
    <s v="5310000067-0"/>
    <n v="5"/>
    <s v="5300"/>
    <x v="9"/>
    <x v="10"/>
    <s v="UL10"/>
    <s v="010/000"/>
    <d v="2019-09-01T00:00:00"/>
    <d v="2019-09-01T00:00:00"/>
    <s v="H-0020-21-01"/>
    <n v="1"/>
    <s v="EA"/>
    <s v="53OPCO02"/>
    <x v="0"/>
    <s v="5302"/>
    <s v="166919"/>
    <m/>
    <s v="STN-COM"/>
    <s v="MOTOR CYCLE,SUPER SPLENDOR,HERO HONDA-Singrauli"/>
    <n v="73116.479999999996"/>
    <n v="0"/>
    <n v="0"/>
    <n v="0"/>
    <n v="73116.479999999996"/>
    <n v="-4042.38"/>
    <n v="-6947.24"/>
    <n v="0"/>
    <n v="0"/>
    <n v="0"/>
    <n v="-10989.619999999999"/>
    <n v="69074.100000000006"/>
    <n v="62126.86"/>
    <s v="INR"/>
  </r>
  <r>
    <s v="5310000068"/>
    <s v="0"/>
    <s v="5310000068-0"/>
    <n v="5"/>
    <s v="5300"/>
    <x v="9"/>
    <x v="10"/>
    <s v="UL10"/>
    <s v="010/000"/>
    <d v="2019-09-01T00:00:00"/>
    <d v="2019-09-01T00:00:00"/>
    <s v="H-0020-21-01"/>
    <n v="1"/>
    <s v="EA"/>
    <s v="53OPCO02"/>
    <x v="0"/>
    <s v="5302"/>
    <s v="166919"/>
    <m/>
    <s v="STN-COM"/>
    <s v="MOTOR CYCLE,SUPER SPLENDOR,HERO HONDA-Singrauli"/>
    <n v="73116.47"/>
    <n v="0"/>
    <n v="0"/>
    <n v="0"/>
    <n v="73116.47"/>
    <n v="-4042.38"/>
    <n v="-6947.24"/>
    <n v="0"/>
    <n v="0"/>
    <n v="0"/>
    <n v="-10989.619999999999"/>
    <n v="69074.09"/>
    <n v="62126.85"/>
    <s v="INR"/>
  </r>
  <r>
    <s v="5311000000"/>
    <s v="0"/>
    <s v="5311000000-0"/>
    <n v="5"/>
    <s v="5300"/>
    <x v="10"/>
    <x v="11"/>
    <s v="UL25"/>
    <s v="015/000"/>
    <d v="2012-07-16T00:00:00"/>
    <d v="2012-07-16T00:00:00"/>
    <s v=""/>
    <n v="24"/>
    <s v="NO"/>
    <s v="53OPCOMN"/>
    <x v="0"/>
    <s v=""/>
    <s v="111314"/>
    <m/>
    <s v=""/>
    <s v="Solar King Size Garden Lights-QTY-32=KAWAI"/>
    <n v="172800"/>
    <n v="0"/>
    <n v="0"/>
    <n v="0"/>
    <n v="172800"/>
    <n v="-84368.35"/>
    <n v="-10944.74"/>
    <n v="0"/>
    <n v="0"/>
    <n v="0"/>
    <n v="-95313.090000000011"/>
    <n v="88431.65"/>
    <n v="77486.91"/>
    <s v="INR"/>
  </r>
  <r>
    <s v="5311000001"/>
    <s v="0"/>
    <s v="5311000001-0"/>
    <n v="5"/>
    <s v="5300"/>
    <x v="10"/>
    <x v="11"/>
    <s v="UL05"/>
    <s v="005/000"/>
    <d v="2015-09-30T00:00:00"/>
    <d v="2015-09-30T00:00:00"/>
    <s v=""/>
    <n v="1"/>
    <s v="SET"/>
    <s v="53OPCOMN"/>
    <x v="0"/>
    <s v="5302"/>
    <s v="104596"/>
    <m/>
    <s v="A116"/>
    <s v="SOLAR GARDEN LIGHT DISTIBUTION PANEL-LABOUR COLONY"/>
    <n v="220545.63"/>
    <n v="0"/>
    <n v="0"/>
    <n v="0"/>
    <n v="220545.63"/>
    <n v="-191293.92"/>
    <n v="-18224.43"/>
    <n v="0"/>
    <n v="0"/>
    <n v="0"/>
    <n v="-209518.35"/>
    <n v="29251.71"/>
    <n v="11027.28"/>
    <s v="INR"/>
  </r>
  <r>
    <s v="5311000002"/>
    <s v="0"/>
    <s v="5311000002-0"/>
    <n v="5"/>
    <s v="5300"/>
    <x v="10"/>
    <x v="11"/>
    <s v="UL10"/>
    <s v="010/000"/>
    <d v="2021-03-12T00:00:00"/>
    <d v="2021-03-12T00:00:00"/>
    <s v=""/>
    <n v="6"/>
    <s v="EA"/>
    <s v="53OPCOMN"/>
    <x v="0"/>
    <s v="5302"/>
    <s v="132898"/>
    <s v="Addition-Other"/>
    <s v=""/>
    <s v="NATURAL LIGHTING EQUIPMENTS"/>
    <n v="0"/>
    <n v="180540"/>
    <n v="0"/>
    <n v="0"/>
    <n v="180540"/>
    <n v="0"/>
    <n v="-939.8"/>
    <n v="0"/>
    <n v="0"/>
    <n v="0"/>
    <n v="-939.8"/>
    <n v="0"/>
    <n v="179600.2"/>
    <s v="IN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B12" firstHeaderRow="2" firstDataRow="2" firstDataCol="1" rowPageCount="1" colPageCount="1"/>
  <pivotFields count="35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13">
        <item h="1" x="3"/>
        <item h="1" x="4"/>
        <item h="1" x="5"/>
        <item h="1" x="0"/>
        <item h="1" x="9"/>
        <item h="1" x="1"/>
        <item h="1" x="2"/>
        <item h="1" x="6"/>
        <item x="7"/>
        <item h="1" x="11"/>
        <item h="1" x="8"/>
        <item h="1" x="10"/>
        <item t="default"/>
      </items>
    </pivotField>
    <pivotField compact="0" outline="0" showAll="0"/>
    <pivotField compact="0" outline="0" showAll="0"/>
    <pivotField compact="0" numFmtId="14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8">
        <item x="7"/>
        <item x="2"/>
        <item x="5"/>
        <item x="6"/>
        <item x="1"/>
        <item x="3"/>
        <item x="4"/>
        <item x="0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/>
    <pivotField compact="0" numFmtId="4" outline="0" showAll="0"/>
    <pivotField compact="0" numFmtId="4" outline="0" showAll="0"/>
    <pivotField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compact="0" numFmtId="4" outline="0" showAll="0"/>
    <pivotField compact="0" numFmtId="4" outline="0" showAll="0"/>
    <pivotField compact="0" numFmtId="4" outline="0" showAll="0"/>
    <pivotField compact="0" numFmtId="4" outline="0" showAll="0"/>
    <pivotField compact="0" outline="0" showAll="0"/>
  </pivotFields>
  <rowFields count="1">
    <field x="1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6" hier="-1"/>
  </pageFields>
  <dataFields count="1">
    <dataField name="Sum of PlndDep" fld="27" baseField="0" baseItem="0" numFmtId="164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O17" firstHeaderRow="1" firstDataRow="2" firstDataCol="2"/>
  <pivotFields count="35"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outline="0" showAll="0">
      <items count="13">
        <item x="3"/>
        <item x="4"/>
        <item x="5"/>
        <item x="0"/>
        <item x="9"/>
        <item x="1"/>
        <item x="6"/>
        <item x="7"/>
        <item x="11"/>
        <item x="8"/>
        <item x="10"/>
        <item x="2"/>
        <item t="default"/>
      </items>
    </pivotField>
    <pivotField compact="0" outline="0" showAll="0"/>
    <pivotField compact="0" outline="0" showAll="0"/>
    <pivotField compact="0" numFmtId="14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dataField="1" compact="0" numFmtId="4" outline="0" showAll="0"/>
    <pivotField dataField="1" compact="0" numFmtId="4" outline="0" showAll="0"/>
    <pivotField dataField="1" compact="0" numFmtId="4" outline="0" showAll="0"/>
    <pivotField dataField="1" compact="0" numFmtId="4" outline="0" showAll="0"/>
    <pivotField dataField="1" compact="0" numFmtId="4" outline="0" showAll="0"/>
    <pivotField dataField="1" compact="0" numFmtId="4" outline="0" showAll="0"/>
    <pivotField dataField="1" compact="0" numFmtId="4" outline="0" showAll="0"/>
    <pivotField dataField="1" compact="0" numFmtId="4" outline="0" showAll="0"/>
    <pivotField dataField="1" compact="0" numFmtId="4" outline="0" showAll="0"/>
    <pivotField dataField="1" compact="0" numFmtId="4" outline="0" showAll="0"/>
    <pivotField dataField="1" compact="0" numFmtId="4" outline="0" showAll="0"/>
    <pivotField dataField="1" compact="0" numFmtId="4" outline="0" showAll="0" defaultSubtotal="0"/>
    <pivotField compact="0" outline="0" showAll="0"/>
  </pivotFields>
  <rowFields count="2">
    <field x="5"/>
    <field x="6"/>
  </rowFields>
  <rowItems count="13">
    <i>
      <x/>
      <x v="3"/>
    </i>
    <i>
      <x v="1"/>
      <x v="5"/>
    </i>
    <i r="1">
      <x v="11"/>
    </i>
    <i>
      <x v="2"/>
      <x/>
    </i>
    <i>
      <x v="3"/>
      <x v="1"/>
    </i>
    <i>
      <x v="4"/>
      <x v="2"/>
    </i>
    <i>
      <x v="5"/>
      <x v="6"/>
    </i>
    <i>
      <x v="6"/>
      <x v="7"/>
    </i>
    <i>
      <x v="7"/>
      <x v="9"/>
    </i>
    <i>
      <x v="8"/>
      <x v="4"/>
    </i>
    <i>
      <x v="9"/>
      <x v="10"/>
    </i>
    <i>
      <x v="10"/>
      <x v="8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Sum of Cum.acq.value" fld="21" baseField="0" baseItem="0"/>
    <dataField name="Sum of Addition" fld="22" baseField="0" baseItem="0"/>
    <dataField name="Sum of Transfer" fld="23" baseField="0" baseItem="0"/>
    <dataField name="Sum of Sold" fld="24" baseField="0" baseItem="0"/>
    <dataField name="Sum of Gross block as on 31.03.2021" fld="25" baseField="0" baseItem="0"/>
    <dataField name="Sum of Accum.dep." fld="26" baseField="0" baseItem="0"/>
    <dataField name="Sum of PlndDep" fld="27" baseField="0" baseItem="0"/>
    <dataField name="Sum of Dep.retir." fld="28" baseField="0" baseItem="0"/>
    <dataField name="Sum of Dep.transfer" fld="29" baseField="0" baseItem="0"/>
    <dataField name="Sum of Write-ups" fld="30" baseField="0" baseItem="0"/>
    <dataField name="Sum of Total Depreciation upto 31.03.2021" fld="31" baseField="0" baseItem="0"/>
    <dataField name="Sum of Start book.val" fld="32" baseField="0" baseItem="0"/>
    <dataField name="Sum of End book val as on 31.03.2021" fld="33" baseField="0" baseItem="0"/>
  </dataFields>
  <formats count="7"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6" type="button" dataOnly="0" labelOnly="1" outline="0" axis="axisRow" fieldPosition="1"/>
    </format>
    <format dxfId="5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4">
      <pivotArea field="5" type="button" dataOnly="0" labelOnly="1" outline="0" axis="axisRow" fieldPosition="0"/>
    </format>
    <format dxfId="3">
      <pivotArea field="6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30" firstHeaderRow="1" firstDataRow="1" firstDataCol="1" rowPageCount="1" colPageCount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numFmtId="14" multipleItemSelectionAllowed="1" showAll="0">
      <items count="26">
        <item h="1" x="0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9"/>
        <item x="18"/>
        <item x="20"/>
        <item x="21"/>
        <item x="22"/>
        <item x="23"/>
        <item x="24"/>
        <item x="1"/>
        <item t="default"/>
      </items>
    </pivotField>
    <pivotField axis="axisRow" showAll="0">
      <items count="45">
        <item n="H-0020-01-23" x="21"/>
        <item n="H-0020-01-28" x="10"/>
        <item n="H-0020-01-29" x="28"/>
        <item n="H-0020-01-30" x="22"/>
        <item n="H-0020-01-31" x="29"/>
        <item n="H-0020-02-09" x="26"/>
        <item n="H-0020-03-13" x="9"/>
        <item n="H-0020-03-15" x="33"/>
        <item n="H-0020-03-17" x="12"/>
        <item n="H-0020-03-18" x="32"/>
        <item n="H-0020-04-15" x="36"/>
        <item n="H-0020-04-16" x="37"/>
        <item n="H-0020-04-17" x="38"/>
        <item n="H-0020-04-18" x="39"/>
        <item n="H-0020-05-13" x="43"/>
        <item n="H-0020-05-14" x="17"/>
        <item n="H-0020-06-03" x="30"/>
        <item n="H-0020-06-06" x="15"/>
        <item n="H-0020-06-07" x="31"/>
        <item n="H-0020-07-08" x="8"/>
        <item n="H-0020-08-02" x="5"/>
        <item n="H-0020-10-06" x="11"/>
        <item n="H-0020-10-09" x="20"/>
        <item n="H-0020-10-10" x="35"/>
        <item n="H-0020-11-04" x="23"/>
        <item n="H-0020-11-05" x="42"/>
        <item n="H-0020-12-26" x="4"/>
        <item n="H-0020-12-28" x="18"/>
        <item n="H-0020-12-29" x="13"/>
        <item n="H-0020-12-30" x="14"/>
        <item n="H-0020-12-31" x="27"/>
        <item n="H-0020-12-32" x="25"/>
        <item n="H-0020-14-07" x="2"/>
        <item n="H-0020-14-08" x="6"/>
        <item n="H-0020-14-09" x="3"/>
        <item n="H-0020-14-10" x="16"/>
        <item n="H-0020-14-11" x="41"/>
        <item n="H-0020-15-01" x="40"/>
        <item n="H-0020-15-05" x="24"/>
        <item n="H-0020-16-04" x="34"/>
        <item n="H-0020-18-01" x="19"/>
        <item n="H-5000-12-01" x="7"/>
        <item n="H-5000-12-02" x="0"/>
        <item x="1"/>
        <item t="default"/>
      </items>
    </pivotField>
    <pivotField showAll="0"/>
    <pivotField showAll="0"/>
    <pivotField dataField="1" numFmtId="164" showAll="0"/>
    <pivotField showAll="0"/>
    <pivotField showAll="0"/>
    <pivotField showAll="0"/>
  </pivotFields>
  <rowFields count="1">
    <field x="18"/>
  </rowFields>
  <rowItems count="27">
    <i>
      <x v="2"/>
    </i>
    <i>
      <x v="4"/>
    </i>
    <i>
      <x v="5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23"/>
    </i>
    <i>
      <x v="25"/>
    </i>
    <i>
      <x v="27"/>
    </i>
    <i>
      <x v="29"/>
    </i>
    <i>
      <x v="30"/>
    </i>
    <i>
      <x v="31"/>
    </i>
    <i>
      <x v="36"/>
    </i>
    <i>
      <x v="37"/>
    </i>
    <i>
      <x v="38"/>
    </i>
    <i>
      <x v="39"/>
    </i>
    <i>
      <x v="41"/>
    </i>
    <i>
      <x v="42"/>
    </i>
    <i>
      <x v="43"/>
    </i>
    <i t="grand">
      <x/>
    </i>
  </rowItems>
  <colItems count="1">
    <i/>
  </colItems>
  <pageFields count="1">
    <pageField fld="17" hier="-1"/>
  </pageFields>
  <dataFields count="1">
    <dataField name="Sum of      Acquisition Amount" fld="2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B834:F852" firstHeaderRow="1" firstDataRow="2" firstDataCol="2"/>
  <pivotFields count="25">
    <pivotField compact="0" outline="0" showAll="0"/>
    <pivotField compact="0" outline="0" showAll="0"/>
    <pivotField axis="axisRow" compact="0" outline="0" showAll="0">
      <items count="8">
        <item x="4"/>
        <item x="1"/>
        <item x="6"/>
        <item x="5"/>
        <item x="2"/>
        <item x="3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/>
    <pivotField compact="0" outline="0" showAll="0"/>
    <pivotField compact="0" outline="0" showAll="0"/>
    <pivotField compact="0" outline="0" showAll="0"/>
    <pivotField dataField="1" compact="0" numFmtId="164" outline="0" showAll="0"/>
    <pivotField compact="0" outline="0" showAll="0"/>
    <pivotField axis="axisCol" compact="0" outline="0" showAll="0">
      <items count="3">
        <item x="1"/>
        <item x="0"/>
        <item t="default"/>
      </items>
    </pivotField>
    <pivotField axis="axisRow" compact="0" outline="0" showAll="0">
      <items count="4">
        <item x="1"/>
        <item x="2"/>
        <item x="0"/>
        <item t="default"/>
      </items>
    </pivotField>
  </pivotFields>
  <rowFields count="2">
    <field x="2"/>
    <field x="24"/>
  </rowFields>
  <rowItems count="17">
    <i>
      <x/>
      <x/>
    </i>
    <i t="default">
      <x/>
    </i>
    <i>
      <x v="1"/>
      <x/>
    </i>
    <i t="default">
      <x v="1"/>
    </i>
    <i>
      <x v="2"/>
      <x/>
    </i>
    <i t="default">
      <x v="2"/>
    </i>
    <i>
      <x v="3"/>
      <x/>
    </i>
    <i t="default">
      <x v="3"/>
    </i>
    <i>
      <x v="4"/>
      <x/>
    </i>
    <i t="default">
      <x v="4"/>
    </i>
    <i>
      <x v="5"/>
      <x/>
    </i>
    <i t="default">
      <x v="5"/>
    </i>
    <i>
      <x v="6"/>
      <x/>
    </i>
    <i r="1">
      <x v="1"/>
    </i>
    <i r="1">
      <x v="2"/>
    </i>
    <i t="default">
      <x v="6"/>
    </i>
    <i t="grand">
      <x/>
    </i>
  </rowItems>
  <colFields count="1">
    <field x="23"/>
  </colFields>
  <colItems count="3">
    <i>
      <x/>
    </i>
    <i>
      <x v="1"/>
    </i>
    <i t="grand">
      <x/>
    </i>
  </colItems>
  <dataFields count="1">
    <dataField name="Sum of      Acquisition Amount" fld="21" baseField="0" baseItem="0" numFmtId="164"/>
  </dataFields>
  <formats count="2">
    <format dxfId="1">
      <pivotArea dataOnly="0" outline="0" fieldPosition="0">
        <references count="1">
          <reference field="2" count="0" defaultSubtotal="1"/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workbookViewId="0">
      <selection activeCell="F8" sqref="F8"/>
    </sheetView>
  </sheetViews>
  <sheetFormatPr defaultRowHeight="12.75" x14ac:dyDescent="0.2"/>
  <cols>
    <col min="1" max="1" width="16.42578125" bestFit="1" customWidth="1"/>
    <col min="2" max="2" width="18.7109375" customWidth="1"/>
  </cols>
  <sheetData>
    <row r="1" spans="1:2" x14ac:dyDescent="0.2">
      <c r="A1" s="41" t="s">
        <v>2581</v>
      </c>
      <c r="B1" t="s">
        <v>2588</v>
      </c>
    </row>
    <row r="3" spans="1:2" x14ac:dyDescent="0.2">
      <c r="A3" s="41" t="s">
        <v>2650</v>
      </c>
    </row>
    <row r="4" spans="1:2" x14ac:dyDescent="0.2">
      <c r="A4" s="41" t="s">
        <v>2825</v>
      </c>
      <c r="B4" t="s">
        <v>2599</v>
      </c>
    </row>
    <row r="5" spans="1:2" x14ac:dyDescent="0.2">
      <c r="A5" t="s">
        <v>2832</v>
      </c>
      <c r="B5" s="42">
        <v>-747631.63</v>
      </c>
    </row>
    <row r="6" spans="1:2" x14ac:dyDescent="0.2">
      <c r="A6" t="s">
        <v>2828</v>
      </c>
      <c r="B6" s="42">
        <v>-43701086.910000004</v>
      </c>
    </row>
    <row r="7" spans="1:2" x14ac:dyDescent="0.2">
      <c r="A7" t="s">
        <v>2830</v>
      </c>
      <c r="B7" s="42">
        <v>-11559389.060000001</v>
      </c>
    </row>
    <row r="8" spans="1:2" x14ac:dyDescent="0.2">
      <c r="A8" t="s">
        <v>2831</v>
      </c>
      <c r="B8" s="42">
        <v>-4635420.09</v>
      </c>
    </row>
    <row r="9" spans="1:2" x14ac:dyDescent="0.2">
      <c r="A9" t="s">
        <v>2827</v>
      </c>
      <c r="B9" s="42">
        <v>-27076907.97000001</v>
      </c>
    </row>
    <row r="10" spans="1:2" x14ac:dyDescent="0.2">
      <c r="A10" t="s">
        <v>2826</v>
      </c>
      <c r="B10" s="42">
        <v>-3343451781.1999984</v>
      </c>
    </row>
    <row r="11" spans="1:2" x14ac:dyDescent="0.2">
      <c r="A11" t="s">
        <v>2829</v>
      </c>
      <c r="B11" s="42">
        <v>-86131215.910000011</v>
      </c>
    </row>
    <row r="12" spans="1:2" x14ac:dyDescent="0.2">
      <c r="A12" t="s">
        <v>2640</v>
      </c>
      <c r="B12" s="42">
        <v>-3517303432.7699981</v>
      </c>
    </row>
  </sheetData>
  <pageMargins left="0.7" right="0.7" top="0.75" bottom="0.75" header="0.3" footer="0.3"/>
  <pageSetup paperSize="9" orientation="portrait" horizontalDpi="300" verticalDpi="0" r:id="rId2"/>
  <customProperties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90"/>
  <sheetViews>
    <sheetView tabSelected="1" topLeftCell="A3162" workbookViewId="0">
      <selection activeCell="A3186" sqref="A3186:H3186"/>
    </sheetView>
  </sheetViews>
  <sheetFormatPr defaultRowHeight="12.75" x14ac:dyDescent="0.2"/>
  <cols>
    <col min="1" max="1" width="14" bestFit="1" customWidth="1"/>
    <col min="2" max="2" width="35.140625" bestFit="1" customWidth="1"/>
    <col min="3" max="3" width="9" bestFit="1" customWidth="1"/>
    <col min="4" max="4" width="16" bestFit="1" customWidth="1"/>
    <col min="5" max="5" width="20" bestFit="1" customWidth="1"/>
    <col min="6" max="6" width="10" bestFit="1" customWidth="1"/>
    <col min="7" max="7" width="14" bestFit="1" customWidth="1"/>
    <col min="8" max="8" width="52" bestFit="1" customWidth="1"/>
    <col min="9" max="9" width="17.7109375" bestFit="1" customWidth="1"/>
    <col min="10" max="10" width="18.28515625" bestFit="1" customWidth="1"/>
    <col min="11" max="11" width="17.7109375" bestFit="1" customWidth="1"/>
    <col min="12" max="12" width="17" bestFit="1" customWidth="1"/>
    <col min="13" max="13" width="16" bestFit="1" customWidth="1"/>
  </cols>
  <sheetData>
    <row r="1" spans="1:13" s="7" customFormat="1" x14ac:dyDescent="0.2"/>
    <row r="2" spans="1:13" ht="25.5" x14ac:dyDescent="0.2">
      <c r="A2" s="1" t="s">
        <v>2869</v>
      </c>
      <c r="B2" s="6" t="s">
        <v>2581</v>
      </c>
      <c r="C2" s="1" t="s">
        <v>2275</v>
      </c>
      <c r="D2" s="1" t="s">
        <v>2276</v>
      </c>
      <c r="E2" s="1" t="s">
        <v>2277</v>
      </c>
      <c r="F2" s="1" t="s">
        <v>2278</v>
      </c>
      <c r="G2" s="6" t="s">
        <v>2279</v>
      </c>
      <c r="H2" s="1" t="s">
        <v>2281</v>
      </c>
      <c r="I2" s="6" t="s">
        <v>2593</v>
      </c>
      <c r="J2" s="6" t="s">
        <v>2594</v>
      </c>
      <c r="K2" s="6" t="s">
        <v>2657</v>
      </c>
    </row>
    <row r="3" spans="1:13" x14ac:dyDescent="0.2">
      <c r="A3" s="89">
        <v>1</v>
      </c>
      <c r="B3" t="s">
        <v>2582</v>
      </c>
      <c r="C3" t="s">
        <v>2</v>
      </c>
      <c r="D3" s="2">
        <v>40163</v>
      </c>
      <c r="E3" s="2">
        <v>40148</v>
      </c>
      <c r="F3" s="3">
        <v>14.38</v>
      </c>
      <c r="G3" t="s">
        <v>4</v>
      </c>
      <c r="H3" s="61" t="s">
        <v>5</v>
      </c>
      <c r="I3" s="4">
        <v>5919602</v>
      </c>
      <c r="J3" s="4">
        <v>0</v>
      </c>
      <c r="K3" s="4">
        <v>5919602</v>
      </c>
      <c r="L3" s="88"/>
      <c r="M3" s="88"/>
    </row>
    <row r="4" spans="1:13" x14ac:dyDescent="0.2">
      <c r="A4" s="89">
        <f>A3+1</f>
        <v>2</v>
      </c>
      <c r="B4" t="s">
        <v>2582</v>
      </c>
      <c r="C4" t="s">
        <v>2</v>
      </c>
      <c r="D4" s="2">
        <v>40163</v>
      </c>
      <c r="E4" s="2">
        <v>40148</v>
      </c>
      <c r="F4" s="3">
        <v>26.81</v>
      </c>
      <c r="G4" t="s">
        <v>4</v>
      </c>
      <c r="H4" t="s">
        <v>8</v>
      </c>
      <c r="I4" s="4">
        <v>12500010</v>
      </c>
      <c r="J4" s="4">
        <v>0</v>
      </c>
      <c r="K4" s="4">
        <v>12500010</v>
      </c>
      <c r="L4" s="88"/>
      <c r="M4" s="88"/>
    </row>
    <row r="5" spans="1:13" x14ac:dyDescent="0.2">
      <c r="A5" s="89">
        <f t="shared" ref="A5:A68" si="0">A4+1</f>
        <v>3</v>
      </c>
      <c r="B5" t="s">
        <v>2582</v>
      </c>
      <c r="C5" t="s">
        <v>2</v>
      </c>
      <c r="D5" s="2">
        <v>40371</v>
      </c>
      <c r="E5" s="2">
        <v>40371</v>
      </c>
      <c r="F5" s="3">
        <v>0.28999999999999998</v>
      </c>
      <c r="G5" t="s">
        <v>4</v>
      </c>
      <c r="H5" t="s">
        <v>10</v>
      </c>
      <c r="I5" s="4">
        <v>307510</v>
      </c>
      <c r="J5" s="4">
        <v>0</v>
      </c>
      <c r="K5" s="4">
        <v>307510</v>
      </c>
      <c r="L5" s="88"/>
      <c r="M5" s="88"/>
    </row>
    <row r="6" spans="1:13" x14ac:dyDescent="0.2">
      <c r="A6" s="89">
        <f t="shared" si="0"/>
        <v>4</v>
      </c>
      <c r="B6" t="s">
        <v>2582</v>
      </c>
      <c r="C6" t="s">
        <v>2</v>
      </c>
      <c r="D6" s="2">
        <v>40351</v>
      </c>
      <c r="E6" s="2">
        <v>40351</v>
      </c>
      <c r="F6" s="3">
        <v>0.82</v>
      </c>
      <c r="G6" t="s">
        <v>4</v>
      </c>
      <c r="H6" t="s">
        <v>12</v>
      </c>
      <c r="I6" s="4">
        <v>123497</v>
      </c>
      <c r="J6" s="4">
        <v>0</v>
      </c>
      <c r="K6" s="4">
        <v>123497</v>
      </c>
      <c r="L6" s="88"/>
      <c r="M6" s="88"/>
    </row>
    <row r="7" spans="1:13" x14ac:dyDescent="0.2">
      <c r="A7" s="89">
        <f t="shared" si="0"/>
        <v>5</v>
      </c>
      <c r="B7" t="s">
        <v>2582</v>
      </c>
      <c r="C7" t="s">
        <v>2</v>
      </c>
      <c r="D7" s="2">
        <v>40330</v>
      </c>
      <c r="E7" s="2">
        <v>40330</v>
      </c>
      <c r="F7" s="3">
        <v>0.27</v>
      </c>
      <c r="G7" t="s">
        <v>4</v>
      </c>
      <c r="H7" t="s">
        <v>14</v>
      </c>
      <c r="I7" s="4">
        <v>123496</v>
      </c>
      <c r="J7" s="4">
        <v>0</v>
      </c>
      <c r="K7" s="4">
        <v>123496</v>
      </c>
      <c r="L7" s="88"/>
      <c r="M7" s="88"/>
    </row>
    <row r="8" spans="1:13" x14ac:dyDescent="0.2">
      <c r="A8" s="89">
        <f t="shared" si="0"/>
        <v>6</v>
      </c>
      <c r="B8" t="s">
        <v>2582</v>
      </c>
      <c r="C8" t="s">
        <v>2</v>
      </c>
      <c r="D8" s="2">
        <v>40333</v>
      </c>
      <c r="E8" s="2">
        <v>40333</v>
      </c>
      <c r="F8" s="3">
        <v>0.86</v>
      </c>
      <c r="G8" t="s">
        <v>4</v>
      </c>
      <c r="H8" t="s">
        <v>16</v>
      </c>
      <c r="I8" s="4">
        <v>387673</v>
      </c>
      <c r="J8" s="4">
        <v>0</v>
      </c>
      <c r="K8" s="4">
        <v>387673</v>
      </c>
      <c r="L8" s="88"/>
      <c r="M8" s="88"/>
    </row>
    <row r="9" spans="1:13" x14ac:dyDescent="0.2">
      <c r="A9" s="89">
        <f t="shared" si="0"/>
        <v>7</v>
      </c>
      <c r="B9" t="s">
        <v>2582</v>
      </c>
      <c r="C9" t="s">
        <v>2</v>
      </c>
      <c r="D9" s="2">
        <v>40392</v>
      </c>
      <c r="E9" s="2">
        <v>40392</v>
      </c>
      <c r="F9" s="3">
        <v>0.6</v>
      </c>
      <c r="G9" t="s">
        <v>4</v>
      </c>
      <c r="H9" t="s">
        <v>18</v>
      </c>
      <c r="I9" s="4">
        <v>394755</v>
      </c>
      <c r="J9" s="4">
        <v>0</v>
      </c>
      <c r="K9" s="4">
        <v>394755</v>
      </c>
      <c r="L9" s="88"/>
      <c r="M9" s="88"/>
    </row>
    <row r="10" spans="1:13" x14ac:dyDescent="0.2">
      <c r="A10" s="89">
        <f t="shared" si="0"/>
        <v>8</v>
      </c>
      <c r="B10" t="s">
        <v>2582</v>
      </c>
      <c r="C10" t="s">
        <v>2</v>
      </c>
      <c r="D10" s="2">
        <v>40305</v>
      </c>
      <c r="E10" s="2">
        <v>40305</v>
      </c>
      <c r="F10" s="3">
        <v>0.46400000000000002</v>
      </c>
      <c r="G10" t="s">
        <v>4</v>
      </c>
      <c r="H10" t="s">
        <v>20</v>
      </c>
      <c r="I10" s="4">
        <v>209350</v>
      </c>
      <c r="J10" s="4">
        <v>0</v>
      </c>
      <c r="K10" s="4">
        <v>209350</v>
      </c>
      <c r="L10" s="88"/>
      <c r="M10" s="88"/>
    </row>
    <row r="11" spans="1:13" x14ac:dyDescent="0.2">
      <c r="A11" s="89">
        <f t="shared" si="0"/>
        <v>9</v>
      </c>
      <c r="B11" t="s">
        <v>2582</v>
      </c>
      <c r="C11" t="s">
        <v>2</v>
      </c>
      <c r="D11" s="2">
        <v>40349</v>
      </c>
      <c r="E11" s="2">
        <v>40349</v>
      </c>
      <c r="F11" s="3">
        <v>0.17</v>
      </c>
      <c r="G11" t="s">
        <v>4</v>
      </c>
      <c r="H11" t="s">
        <v>22</v>
      </c>
      <c r="I11" s="4">
        <v>76959</v>
      </c>
      <c r="J11" s="4">
        <v>0</v>
      </c>
      <c r="K11" s="4">
        <v>76959</v>
      </c>
      <c r="L11" s="88"/>
      <c r="M11" s="88"/>
    </row>
    <row r="12" spans="1:13" x14ac:dyDescent="0.2">
      <c r="A12" s="89">
        <f t="shared" si="0"/>
        <v>10</v>
      </c>
      <c r="B12" t="s">
        <v>2582</v>
      </c>
      <c r="C12" t="s">
        <v>2</v>
      </c>
      <c r="D12" s="2">
        <v>40357</v>
      </c>
      <c r="E12" s="2">
        <v>40357</v>
      </c>
      <c r="F12" s="3">
        <v>0.76</v>
      </c>
      <c r="G12" t="s">
        <v>4</v>
      </c>
      <c r="H12" t="s">
        <v>24</v>
      </c>
      <c r="I12" s="4">
        <v>814150</v>
      </c>
      <c r="J12" s="4">
        <v>0</v>
      </c>
      <c r="K12" s="4">
        <v>814150</v>
      </c>
      <c r="L12" s="88"/>
      <c r="M12" s="88"/>
    </row>
    <row r="13" spans="1:13" x14ac:dyDescent="0.2">
      <c r="A13" s="89">
        <f t="shared" si="0"/>
        <v>11</v>
      </c>
      <c r="B13" t="s">
        <v>2582</v>
      </c>
      <c r="C13" t="s">
        <v>2</v>
      </c>
      <c r="D13" s="2">
        <v>40357</v>
      </c>
      <c r="E13" s="2">
        <v>40357</v>
      </c>
      <c r="F13" s="3">
        <v>0.94</v>
      </c>
      <c r="G13" t="s">
        <v>4</v>
      </c>
      <c r="H13" t="s">
        <v>26</v>
      </c>
      <c r="I13" s="4">
        <v>1003830</v>
      </c>
      <c r="J13" s="4">
        <v>0</v>
      </c>
      <c r="K13" s="4">
        <v>1003830</v>
      </c>
      <c r="L13" s="88"/>
      <c r="M13" s="88"/>
    </row>
    <row r="14" spans="1:13" x14ac:dyDescent="0.2">
      <c r="A14" s="89">
        <f t="shared" si="0"/>
        <v>12</v>
      </c>
      <c r="B14" t="s">
        <v>2582</v>
      </c>
      <c r="C14" t="s">
        <v>2</v>
      </c>
      <c r="D14" s="2">
        <v>40373</v>
      </c>
      <c r="E14" s="2">
        <v>40373</v>
      </c>
      <c r="F14" s="3">
        <v>0.14599999999999999</v>
      </c>
      <c r="G14" t="s">
        <v>4</v>
      </c>
      <c r="H14" t="s">
        <v>28</v>
      </c>
      <c r="I14" s="4">
        <v>152834</v>
      </c>
      <c r="J14" s="4">
        <v>0</v>
      </c>
      <c r="K14" s="4">
        <v>152834</v>
      </c>
      <c r="L14" s="88"/>
      <c r="M14" s="88"/>
    </row>
    <row r="15" spans="1:13" x14ac:dyDescent="0.2">
      <c r="A15" s="89">
        <f t="shared" si="0"/>
        <v>13</v>
      </c>
      <c r="B15" t="s">
        <v>2582</v>
      </c>
      <c r="C15" t="s">
        <v>2</v>
      </c>
      <c r="D15" s="2">
        <v>40329</v>
      </c>
      <c r="E15" s="2">
        <v>40329</v>
      </c>
      <c r="F15" s="3">
        <v>0.11600000000000001</v>
      </c>
      <c r="G15" t="s">
        <v>4</v>
      </c>
      <c r="H15" t="s">
        <v>30</v>
      </c>
      <c r="I15" s="4">
        <v>52547</v>
      </c>
      <c r="J15" s="4">
        <v>0</v>
      </c>
      <c r="K15" s="4">
        <v>52547</v>
      </c>
      <c r="L15" s="88"/>
      <c r="M15" s="88"/>
    </row>
    <row r="16" spans="1:13" x14ac:dyDescent="0.2">
      <c r="A16" s="89">
        <f t="shared" si="0"/>
        <v>14</v>
      </c>
      <c r="B16" t="s">
        <v>2582</v>
      </c>
      <c r="C16" t="s">
        <v>2</v>
      </c>
      <c r="D16" s="2">
        <v>40359</v>
      </c>
      <c r="E16" s="2">
        <v>40359</v>
      </c>
      <c r="F16" s="3">
        <v>0.4</v>
      </c>
      <c r="G16" t="s">
        <v>4</v>
      </c>
      <c r="H16" t="s">
        <v>32</v>
      </c>
      <c r="I16" s="4">
        <v>180530</v>
      </c>
      <c r="J16" s="4">
        <v>0</v>
      </c>
      <c r="K16" s="4">
        <v>180530</v>
      </c>
      <c r="L16" s="88"/>
      <c r="M16" s="88"/>
    </row>
    <row r="17" spans="1:13" x14ac:dyDescent="0.2">
      <c r="A17" s="89">
        <f t="shared" si="0"/>
        <v>15</v>
      </c>
      <c r="B17" t="s">
        <v>2582</v>
      </c>
      <c r="C17" t="s">
        <v>2</v>
      </c>
      <c r="D17" s="2">
        <v>40332</v>
      </c>
      <c r="E17" s="2">
        <v>40332</v>
      </c>
      <c r="F17" s="3">
        <v>0.8</v>
      </c>
      <c r="G17" t="s">
        <v>4</v>
      </c>
      <c r="H17" t="s">
        <v>34</v>
      </c>
      <c r="I17" s="4">
        <v>360649</v>
      </c>
      <c r="J17" s="4">
        <v>0</v>
      </c>
      <c r="K17" s="4">
        <v>360649</v>
      </c>
      <c r="L17" s="88"/>
      <c r="M17" s="88"/>
    </row>
    <row r="18" spans="1:13" x14ac:dyDescent="0.2">
      <c r="A18" s="89">
        <f t="shared" si="0"/>
        <v>16</v>
      </c>
      <c r="B18" t="s">
        <v>2582</v>
      </c>
      <c r="C18" t="s">
        <v>2</v>
      </c>
      <c r="D18" s="2">
        <v>40289</v>
      </c>
      <c r="E18" s="2">
        <v>40289</v>
      </c>
      <c r="F18" s="3">
        <v>1.2</v>
      </c>
      <c r="G18" t="s">
        <v>4</v>
      </c>
      <c r="H18" t="s">
        <v>36</v>
      </c>
      <c r="I18" s="4">
        <v>581900</v>
      </c>
      <c r="J18" s="4">
        <v>0</v>
      </c>
      <c r="K18" s="4">
        <v>581900</v>
      </c>
      <c r="L18" s="88"/>
      <c r="M18" s="88"/>
    </row>
    <row r="19" spans="1:13" x14ac:dyDescent="0.2">
      <c r="A19" s="89">
        <f t="shared" si="0"/>
        <v>17</v>
      </c>
      <c r="B19" t="s">
        <v>2582</v>
      </c>
      <c r="C19" t="s">
        <v>2</v>
      </c>
      <c r="D19" s="2">
        <v>40302</v>
      </c>
      <c r="E19" s="2">
        <v>40302</v>
      </c>
      <c r="F19" s="3">
        <v>1.2</v>
      </c>
      <c r="G19" t="s">
        <v>4</v>
      </c>
      <c r="H19" t="s">
        <v>38</v>
      </c>
      <c r="I19" s="4">
        <v>582000</v>
      </c>
      <c r="J19" s="4">
        <v>0</v>
      </c>
      <c r="K19" s="4">
        <v>582000</v>
      </c>
      <c r="L19" s="88"/>
      <c r="M19" s="88"/>
    </row>
    <row r="20" spans="1:13" x14ac:dyDescent="0.2">
      <c r="A20" s="89">
        <f t="shared" si="0"/>
        <v>18</v>
      </c>
      <c r="B20" t="s">
        <v>2582</v>
      </c>
      <c r="C20" t="s">
        <v>2</v>
      </c>
      <c r="D20" s="2">
        <v>40289</v>
      </c>
      <c r="E20" s="2">
        <v>40289</v>
      </c>
      <c r="F20" s="3">
        <v>1.5</v>
      </c>
      <c r="G20" t="s">
        <v>4</v>
      </c>
      <c r="H20" t="s">
        <v>40</v>
      </c>
      <c r="I20" s="4">
        <v>699810</v>
      </c>
      <c r="J20" s="4">
        <v>0</v>
      </c>
      <c r="K20" s="4">
        <v>699810</v>
      </c>
      <c r="L20" s="88"/>
      <c r="M20" s="88"/>
    </row>
    <row r="21" spans="1:13" x14ac:dyDescent="0.2">
      <c r="A21" s="89">
        <f t="shared" si="0"/>
        <v>19</v>
      </c>
      <c r="B21" t="s">
        <v>2582</v>
      </c>
      <c r="C21" t="s">
        <v>2</v>
      </c>
      <c r="D21" s="2">
        <v>40289</v>
      </c>
      <c r="E21" s="2">
        <v>40289</v>
      </c>
      <c r="F21" s="3">
        <v>1.1000000000000001</v>
      </c>
      <c r="G21" t="s">
        <v>4</v>
      </c>
      <c r="H21" t="s">
        <v>42</v>
      </c>
      <c r="I21" s="4">
        <v>542610</v>
      </c>
      <c r="J21" s="4">
        <v>0</v>
      </c>
      <c r="K21" s="4">
        <v>542610</v>
      </c>
      <c r="L21" s="88"/>
      <c r="M21" s="88"/>
    </row>
    <row r="22" spans="1:13" x14ac:dyDescent="0.2">
      <c r="A22" s="89">
        <f t="shared" si="0"/>
        <v>20</v>
      </c>
      <c r="B22" t="s">
        <v>2582</v>
      </c>
      <c r="C22" t="s">
        <v>2</v>
      </c>
      <c r="D22" s="2">
        <v>40289</v>
      </c>
      <c r="E22" s="2">
        <v>40289</v>
      </c>
      <c r="F22" s="3">
        <v>1.1000000000000001</v>
      </c>
      <c r="G22" t="s">
        <v>4</v>
      </c>
      <c r="H22" t="s">
        <v>44</v>
      </c>
      <c r="I22" s="4">
        <v>542610</v>
      </c>
      <c r="J22" s="4">
        <v>0</v>
      </c>
      <c r="K22" s="4">
        <v>542610</v>
      </c>
      <c r="L22" s="88"/>
      <c r="M22" s="88"/>
    </row>
    <row r="23" spans="1:13" x14ac:dyDescent="0.2">
      <c r="A23" s="89">
        <f t="shared" si="0"/>
        <v>21</v>
      </c>
      <c r="B23" t="s">
        <v>2582</v>
      </c>
      <c r="C23" t="s">
        <v>2</v>
      </c>
      <c r="D23" s="2">
        <v>40289</v>
      </c>
      <c r="E23" s="2">
        <v>40289</v>
      </c>
      <c r="F23" s="3">
        <v>1.1000000000000001</v>
      </c>
      <c r="G23" t="s">
        <v>4</v>
      </c>
      <c r="H23" t="s">
        <v>46</v>
      </c>
      <c r="I23" s="4">
        <v>432610</v>
      </c>
      <c r="J23" s="4">
        <v>0</v>
      </c>
      <c r="K23" s="4">
        <v>432610</v>
      </c>
      <c r="L23" s="88"/>
      <c r="M23" s="88"/>
    </row>
    <row r="24" spans="1:13" x14ac:dyDescent="0.2">
      <c r="A24" s="89">
        <f t="shared" si="0"/>
        <v>22</v>
      </c>
      <c r="B24" t="s">
        <v>2582</v>
      </c>
      <c r="C24" t="s">
        <v>2</v>
      </c>
      <c r="D24" s="2">
        <v>40289</v>
      </c>
      <c r="E24" s="2">
        <v>40289</v>
      </c>
      <c r="F24" s="3">
        <v>1.1000000000000001</v>
      </c>
      <c r="G24" t="s">
        <v>4</v>
      </c>
      <c r="H24" t="s">
        <v>48</v>
      </c>
      <c r="I24" s="4">
        <v>432610</v>
      </c>
      <c r="J24" s="4">
        <v>0</v>
      </c>
      <c r="K24" s="4">
        <v>432610</v>
      </c>
      <c r="L24" s="88"/>
      <c r="M24" s="88"/>
    </row>
    <row r="25" spans="1:13" x14ac:dyDescent="0.2">
      <c r="A25" s="89">
        <f t="shared" si="0"/>
        <v>23</v>
      </c>
      <c r="B25" t="s">
        <v>2582</v>
      </c>
      <c r="C25" t="s">
        <v>2</v>
      </c>
      <c r="D25" s="2">
        <v>40289</v>
      </c>
      <c r="E25" s="2">
        <v>40289</v>
      </c>
      <c r="F25" s="3">
        <v>1.2</v>
      </c>
      <c r="G25" t="s">
        <v>4</v>
      </c>
      <c r="H25" t="s">
        <v>50</v>
      </c>
      <c r="I25" s="4">
        <v>471900</v>
      </c>
      <c r="J25" s="4">
        <v>0</v>
      </c>
      <c r="K25" s="4">
        <v>471900</v>
      </c>
      <c r="L25" s="88"/>
      <c r="M25" s="88"/>
    </row>
    <row r="26" spans="1:13" x14ac:dyDescent="0.2">
      <c r="A26" s="89">
        <f t="shared" si="0"/>
        <v>24</v>
      </c>
      <c r="B26" t="s">
        <v>2582</v>
      </c>
      <c r="C26" t="s">
        <v>2</v>
      </c>
      <c r="D26" s="2">
        <v>40289</v>
      </c>
      <c r="E26" s="2">
        <v>40289</v>
      </c>
      <c r="F26" s="3">
        <v>1.2</v>
      </c>
      <c r="G26" t="s">
        <v>4</v>
      </c>
      <c r="H26" t="s">
        <v>52</v>
      </c>
      <c r="I26" s="4">
        <v>581900</v>
      </c>
      <c r="J26" s="4">
        <v>0</v>
      </c>
      <c r="K26" s="4">
        <v>581900</v>
      </c>
      <c r="L26" s="88"/>
      <c r="M26" s="88"/>
    </row>
    <row r="27" spans="1:13" x14ac:dyDescent="0.2">
      <c r="A27" s="89">
        <f t="shared" si="0"/>
        <v>25</v>
      </c>
      <c r="B27" t="s">
        <v>2582</v>
      </c>
      <c r="C27" t="s">
        <v>2</v>
      </c>
      <c r="D27" s="2">
        <v>40289</v>
      </c>
      <c r="E27" s="2">
        <v>40289</v>
      </c>
      <c r="F27" s="3">
        <v>1.55</v>
      </c>
      <c r="G27" t="s">
        <v>4</v>
      </c>
      <c r="H27" t="s">
        <v>54</v>
      </c>
      <c r="I27" s="4">
        <v>719460</v>
      </c>
      <c r="J27" s="4">
        <v>0</v>
      </c>
      <c r="K27" s="4">
        <v>719460</v>
      </c>
      <c r="L27" s="88"/>
      <c r="M27" s="88"/>
    </row>
    <row r="28" spans="1:13" x14ac:dyDescent="0.2">
      <c r="A28" s="89">
        <f t="shared" si="0"/>
        <v>26</v>
      </c>
      <c r="B28" t="s">
        <v>2582</v>
      </c>
      <c r="C28" t="s">
        <v>2</v>
      </c>
      <c r="D28" s="2">
        <v>40319</v>
      </c>
      <c r="E28" s="2">
        <v>40319</v>
      </c>
      <c r="F28" s="3">
        <v>0.2</v>
      </c>
      <c r="G28" t="s">
        <v>4</v>
      </c>
      <c r="H28" t="s">
        <v>56</v>
      </c>
      <c r="I28" s="4">
        <v>50770</v>
      </c>
      <c r="J28" s="4">
        <v>0</v>
      </c>
      <c r="K28" s="4">
        <v>50770</v>
      </c>
      <c r="L28" s="88"/>
      <c r="M28" s="88"/>
    </row>
    <row r="29" spans="1:13" x14ac:dyDescent="0.2">
      <c r="A29" s="89">
        <f t="shared" si="0"/>
        <v>27</v>
      </c>
      <c r="B29" t="s">
        <v>2582</v>
      </c>
      <c r="C29" t="s">
        <v>2</v>
      </c>
      <c r="D29" s="2">
        <v>40311</v>
      </c>
      <c r="E29" s="2">
        <v>40311</v>
      </c>
      <c r="F29" s="3">
        <v>0.32</v>
      </c>
      <c r="G29" t="s">
        <v>4</v>
      </c>
      <c r="H29" t="s">
        <v>58</v>
      </c>
      <c r="I29" s="4">
        <v>144500</v>
      </c>
      <c r="J29" s="4">
        <v>0</v>
      </c>
      <c r="K29" s="4">
        <v>144500</v>
      </c>
      <c r="L29" s="88"/>
      <c r="M29" s="88"/>
    </row>
    <row r="30" spans="1:13" x14ac:dyDescent="0.2">
      <c r="A30" s="89">
        <f t="shared" si="0"/>
        <v>28</v>
      </c>
      <c r="B30" t="s">
        <v>2582</v>
      </c>
      <c r="C30" t="s">
        <v>2</v>
      </c>
      <c r="D30" s="2">
        <v>40373</v>
      </c>
      <c r="E30" s="2">
        <v>40373</v>
      </c>
      <c r="F30" s="3">
        <v>0.15</v>
      </c>
      <c r="G30" t="s">
        <v>4</v>
      </c>
      <c r="H30" t="s">
        <v>60</v>
      </c>
      <c r="I30" s="4">
        <v>152826</v>
      </c>
      <c r="J30" s="4">
        <v>0</v>
      </c>
      <c r="K30" s="4">
        <v>152826</v>
      </c>
      <c r="L30" s="88"/>
      <c r="M30" s="88"/>
    </row>
    <row r="31" spans="1:13" x14ac:dyDescent="0.2">
      <c r="A31" s="89">
        <f t="shared" si="0"/>
        <v>29</v>
      </c>
      <c r="B31" t="s">
        <v>2582</v>
      </c>
      <c r="C31" t="s">
        <v>2</v>
      </c>
      <c r="D31" s="2">
        <v>40310</v>
      </c>
      <c r="E31" s="2">
        <v>40310</v>
      </c>
      <c r="F31" s="3">
        <v>6.7000000000000004E-2</v>
      </c>
      <c r="G31" t="s">
        <v>4</v>
      </c>
      <c r="H31" t="s">
        <v>62</v>
      </c>
      <c r="I31" s="4">
        <v>23476</v>
      </c>
      <c r="J31" s="4">
        <v>0</v>
      </c>
      <c r="K31" s="4">
        <v>23476</v>
      </c>
      <c r="L31" s="88"/>
      <c r="M31" s="88"/>
    </row>
    <row r="32" spans="1:13" x14ac:dyDescent="0.2">
      <c r="A32" s="89">
        <f t="shared" si="0"/>
        <v>30</v>
      </c>
      <c r="B32" t="s">
        <v>2582</v>
      </c>
      <c r="C32" t="s">
        <v>2</v>
      </c>
      <c r="D32" s="2">
        <v>40310</v>
      </c>
      <c r="E32" s="2">
        <v>40310</v>
      </c>
      <c r="F32" s="3">
        <v>1.1499999999999999</v>
      </c>
      <c r="G32" t="s">
        <v>4</v>
      </c>
      <c r="H32" t="s">
        <v>64</v>
      </c>
      <c r="I32" s="4">
        <v>565346</v>
      </c>
      <c r="J32" s="4">
        <v>0</v>
      </c>
      <c r="K32" s="4">
        <v>565346</v>
      </c>
      <c r="L32" s="88"/>
      <c r="M32" s="88"/>
    </row>
    <row r="33" spans="1:13" x14ac:dyDescent="0.2">
      <c r="A33" s="89">
        <f t="shared" si="0"/>
        <v>31</v>
      </c>
      <c r="B33" t="s">
        <v>2582</v>
      </c>
      <c r="C33" t="s">
        <v>2</v>
      </c>
      <c r="D33" s="2">
        <v>40310</v>
      </c>
      <c r="E33" s="2">
        <v>40310</v>
      </c>
      <c r="F33" s="3">
        <v>1.08</v>
      </c>
      <c r="G33" t="s">
        <v>4</v>
      </c>
      <c r="H33" t="s">
        <v>66</v>
      </c>
      <c r="I33" s="4">
        <v>556534</v>
      </c>
      <c r="J33" s="4">
        <v>0</v>
      </c>
      <c r="K33" s="4">
        <v>556534</v>
      </c>
      <c r="L33" s="88"/>
      <c r="M33" s="88"/>
    </row>
    <row r="34" spans="1:13" x14ac:dyDescent="0.2">
      <c r="A34" s="89">
        <f t="shared" si="0"/>
        <v>32</v>
      </c>
      <c r="B34" t="s">
        <v>2582</v>
      </c>
      <c r="C34" t="s">
        <v>2</v>
      </c>
      <c r="D34" s="2">
        <v>40319</v>
      </c>
      <c r="E34" s="2">
        <v>40319</v>
      </c>
      <c r="F34" s="3">
        <v>0.22</v>
      </c>
      <c r="G34" t="s">
        <v>4</v>
      </c>
      <c r="H34" t="s">
        <v>68</v>
      </c>
      <c r="I34" s="4">
        <v>99472</v>
      </c>
      <c r="J34" s="4">
        <v>0</v>
      </c>
      <c r="K34" s="4">
        <v>99472</v>
      </c>
      <c r="L34" s="88"/>
      <c r="M34" s="88"/>
    </row>
    <row r="35" spans="1:13" x14ac:dyDescent="0.2">
      <c r="A35" s="89">
        <f t="shared" si="0"/>
        <v>33</v>
      </c>
      <c r="B35" t="s">
        <v>2582</v>
      </c>
      <c r="C35" t="s">
        <v>2</v>
      </c>
      <c r="D35" s="2">
        <v>40302</v>
      </c>
      <c r="E35" s="2">
        <v>40302</v>
      </c>
      <c r="F35" s="3">
        <v>0.4</v>
      </c>
      <c r="G35" t="s">
        <v>4</v>
      </c>
      <c r="H35" t="s">
        <v>70</v>
      </c>
      <c r="I35" s="4">
        <v>131600</v>
      </c>
      <c r="J35" s="4">
        <v>0</v>
      </c>
      <c r="K35" s="4">
        <v>131600</v>
      </c>
      <c r="L35" s="88"/>
      <c r="M35" s="88"/>
    </row>
    <row r="36" spans="1:13" x14ac:dyDescent="0.2">
      <c r="A36" s="89">
        <f t="shared" si="0"/>
        <v>34</v>
      </c>
      <c r="B36" t="s">
        <v>2582</v>
      </c>
      <c r="C36" t="s">
        <v>2</v>
      </c>
      <c r="D36" s="2">
        <v>40302</v>
      </c>
      <c r="E36" s="2">
        <v>40302</v>
      </c>
      <c r="F36" s="3">
        <v>0.5</v>
      </c>
      <c r="G36" t="s">
        <v>4</v>
      </c>
      <c r="H36" t="s">
        <v>72</v>
      </c>
      <c r="I36" s="4">
        <v>409650</v>
      </c>
      <c r="J36" s="4">
        <v>0</v>
      </c>
      <c r="K36" s="4">
        <v>409650</v>
      </c>
      <c r="L36" s="88"/>
      <c r="M36" s="88"/>
    </row>
    <row r="37" spans="1:13" x14ac:dyDescent="0.2">
      <c r="A37" s="89">
        <f t="shared" si="0"/>
        <v>35</v>
      </c>
      <c r="B37" t="s">
        <v>2582</v>
      </c>
      <c r="C37" t="s">
        <v>2</v>
      </c>
      <c r="D37" s="2">
        <v>40302</v>
      </c>
      <c r="E37" s="2">
        <v>40302</v>
      </c>
      <c r="F37" s="3">
        <v>3.08</v>
      </c>
      <c r="G37" t="s">
        <v>4</v>
      </c>
      <c r="H37" t="s">
        <v>74</v>
      </c>
      <c r="I37" s="4">
        <v>1511140</v>
      </c>
      <c r="J37" s="4">
        <v>0</v>
      </c>
      <c r="K37" s="4">
        <v>1511140</v>
      </c>
      <c r="L37" s="88"/>
      <c r="M37" s="88"/>
    </row>
    <row r="38" spans="1:13" x14ac:dyDescent="0.2">
      <c r="A38" s="89">
        <f t="shared" si="0"/>
        <v>36</v>
      </c>
      <c r="B38" t="s">
        <v>2582</v>
      </c>
      <c r="C38" t="s">
        <v>2</v>
      </c>
      <c r="D38" s="2">
        <v>40338</v>
      </c>
      <c r="E38" s="2">
        <v>40338</v>
      </c>
      <c r="F38" s="3">
        <v>0.6</v>
      </c>
      <c r="G38" t="s">
        <v>4</v>
      </c>
      <c r="H38" t="s">
        <v>76</v>
      </c>
      <c r="I38" s="4">
        <v>270595</v>
      </c>
      <c r="J38" s="4">
        <v>0</v>
      </c>
      <c r="K38" s="4">
        <v>270595</v>
      </c>
      <c r="L38" s="88"/>
      <c r="M38" s="88"/>
    </row>
    <row r="39" spans="1:13" x14ac:dyDescent="0.2">
      <c r="A39" s="89">
        <f t="shared" si="0"/>
        <v>37</v>
      </c>
      <c r="B39" t="s">
        <v>2582</v>
      </c>
      <c r="C39" t="s">
        <v>2</v>
      </c>
      <c r="D39" s="2">
        <v>40310</v>
      </c>
      <c r="E39" s="2">
        <v>40310</v>
      </c>
      <c r="F39" s="3">
        <v>0.2</v>
      </c>
      <c r="G39" t="s">
        <v>4</v>
      </c>
      <c r="H39" t="s">
        <v>78</v>
      </c>
      <c r="I39" s="4">
        <v>90465</v>
      </c>
      <c r="J39" s="4">
        <v>0</v>
      </c>
      <c r="K39" s="4">
        <v>90465</v>
      </c>
      <c r="L39" s="88"/>
      <c r="M39" s="88"/>
    </row>
    <row r="40" spans="1:13" x14ac:dyDescent="0.2">
      <c r="A40" s="89">
        <f t="shared" si="0"/>
        <v>38</v>
      </c>
      <c r="B40" t="s">
        <v>2582</v>
      </c>
      <c r="C40" t="s">
        <v>2</v>
      </c>
      <c r="D40" s="2">
        <v>40302</v>
      </c>
      <c r="E40" s="2">
        <v>40302</v>
      </c>
      <c r="F40" s="3">
        <v>0.219</v>
      </c>
      <c r="G40" t="s">
        <v>4</v>
      </c>
      <c r="H40" t="s">
        <v>80</v>
      </c>
      <c r="I40" s="4">
        <v>98834</v>
      </c>
      <c r="J40" s="4">
        <v>0</v>
      </c>
      <c r="K40" s="4">
        <v>98834</v>
      </c>
      <c r="L40" s="88"/>
      <c r="M40" s="88"/>
    </row>
    <row r="41" spans="1:13" x14ac:dyDescent="0.2">
      <c r="A41" s="89">
        <f t="shared" si="0"/>
        <v>39</v>
      </c>
      <c r="B41" t="s">
        <v>2582</v>
      </c>
      <c r="C41" t="s">
        <v>2</v>
      </c>
      <c r="D41" s="2">
        <v>40364</v>
      </c>
      <c r="E41" s="2">
        <v>40364</v>
      </c>
      <c r="F41" s="3">
        <v>0.42399999999999999</v>
      </c>
      <c r="G41" t="s">
        <v>4</v>
      </c>
      <c r="H41" t="s">
        <v>82</v>
      </c>
      <c r="I41" s="4">
        <v>191335</v>
      </c>
      <c r="J41" s="4">
        <v>0</v>
      </c>
      <c r="K41" s="4">
        <v>191335</v>
      </c>
      <c r="L41" s="88"/>
      <c r="M41" s="88"/>
    </row>
    <row r="42" spans="1:13" x14ac:dyDescent="0.2">
      <c r="A42" s="89">
        <f t="shared" si="0"/>
        <v>40</v>
      </c>
      <c r="B42" t="s">
        <v>2582</v>
      </c>
      <c r="C42" t="s">
        <v>2</v>
      </c>
      <c r="D42" s="2">
        <v>40302</v>
      </c>
      <c r="E42" s="2">
        <v>40302</v>
      </c>
      <c r="F42" s="3">
        <v>0.11</v>
      </c>
      <c r="G42" t="s">
        <v>4</v>
      </c>
      <c r="H42" t="s">
        <v>84</v>
      </c>
      <c r="I42" s="4">
        <v>1776400</v>
      </c>
      <c r="J42" s="4">
        <v>0</v>
      </c>
      <c r="K42" s="4">
        <v>1776400</v>
      </c>
      <c r="L42" s="88"/>
      <c r="M42" s="88"/>
    </row>
    <row r="43" spans="1:13" x14ac:dyDescent="0.2">
      <c r="A43" s="89">
        <f t="shared" si="0"/>
        <v>41</v>
      </c>
      <c r="B43" t="s">
        <v>2582</v>
      </c>
      <c r="C43" t="s">
        <v>2</v>
      </c>
      <c r="D43" s="2">
        <v>40302</v>
      </c>
      <c r="E43" s="2">
        <v>40302</v>
      </c>
      <c r="F43" s="3">
        <v>0.8</v>
      </c>
      <c r="G43" t="s">
        <v>4</v>
      </c>
      <c r="H43" t="s">
        <v>86</v>
      </c>
      <c r="I43" s="4">
        <v>360650</v>
      </c>
      <c r="J43" s="4">
        <v>0</v>
      </c>
      <c r="K43" s="4">
        <v>360650</v>
      </c>
      <c r="L43" s="88"/>
      <c r="M43" s="88"/>
    </row>
    <row r="44" spans="1:13" x14ac:dyDescent="0.2">
      <c r="A44" s="89">
        <f t="shared" si="0"/>
        <v>42</v>
      </c>
      <c r="B44" t="s">
        <v>2582</v>
      </c>
      <c r="C44" t="s">
        <v>2</v>
      </c>
      <c r="D44" s="2">
        <v>40378</v>
      </c>
      <c r="E44" s="2">
        <v>40378</v>
      </c>
      <c r="F44" s="3">
        <v>0.754</v>
      </c>
      <c r="G44" t="s">
        <v>4</v>
      </c>
      <c r="H44" t="s">
        <v>87</v>
      </c>
      <c r="I44" s="4">
        <v>822047</v>
      </c>
      <c r="J44" s="4">
        <v>0</v>
      </c>
      <c r="K44" s="4">
        <v>822047</v>
      </c>
      <c r="L44" s="88"/>
      <c r="M44" s="88"/>
    </row>
    <row r="45" spans="1:13" x14ac:dyDescent="0.2">
      <c r="A45" s="89">
        <f t="shared" si="0"/>
        <v>43</v>
      </c>
      <c r="B45" t="s">
        <v>2582</v>
      </c>
      <c r="C45" t="s">
        <v>2</v>
      </c>
      <c r="D45" s="2">
        <v>40378</v>
      </c>
      <c r="E45" s="2">
        <v>40378</v>
      </c>
      <c r="F45" s="3">
        <v>0.156</v>
      </c>
      <c r="G45" t="s">
        <v>4</v>
      </c>
      <c r="H45" t="s">
        <v>88</v>
      </c>
      <c r="I45" s="4">
        <v>220929</v>
      </c>
      <c r="J45" s="4">
        <v>0</v>
      </c>
      <c r="K45" s="4">
        <v>220929</v>
      </c>
      <c r="L45" s="88"/>
      <c r="M45" s="88"/>
    </row>
    <row r="46" spans="1:13" x14ac:dyDescent="0.2">
      <c r="A46" s="89">
        <f t="shared" si="0"/>
        <v>44</v>
      </c>
      <c r="B46" t="s">
        <v>2582</v>
      </c>
      <c r="C46" t="s">
        <v>2</v>
      </c>
      <c r="D46" s="2">
        <v>40382</v>
      </c>
      <c r="E46" s="2">
        <v>40382</v>
      </c>
      <c r="F46" s="3">
        <v>0.249</v>
      </c>
      <c r="G46" t="s">
        <v>4</v>
      </c>
      <c r="H46" t="s">
        <v>89</v>
      </c>
      <c r="I46" s="4">
        <v>724279</v>
      </c>
      <c r="J46" s="4">
        <v>0</v>
      </c>
      <c r="K46" s="4">
        <v>724279</v>
      </c>
      <c r="L46" s="88"/>
      <c r="M46" s="88"/>
    </row>
    <row r="47" spans="1:13" x14ac:dyDescent="0.2">
      <c r="A47" s="89">
        <f t="shared" si="0"/>
        <v>45</v>
      </c>
      <c r="B47" t="s">
        <v>2582</v>
      </c>
      <c r="C47" t="s">
        <v>2</v>
      </c>
      <c r="D47" s="2">
        <v>40382</v>
      </c>
      <c r="E47" s="2">
        <v>40382</v>
      </c>
      <c r="F47" s="3">
        <v>0.28000000000000003</v>
      </c>
      <c r="G47" t="s">
        <v>4</v>
      </c>
      <c r="H47" t="s">
        <v>91</v>
      </c>
      <c r="I47" s="4">
        <v>494315</v>
      </c>
      <c r="J47" s="4">
        <v>0</v>
      </c>
      <c r="K47" s="4">
        <v>494315</v>
      </c>
      <c r="L47" s="88"/>
      <c r="M47" s="88"/>
    </row>
    <row r="48" spans="1:13" x14ac:dyDescent="0.2">
      <c r="A48" s="89">
        <f t="shared" si="0"/>
        <v>46</v>
      </c>
      <c r="B48" t="s">
        <v>2582</v>
      </c>
      <c r="C48" t="s">
        <v>2</v>
      </c>
      <c r="D48" s="2">
        <v>40382</v>
      </c>
      <c r="E48" s="2">
        <v>40382</v>
      </c>
      <c r="F48" s="3">
        <v>0.245</v>
      </c>
      <c r="G48" t="s">
        <v>4</v>
      </c>
      <c r="H48" t="s">
        <v>93</v>
      </c>
      <c r="I48" s="4">
        <v>443935</v>
      </c>
      <c r="J48" s="4">
        <v>0</v>
      </c>
      <c r="K48" s="4">
        <v>443935</v>
      </c>
      <c r="L48" s="88"/>
      <c r="M48" s="88"/>
    </row>
    <row r="49" spans="1:13" x14ac:dyDescent="0.2">
      <c r="A49" s="89">
        <f t="shared" si="0"/>
        <v>47</v>
      </c>
      <c r="B49" t="s">
        <v>2582</v>
      </c>
      <c r="C49" t="s">
        <v>2</v>
      </c>
      <c r="D49" s="2">
        <v>40373</v>
      </c>
      <c r="E49" s="2">
        <v>40373</v>
      </c>
      <c r="F49" s="3">
        <v>1.1100000000000001</v>
      </c>
      <c r="G49" t="s">
        <v>4</v>
      </c>
      <c r="H49" t="s">
        <v>95</v>
      </c>
      <c r="I49" s="4">
        <v>1237405</v>
      </c>
      <c r="J49" s="4">
        <v>0</v>
      </c>
      <c r="K49" s="4">
        <v>1237405</v>
      </c>
      <c r="L49" s="88"/>
      <c r="M49" s="88"/>
    </row>
    <row r="50" spans="1:13" x14ac:dyDescent="0.2">
      <c r="A50" s="89">
        <f t="shared" si="0"/>
        <v>48</v>
      </c>
      <c r="B50" t="s">
        <v>2582</v>
      </c>
      <c r="C50" t="s">
        <v>2</v>
      </c>
      <c r="D50" s="2">
        <v>40371</v>
      </c>
      <c r="E50" s="2">
        <v>40371</v>
      </c>
      <c r="F50" s="3">
        <v>0.26</v>
      </c>
      <c r="G50" t="s">
        <v>4</v>
      </c>
      <c r="H50" t="s">
        <v>96</v>
      </c>
      <c r="I50" s="4">
        <v>273403</v>
      </c>
      <c r="J50" s="4">
        <v>0</v>
      </c>
      <c r="K50" s="4">
        <v>273403</v>
      </c>
      <c r="L50" s="88"/>
      <c r="M50" s="88"/>
    </row>
    <row r="51" spans="1:13" x14ac:dyDescent="0.2">
      <c r="A51" s="89">
        <f t="shared" si="0"/>
        <v>49</v>
      </c>
      <c r="B51" t="s">
        <v>2582</v>
      </c>
      <c r="C51" t="s">
        <v>2</v>
      </c>
      <c r="D51" s="2">
        <v>40371</v>
      </c>
      <c r="E51" s="2">
        <v>40371</v>
      </c>
      <c r="F51" s="3">
        <v>0.99</v>
      </c>
      <c r="G51" t="s">
        <v>4</v>
      </c>
      <c r="H51" t="s">
        <v>98</v>
      </c>
      <c r="I51" s="4">
        <v>1727070</v>
      </c>
      <c r="J51" s="4">
        <v>0</v>
      </c>
      <c r="K51" s="4">
        <v>1727070</v>
      </c>
      <c r="L51" s="88"/>
      <c r="M51" s="88"/>
    </row>
    <row r="52" spans="1:13" x14ac:dyDescent="0.2">
      <c r="A52" s="89">
        <f t="shared" si="0"/>
        <v>50</v>
      </c>
      <c r="B52" t="s">
        <v>2582</v>
      </c>
      <c r="C52" t="s">
        <v>2</v>
      </c>
      <c r="D52" s="2">
        <v>40371</v>
      </c>
      <c r="E52" s="2">
        <v>40371</v>
      </c>
      <c r="F52" s="3">
        <v>0.42</v>
      </c>
      <c r="G52" t="s">
        <v>4</v>
      </c>
      <c r="H52" t="s">
        <v>99</v>
      </c>
      <c r="I52" s="4">
        <v>191408</v>
      </c>
      <c r="J52" s="4">
        <v>0</v>
      </c>
      <c r="K52" s="4">
        <v>191408</v>
      </c>
      <c r="L52" s="88"/>
      <c r="M52" s="88"/>
    </row>
    <row r="53" spans="1:13" x14ac:dyDescent="0.2">
      <c r="A53" s="89">
        <f t="shared" si="0"/>
        <v>51</v>
      </c>
      <c r="B53" t="s">
        <v>2582</v>
      </c>
      <c r="C53" t="s">
        <v>2</v>
      </c>
      <c r="D53" s="2">
        <v>40379</v>
      </c>
      <c r="E53" s="2">
        <v>40379</v>
      </c>
      <c r="F53" s="3">
        <v>0.45</v>
      </c>
      <c r="G53" t="s">
        <v>4</v>
      </c>
      <c r="H53" t="s">
        <v>101</v>
      </c>
      <c r="I53" s="4">
        <v>471171</v>
      </c>
      <c r="J53" s="4">
        <v>0</v>
      </c>
      <c r="K53" s="4">
        <v>471171</v>
      </c>
      <c r="L53" s="88"/>
      <c r="M53" s="88"/>
    </row>
    <row r="54" spans="1:13" x14ac:dyDescent="0.2">
      <c r="A54" s="89">
        <f t="shared" si="0"/>
        <v>52</v>
      </c>
      <c r="B54" t="s">
        <v>2582</v>
      </c>
      <c r="C54" t="s">
        <v>2</v>
      </c>
      <c r="D54" s="2">
        <v>40379</v>
      </c>
      <c r="E54" s="2">
        <v>40379</v>
      </c>
      <c r="F54" s="3">
        <v>0.09</v>
      </c>
      <c r="G54" t="s">
        <v>4</v>
      </c>
      <c r="H54" t="s">
        <v>102</v>
      </c>
      <c r="I54" s="4">
        <v>94566</v>
      </c>
      <c r="J54" s="4">
        <v>0</v>
      </c>
      <c r="K54" s="4">
        <v>94566</v>
      </c>
      <c r="L54" s="88"/>
      <c r="M54" s="88"/>
    </row>
    <row r="55" spans="1:13" x14ac:dyDescent="0.2">
      <c r="A55" s="89">
        <f t="shared" si="0"/>
        <v>53</v>
      </c>
      <c r="B55" t="s">
        <v>2582</v>
      </c>
      <c r="C55" t="s">
        <v>2</v>
      </c>
      <c r="D55" s="2">
        <v>40381</v>
      </c>
      <c r="E55" s="2">
        <v>40381</v>
      </c>
      <c r="F55" s="3">
        <v>1.18</v>
      </c>
      <c r="G55" t="s">
        <v>4</v>
      </c>
      <c r="H55" t="s">
        <v>103</v>
      </c>
      <c r="I55" s="4">
        <v>1235638</v>
      </c>
      <c r="J55" s="4">
        <v>0</v>
      </c>
      <c r="K55" s="4">
        <v>1235638</v>
      </c>
      <c r="L55" s="88"/>
      <c r="M55" s="88"/>
    </row>
    <row r="56" spans="1:13" x14ac:dyDescent="0.2">
      <c r="A56" s="89">
        <f t="shared" si="0"/>
        <v>54</v>
      </c>
      <c r="B56" t="s">
        <v>2582</v>
      </c>
      <c r="C56" t="s">
        <v>2</v>
      </c>
      <c r="D56" s="2">
        <v>40371</v>
      </c>
      <c r="E56" s="2">
        <v>40371</v>
      </c>
      <c r="F56" s="3">
        <v>0.11</v>
      </c>
      <c r="G56" t="s">
        <v>4</v>
      </c>
      <c r="H56" t="s">
        <v>104</v>
      </c>
      <c r="I56" s="4">
        <v>116480</v>
      </c>
      <c r="J56" s="4">
        <v>0</v>
      </c>
      <c r="K56" s="4">
        <v>116480</v>
      </c>
      <c r="L56" s="88"/>
      <c r="M56" s="88"/>
    </row>
    <row r="57" spans="1:13" x14ac:dyDescent="0.2">
      <c r="A57" s="89">
        <f t="shared" si="0"/>
        <v>55</v>
      </c>
      <c r="B57" t="s">
        <v>2582</v>
      </c>
      <c r="C57" t="s">
        <v>2</v>
      </c>
      <c r="D57" s="2">
        <v>40373</v>
      </c>
      <c r="E57" s="2">
        <v>40373</v>
      </c>
      <c r="F57" s="3">
        <v>0.48499999999999999</v>
      </c>
      <c r="G57" t="s">
        <v>4</v>
      </c>
      <c r="H57" t="s">
        <v>105</v>
      </c>
      <c r="I57" s="4">
        <v>508584</v>
      </c>
      <c r="J57" s="4">
        <v>0</v>
      </c>
      <c r="K57" s="4">
        <v>508584</v>
      </c>
      <c r="L57" s="88"/>
      <c r="M57" s="88"/>
    </row>
    <row r="58" spans="1:13" x14ac:dyDescent="0.2">
      <c r="A58" s="89">
        <f t="shared" si="0"/>
        <v>56</v>
      </c>
      <c r="B58" t="s">
        <v>2582</v>
      </c>
      <c r="C58" t="s">
        <v>2</v>
      </c>
      <c r="D58" s="2">
        <v>40371</v>
      </c>
      <c r="E58" s="2">
        <v>40371</v>
      </c>
      <c r="F58" s="3">
        <v>0.48499999999999999</v>
      </c>
      <c r="G58" t="s">
        <v>4</v>
      </c>
      <c r="H58" t="s">
        <v>106</v>
      </c>
      <c r="I58" s="4">
        <v>507774</v>
      </c>
      <c r="J58" s="4">
        <v>0</v>
      </c>
      <c r="K58" s="4">
        <v>507774</v>
      </c>
      <c r="L58" s="88"/>
      <c r="M58" s="88"/>
    </row>
    <row r="59" spans="1:13" x14ac:dyDescent="0.2">
      <c r="A59" s="89">
        <f t="shared" si="0"/>
        <v>57</v>
      </c>
      <c r="B59" t="s">
        <v>2582</v>
      </c>
      <c r="C59" t="s">
        <v>2</v>
      </c>
      <c r="D59" s="2">
        <v>40170</v>
      </c>
      <c r="E59" s="2">
        <v>40170</v>
      </c>
      <c r="F59" s="3">
        <v>46.59</v>
      </c>
      <c r="G59" t="s">
        <v>4</v>
      </c>
      <c r="H59" t="s">
        <v>107</v>
      </c>
      <c r="I59" s="4">
        <v>17547721</v>
      </c>
      <c r="J59" s="4">
        <v>0</v>
      </c>
      <c r="K59" s="4">
        <v>17547721</v>
      </c>
      <c r="L59" s="88"/>
      <c r="M59" s="88"/>
    </row>
    <row r="60" spans="1:13" x14ac:dyDescent="0.2">
      <c r="A60" s="89">
        <f t="shared" si="0"/>
        <v>58</v>
      </c>
      <c r="B60" t="s">
        <v>2582</v>
      </c>
      <c r="C60" t="s">
        <v>2</v>
      </c>
      <c r="D60" s="2">
        <v>40501</v>
      </c>
      <c r="E60" s="2">
        <v>40501</v>
      </c>
      <c r="F60" s="3">
        <v>8.7899999999999991</v>
      </c>
      <c r="G60" t="s">
        <v>4</v>
      </c>
      <c r="H60" t="s">
        <v>108</v>
      </c>
      <c r="I60" s="4">
        <v>28577171</v>
      </c>
      <c r="J60" s="4">
        <v>0</v>
      </c>
      <c r="K60" s="4">
        <v>28577171</v>
      </c>
      <c r="L60" s="88"/>
      <c r="M60" s="88"/>
    </row>
    <row r="61" spans="1:13" x14ac:dyDescent="0.2">
      <c r="A61" s="89">
        <f t="shared" si="0"/>
        <v>59</v>
      </c>
      <c r="B61" t="s">
        <v>2582</v>
      </c>
      <c r="C61" t="s">
        <v>2</v>
      </c>
      <c r="D61" s="2">
        <v>40416</v>
      </c>
      <c r="E61" s="2">
        <v>40416</v>
      </c>
      <c r="F61" s="3">
        <v>1.19</v>
      </c>
      <c r="G61" t="s">
        <v>4</v>
      </c>
      <c r="H61" t="s">
        <v>109</v>
      </c>
      <c r="I61" s="4">
        <v>1595310</v>
      </c>
      <c r="J61" s="4">
        <v>0</v>
      </c>
      <c r="K61" s="4">
        <v>1595310</v>
      </c>
      <c r="L61" s="88"/>
      <c r="M61" s="88"/>
    </row>
    <row r="62" spans="1:13" x14ac:dyDescent="0.2">
      <c r="A62" s="89">
        <f t="shared" si="0"/>
        <v>60</v>
      </c>
      <c r="B62" t="s">
        <v>2582</v>
      </c>
      <c r="C62" t="s">
        <v>2</v>
      </c>
      <c r="D62" s="2">
        <v>40684</v>
      </c>
      <c r="E62" s="2">
        <v>40684</v>
      </c>
      <c r="F62" s="3">
        <v>0.14599999999999999</v>
      </c>
      <c r="G62" t="s">
        <v>4</v>
      </c>
      <c r="H62" t="s">
        <v>110</v>
      </c>
      <c r="I62" s="4">
        <v>523642</v>
      </c>
      <c r="J62" s="4">
        <v>0</v>
      </c>
      <c r="K62" s="4">
        <v>523642</v>
      </c>
      <c r="L62" s="88"/>
      <c r="M62" s="88"/>
    </row>
    <row r="63" spans="1:13" x14ac:dyDescent="0.2">
      <c r="A63" s="89">
        <f t="shared" si="0"/>
        <v>61</v>
      </c>
      <c r="B63" t="s">
        <v>2582</v>
      </c>
      <c r="C63" t="s">
        <v>2</v>
      </c>
      <c r="D63" s="2">
        <v>40772</v>
      </c>
      <c r="E63" s="2">
        <v>40772</v>
      </c>
      <c r="F63" s="3">
        <v>0.55000000000000004</v>
      </c>
      <c r="G63" t="s">
        <v>4</v>
      </c>
      <c r="H63" t="s">
        <v>111</v>
      </c>
      <c r="I63" s="4">
        <v>277511</v>
      </c>
      <c r="J63" s="4">
        <v>0</v>
      </c>
      <c r="K63" s="4">
        <v>277511</v>
      </c>
      <c r="L63" s="88"/>
      <c r="M63" s="88"/>
    </row>
    <row r="64" spans="1:13" x14ac:dyDescent="0.2">
      <c r="A64" s="89">
        <f t="shared" si="0"/>
        <v>62</v>
      </c>
      <c r="B64" t="s">
        <v>2582</v>
      </c>
      <c r="C64" t="s">
        <v>2</v>
      </c>
      <c r="D64" s="2">
        <v>40743</v>
      </c>
      <c r="E64" s="2">
        <v>40743</v>
      </c>
      <c r="F64" s="3">
        <v>6.78</v>
      </c>
      <c r="G64" t="s">
        <v>4</v>
      </c>
      <c r="H64" t="s">
        <v>112</v>
      </c>
      <c r="I64" s="4">
        <v>6610703</v>
      </c>
      <c r="J64" s="4">
        <v>0</v>
      </c>
      <c r="K64" s="4">
        <v>6610703</v>
      </c>
      <c r="L64" s="88"/>
      <c r="M64" s="88"/>
    </row>
    <row r="65" spans="1:13" x14ac:dyDescent="0.2">
      <c r="A65" s="89">
        <f t="shared" si="0"/>
        <v>63</v>
      </c>
      <c r="B65" t="s">
        <v>2582</v>
      </c>
      <c r="C65" t="s">
        <v>2</v>
      </c>
      <c r="D65" s="2">
        <v>41339</v>
      </c>
      <c r="E65" s="2">
        <v>41339</v>
      </c>
      <c r="F65" s="3">
        <v>0.28999999999999998</v>
      </c>
      <c r="G65" t="s">
        <v>4</v>
      </c>
      <c r="H65" t="s">
        <v>113</v>
      </c>
      <c r="I65" s="4">
        <v>504550</v>
      </c>
      <c r="J65" s="4">
        <v>0</v>
      </c>
      <c r="K65" s="4">
        <v>504550</v>
      </c>
      <c r="L65" s="88"/>
      <c r="M65" s="88"/>
    </row>
    <row r="66" spans="1:13" x14ac:dyDescent="0.2">
      <c r="A66" s="89">
        <f t="shared" si="0"/>
        <v>64</v>
      </c>
      <c r="B66" t="s">
        <v>2582</v>
      </c>
      <c r="C66" t="s">
        <v>2</v>
      </c>
      <c r="D66" s="2">
        <v>41339</v>
      </c>
      <c r="E66" s="2">
        <v>41339</v>
      </c>
      <c r="F66" s="3">
        <v>0.14000000000000001</v>
      </c>
      <c r="G66" t="s">
        <v>4</v>
      </c>
      <c r="H66" t="s">
        <v>114</v>
      </c>
      <c r="I66" s="4">
        <v>237250</v>
      </c>
      <c r="J66" s="4">
        <v>0</v>
      </c>
      <c r="K66" s="4">
        <v>237250</v>
      </c>
      <c r="L66" s="88"/>
      <c r="M66" s="88"/>
    </row>
    <row r="67" spans="1:13" x14ac:dyDescent="0.2">
      <c r="A67" s="89">
        <f t="shared" si="0"/>
        <v>65</v>
      </c>
      <c r="B67" t="s">
        <v>2582</v>
      </c>
      <c r="C67" t="s">
        <v>2</v>
      </c>
      <c r="D67" s="2">
        <v>41339</v>
      </c>
      <c r="E67" s="2">
        <v>41339</v>
      </c>
      <c r="F67" s="3">
        <v>0.3</v>
      </c>
      <c r="G67" t="s">
        <v>4</v>
      </c>
      <c r="H67" t="s">
        <v>115</v>
      </c>
      <c r="I67" s="4">
        <v>504550</v>
      </c>
      <c r="J67" s="4">
        <v>0</v>
      </c>
      <c r="K67" s="4">
        <v>504550</v>
      </c>
      <c r="L67" s="88"/>
      <c r="M67" s="88"/>
    </row>
    <row r="68" spans="1:13" x14ac:dyDescent="0.2">
      <c r="A68" s="89">
        <f t="shared" si="0"/>
        <v>66</v>
      </c>
      <c r="B68" t="s">
        <v>2582</v>
      </c>
      <c r="C68" t="s">
        <v>2</v>
      </c>
      <c r="D68" s="2">
        <v>41639</v>
      </c>
      <c r="E68" s="2">
        <v>41639</v>
      </c>
      <c r="F68" s="3">
        <v>0</v>
      </c>
      <c r="G68" t="s">
        <v>3</v>
      </c>
      <c r="H68" t="s">
        <v>117</v>
      </c>
      <c r="I68" s="4">
        <v>0</v>
      </c>
      <c r="J68" s="4">
        <v>0</v>
      </c>
      <c r="K68" s="4">
        <v>0</v>
      </c>
      <c r="L68" s="88"/>
      <c r="M68" s="88"/>
    </row>
    <row r="69" spans="1:13" x14ac:dyDescent="0.2">
      <c r="A69" s="89">
        <f t="shared" ref="A69:A132" si="1">A68+1</f>
        <v>67</v>
      </c>
      <c r="B69" t="s">
        <v>2583</v>
      </c>
      <c r="C69" t="s">
        <v>119</v>
      </c>
      <c r="D69" s="2">
        <v>43556</v>
      </c>
      <c r="E69" s="2">
        <v>39961</v>
      </c>
      <c r="F69" s="3">
        <v>0</v>
      </c>
      <c r="G69" t="s">
        <v>3</v>
      </c>
      <c r="H69" t="s">
        <v>120</v>
      </c>
      <c r="I69" s="4">
        <v>109829877</v>
      </c>
      <c r="J69" s="4">
        <v>-43360233.629999995</v>
      </c>
      <c r="K69" s="4">
        <v>66469643.369999997</v>
      </c>
      <c r="L69" s="88"/>
      <c r="M69" s="88"/>
    </row>
    <row r="70" spans="1:13" x14ac:dyDescent="0.2">
      <c r="A70" s="89">
        <f t="shared" si="1"/>
        <v>68</v>
      </c>
      <c r="B70" t="s">
        <v>2583</v>
      </c>
      <c r="C70" t="s">
        <v>119</v>
      </c>
      <c r="D70" s="2">
        <v>43556</v>
      </c>
      <c r="E70" s="2">
        <v>40273</v>
      </c>
      <c r="F70" s="3">
        <v>90.3</v>
      </c>
      <c r="G70" t="s">
        <v>4</v>
      </c>
      <c r="H70" t="s">
        <v>121</v>
      </c>
      <c r="I70" s="4">
        <v>19221327</v>
      </c>
      <c r="J70" s="4">
        <v>-7040798.4100000001</v>
      </c>
      <c r="K70" s="4">
        <v>12180528.59</v>
      </c>
      <c r="L70" s="88"/>
      <c r="M70" s="88"/>
    </row>
    <row r="71" spans="1:13" x14ac:dyDescent="0.2">
      <c r="A71" s="89">
        <f t="shared" si="1"/>
        <v>69</v>
      </c>
      <c r="B71" t="s">
        <v>2583</v>
      </c>
      <c r="C71" t="s">
        <v>119</v>
      </c>
      <c r="D71" s="2">
        <v>43556</v>
      </c>
      <c r="E71" s="2">
        <v>40518</v>
      </c>
      <c r="F71" s="3">
        <v>0</v>
      </c>
      <c r="G71" t="s">
        <v>3</v>
      </c>
      <c r="H71" t="s">
        <v>122</v>
      </c>
      <c r="I71" s="4">
        <v>1335999</v>
      </c>
      <c r="J71" s="4">
        <v>-435595.25</v>
      </c>
      <c r="K71" s="4">
        <v>900403.75</v>
      </c>
      <c r="L71" s="88"/>
      <c r="M71" s="88"/>
    </row>
    <row r="72" spans="1:13" x14ac:dyDescent="0.2">
      <c r="A72" s="89">
        <f t="shared" si="1"/>
        <v>70</v>
      </c>
      <c r="B72" t="s">
        <v>2583</v>
      </c>
      <c r="C72" t="s">
        <v>119</v>
      </c>
      <c r="D72" s="2">
        <v>43556</v>
      </c>
      <c r="E72" s="2">
        <v>41670</v>
      </c>
      <c r="F72" s="3">
        <v>7.03</v>
      </c>
      <c r="G72" t="s">
        <v>4</v>
      </c>
      <c r="H72" t="s">
        <v>123</v>
      </c>
      <c r="I72" s="4">
        <v>8715306</v>
      </c>
      <c r="J72" s="4">
        <v>-2081326.5</v>
      </c>
      <c r="K72" s="4">
        <v>6633979.5</v>
      </c>
      <c r="L72" s="88"/>
      <c r="M72" s="88"/>
    </row>
    <row r="73" spans="1:13" x14ac:dyDescent="0.2">
      <c r="A73" s="89">
        <f t="shared" si="1"/>
        <v>71</v>
      </c>
      <c r="B73" t="s">
        <v>2818</v>
      </c>
      <c r="C73" t="s">
        <v>125</v>
      </c>
      <c r="D73" s="2">
        <v>43800</v>
      </c>
      <c r="E73" s="2">
        <v>43800</v>
      </c>
      <c r="F73" s="5">
        <v>1</v>
      </c>
      <c r="G73" t="s">
        <v>126</v>
      </c>
      <c r="H73" t="s">
        <v>127</v>
      </c>
      <c r="I73" s="4">
        <v>19050458.57</v>
      </c>
      <c r="J73" s="4">
        <v>-5080868.05</v>
      </c>
      <c r="K73" s="4">
        <v>13969590.52</v>
      </c>
      <c r="L73" s="88"/>
      <c r="M73" s="88"/>
    </row>
    <row r="74" spans="1:13" x14ac:dyDescent="0.2">
      <c r="A74" s="89">
        <f t="shared" si="1"/>
        <v>72</v>
      </c>
      <c r="B74" t="s">
        <v>2584</v>
      </c>
      <c r="C74" t="s">
        <v>129</v>
      </c>
      <c r="D74" s="2">
        <v>40359</v>
      </c>
      <c r="E74" s="2">
        <v>40330</v>
      </c>
      <c r="F74" s="5">
        <v>1</v>
      </c>
      <c r="G74" t="s">
        <v>130</v>
      </c>
      <c r="H74" t="s">
        <v>131</v>
      </c>
      <c r="I74" s="4">
        <v>520000</v>
      </c>
      <c r="J74" s="4">
        <v>-520000</v>
      </c>
      <c r="K74" s="4">
        <v>0</v>
      </c>
      <c r="L74" s="88"/>
      <c r="M74" s="88"/>
    </row>
    <row r="75" spans="1:13" x14ac:dyDescent="0.2">
      <c r="A75" s="89">
        <f t="shared" si="1"/>
        <v>73</v>
      </c>
      <c r="B75" t="s">
        <v>2584</v>
      </c>
      <c r="C75" t="s">
        <v>129</v>
      </c>
      <c r="D75" s="2">
        <v>40359</v>
      </c>
      <c r="E75" s="2">
        <v>40330</v>
      </c>
      <c r="F75" s="5">
        <v>1</v>
      </c>
      <c r="G75" t="s">
        <v>130</v>
      </c>
      <c r="H75" t="s">
        <v>131</v>
      </c>
      <c r="I75" s="4">
        <v>139594</v>
      </c>
      <c r="J75" s="4">
        <v>-139594</v>
      </c>
      <c r="K75" s="4">
        <v>0</v>
      </c>
      <c r="L75" s="88"/>
      <c r="M75" s="88"/>
    </row>
    <row r="76" spans="1:13" x14ac:dyDescent="0.2">
      <c r="A76" s="89">
        <f t="shared" si="1"/>
        <v>74</v>
      </c>
      <c r="B76" t="s">
        <v>2584</v>
      </c>
      <c r="C76" t="s">
        <v>132</v>
      </c>
      <c r="D76" s="2">
        <v>40302</v>
      </c>
      <c r="E76" s="2">
        <v>40302</v>
      </c>
      <c r="F76" s="5">
        <v>1</v>
      </c>
      <c r="G76" t="s">
        <v>133</v>
      </c>
      <c r="H76" t="s">
        <v>134</v>
      </c>
      <c r="I76" s="4">
        <v>7405970</v>
      </c>
      <c r="J76" s="4">
        <v>-1724425.5799999998</v>
      </c>
      <c r="K76" s="4">
        <v>5681544.4199999999</v>
      </c>
      <c r="L76" s="88"/>
      <c r="M76" s="88"/>
    </row>
    <row r="77" spans="1:13" x14ac:dyDescent="0.2">
      <c r="A77" s="89">
        <f t="shared" si="1"/>
        <v>75</v>
      </c>
      <c r="B77" t="s">
        <v>2584</v>
      </c>
      <c r="C77" t="s">
        <v>129</v>
      </c>
      <c r="D77" s="2">
        <v>40448</v>
      </c>
      <c r="E77" s="2">
        <v>40422</v>
      </c>
      <c r="F77" s="5">
        <v>2</v>
      </c>
      <c r="G77" t="s">
        <v>130</v>
      </c>
      <c r="H77" t="s">
        <v>135</v>
      </c>
      <c r="I77" s="4">
        <v>709594</v>
      </c>
      <c r="J77" s="4">
        <v>-709594</v>
      </c>
      <c r="K77" s="4">
        <v>0</v>
      </c>
      <c r="L77" s="88"/>
      <c r="M77" s="88"/>
    </row>
    <row r="78" spans="1:13" x14ac:dyDescent="0.2">
      <c r="A78" s="89">
        <f t="shared" si="1"/>
        <v>76</v>
      </c>
      <c r="B78" t="s">
        <v>2584</v>
      </c>
      <c r="C78" t="s">
        <v>129</v>
      </c>
      <c r="D78" s="2">
        <v>40634</v>
      </c>
      <c r="E78" s="2">
        <v>40634</v>
      </c>
      <c r="F78" s="5">
        <v>1</v>
      </c>
      <c r="G78" t="s">
        <v>130</v>
      </c>
      <c r="H78" t="s">
        <v>136</v>
      </c>
      <c r="I78" s="4">
        <v>349797.01</v>
      </c>
      <c r="J78" s="4">
        <v>-349797.01</v>
      </c>
      <c r="K78" s="4">
        <v>0</v>
      </c>
      <c r="L78" s="88"/>
      <c r="M78" s="88"/>
    </row>
    <row r="79" spans="1:13" x14ac:dyDescent="0.2">
      <c r="A79" s="89">
        <f t="shared" si="1"/>
        <v>77</v>
      </c>
      <c r="B79" t="s">
        <v>2584</v>
      </c>
      <c r="C79" t="s">
        <v>129</v>
      </c>
      <c r="D79" s="2">
        <v>40760</v>
      </c>
      <c r="E79" s="2">
        <v>40760</v>
      </c>
      <c r="F79" s="5">
        <v>6</v>
      </c>
      <c r="G79" t="s">
        <v>130</v>
      </c>
      <c r="H79" t="s">
        <v>137</v>
      </c>
      <c r="I79" s="4">
        <v>345360</v>
      </c>
      <c r="J79" s="4">
        <v>-345360</v>
      </c>
      <c r="K79" s="4">
        <v>0</v>
      </c>
      <c r="L79" s="88"/>
      <c r="M79" s="88"/>
    </row>
    <row r="80" spans="1:13" x14ac:dyDescent="0.2">
      <c r="A80" s="89">
        <f t="shared" si="1"/>
        <v>78</v>
      </c>
      <c r="B80" t="s">
        <v>2584</v>
      </c>
      <c r="C80" t="s">
        <v>125</v>
      </c>
      <c r="D80" s="2">
        <v>40907</v>
      </c>
      <c r="E80" s="2">
        <v>40907</v>
      </c>
      <c r="F80" s="5">
        <v>2</v>
      </c>
      <c r="G80" t="s">
        <v>133</v>
      </c>
      <c r="H80" t="s">
        <v>138</v>
      </c>
      <c r="I80" s="4">
        <v>92500</v>
      </c>
      <c r="J80" s="4">
        <v>-87875</v>
      </c>
      <c r="K80" s="4">
        <v>4625</v>
      </c>
      <c r="L80" s="88"/>
      <c r="M80" s="88"/>
    </row>
    <row r="81" spans="1:13" x14ac:dyDescent="0.2">
      <c r="A81" s="89">
        <f t="shared" si="1"/>
        <v>79</v>
      </c>
      <c r="B81" t="s">
        <v>2584</v>
      </c>
      <c r="C81" t="s">
        <v>129</v>
      </c>
      <c r="D81" s="2">
        <v>40834</v>
      </c>
      <c r="E81" s="2">
        <v>40834</v>
      </c>
      <c r="F81" s="5">
        <v>6</v>
      </c>
      <c r="G81" t="s">
        <v>130</v>
      </c>
      <c r="H81" t="s">
        <v>139</v>
      </c>
      <c r="I81" s="4">
        <v>345360</v>
      </c>
      <c r="J81" s="4">
        <v>-345360</v>
      </c>
      <c r="K81" s="4">
        <v>0</v>
      </c>
      <c r="L81" s="88"/>
      <c r="M81" s="88"/>
    </row>
    <row r="82" spans="1:13" x14ac:dyDescent="0.2">
      <c r="A82" s="89">
        <f t="shared" si="1"/>
        <v>80</v>
      </c>
      <c r="B82" t="s">
        <v>2584</v>
      </c>
      <c r="C82" t="s">
        <v>129</v>
      </c>
      <c r="D82" s="2">
        <v>40829</v>
      </c>
      <c r="E82" s="2">
        <v>40829</v>
      </c>
      <c r="F82" s="5">
        <v>1</v>
      </c>
      <c r="G82" t="s">
        <v>130</v>
      </c>
      <c r="H82" t="s">
        <v>140</v>
      </c>
      <c r="I82" s="4">
        <v>220800</v>
      </c>
      <c r="J82" s="4">
        <v>-220800</v>
      </c>
      <c r="K82" s="4">
        <v>0</v>
      </c>
      <c r="L82" s="88"/>
      <c r="M82" s="88"/>
    </row>
    <row r="83" spans="1:13" x14ac:dyDescent="0.2">
      <c r="A83" s="89">
        <f t="shared" si="1"/>
        <v>81</v>
      </c>
      <c r="B83" t="s">
        <v>2584</v>
      </c>
      <c r="C83" t="s">
        <v>142</v>
      </c>
      <c r="D83" s="2">
        <v>41730</v>
      </c>
      <c r="E83" s="2">
        <v>41730</v>
      </c>
      <c r="F83" s="5">
        <v>3</v>
      </c>
      <c r="G83" t="s">
        <v>130</v>
      </c>
      <c r="H83" t="s">
        <v>143</v>
      </c>
      <c r="I83" s="4">
        <v>74100</v>
      </c>
      <c r="J83" s="4">
        <v>-70395</v>
      </c>
      <c r="K83" s="4">
        <v>3705</v>
      </c>
      <c r="L83" s="88"/>
      <c r="M83" s="88"/>
    </row>
    <row r="84" spans="1:13" x14ac:dyDescent="0.2">
      <c r="A84" s="89">
        <f t="shared" si="1"/>
        <v>82</v>
      </c>
      <c r="B84" t="s">
        <v>2584</v>
      </c>
      <c r="C84" t="s">
        <v>129</v>
      </c>
      <c r="D84" s="2">
        <v>40829</v>
      </c>
      <c r="E84" s="2">
        <v>40829</v>
      </c>
      <c r="F84" s="5">
        <v>1</v>
      </c>
      <c r="G84" t="s">
        <v>130</v>
      </c>
      <c r="H84" t="s">
        <v>140</v>
      </c>
      <c r="I84" s="4">
        <v>220800</v>
      </c>
      <c r="J84" s="4">
        <v>-220800</v>
      </c>
      <c r="K84" s="4">
        <v>0</v>
      </c>
      <c r="L84" s="88"/>
      <c r="M84" s="88"/>
    </row>
    <row r="85" spans="1:13" x14ac:dyDescent="0.2">
      <c r="A85" s="89">
        <f t="shared" si="1"/>
        <v>83</v>
      </c>
      <c r="B85" t="s">
        <v>2584</v>
      </c>
      <c r="C85" t="s">
        <v>129</v>
      </c>
      <c r="D85" s="2">
        <v>40829</v>
      </c>
      <c r="E85" s="2">
        <v>40829</v>
      </c>
      <c r="F85" s="5">
        <v>1</v>
      </c>
      <c r="G85" t="s">
        <v>130</v>
      </c>
      <c r="H85" t="s">
        <v>140</v>
      </c>
      <c r="I85" s="4">
        <v>220800</v>
      </c>
      <c r="J85" s="4">
        <v>-220800</v>
      </c>
      <c r="K85" s="4">
        <v>0</v>
      </c>
      <c r="L85" s="88"/>
      <c r="M85" s="88"/>
    </row>
    <row r="86" spans="1:13" x14ac:dyDescent="0.2">
      <c r="A86" s="89">
        <f t="shared" si="1"/>
        <v>84</v>
      </c>
      <c r="B86" t="s">
        <v>2584</v>
      </c>
      <c r="C86" t="s">
        <v>129</v>
      </c>
      <c r="D86" s="2">
        <v>40884</v>
      </c>
      <c r="E86" s="2">
        <v>40884</v>
      </c>
      <c r="F86" s="5">
        <v>1</v>
      </c>
      <c r="G86" t="s">
        <v>130</v>
      </c>
      <c r="H86" t="s">
        <v>144</v>
      </c>
      <c r="I86" s="4">
        <v>259500</v>
      </c>
      <c r="J86" s="4">
        <v>-259500</v>
      </c>
      <c r="K86" s="4">
        <v>0</v>
      </c>
      <c r="L86" s="88"/>
      <c r="M86" s="88"/>
    </row>
    <row r="87" spans="1:13" x14ac:dyDescent="0.2">
      <c r="A87" s="89">
        <f t="shared" si="1"/>
        <v>85</v>
      </c>
      <c r="B87" t="s">
        <v>2584</v>
      </c>
      <c r="C87" t="s">
        <v>142</v>
      </c>
      <c r="D87" s="2">
        <v>41730</v>
      </c>
      <c r="E87" s="2">
        <v>41730</v>
      </c>
      <c r="F87" s="5">
        <v>1</v>
      </c>
      <c r="G87" t="s">
        <v>130</v>
      </c>
      <c r="H87" t="s">
        <v>145</v>
      </c>
      <c r="I87" s="4">
        <v>29250</v>
      </c>
      <c r="J87" s="4">
        <v>-27787.5</v>
      </c>
      <c r="K87" s="4">
        <v>1462.5</v>
      </c>
      <c r="L87" s="88"/>
      <c r="M87" s="88"/>
    </row>
    <row r="88" spans="1:13" x14ac:dyDescent="0.2">
      <c r="A88" s="89">
        <f t="shared" si="1"/>
        <v>86</v>
      </c>
      <c r="B88" t="s">
        <v>2584</v>
      </c>
      <c r="C88" t="s">
        <v>119</v>
      </c>
      <c r="D88" s="2">
        <v>40877</v>
      </c>
      <c r="E88" s="2">
        <v>40877</v>
      </c>
      <c r="F88" s="5">
        <v>1</v>
      </c>
      <c r="G88" t="s">
        <v>130</v>
      </c>
      <c r="H88" t="s">
        <v>147</v>
      </c>
      <c r="I88" s="4">
        <v>64050</v>
      </c>
      <c r="J88" s="4">
        <v>-19130.059999999998</v>
      </c>
      <c r="K88" s="4">
        <v>44919.94</v>
      </c>
      <c r="L88" s="88"/>
      <c r="M88" s="88"/>
    </row>
    <row r="89" spans="1:13" x14ac:dyDescent="0.2">
      <c r="A89" s="89">
        <f t="shared" si="1"/>
        <v>87</v>
      </c>
      <c r="B89" t="s">
        <v>2584</v>
      </c>
      <c r="C89" t="s">
        <v>129</v>
      </c>
      <c r="D89" s="2">
        <v>40905</v>
      </c>
      <c r="E89" s="2">
        <v>40905</v>
      </c>
      <c r="F89" s="5">
        <v>4</v>
      </c>
      <c r="G89" t="s">
        <v>130</v>
      </c>
      <c r="H89" t="s">
        <v>148</v>
      </c>
      <c r="I89" s="4">
        <v>1026000</v>
      </c>
      <c r="J89" s="4">
        <v>-1026000</v>
      </c>
      <c r="K89" s="4">
        <v>0</v>
      </c>
      <c r="L89" s="88"/>
      <c r="M89" s="88"/>
    </row>
    <row r="90" spans="1:13" x14ac:dyDescent="0.2">
      <c r="A90" s="89">
        <f t="shared" si="1"/>
        <v>88</v>
      </c>
      <c r="B90" t="s">
        <v>2584</v>
      </c>
      <c r="C90" t="s">
        <v>142</v>
      </c>
      <c r="D90" s="2">
        <v>41730</v>
      </c>
      <c r="E90" s="2">
        <v>41730</v>
      </c>
      <c r="F90" s="5">
        <v>7</v>
      </c>
      <c r="G90" t="s">
        <v>130</v>
      </c>
      <c r="H90" t="s">
        <v>149</v>
      </c>
      <c r="I90" s="4">
        <v>117000</v>
      </c>
      <c r="J90" s="4">
        <v>-111150</v>
      </c>
      <c r="K90" s="4">
        <v>5850</v>
      </c>
      <c r="L90" s="88"/>
      <c r="M90" s="88"/>
    </row>
    <row r="91" spans="1:13" x14ac:dyDescent="0.2">
      <c r="A91" s="89">
        <f t="shared" si="1"/>
        <v>89</v>
      </c>
      <c r="B91" t="s">
        <v>2584</v>
      </c>
      <c r="C91" t="s">
        <v>129</v>
      </c>
      <c r="D91" s="2">
        <v>40939</v>
      </c>
      <c r="E91" s="2">
        <v>40939</v>
      </c>
      <c r="F91" s="5">
        <v>3</v>
      </c>
      <c r="G91" t="s">
        <v>130</v>
      </c>
      <c r="H91" t="s">
        <v>150</v>
      </c>
      <c r="I91" s="4">
        <v>769500</v>
      </c>
      <c r="J91" s="4">
        <v>-769500</v>
      </c>
      <c r="K91" s="4">
        <v>0</v>
      </c>
      <c r="L91" s="88"/>
      <c r="M91" s="88"/>
    </row>
    <row r="92" spans="1:13" x14ac:dyDescent="0.2">
      <c r="A92" s="89">
        <f t="shared" si="1"/>
        <v>90</v>
      </c>
      <c r="B92" t="s">
        <v>2584</v>
      </c>
      <c r="C92" t="s">
        <v>132</v>
      </c>
      <c r="D92" s="2">
        <v>40674</v>
      </c>
      <c r="E92" s="2">
        <v>40674</v>
      </c>
      <c r="F92" s="5">
        <v>0</v>
      </c>
      <c r="G92" t="s">
        <v>130</v>
      </c>
      <c r="H92" t="s">
        <v>151</v>
      </c>
      <c r="I92" s="4">
        <v>1009205</v>
      </c>
      <c r="J92" s="4">
        <v>-203014.99</v>
      </c>
      <c r="K92" s="4">
        <v>806190.01</v>
      </c>
      <c r="L92" s="88"/>
      <c r="M92" s="88"/>
    </row>
    <row r="93" spans="1:13" x14ac:dyDescent="0.2">
      <c r="A93" s="89">
        <f t="shared" si="1"/>
        <v>91</v>
      </c>
      <c r="B93" t="s">
        <v>2584</v>
      </c>
      <c r="C93" t="s">
        <v>119</v>
      </c>
      <c r="D93" s="2">
        <v>40988</v>
      </c>
      <c r="E93" s="2">
        <v>40988</v>
      </c>
      <c r="F93" s="5">
        <v>1</v>
      </c>
      <c r="G93" t="s">
        <v>130</v>
      </c>
      <c r="H93" t="s">
        <v>152</v>
      </c>
      <c r="I93" s="4">
        <v>65100</v>
      </c>
      <c r="J93" s="4">
        <v>-18793.099999999999</v>
      </c>
      <c r="K93" s="4">
        <v>46306.9</v>
      </c>
      <c r="L93" s="88"/>
      <c r="M93" s="88"/>
    </row>
    <row r="94" spans="1:13" x14ac:dyDescent="0.2">
      <c r="A94" s="89">
        <f t="shared" si="1"/>
        <v>92</v>
      </c>
      <c r="B94" t="s">
        <v>2584</v>
      </c>
      <c r="C94" t="s">
        <v>119</v>
      </c>
      <c r="D94" s="2">
        <v>40988</v>
      </c>
      <c r="E94" s="2">
        <v>40988</v>
      </c>
      <c r="F94" s="5">
        <v>3</v>
      </c>
      <c r="G94" t="s">
        <v>130</v>
      </c>
      <c r="H94" t="s">
        <v>153</v>
      </c>
      <c r="I94" s="4">
        <v>81900</v>
      </c>
      <c r="J94" s="4">
        <v>-23642.94</v>
      </c>
      <c r="K94" s="4">
        <v>58257.06</v>
      </c>
      <c r="L94" s="88"/>
      <c r="M94" s="88"/>
    </row>
    <row r="95" spans="1:13" x14ac:dyDescent="0.2">
      <c r="A95" s="89">
        <f t="shared" si="1"/>
        <v>93</v>
      </c>
      <c r="B95" t="s">
        <v>2584</v>
      </c>
      <c r="C95" t="s">
        <v>129</v>
      </c>
      <c r="D95" s="2">
        <v>40974</v>
      </c>
      <c r="E95" s="2">
        <v>40974</v>
      </c>
      <c r="F95" s="5">
        <v>1</v>
      </c>
      <c r="G95" t="s">
        <v>130</v>
      </c>
      <c r="H95" t="s">
        <v>154</v>
      </c>
      <c r="I95" s="4">
        <v>560625</v>
      </c>
      <c r="J95" s="4">
        <v>-560625</v>
      </c>
      <c r="K95" s="4">
        <v>0</v>
      </c>
      <c r="L95" s="88"/>
      <c r="M95" s="88"/>
    </row>
    <row r="96" spans="1:13" x14ac:dyDescent="0.2">
      <c r="A96" s="89">
        <f t="shared" si="1"/>
        <v>94</v>
      </c>
      <c r="B96" t="s">
        <v>2584</v>
      </c>
      <c r="C96" t="s">
        <v>129</v>
      </c>
      <c r="D96" s="2">
        <v>40974</v>
      </c>
      <c r="E96" s="2">
        <v>40974</v>
      </c>
      <c r="F96" s="5">
        <v>1</v>
      </c>
      <c r="G96" t="s">
        <v>130</v>
      </c>
      <c r="H96" t="s">
        <v>154</v>
      </c>
      <c r="I96" s="4">
        <v>485875</v>
      </c>
      <c r="J96" s="4">
        <v>-485875</v>
      </c>
      <c r="K96" s="4">
        <v>0</v>
      </c>
      <c r="L96" s="88"/>
      <c r="M96" s="88"/>
    </row>
    <row r="97" spans="1:13" x14ac:dyDescent="0.2">
      <c r="A97" s="89">
        <f t="shared" si="1"/>
        <v>95</v>
      </c>
      <c r="B97" t="s">
        <v>2584</v>
      </c>
      <c r="C97" t="s">
        <v>129</v>
      </c>
      <c r="D97" s="2">
        <v>41000</v>
      </c>
      <c r="E97" s="2">
        <v>41000</v>
      </c>
      <c r="F97" s="5">
        <v>1</v>
      </c>
      <c r="G97" t="s">
        <v>130</v>
      </c>
      <c r="H97" t="s">
        <v>155</v>
      </c>
      <c r="I97" s="4">
        <v>944500</v>
      </c>
      <c r="J97" s="4">
        <v>-944500</v>
      </c>
      <c r="K97" s="4">
        <v>0</v>
      </c>
      <c r="L97" s="88"/>
      <c r="M97" s="88"/>
    </row>
    <row r="98" spans="1:13" x14ac:dyDescent="0.2">
      <c r="A98" s="89">
        <f t="shared" si="1"/>
        <v>96</v>
      </c>
      <c r="B98" t="s">
        <v>2584</v>
      </c>
      <c r="C98" t="s">
        <v>129</v>
      </c>
      <c r="D98" s="2">
        <v>41000</v>
      </c>
      <c r="E98" s="2">
        <v>41000</v>
      </c>
      <c r="F98" s="5">
        <v>1</v>
      </c>
      <c r="G98" t="s">
        <v>130</v>
      </c>
      <c r="H98" t="s">
        <v>155</v>
      </c>
      <c r="I98" s="4">
        <v>944500</v>
      </c>
      <c r="J98" s="4">
        <v>-944500</v>
      </c>
      <c r="K98" s="4">
        <v>0</v>
      </c>
      <c r="L98" s="88"/>
      <c r="M98" s="88"/>
    </row>
    <row r="99" spans="1:13" x14ac:dyDescent="0.2">
      <c r="A99" s="89">
        <f t="shared" si="1"/>
        <v>97</v>
      </c>
      <c r="B99" t="s">
        <v>2584</v>
      </c>
      <c r="C99" t="s">
        <v>129</v>
      </c>
      <c r="D99" s="2">
        <v>41000</v>
      </c>
      <c r="E99" s="2">
        <v>41000</v>
      </c>
      <c r="F99" s="5">
        <v>1</v>
      </c>
      <c r="G99" t="s">
        <v>130</v>
      </c>
      <c r="H99" t="s">
        <v>155</v>
      </c>
      <c r="I99" s="4">
        <v>829500</v>
      </c>
      <c r="J99" s="4">
        <v>-829500</v>
      </c>
      <c r="K99" s="4">
        <v>0</v>
      </c>
      <c r="L99" s="88"/>
      <c r="M99" s="88"/>
    </row>
    <row r="100" spans="1:13" x14ac:dyDescent="0.2">
      <c r="A100" s="89">
        <f t="shared" si="1"/>
        <v>98</v>
      </c>
      <c r="B100" t="s">
        <v>2584</v>
      </c>
      <c r="C100" t="s">
        <v>129</v>
      </c>
      <c r="D100" s="2">
        <v>41030</v>
      </c>
      <c r="E100" s="2">
        <v>41030</v>
      </c>
      <c r="F100" s="5">
        <v>1</v>
      </c>
      <c r="G100" t="s">
        <v>130</v>
      </c>
      <c r="H100" t="s">
        <v>155</v>
      </c>
      <c r="I100" s="4">
        <v>571500</v>
      </c>
      <c r="J100" s="4">
        <v>-571500</v>
      </c>
      <c r="K100" s="4">
        <v>0</v>
      </c>
      <c r="L100" s="88"/>
      <c r="M100" s="88"/>
    </row>
    <row r="101" spans="1:13" x14ac:dyDescent="0.2">
      <c r="A101" s="89">
        <f t="shared" si="1"/>
        <v>99</v>
      </c>
      <c r="B101" t="s">
        <v>2584</v>
      </c>
      <c r="C101" t="s">
        <v>129</v>
      </c>
      <c r="D101" s="2">
        <v>41048</v>
      </c>
      <c r="E101" s="2">
        <v>41048</v>
      </c>
      <c r="F101" s="5">
        <v>1</v>
      </c>
      <c r="G101" t="s">
        <v>130</v>
      </c>
      <c r="H101" t="s">
        <v>156</v>
      </c>
      <c r="I101" s="4">
        <v>944500</v>
      </c>
      <c r="J101" s="4">
        <v>-944500</v>
      </c>
      <c r="K101" s="4">
        <v>0</v>
      </c>
      <c r="L101" s="88"/>
      <c r="M101" s="88"/>
    </row>
    <row r="102" spans="1:13" x14ac:dyDescent="0.2">
      <c r="A102" s="89">
        <f t="shared" si="1"/>
        <v>100</v>
      </c>
      <c r="B102" t="s">
        <v>2584</v>
      </c>
      <c r="C102" t="s">
        <v>129</v>
      </c>
      <c r="D102" s="2">
        <v>41052</v>
      </c>
      <c r="E102" s="2">
        <v>41052</v>
      </c>
      <c r="F102" s="5">
        <v>1</v>
      </c>
      <c r="G102" t="s">
        <v>130</v>
      </c>
      <c r="H102" t="s">
        <v>156</v>
      </c>
      <c r="I102" s="4">
        <v>944500</v>
      </c>
      <c r="J102" s="4">
        <v>-944500</v>
      </c>
      <c r="K102" s="4">
        <v>0</v>
      </c>
      <c r="L102" s="88"/>
      <c r="M102" s="88"/>
    </row>
    <row r="103" spans="1:13" x14ac:dyDescent="0.2">
      <c r="A103" s="89">
        <f t="shared" si="1"/>
        <v>101</v>
      </c>
      <c r="B103" t="s">
        <v>2584</v>
      </c>
      <c r="C103" t="s">
        <v>129</v>
      </c>
      <c r="D103" s="2">
        <v>41048</v>
      </c>
      <c r="E103" s="2">
        <v>41048</v>
      </c>
      <c r="F103" s="5">
        <v>1</v>
      </c>
      <c r="G103" t="s">
        <v>130</v>
      </c>
      <c r="H103" t="s">
        <v>156</v>
      </c>
      <c r="I103" s="4">
        <v>944500</v>
      </c>
      <c r="J103" s="4">
        <v>-944500</v>
      </c>
      <c r="K103" s="4">
        <v>0</v>
      </c>
      <c r="L103" s="88"/>
      <c r="M103" s="88"/>
    </row>
    <row r="104" spans="1:13" x14ac:dyDescent="0.2">
      <c r="A104" s="89">
        <f t="shared" si="1"/>
        <v>102</v>
      </c>
      <c r="B104" t="s">
        <v>2584</v>
      </c>
      <c r="C104" t="s">
        <v>119</v>
      </c>
      <c r="D104" s="2">
        <v>41009</v>
      </c>
      <c r="E104" s="2">
        <v>41009</v>
      </c>
      <c r="F104" s="5">
        <v>1</v>
      </c>
      <c r="G104" t="s">
        <v>130</v>
      </c>
      <c r="H104" t="s">
        <v>157</v>
      </c>
      <c r="I104" s="4">
        <v>131250</v>
      </c>
      <c r="J104" s="4">
        <v>-37640.9</v>
      </c>
      <c r="K104" s="4">
        <v>93609.1</v>
      </c>
      <c r="L104" s="88"/>
      <c r="M104" s="88"/>
    </row>
    <row r="105" spans="1:13" x14ac:dyDescent="0.2">
      <c r="A105" s="89">
        <f t="shared" si="1"/>
        <v>103</v>
      </c>
      <c r="B105" t="s">
        <v>2584</v>
      </c>
      <c r="C105" t="s">
        <v>129</v>
      </c>
      <c r="D105" s="2">
        <v>41069</v>
      </c>
      <c r="E105" s="2">
        <v>41069</v>
      </c>
      <c r="F105" s="5">
        <v>1</v>
      </c>
      <c r="G105" t="s">
        <v>130</v>
      </c>
      <c r="H105" t="s">
        <v>158</v>
      </c>
      <c r="I105" s="4">
        <v>944500</v>
      </c>
      <c r="J105" s="4">
        <v>-944500</v>
      </c>
      <c r="K105" s="4">
        <v>0</v>
      </c>
      <c r="L105" s="88"/>
      <c r="M105" s="88"/>
    </row>
    <row r="106" spans="1:13" x14ac:dyDescent="0.2">
      <c r="A106" s="89">
        <f t="shared" si="1"/>
        <v>104</v>
      </c>
      <c r="B106" t="s">
        <v>2584</v>
      </c>
      <c r="C106" t="s">
        <v>129</v>
      </c>
      <c r="D106" s="2">
        <v>41069</v>
      </c>
      <c r="E106" s="2">
        <v>41069</v>
      </c>
      <c r="F106" s="5">
        <v>1</v>
      </c>
      <c r="G106" t="s">
        <v>130</v>
      </c>
      <c r="H106" t="s">
        <v>158</v>
      </c>
      <c r="I106" s="4">
        <v>944500</v>
      </c>
      <c r="J106" s="4">
        <v>-944500</v>
      </c>
      <c r="K106" s="4">
        <v>0</v>
      </c>
      <c r="L106" s="88"/>
      <c r="M106" s="88"/>
    </row>
    <row r="107" spans="1:13" x14ac:dyDescent="0.2">
      <c r="A107" s="89">
        <f t="shared" si="1"/>
        <v>105</v>
      </c>
      <c r="B107" t="s">
        <v>2584</v>
      </c>
      <c r="C107" t="s">
        <v>129</v>
      </c>
      <c r="D107" s="2">
        <v>41052</v>
      </c>
      <c r="E107" s="2">
        <v>41052</v>
      </c>
      <c r="F107" s="5">
        <v>1</v>
      </c>
      <c r="G107" t="s">
        <v>130</v>
      </c>
      <c r="H107" t="s">
        <v>159</v>
      </c>
      <c r="I107" s="4">
        <v>632684</v>
      </c>
      <c r="J107" s="4">
        <v>-632684</v>
      </c>
      <c r="K107" s="4">
        <v>0</v>
      </c>
      <c r="L107" s="88"/>
      <c r="M107" s="88"/>
    </row>
    <row r="108" spans="1:13" x14ac:dyDescent="0.2">
      <c r="A108" s="89">
        <f t="shared" si="1"/>
        <v>106</v>
      </c>
      <c r="B108" t="s">
        <v>2584</v>
      </c>
      <c r="C108" t="s">
        <v>129</v>
      </c>
      <c r="D108" s="2">
        <v>41052</v>
      </c>
      <c r="E108" s="2">
        <v>41052</v>
      </c>
      <c r="F108" s="5">
        <v>1</v>
      </c>
      <c r="G108" t="s">
        <v>130</v>
      </c>
      <c r="H108" t="s">
        <v>159</v>
      </c>
      <c r="I108" s="4">
        <v>598000</v>
      </c>
      <c r="J108" s="4">
        <v>-598000</v>
      </c>
      <c r="K108" s="4">
        <v>0</v>
      </c>
      <c r="L108" s="88"/>
      <c r="M108" s="88"/>
    </row>
    <row r="109" spans="1:13" x14ac:dyDescent="0.2">
      <c r="A109" s="89">
        <f t="shared" si="1"/>
        <v>107</v>
      </c>
      <c r="B109" t="s">
        <v>2584</v>
      </c>
      <c r="C109" t="s">
        <v>129</v>
      </c>
      <c r="D109" s="2">
        <v>41000</v>
      </c>
      <c r="E109" s="2">
        <v>41000</v>
      </c>
      <c r="F109" s="5">
        <v>2</v>
      </c>
      <c r="G109" t="s">
        <v>130</v>
      </c>
      <c r="H109" t="s">
        <v>160</v>
      </c>
      <c r="I109" s="4">
        <v>650887.5</v>
      </c>
      <c r="J109" s="4">
        <v>-650887.5</v>
      </c>
      <c r="K109" s="4">
        <v>0</v>
      </c>
      <c r="L109" s="88"/>
      <c r="M109" s="88"/>
    </row>
    <row r="110" spans="1:13" x14ac:dyDescent="0.2">
      <c r="A110" s="89">
        <f t="shared" si="1"/>
        <v>108</v>
      </c>
      <c r="B110" t="s">
        <v>2584</v>
      </c>
      <c r="C110" t="s">
        <v>129</v>
      </c>
      <c r="D110" s="2">
        <v>41097</v>
      </c>
      <c r="E110" s="2">
        <v>41097</v>
      </c>
      <c r="F110" s="5">
        <v>1</v>
      </c>
      <c r="G110" t="s">
        <v>130</v>
      </c>
      <c r="H110" t="s">
        <v>161</v>
      </c>
      <c r="I110" s="4">
        <v>571500</v>
      </c>
      <c r="J110" s="4">
        <v>-571500</v>
      </c>
      <c r="K110" s="4">
        <v>0</v>
      </c>
      <c r="L110" s="88"/>
      <c r="M110" s="88"/>
    </row>
    <row r="111" spans="1:13" x14ac:dyDescent="0.2">
      <c r="A111" s="89">
        <f t="shared" si="1"/>
        <v>109</v>
      </c>
      <c r="B111" t="s">
        <v>2584</v>
      </c>
      <c r="C111" t="s">
        <v>129</v>
      </c>
      <c r="D111" s="2">
        <v>41085</v>
      </c>
      <c r="E111" s="2">
        <v>41085</v>
      </c>
      <c r="F111" s="5">
        <v>1</v>
      </c>
      <c r="G111" t="s">
        <v>130</v>
      </c>
      <c r="H111" t="s">
        <v>158</v>
      </c>
      <c r="I111" s="4">
        <v>944500</v>
      </c>
      <c r="J111" s="4">
        <v>-944500</v>
      </c>
      <c r="K111" s="4">
        <v>0</v>
      </c>
      <c r="L111" s="88"/>
      <c r="M111" s="88"/>
    </row>
    <row r="112" spans="1:13" x14ac:dyDescent="0.2">
      <c r="A112" s="89">
        <f t="shared" si="1"/>
        <v>110</v>
      </c>
      <c r="B112" t="s">
        <v>2584</v>
      </c>
      <c r="C112" t="s">
        <v>129</v>
      </c>
      <c r="D112" s="2">
        <v>41085</v>
      </c>
      <c r="E112" s="2">
        <v>41085</v>
      </c>
      <c r="F112" s="5">
        <v>1</v>
      </c>
      <c r="G112" t="s">
        <v>130</v>
      </c>
      <c r="H112" t="s">
        <v>158</v>
      </c>
      <c r="I112" s="4">
        <v>944500</v>
      </c>
      <c r="J112" s="4">
        <v>-944500</v>
      </c>
      <c r="K112" s="4">
        <v>0</v>
      </c>
      <c r="L112" s="88"/>
      <c r="M112" s="88"/>
    </row>
    <row r="113" spans="1:13" x14ac:dyDescent="0.2">
      <c r="A113" s="89">
        <f t="shared" si="1"/>
        <v>111</v>
      </c>
      <c r="B113" t="s">
        <v>2584</v>
      </c>
      <c r="C113" t="s">
        <v>129</v>
      </c>
      <c r="D113" s="2">
        <v>41220</v>
      </c>
      <c r="E113" s="2">
        <v>41220</v>
      </c>
      <c r="F113" s="5">
        <v>2</v>
      </c>
      <c r="G113" t="s">
        <v>130</v>
      </c>
      <c r="H113" t="s">
        <v>162</v>
      </c>
      <c r="I113" s="4">
        <v>110160</v>
      </c>
      <c r="J113" s="4">
        <v>-110160</v>
      </c>
      <c r="K113" s="4">
        <v>0</v>
      </c>
      <c r="L113" s="88"/>
      <c r="M113" s="88"/>
    </row>
    <row r="114" spans="1:13" x14ac:dyDescent="0.2">
      <c r="A114" s="89">
        <f t="shared" si="1"/>
        <v>112</v>
      </c>
      <c r="B114" t="s">
        <v>2584</v>
      </c>
      <c r="C114" t="s">
        <v>129</v>
      </c>
      <c r="D114" s="2">
        <v>41220</v>
      </c>
      <c r="E114" s="2">
        <v>41220</v>
      </c>
      <c r="F114" s="5">
        <v>4</v>
      </c>
      <c r="G114" t="s">
        <v>130</v>
      </c>
      <c r="H114" t="s">
        <v>163</v>
      </c>
      <c r="I114" s="4">
        <v>326400</v>
      </c>
      <c r="J114" s="4">
        <v>-326400</v>
      </c>
      <c r="K114" s="4">
        <v>0</v>
      </c>
      <c r="L114" s="88"/>
      <c r="M114" s="88"/>
    </row>
    <row r="115" spans="1:13" x14ac:dyDescent="0.2">
      <c r="A115" s="89">
        <f t="shared" si="1"/>
        <v>113</v>
      </c>
      <c r="B115" t="s">
        <v>2584</v>
      </c>
      <c r="C115" t="s">
        <v>119</v>
      </c>
      <c r="D115" s="2">
        <v>41425</v>
      </c>
      <c r="E115" s="2">
        <v>41425</v>
      </c>
      <c r="F115" s="3">
        <v>0</v>
      </c>
      <c r="G115" t="s">
        <v>3</v>
      </c>
      <c r="H115" t="s">
        <v>165</v>
      </c>
      <c r="I115" s="4">
        <v>4152121.08</v>
      </c>
      <c r="J115" s="4">
        <v>-1034827.4</v>
      </c>
      <c r="K115" s="4">
        <v>3117293.68</v>
      </c>
      <c r="L115" s="88"/>
      <c r="M115" s="88"/>
    </row>
    <row r="116" spans="1:13" x14ac:dyDescent="0.2">
      <c r="A116" s="89">
        <f t="shared" si="1"/>
        <v>114</v>
      </c>
      <c r="B116" t="s">
        <v>2584</v>
      </c>
      <c r="C116" t="s">
        <v>119</v>
      </c>
      <c r="D116" s="2">
        <v>41425</v>
      </c>
      <c r="E116" s="2">
        <v>41425</v>
      </c>
      <c r="F116" s="3">
        <v>0</v>
      </c>
      <c r="G116" t="s">
        <v>3</v>
      </c>
      <c r="H116" t="s">
        <v>166</v>
      </c>
      <c r="I116" s="4">
        <v>121539621.39</v>
      </c>
      <c r="J116" s="4">
        <v>-30291151.149999999</v>
      </c>
      <c r="K116" s="4">
        <v>91248470.239999995</v>
      </c>
      <c r="L116" s="88"/>
      <c r="M116" s="88"/>
    </row>
    <row r="117" spans="1:13" x14ac:dyDescent="0.2">
      <c r="A117" s="89">
        <f t="shared" si="1"/>
        <v>115</v>
      </c>
      <c r="B117" t="s">
        <v>2584</v>
      </c>
      <c r="C117" t="s">
        <v>119</v>
      </c>
      <c r="D117" s="2">
        <v>41425</v>
      </c>
      <c r="E117" s="2">
        <v>41425</v>
      </c>
      <c r="F117" s="3">
        <v>0</v>
      </c>
      <c r="G117" t="s">
        <v>3</v>
      </c>
      <c r="H117" t="s">
        <v>167</v>
      </c>
      <c r="I117" s="4">
        <v>1882376.93</v>
      </c>
      <c r="J117" s="4">
        <v>-469142.21</v>
      </c>
      <c r="K117" s="4">
        <v>1413234.72</v>
      </c>
      <c r="L117" s="88"/>
      <c r="M117" s="88"/>
    </row>
    <row r="118" spans="1:13" x14ac:dyDescent="0.2">
      <c r="A118" s="89">
        <f t="shared" si="1"/>
        <v>116</v>
      </c>
      <c r="B118" t="s">
        <v>2584</v>
      </c>
      <c r="C118" t="s">
        <v>132</v>
      </c>
      <c r="D118" s="2">
        <v>41425</v>
      </c>
      <c r="E118" s="2">
        <v>41425</v>
      </c>
      <c r="F118" s="3">
        <v>0</v>
      </c>
      <c r="G118" t="s">
        <v>3</v>
      </c>
      <c r="H118" t="s">
        <v>168</v>
      </c>
      <c r="I118" s="4">
        <v>91734082.980000004</v>
      </c>
      <c r="J118" s="4">
        <v>-12568136.76</v>
      </c>
      <c r="K118" s="4">
        <v>79165946.219999999</v>
      </c>
      <c r="L118" s="88"/>
      <c r="M118" s="88"/>
    </row>
    <row r="119" spans="1:13" x14ac:dyDescent="0.2">
      <c r="A119" s="89">
        <f t="shared" si="1"/>
        <v>117</v>
      </c>
      <c r="B119" t="s">
        <v>2584</v>
      </c>
      <c r="C119" t="s">
        <v>132</v>
      </c>
      <c r="D119" s="2">
        <v>41425</v>
      </c>
      <c r="E119" s="2">
        <v>41425</v>
      </c>
      <c r="F119" s="3">
        <v>0</v>
      </c>
      <c r="G119" t="s">
        <v>3</v>
      </c>
      <c r="H119" t="s">
        <v>169</v>
      </c>
      <c r="I119" s="4">
        <v>903077.39</v>
      </c>
      <c r="J119" s="4">
        <v>-123727.20999999999</v>
      </c>
      <c r="K119" s="4">
        <v>779350.18</v>
      </c>
      <c r="L119" s="88"/>
      <c r="M119" s="88"/>
    </row>
    <row r="120" spans="1:13" x14ac:dyDescent="0.2">
      <c r="A120" s="89">
        <f t="shared" si="1"/>
        <v>118</v>
      </c>
      <c r="B120" t="s">
        <v>2584</v>
      </c>
      <c r="C120" t="s">
        <v>132</v>
      </c>
      <c r="D120" s="2">
        <v>41425</v>
      </c>
      <c r="E120" s="2">
        <v>41425</v>
      </c>
      <c r="F120" s="3">
        <v>0</v>
      </c>
      <c r="G120" t="s">
        <v>3</v>
      </c>
      <c r="H120" t="s">
        <v>170</v>
      </c>
      <c r="I120" s="4">
        <v>46686375.030000001</v>
      </c>
      <c r="J120" s="4">
        <v>-6396322.1399999997</v>
      </c>
      <c r="K120" s="4">
        <v>40290052.890000001</v>
      </c>
      <c r="L120" s="88"/>
      <c r="M120" s="88"/>
    </row>
    <row r="121" spans="1:13" x14ac:dyDescent="0.2">
      <c r="A121" s="89">
        <f t="shared" si="1"/>
        <v>119</v>
      </c>
      <c r="B121" t="s">
        <v>2584</v>
      </c>
      <c r="C121" t="s">
        <v>171</v>
      </c>
      <c r="D121" s="2">
        <v>42186</v>
      </c>
      <c r="E121" s="2">
        <v>42186</v>
      </c>
      <c r="F121" s="3">
        <v>0</v>
      </c>
      <c r="G121" t="s">
        <v>3</v>
      </c>
      <c r="H121" t="s">
        <v>172</v>
      </c>
      <c r="I121" s="4">
        <v>233031.13</v>
      </c>
      <c r="J121" s="4">
        <v>-21984.149999999998</v>
      </c>
      <c r="K121" s="4">
        <v>211046.98</v>
      </c>
      <c r="L121" s="88"/>
      <c r="M121" s="88"/>
    </row>
    <row r="122" spans="1:13" x14ac:dyDescent="0.2">
      <c r="A122" s="89">
        <f t="shared" si="1"/>
        <v>120</v>
      </c>
      <c r="B122" t="s">
        <v>2584</v>
      </c>
      <c r="C122" t="s">
        <v>125</v>
      </c>
      <c r="D122" s="2">
        <v>41425</v>
      </c>
      <c r="E122" s="2">
        <v>41425</v>
      </c>
      <c r="F122" s="3">
        <v>0</v>
      </c>
      <c r="G122" t="s">
        <v>3</v>
      </c>
      <c r="H122" t="s">
        <v>173</v>
      </c>
      <c r="I122" s="4">
        <v>385168442.91000003</v>
      </c>
      <c r="J122" s="4">
        <v>-365910020.75999999</v>
      </c>
      <c r="K122" s="4">
        <v>19258422.149999999</v>
      </c>
      <c r="L122" s="88"/>
      <c r="M122" s="88"/>
    </row>
    <row r="123" spans="1:13" x14ac:dyDescent="0.2">
      <c r="A123" s="89">
        <f t="shared" si="1"/>
        <v>121</v>
      </c>
      <c r="B123" t="s">
        <v>2584</v>
      </c>
      <c r="C123" t="s">
        <v>119</v>
      </c>
      <c r="D123" s="2">
        <v>41425</v>
      </c>
      <c r="E123" s="2">
        <v>41425</v>
      </c>
      <c r="F123" s="3">
        <v>0</v>
      </c>
      <c r="G123" t="s">
        <v>3</v>
      </c>
      <c r="H123" t="s">
        <v>174</v>
      </c>
      <c r="I123" s="4">
        <v>12652111.33</v>
      </c>
      <c r="J123" s="4">
        <v>-3153268.15</v>
      </c>
      <c r="K123" s="4">
        <v>9498843.1799999997</v>
      </c>
      <c r="L123" s="88"/>
      <c r="M123" s="88"/>
    </row>
    <row r="124" spans="1:13" x14ac:dyDescent="0.2">
      <c r="A124" s="89">
        <f t="shared" si="1"/>
        <v>122</v>
      </c>
      <c r="B124" t="s">
        <v>2584</v>
      </c>
      <c r="C124" t="s">
        <v>119</v>
      </c>
      <c r="D124" s="2">
        <v>41425</v>
      </c>
      <c r="E124" s="2">
        <v>41425</v>
      </c>
      <c r="F124" s="3">
        <v>0</v>
      </c>
      <c r="G124" t="s">
        <v>3</v>
      </c>
      <c r="H124" t="s">
        <v>175</v>
      </c>
      <c r="I124" s="4">
        <v>11295336.380000001</v>
      </c>
      <c r="J124" s="4">
        <v>-2815121.03</v>
      </c>
      <c r="K124" s="4">
        <v>8480215.3499999996</v>
      </c>
      <c r="L124" s="88"/>
      <c r="M124" s="88"/>
    </row>
    <row r="125" spans="1:13" x14ac:dyDescent="0.2">
      <c r="A125" s="89">
        <f t="shared" si="1"/>
        <v>123</v>
      </c>
      <c r="B125" t="s">
        <v>2584</v>
      </c>
      <c r="C125" t="s">
        <v>119</v>
      </c>
      <c r="D125" s="2">
        <v>41425</v>
      </c>
      <c r="E125" s="2">
        <v>41425</v>
      </c>
      <c r="F125" s="3">
        <v>0</v>
      </c>
      <c r="G125" t="s">
        <v>3</v>
      </c>
      <c r="H125" t="s">
        <v>176</v>
      </c>
      <c r="I125" s="4">
        <v>6660602.8200000003</v>
      </c>
      <c r="J125" s="4">
        <v>-1660012.79</v>
      </c>
      <c r="K125" s="4">
        <v>5000590.03</v>
      </c>
      <c r="L125" s="88"/>
      <c r="M125" s="88"/>
    </row>
    <row r="126" spans="1:13" x14ac:dyDescent="0.2">
      <c r="A126" s="89">
        <f t="shared" si="1"/>
        <v>124</v>
      </c>
      <c r="B126" t="s">
        <v>2584</v>
      </c>
      <c r="C126" t="s">
        <v>119</v>
      </c>
      <c r="D126" s="2">
        <v>41425</v>
      </c>
      <c r="E126" s="2">
        <v>41425</v>
      </c>
      <c r="F126" s="3">
        <v>0</v>
      </c>
      <c r="G126" t="s">
        <v>3</v>
      </c>
      <c r="H126" t="s">
        <v>177</v>
      </c>
      <c r="I126" s="4">
        <v>8124780.8600000003</v>
      </c>
      <c r="J126" s="4">
        <v>-2024927.83</v>
      </c>
      <c r="K126" s="4">
        <v>6099853.0300000003</v>
      </c>
      <c r="L126" s="88"/>
      <c r="M126" s="88"/>
    </row>
    <row r="127" spans="1:13" x14ac:dyDescent="0.2">
      <c r="A127" s="89">
        <f t="shared" si="1"/>
        <v>125</v>
      </c>
      <c r="B127" t="s">
        <v>2584</v>
      </c>
      <c r="C127" t="s">
        <v>119</v>
      </c>
      <c r="D127" s="2">
        <v>41425</v>
      </c>
      <c r="E127" s="2">
        <v>41425</v>
      </c>
      <c r="F127" s="3">
        <v>0</v>
      </c>
      <c r="G127" t="s">
        <v>3</v>
      </c>
      <c r="H127" t="s">
        <v>178</v>
      </c>
      <c r="I127" s="4">
        <v>8119401.9699999997</v>
      </c>
      <c r="J127" s="4">
        <v>-2023587.2899999998</v>
      </c>
      <c r="K127" s="4">
        <v>6095814.6799999997</v>
      </c>
      <c r="L127" s="88"/>
      <c r="M127" s="88"/>
    </row>
    <row r="128" spans="1:13" x14ac:dyDescent="0.2">
      <c r="A128" s="89">
        <f t="shared" si="1"/>
        <v>126</v>
      </c>
      <c r="B128" t="s">
        <v>2584</v>
      </c>
      <c r="C128" t="s">
        <v>119</v>
      </c>
      <c r="D128" s="2">
        <v>41425</v>
      </c>
      <c r="E128" s="2">
        <v>41425</v>
      </c>
      <c r="F128" s="3">
        <v>0</v>
      </c>
      <c r="G128" t="s">
        <v>3</v>
      </c>
      <c r="H128" t="s">
        <v>179</v>
      </c>
      <c r="I128" s="4">
        <v>24214706.710000001</v>
      </c>
      <c r="J128" s="4">
        <v>-6034997.7299999995</v>
      </c>
      <c r="K128" s="4">
        <v>18179708.98</v>
      </c>
      <c r="L128" s="88"/>
      <c r="M128" s="88"/>
    </row>
    <row r="129" spans="1:13" x14ac:dyDescent="0.2">
      <c r="A129" s="89">
        <f t="shared" si="1"/>
        <v>127</v>
      </c>
      <c r="B129" t="s">
        <v>2584</v>
      </c>
      <c r="C129" t="s">
        <v>142</v>
      </c>
      <c r="D129" s="2">
        <v>41730</v>
      </c>
      <c r="E129" s="2">
        <v>41730</v>
      </c>
      <c r="F129" s="3">
        <v>0</v>
      </c>
      <c r="G129" t="s">
        <v>3</v>
      </c>
      <c r="H129" t="s">
        <v>180</v>
      </c>
      <c r="I129" s="4">
        <v>6195217.5199999996</v>
      </c>
      <c r="J129" s="4">
        <v>-5885456.6399999997</v>
      </c>
      <c r="K129" s="4">
        <v>309760.88</v>
      </c>
      <c r="L129" s="88"/>
      <c r="M129" s="88"/>
    </row>
    <row r="130" spans="1:13" x14ac:dyDescent="0.2">
      <c r="A130" s="89">
        <f t="shared" si="1"/>
        <v>128</v>
      </c>
      <c r="B130" t="s">
        <v>2584</v>
      </c>
      <c r="C130" t="s">
        <v>119</v>
      </c>
      <c r="D130" s="2">
        <v>41730</v>
      </c>
      <c r="E130" s="2">
        <v>41730</v>
      </c>
      <c r="F130" s="3">
        <v>0</v>
      </c>
      <c r="G130" t="s">
        <v>3</v>
      </c>
      <c r="H130" t="s">
        <v>181</v>
      </c>
      <c r="I130" s="4">
        <v>2812638.04</v>
      </c>
      <c r="J130" s="4">
        <v>-623468.09</v>
      </c>
      <c r="K130" s="4">
        <v>2189169.9500000002</v>
      </c>
      <c r="L130" s="88"/>
      <c r="M130" s="88"/>
    </row>
    <row r="131" spans="1:13" x14ac:dyDescent="0.2">
      <c r="A131" s="89">
        <f t="shared" si="1"/>
        <v>129</v>
      </c>
      <c r="B131" t="s">
        <v>2584</v>
      </c>
      <c r="C131" t="s">
        <v>182</v>
      </c>
      <c r="D131" s="2">
        <v>42461</v>
      </c>
      <c r="E131" s="2">
        <v>42461</v>
      </c>
      <c r="F131" s="3">
        <v>0</v>
      </c>
      <c r="G131" t="s">
        <v>3</v>
      </c>
      <c r="H131" t="s">
        <v>183</v>
      </c>
      <c r="I131" s="4">
        <v>-10000</v>
      </c>
      <c r="J131" s="4">
        <v>1748.45</v>
      </c>
      <c r="K131" s="4">
        <v>-8251.5499999999993</v>
      </c>
      <c r="L131" s="88"/>
      <c r="M131" s="88"/>
    </row>
    <row r="132" spans="1:13" x14ac:dyDescent="0.2">
      <c r="A132" s="89">
        <f t="shared" si="1"/>
        <v>130</v>
      </c>
      <c r="B132" t="s">
        <v>2584</v>
      </c>
      <c r="C132" t="s">
        <v>119</v>
      </c>
      <c r="D132" s="2">
        <v>41425</v>
      </c>
      <c r="E132" s="2">
        <v>41425</v>
      </c>
      <c r="F132" s="3">
        <v>0</v>
      </c>
      <c r="G132" t="s">
        <v>3</v>
      </c>
      <c r="H132" t="s">
        <v>184</v>
      </c>
      <c r="I132" s="4">
        <v>26717998.07</v>
      </c>
      <c r="J132" s="4">
        <v>-6658889.5600000005</v>
      </c>
      <c r="K132" s="4">
        <v>20059108.510000002</v>
      </c>
      <c r="L132" s="88"/>
      <c r="M132" s="88"/>
    </row>
    <row r="133" spans="1:13" x14ac:dyDescent="0.2">
      <c r="A133" s="89">
        <f t="shared" ref="A133:A196" si="2">A132+1</f>
        <v>131</v>
      </c>
      <c r="B133" t="s">
        <v>2584</v>
      </c>
      <c r="C133" t="s">
        <v>119</v>
      </c>
      <c r="D133" s="2">
        <v>41730</v>
      </c>
      <c r="E133" s="2">
        <v>41730</v>
      </c>
      <c r="F133" s="3">
        <v>0</v>
      </c>
      <c r="G133" t="s">
        <v>3</v>
      </c>
      <c r="H133" t="s">
        <v>185</v>
      </c>
      <c r="I133" s="4">
        <v>1654231.42</v>
      </c>
      <c r="J133" s="4">
        <v>-366687.97</v>
      </c>
      <c r="K133" s="4">
        <v>1287543.45</v>
      </c>
      <c r="L133" s="88"/>
      <c r="M133" s="88"/>
    </row>
    <row r="134" spans="1:13" x14ac:dyDescent="0.2">
      <c r="A134" s="89">
        <f t="shared" si="2"/>
        <v>132</v>
      </c>
      <c r="B134" t="s">
        <v>2584</v>
      </c>
      <c r="C134" t="s">
        <v>119</v>
      </c>
      <c r="D134" s="2">
        <v>41730</v>
      </c>
      <c r="E134" s="2">
        <v>41730</v>
      </c>
      <c r="F134" s="3">
        <v>0</v>
      </c>
      <c r="G134" t="s">
        <v>3</v>
      </c>
      <c r="H134" t="s">
        <v>186</v>
      </c>
      <c r="I134" s="4">
        <v>1016085.59</v>
      </c>
      <c r="J134" s="4">
        <v>-225232.28</v>
      </c>
      <c r="K134" s="4">
        <v>790853.31</v>
      </c>
      <c r="L134" s="88"/>
      <c r="M134" s="88"/>
    </row>
    <row r="135" spans="1:13" x14ac:dyDescent="0.2">
      <c r="A135" s="89">
        <f t="shared" si="2"/>
        <v>133</v>
      </c>
      <c r="B135" t="s">
        <v>2584</v>
      </c>
      <c r="C135" t="s">
        <v>142</v>
      </c>
      <c r="D135" s="2">
        <v>41425</v>
      </c>
      <c r="E135" s="2">
        <v>41425</v>
      </c>
      <c r="F135" s="3">
        <v>0</v>
      </c>
      <c r="G135" t="s">
        <v>3</v>
      </c>
      <c r="H135" t="s">
        <v>187</v>
      </c>
      <c r="I135" s="4">
        <v>1283109.05</v>
      </c>
      <c r="J135" s="4">
        <v>-1218953.6000000001</v>
      </c>
      <c r="K135" s="4">
        <v>64155.45</v>
      </c>
      <c r="L135" s="88"/>
      <c r="M135" s="88"/>
    </row>
    <row r="136" spans="1:13" x14ac:dyDescent="0.2">
      <c r="A136" s="89">
        <f t="shared" si="2"/>
        <v>134</v>
      </c>
      <c r="B136" t="s">
        <v>2584</v>
      </c>
      <c r="C136" t="s">
        <v>142</v>
      </c>
      <c r="D136" s="2">
        <v>41730</v>
      </c>
      <c r="E136" s="2">
        <v>41730</v>
      </c>
      <c r="F136" s="3">
        <v>0</v>
      </c>
      <c r="G136" t="s">
        <v>3</v>
      </c>
      <c r="H136" t="s">
        <v>188</v>
      </c>
      <c r="I136" s="4">
        <v>240552.95</v>
      </c>
      <c r="J136" s="4">
        <v>-228525.3</v>
      </c>
      <c r="K136" s="4">
        <v>12027.65</v>
      </c>
      <c r="L136" s="88"/>
      <c r="M136" s="88"/>
    </row>
    <row r="137" spans="1:13" x14ac:dyDescent="0.2">
      <c r="A137" s="89">
        <f t="shared" si="2"/>
        <v>135</v>
      </c>
      <c r="B137" t="s">
        <v>2584</v>
      </c>
      <c r="C137" t="s">
        <v>125</v>
      </c>
      <c r="D137" s="2">
        <v>41425</v>
      </c>
      <c r="E137" s="2">
        <v>41425</v>
      </c>
      <c r="F137" s="3">
        <v>0</v>
      </c>
      <c r="G137" t="s">
        <v>3</v>
      </c>
      <c r="H137" t="s">
        <v>189</v>
      </c>
      <c r="I137" s="4">
        <v>86530626.829999998</v>
      </c>
      <c r="J137" s="4">
        <v>-82204095.489999995</v>
      </c>
      <c r="K137" s="4">
        <v>4326531.34</v>
      </c>
      <c r="L137" s="88"/>
      <c r="M137" s="88"/>
    </row>
    <row r="138" spans="1:13" x14ac:dyDescent="0.2">
      <c r="A138" s="89">
        <f t="shared" si="2"/>
        <v>136</v>
      </c>
      <c r="B138" t="s">
        <v>2584</v>
      </c>
      <c r="C138" t="s">
        <v>125</v>
      </c>
      <c r="D138" s="2">
        <v>41425</v>
      </c>
      <c r="E138" s="2">
        <v>41425</v>
      </c>
      <c r="F138" s="3">
        <v>0</v>
      </c>
      <c r="G138" t="s">
        <v>3</v>
      </c>
      <c r="H138" t="s">
        <v>190</v>
      </c>
      <c r="I138" s="4">
        <v>1633656</v>
      </c>
      <c r="J138" s="4">
        <v>-1551973.2</v>
      </c>
      <c r="K138" s="4">
        <v>81682.8</v>
      </c>
      <c r="L138" s="88"/>
      <c r="M138" s="88"/>
    </row>
    <row r="139" spans="1:13" x14ac:dyDescent="0.2">
      <c r="A139" s="89">
        <f t="shared" si="2"/>
        <v>137</v>
      </c>
      <c r="B139" t="s">
        <v>2584</v>
      </c>
      <c r="C139" t="s">
        <v>132</v>
      </c>
      <c r="D139" s="2">
        <v>41425</v>
      </c>
      <c r="E139" s="2">
        <v>41425</v>
      </c>
      <c r="F139" s="3">
        <v>0</v>
      </c>
      <c r="G139" t="s">
        <v>3</v>
      </c>
      <c r="H139" t="s">
        <v>191</v>
      </c>
      <c r="I139" s="4">
        <v>31500925.48</v>
      </c>
      <c r="J139" s="4">
        <v>-4315821.6500000004</v>
      </c>
      <c r="K139" s="4">
        <v>27185103.829999998</v>
      </c>
      <c r="L139" s="88"/>
      <c r="M139" s="88"/>
    </row>
    <row r="140" spans="1:13" x14ac:dyDescent="0.2">
      <c r="A140" s="89">
        <f t="shared" si="2"/>
        <v>138</v>
      </c>
      <c r="B140" t="s">
        <v>2584</v>
      </c>
      <c r="C140" t="s">
        <v>171</v>
      </c>
      <c r="D140" s="2">
        <v>42186</v>
      </c>
      <c r="E140" s="2">
        <v>42186</v>
      </c>
      <c r="F140" s="3">
        <v>0</v>
      </c>
      <c r="G140" t="s">
        <v>3</v>
      </c>
      <c r="H140" t="s">
        <v>192</v>
      </c>
      <c r="I140" s="4">
        <v>3446179.14</v>
      </c>
      <c r="J140" s="4">
        <v>-325112.73</v>
      </c>
      <c r="K140" s="4">
        <v>3121066.41</v>
      </c>
      <c r="L140" s="88"/>
      <c r="M140" s="88"/>
    </row>
    <row r="141" spans="1:13" x14ac:dyDescent="0.2">
      <c r="A141" s="89">
        <f t="shared" si="2"/>
        <v>139</v>
      </c>
      <c r="B141" t="s">
        <v>2584</v>
      </c>
      <c r="C141" t="s">
        <v>193</v>
      </c>
      <c r="D141" s="2">
        <v>42461</v>
      </c>
      <c r="E141" s="2">
        <v>42461</v>
      </c>
      <c r="F141" s="3">
        <v>0</v>
      </c>
      <c r="G141" t="s">
        <v>3</v>
      </c>
      <c r="H141" t="s">
        <v>194</v>
      </c>
      <c r="I141" s="4">
        <v>-10000</v>
      </c>
      <c r="J141" s="4">
        <v>830.90000000000009</v>
      </c>
      <c r="K141" s="4">
        <v>-9169.1</v>
      </c>
      <c r="L141" s="88"/>
      <c r="M141" s="88"/>
    </row>
    <row r="142" spans="1:13" x14ac:dyDescent="0.2">
      <c r="A142" s="89">
        <f t="shared" si="2"/>
        <v>140</v>
      </c>
      <c r="B142" t="s">
        <v>2584</v>
      </c>
      <c r="C142" t="s">
        <v>125</v>
      </c>
      <c r="D142" s="2">
        <v>41425</v>
      </c>
      <c r="E142" s="2">
        <v>41425</v>
      </c>
      <c r="F142" s="3">
        <v>0</v>
      </c>
      <c r="G142" t="s">
        <v>3</v>
      </c>
      <c r="H142" t="s">
        <v>195</v>
      </c>
      <c r="I142" s="4">
        <v>7105562.6299999999</v>
      </c>
      <c r="J142" s="4">
        <v>-6750284.5</v>
      </c>
      <c r="K142" s="4">
        <v>355278.13</v>
      </c>
      <c r="L142" s="88"/>
      <c r="M142" s="88"/>
    </row>
    <row r="143" spans="1:13" x14ac:dyDescent="0.2">
      <c r="A143" s="89">
        <f t="shared" si="2"/>
        <v>141</v>
      </c>
      <c r="B143" t="s">
        <v>2584</v>
      </c>
      <c r="C143" t="s">
        <v>196</v>
      </c>
      <c r="D143" s="2">
        <v>42461</v>
      </c>
      <c r="E143" s="2">
        <v>42461</v>
      </c>
      <c r="F143" s="3">
        <v>0</v>
      </c>
      <c r="G143" t="s">
        <v>3</v>
      </c>
      <c r="H143" t="s">
        <v>197</v>
      </c>
      <c r="I143" s="4">
        <v>-48487</v>
      </c>
      <c r="J143" s="4">
        <v>46062.65</v>
      </c>
      <c r="K143" s="4">
        <v>-2424.35</v>
      </c>
      <c r="L143" s="88"/>
      <c r="M143" s="88"/>
    </row>
    <row r="144" spans="1:13" x14ac:dyDescent="0.2">
      <c r="A144" s="89">
        <f t="shared" si="2"/>
        <v>142</v>
      </c>
      <c r="B144" t="s">
        <v>2584</v>
      </c>
      <c r="C144" t="s">
        <v>119</v>
      </c>
      <c r="D144" s="2">
        <v>41425</v>
      </c>
      <c r="E144" s="2">
        <v>41425</v>
      </c>
      <c r="F144" s="3">
        <v>0</v>
      </c>
      <c r="G144" t="s">
        <v>3</v>
      </c>
      <c r="H144" t="s">
        <v>198</v>
      </c>
      <c r="I144" s="4">
        <v>19833148</v>
      </c>
      <c r="J144" s="4">
        <v>-4942987.96</v>
      </c>
      <c r="K144" s="4">
        <v>14890160.039999999</v>
      </c>
      <c r="L144" s="88"/>
      <c r="M144" s="88"/>
    </row>
    <row r="145" spans="1:13" x14ac:dyDescent="0.2">
      <c r="A145" s="89">
        <f t="shared" si="2"/>
        <v>143</v>
      </c>
      <c r="B145" t="s">
        <v>2584</v>
      </c>
      <c r="C145" t="s">
        <v>119</v>
      </c>
      <c r="D145" s="2">
        <v>41425</v>
      </c>
      <c r="E145" s="2">
        <v>41425</v>
      </c>
      <c r="F145" s="3">
        <v>0</v>
      </c>
      <c r="G145" t="s">
        <v>3</v>
      </c>
      <c r="H145" t="s">
        <v>199</v>
      </c>
      <c r="I145" s="4">
        <v>105272244</v>
      </c>
      <c r="J145" s="4">
        <v>-26236855.25</v>
      </c>
      <c r="K145" s="4">
        <v>79035388.75</v>
      </c>
      <c r="L145" s="88"/>
      <c r="M145" s="88"/>
    </row>
    <row r="146" spans="1:13" x14ac:dyDescent="0.2">
      <c r="A146" s="89">
        <f t="shared" si="2"/>
        <v>144</v>
      </c>
      <c r="B146" t="s">
        <v>2584</v>
      </c>
      <c r="C146" t="s">
        <v>125</v>
      </c>
      <c r="D146" s="2">
        <v>41425</v>
      </c>
      <c r="E146" s="2">
        <v>41425</v>
      </c>
      <c r="F146" s="3">
        <v>0</v>
      </c>
      <c r="G146" t="s">
        <v>3</v>
      </c>
      <c r="H146" t="s">
        <v>200</v>
      </c>
      <c r="I146" s="4">
        <v>1738283</v>
      </c>
      <c r="J146" s="4">
        <v>-1651368.85</v>
      </c>
      <c r="K146" s="4">
        <v>86914.15</v>
      </c>
      <c r="L146" s="88"/>
      <c r="M146" s="88"/>
    </row>
    <row r="147" spans="1:13" x14ac:dyDescent="0.2">
      <c r="A147" s="89">
        <f t="shared" si="2"/>
        <v>145</v>
      </c>
      <c r="B147" t="s">
        <v>2584</v>
      </c>
      <c r="C147" t="s">
        <v>125</v>
      </c>
      <c r="D147" s="2">
        <v>41425</v>
      </c>
      <c r="E147" s="2">
        <v>41425</v>
      </c>
      <c r="F147" s="3">
        <v>0</v>
      </c>
      <c r="G147" t="s">
        <v>3</v>
      </c>
      <c r="H147" t="s">
        <v>201</v>
      </c>
      <c r="I147" s="4">
        <v>2214632.58</v>
      </c>
      <c r="J147" s="4">
        <v>-2103900.9500000002</v>
      </c>
      <c r="K147" s="4">
        <v>110731.63</v>
      </c>
      <c r="L147" s="88"/>
      <c r="M147" s="88"/>
    </row>
    <row r="148" spans="1:13" x14ac:dyDescent="0.2">
      <c r="A148" s="89">
        <f t="shared" si="2"/>
        <v>146</v>
      </c>
      <c r="B148" t="s">
        <v>2584</v>
      </c>
      <c r="C148" t="s">
        <v>119</v>
      </c>
      <c r="D148" s="2">
        <v>41425</v>
      </c>
      <c r="E148" s="2">
        <v>41425</v>
      </c>
      <c r="F148" s="3">
        <v>0</v>
      </c>
      <c r="G148" t="s">
        <v>3</v>
      </c>
      <c r="H148" t="s">
        <v>202</v>
      </c>
      <c r="I148" s="4">
        <v>1216429</v>
      </c>
      <c r="J148" s="4">
        <v>-303168.91000000003</v>
      </c>
      <c r="K148" s="4">
        <v>913260.09</v>
      </c>
      <c r="L148" s="88"/>
      <c r="M148" s="88"/>
    </row>
    <row r="149" spans="1:13" x14ac:dyDescent="0.2">
      <c r="A149" s="89">
        <f t="shared" si="2"/>
        <v>147</v>
      </c>
      <c r="B149" t="s">
        <v>2584</v>
      </c>
      <c r="C149" t="s">
        <v>119</v>
      </c>
      <c r="D149" s="2">
        <v>41425</v>
      </c>
      <c r="E149" s="2">
        <v>41425</v>
      </c>
      <c r="F149" s="3">
        <v>0</v>
      </c>
      <c r="G149" t="s">
        <v>3</v>
      </c>
      <c r="H149" t="s">
        <v>203</v>
      </c>
      <c r="I149" s="4">
        <v>247797806.09999999</v>
      </c>
      <c r="J149" s="4">
        <v>-61758303.279999994</v>
      </c>
      <c r="K149" s="4">
        <v>186039502.81999999</v>
      </c>
      <c r="L149" s="88"/>
      <c r="M149" s="88"/>
    </row>
    <row r="150" spans="1:13" x14ac:dyDescent="0.2">
      <c r="A150" s="89">
        <f t="shared" si="2"/>
        <v>148</v>
      </c>
      <c r="B150" t="s">
        <v>2584</v>
      </c>
      <c r="C150" t="s">
        <v>129</v>
      </c>
      <c r="D150" s="2">
        <v>41430</v>
      </c>
      <c r="E150" s="2">
        <v>41430</v>
      </c>
      <c r="F150" s="5">
        <v>10</v>
      </c>
      <c r="G150" t="s">
        <v>130</v>
      </c>
      <c r="H150" t="s">
        <v>204</v>
      </c>
      <c r="I150" s="4">
        <v>641250</v>
      </c>
      <c r="J150" s="4">
        <v>-641250</v>
      </c>
      <c r="K150" s="4">
        <v>0</v>
      </c>
      <c r="L150" s="88"/>
      <c r="M150" s="88"/>
    </row>
    <row r="151" spans="1:13" x14ac:dyDescent="0.2">
      <c r="A151" s="89">
        <f t="shared" si="2"/>
        <v>149</v>
      </c>
      <c r="B151" t="s">
        <v>2584</v>
      </c>
      <c r="C151" t="s">
        <v>129</v>
      </c>
      <c r="D151" s="2">
        <v>41491</v>
      </c>
      <c r="E151" s="2">
        <v>41491</v>
      </c>
      <c r="F151" s="5">
        <v>6</v>
      </c>
      <c r="G151" t="s">
        <v>130</v>
      </c>
      <c r="H151" t="s">
        <v>205</v>
      </c>
      <c r="I151" s="4">
        <v>384750</v>
      </c>
      <c r="J151" s="4">
        <v>-384750</v>
      </c>
      <c r="K151" s="4">
        <v>0</v>
      </c>
      <c r="L151" s="88"/>
      <c r="M151" s="88"/>
    </row>
    <row r="152" spans="1:13" x14ac:dyDescent="0.2">
      <c r="A152" s="89">
        <f t="shared" si="2"/>
        <v>150</v>
      </c>
      <c r="B152" t="s">
        <v>2584</v>
      </c>
      <c r="C152" t="s">
        <v>129</v>
      </c>
      <c r="D152" s="2">
        <v>41545</v>
      </c>
      <c r="E152" s="2">
        <v>41545</v>
      </c>
      <c r="F152" s="5">
        <v>6</v>
      </c>
      <c r="G152" t="s">
        <v>130</v>
      </c>
      <c r="H152" t="s">
        <v>206</v>
      </c>
      <c r="I152" s="4">
        <v>384750</v>
      </c>
      <c r="J152" s="4">
        <v>-384750</v>
      </c>
      <c r="K152" s="4">
        <v>0</v>
      </c>
      <c r="L152" s="88"/>
      <c r="M152" s="88"/>
    </row>
    <row r="153" spans="1:13" x14ac:dyDescent="0.2">
      <c r="A153" s="89">
        <f t="shared" si="2"/>
        <v>151</v>
      </c>
      <c r="B153" t="s">
        <v>2584</v>
      </c>
      <c r="C153" t="s">
        <v>119</v>
      </c>
      <c r="D153" s="2">
        <v>41639</v>
      </c>
      <c r="E153" s="2">
        <v>41639</v>
      </c>
      <c r="F153" s="3">
        <v>0</v>
      </c>
      <c r="G153" t="s">
        <v>3</v>
      </c>
      <c r="H153" t="s">
        <v>207</v>
      </c>
      <c r="I153" s="4">
        <v>121539621.39</v>
      </c>
      <c r="J153" s="4">
        <v>-28584114.490000002</v>
      </c>
      <c r="K153" s="4">
        <v>92955506.900000006</v>
      </c>
      <c r="L153" s="88"/>
      <c r="M153" s="88"/>
    </row>
    <row r="154" spans="1:13" x14ac:dyDescent="0.2">
      <c r="A154" s="89">
        <f t="shared" si="2"/>
        <v>152</v>
      </c>
      <c r="B154" t="s">
        <v>2584</v>
      </c>
      <c r="C154" t="s">
        <v>119</v>
      </c>
      <c r="D154" s="2">
        <v>41730</v>
      </c>
      <c r="E154" s="2">
        <v>41730</v>
      </c>
      <c r="F154" s="3">
        <v>0</v>
      </c>
      <c r="G154" t="s">
        <v>3</v>
      </c>
      <c r="H154" t="s">
        <v>208</v>
      </c>
      <c r="I154" s="4">
        <v>1580391.82</v>
      </c>
      <c r="J154" s="4">
        <v>-350320.18</v>
      </c>
      <c r="K154" s="4">
        <v>1230071.6399999999</v>
      </c>
      <c r="L154" s="88"/>
      <c r="M154" s="88"/>
    </row>
    <row r="155" spans="1:13" x14ac:dyDescent="0.2">
      <c r="A155" s="89">
        <f t="shared" si="2"/>
        <v>153</v>
      </c>
      <c r="B155" t="s">
        <v>2584</v>
      </c>
      <c r="C155" t="s">
        <v>119</v>
      </c>
      <c r="D155" s="2">
        <v>41730</v>
      </c>
      <c r="E155" s="2">
        <v>41730</v>
      </c>
      <c r="F155" s="3">
        <v>0</v>
      </c>
      <c r="G155" t="s">
        <v>3</v>
      </c>
      <c r="H155" t="s">
        <v>209</v>
      </c>
      <c r="I155" s="4">
        <v>1598073.13</v>
      </c>
      <c r="J155" s="4">
        <v>-354239.55000000005</v>
      </c>
      <c r="K155" s="4">
        <v>1243833.58</v>
      </c>
      <c r="L155" s="88"/>
      <c r="M155" s="88"/>
    </row>
    <row r="156" spans="1:13" x14ac:dyDescent="0.2">
      <c r="A156" s="89">
        <f t="shared" si="2"/>
        <v>154</v>
      </c>
      <c r="B156" t="s">
        <v>2584</v>
      </c>
      <c r="C156" t="s">
        <v>119</v>
      </c>
      <c r="D156" s="2">
        <v>41639</v>
      </c>
      <c r="E156" s="2">
        <v>41639</v>
      </c>
      <c r="F156" s="3">
        <v>0</v>
      </c>
      <c r="G156" t="s">
        <v>3</v>
      </c>
      <c r="H156" t="s">
        <v>210</v>
      </c>
      <c r="I156" s="4">
        <v>247797806.06999999</v>
      </c>
      <c r="J156" s="4">
        <v>-60313879.060000002</v>
      </c>
      <c r="K156" s="4">
        <v>187483927.00999999</v>
      </c>
      <c r="L156" s="88"/>
      <c r="M156" s="88"/>
    </row>
    <row r="157" spans="1:13" x14ac:dyDescent="0.2">
      <c r="A157" s="89">
        <f t="shared" si="2"/>
        <v>155</v>
      </c>
      <c r="B157" t="s">
        <v>2584</v>
      </c>
      <c r="C157" t="s">
        <v>119</v>
      </c>
      <c r="D157" s="2">
        <v>41730</v>
      </c>
      <c r="E157" s="2">
        <v>41730</v>
      </c>
      <c r="F157" s="3">
        <v>0</v>
      </c>
      <c r="G157" t="s">
        <v>3</v>
      </c>
      <c r="H157" t="s">
        <v>211</v>
      </c>
      <c r="I157" s="4">
        <v>4245333.99</v>
      </c>
      <c r="J157" s="4">
        <v>-941049.05999999994</v>
      </c>
      <c r="K157" s="4">
        <v>3304284.93</v>
      </c>
      <c r="L157" s="88"/>
      <c r="M157" s="88"/>
    </row>
    <row r="158" spans="1:13" x14ac:dyDescent="0.2">
      <c r="A158" s="89">
        <f t="shared" si="2"/>
        <v>156</v>
      </c>
      <c r="B158" t="s">
        <v>2584</v>
      </c>
      <c r="C158" t="s">
        <v>212</v>
      </c>
      <c r="D158" s="2">
        <v>42411</v>
      </c>
      <c r="E158" s="2">
        <v>42411</v>
      </c>
      <c r="F158" s="3">
        <v>0</v>
      </c>
      <c r="G158" t="s">
        <v>3</v>
      </c>
      <c r="H158" t="s">
        <v>213</v>
      </c>
      <c r="I158" s="4">
        <v>812890.28</v>
      </c>
      <c r="J158" s="4">
        <v>-137971.56</v>
      </c>
      <c r="K158" s="4">
        <v>674918.72</v>
      </c>
      <c r="L158" s="88"/>
      <c r="M158" s="88"/>
    </row>
    <row r="159" spans="1:13" x14ac:dyDescent="0.2">
      <c r="A159" s="89">
        <f t="shared" si="2"/>
        <v>157</v>
      </c>
      <c r="B159" t="s">
        <v>2584</v>
      </c>
      <c r="C159" t="s">
        <v>119</v>
      </c>
      <c r="D159" s="2">
        <v>41639</v>
      </c>
      <c r="E159" s="2">
        <v>41639</v>
      </c>
      <c r="F159" s="3">
        <v>0</v>
      </c>
      <c r="G159" t="s">
        <v>3</v>
      </c>
      <c r="H159" t="s">
        <v>214</v>
      </c>
      <c r="I159" s="4">
        <v>1885616.13</v>
      </c>
      <c r="J159" s="4">
        <v>-433488.29</v>
      </c>
      <c r="K159" s="4">
        <v>1452127.84</v>
      </c>
      <c r="L159" s="88"/>
      <c r="M159" s="88"/>
    </row>
    <row r="160" spans="1:13" x14ac:dyDescent="0.2">
      <c r="A160" s="89">
        <f t="shared" si="2"/>
        <v>158</v>
      </c>
      <c r="B160" t="s">
        <v>2584</v>
      </c>
      <c r="C160" t="s">
        <v>215</v>
      </c>
      <c r="D160" s="2">
        <v>42461</v>
      </c>
      <c r="E160" s="2">
        <v>42461</v>
      </c>
      <c r="F160" s="3">
        <v>0</v>
      </c>
      <c r="G160" t="s">
        <v>3</v>
      </c>
      <c r="H160" t="s">
        <v>216</v>
      </c>
      <c r="I160" s="4">
        <v>-4000</v>
      </c>
      <c r="J160" s="4">
        <v>684.65000000000009</v>
      </c>
      <c r="K160" s="4">
        <v>-3315.35</v>
      </c>
      <c r="L160" s="88"/>
      <c r="M160" s="88"/>
    </row>
    <row r="161" spans="1:13" x14ac:dyDescent="0.2">
      <c r="A161" s="89">
        <f t="shared" si="2"/>
        <v>159</v>
      </c>
      <c r="B161" t="s">
        <v>2584</v>
      </c>
      <c r="C161" t="s">
        <v>132</v>
      </c>
      <c r="D161" s="2">
        <v>41639</v>
      </c>
      <c r="E161" s="2">
        <v>41639</v>
      </c>
      <c r="F161" s="3">
        <v>0</v>
      </c>
      <c r="G161" t="s">
        <v>3</v>
      </c>
      <c r="H161" t="s">
        <v>217</v>
      </c>
      <c r="I161" s="4">
        <v>869573.74</v>
      </c>
      <c r="J161" s="4">
        <v>-103172.62</v>
      </c>
      <c r="K161" s="4">
        <v>766401.12</v>
      </c>
      <c r="L161" s="88"/>
      <c r="M161" s="88"/>
    </row>
    <row r="162" spans="1:13" x14ac:dyDescent="0.2">
      <c r="A162" s="89">
        <f t="shared" si="2"/>
        <v>160</v>
      </c>
      <c r="B162" t="s">
        <v>2584</v>
      </c>
      <c r="C162" t="s">
        <v>218</v>
      </c>
      <c r="D162" s="2">
        <v>42461</v>
      </c>
      <c r="E162" s="2">
        <v>42461</v>
      </c>
      <c r="F162" s="3">
        <v>0</v>
      </c>
      <c r="G162" t="s">
        <v>3</v>
      </c>
      <c r="H162" t="s">
        <v>219</v>
      </c>
      <c r="I162" s="4">
        <v>-91503</v>
      </c>
      <c r="J162" s="4">
        <v>7526.15</v>
      </c>
      <c r="K162" s="4">
        <v>-83976.85</v>
      </c>
      <c r="L162" s="88"/>
      <c r="M162" s="88"/>
    </row>
    <row r="163" spans="1:13" x14ac:dyDescent="0.2">
      <c r="A163" s="89">
        <f t="shared" si="2"/>
        <v>161</v>
      </c>
      <c r="B163" t="s">
        <v>2584</v>
      </c>
      <c r="C163" t="s">
        <v>125</v>
      </c>
      <c r="D163" s="2">
        <v>41639</v>
      </c>
      <c r="E163" s="2">
        <v>41639</v>
      </c>
      <c r="F163" s="3">
        <v>0</v>
      </c>
      <c r="G163" t="s">
        <v>3</v>
      </c>
      <c r="H163" t="s">
        <v>220</v>
      </c>
      <c r="I163" s="4">
        <v>113812352.56</v>
      </c>
      <c r="J163" s="4">
        <v>-108121734.93000001</v>
      </c>
      <c r="K163" s="4">
        <v>5690617.6299999999</v>
      </c>
      <c r="L163" s="88"/>
      <c r="M163" s="88"/>
    </row>
    <row r="164" spans="1:13" x14ac:dyDescent="0.2">
      <c r="A164" s="89">
        <f t="shared" si="2"/>
        <v>162</v>
      </c>
      <c r="B164" t="s">
        <v>2584</v>
      </c>
      <c r="C164" t="s">
        <v>125</v>
      </c>
      <c r="D164" s="2">
        <v>41730</v>
      </c>
      <c r="E164" s="2">
        <v>41730</v>
      </c>
      <c r="F164" s="3">
        <v>0</v>
      </c>
      <c r="G164" t="s">
        <v>3</v>
      </c>
      <c r="H164" t="s">
        <v>221</v>
      </c>
      <c r="I164" s="4">
        <v>115192041.8</v>
      </c>
      <c r="J164" s="4">
        <v>-109432439.71000001</v>
      </c>
      <c r="K164" s="4">
        <v>5759602.0899999999</v>
      </c>
      <c r="L164" s="88"/>
      <c r="M164" s="88"/>
    </row>
    <row r="165" spans="1:13" x14ac:dyDescent="0.2">
      <c r="A165" s="89">
        <f t="shared" si="2"/>
        <v>163</v>
      </c>
      <c r="B165" t="s">
        <v>2584</v>
      </c>
      <c r="C165" t="s">
        <v>223</v>
      </c>
      <c r="D165" s="2">
        <v>41730</v>
      </c>
      <c r="E165" s="2">
        <v>41730</v>
      </c>
      <c r="F165" s="3">
        <v>0</v>
      </c>
      <c r="G165" t="s">
        <v>3</v>
      </c>
      <c r="H165" t="s">
        <v>224</v>
      </c>
      <c r="I165" s="4">
        <v>64460018.210000001</v>
      </c>
      <c r="J165" s="4">
        <v>-42865912.109999999</v>
      </c>
      <c r="K165" s="4">
        <v>21594106.100000001</v>
      </c>
      <c r="L165" s="88"/>
      <c r="M165" s="88"/>
    </row>
    <row r="166" spans="1:13" x14ac:dyDescent="0.2">
      <c r="A166" s="89">
        <f t="shared" si="2"/>
        <v>164</v>
      </c>
      <c r="B166" t="s">
        <v>2584</v>
      </c>
      <c r="C166" t="s">
        <v>125</v>
      </c>
      <c r="D166" s="2">
        <v>42186</v>
      </c>
      <c r="E166" s="2">
        <v>42186</v>
      </c>
      <c r="F166" s="3">
        <v>0</v>
      </c>
      <c r="G166" t="s">
        <v>3</v>
      </c>
      <c r="H166" t="s">
        <v>225</v>
      </c>
      <c r="I166" s="4">
        <v>26218686.280000001</v>
      </c>
      <c r="J166" s="4">
        <v>-24907751.969999999</v>
      </c>
      <c r="K166" s="4">
        <v>1310934.31</v>
      </c>
      <c r="L166" s="88"/>
      <c r="M166" s="88"/>
    </row>
    <row r="167" spans="1:13" x14ac:dyDescent="0.2">
      <c r="A167" s="89">
        <f t="shared" si="2"/>
        <v>165</v>
      </c>
      <c r="B167" t="s">
        <v>2584</v>
      </c>
      <c r="C167" t="s">
        <v>125</v>
      </c>
      <c r="D167" s="2">
        <v>42451</v>
      </c>
      <c r="E167" s="2">
        <v>42451</v>
      </c>
      <c r="F167" s="3">
        <v>0</v>
      </c>
      <c r="G167" t="s">
        <v>3</v>
      </c>
      <c r="H167" t="s">
        <v>226</v>
      </c>
      <c r="I167" s="4">
        <v>18671292.690000001</v>
      </c>
      <c r="J167" s="4">
        <v>-17737728.059999999</v>
      </c>
      <c r="K167" s="4">
        <v>933564.63</v>
      </c>
      <c r="L167" s="88"/>
      <c r="M167" s="88"/>
    </row>
    <row r="168" spans="1:13" x14ac:dyDescent="0.2">
      <c r="A168" s="89">
        <f t="shared" si="2"/>
        <v>166</v>
      </c>
      <c r="B168" t="s">
        <v>2584</v>
      </c>
      <c r="C168" t="s">
        <v>119</v>
      </c>
      <c r="D168" s="2">
        <v>41639</v>
      </c>
      <c r="E168" s="2">
        <v>41639</v>
      </c>
      <c r="F168" s="3">
        <v>0</v>
      </c>
      <c r="G168" t="s">
        <v>3</v>
      </c>
      <c r="H168" t="s">
        <v>227</v>
      </c>
      <c r="I168" s="4">
        <v>18472442.510000002</v>
      </c>
      <c r="J168" s="4">
        <v>-4246668.83</v>
      </c>
      <c r="K168" s="4">
        <v>14225773.68</v>
      </c>
      <c r="L168" s="88"/>
      <c r="M168" s="88"/>
    </row>
    <row r="169" spans="1:13" x14ac:dyDescent="0.2">
      <c r="A169" s="89">
        <f t="shared" si="2"/>
        <v>167</v>
      </c>
      <c r="B169" t="s">
        <v>2584</v>
      </c>
      <c r="C169" t="s">
        <v>119</v>
      </c>
      <c r="D169" s="2">
        <v>41730</v>
      </c>
      <c r="E169" s="2">
        <v>41730</v>
      </c>
      <c r="F169" s="3">
        <v>0</v>
      </c>
      <c r="G169" t="s">
        <v>3</v>
      </c>
      <c r="H169" t="s">
        <v>228</v>
      </c>
      <c r="I169" s="4">
        <v>11448151.74</v>
      </c>
      <c r="J169" s="4">
        <v>-2537673.64</v>
      </c>
      <c r="K169" s="4">
        <v>8910478.0999999996</v>
      </c>
      <c r="L169" s="88"/>
      <c r="M169" s="88"/>
    </row>
    <row r="170" spans="1:13" x14ac:dyDescent="0.2">
      <c r="A170" s="89">
        <f t="shared" si="2"/>
        <v>168</v>
      </c>
      <c r="B170" t="s">
        <v>2584</v>
      </c>
      <c r="C170" t="s">
        <v>119</v>
      </c>
      <c r="D170" s="2">
        <v>41730</v>
      </c>
      <c r="E170" s="2">
        <v>41730</v>
      </c>
      <c r="F170" s="3">
        <v>0</v>
      </c>
      <c r="G170" t="s">
        <v>3</v>
      </c>
      <c r="H170" t="s">
        <v>229</v>
      </c>
      <c r="I170" s="4">
        <v>11588464.75</v>
      </c>
      <c r="J170" s="4">
        <v>-2568776.3499999996</v>
      </c>
      <c r="K170" s="4">
        <v>9019688.4000000004</v>
      </c>
      <c r="L170" s="88"/>
      <c r="M170" s="88"/>
    </row>
    <row r="171" spans="1:13" x14ac:dyDescent="0.2">
      <c r="A171" s="89">
        <f t="shared" si="2"/>
        <v>169</v>
      </c>
      <c r="B171" t="s">
        <v>2584</v>
      </c>
      <c r="C171" t="s">
        <v>230</v>
      </c>
      <c r="D171" s="2">
        <v>42429</v>
      </c>
      <c r="E171" s="2">
        <v>42411</v>
      </c>
      <c r="F171" s="3">
        <v>0</v>
      </c>
      <c r="G171" t="s">
        <v>3</v>
      </c>
      <c r="H171" t="s">
        <v>231</v>
      </c>
      <c r="I171" s="4">
        <v>14936446.369999999</v>
      </c>
      <c r="J171" s="4">
        <v>-2513362.56</v>
      </c>
      <c r="K171" s="4">
        <v>12423083.810000001</v>
      </c>
      <c r="L171" s="88"/>
      <c r="M171" s="88"/>
    </row>
    <row r="172" spans="1:13" x14ac:dyDescent="0.2">
      <c r="A172" s="89">
        <f t="shared" si="2"/>
        <v>170</v>
      </c>
      <c r="B172" t="s">
        <v>2584</v>
      </c>
      <c r="C172" t="s">
        <v>215</v>
      </c>
      <c r="D172" s="2">
        <v>42461</v>
      </c>
      <c r="E172" s="2">
        <v>42461</v>
      </c>
      <c r="F172" s="3">
        <v>0</v>
      </c>
      <c r="G172" t="s">
        <v>3</v>
      </c>
      <c r="H172" t="s">
        <v>232</v>
      </c>
      <c r="I172" s="4">
        <v>-24638</v>
      </c>
      <c r="J172" s="4">
        <v>4217.2000000000007</v>
      </c>
      <c r="K172" s="4">
        <v>-20420.8</v>
      </c>
      <c r="L172" s="88"/>
      <c r="M172" s="88"/>
    </row>
    <row r="173" spans="1:13" x14ac:dyDescent="0.2">
      <c r="A173" s="89">
        <f t="shared" si="2"/>
        <v>171</v>
      </c>
      <c r="B173" t="s">
        <v>2584</v>
      </c>
      <c r="C173" t="s">
        <v>233</v>
      </c>
      <c r="D173" s="2">
        <v>42642</v>
      </c>
      <c r="E173" s="2">
        <v>42642</v>
      </c>
      <c r="F173" s="3">
        <v>0</v>
      </c>
      <c r="G173" t="s">
        <v>3</v>
      </c>
      <c r="H173" t="s">
        <v>227</v>
      </c>
      <c r="I173" s="4">
        <v>247357.43</v>
      </c>
      <c r="J173" s="4">
        <v>-38027.659999999996</v>
      </c>
      <c r="K173" s="4">
        <v>209329.77</v>
      </c>
      <c r="L173" s="88"/>
      <c r="M173" s="88"/>
    </row>
    <row r="174" spans="1:13" x14ac:dyDescent="0.2">
      <c r="A174" s="89">
        <f t="shared" si="2"/>
        <v>172</v>
      </c>
      <c r="B174" t="s">
        <v>2584</v>
      </c>
      <c r="C174" t="s">
        <v>125</v>
      </c>
      <c r="D174" s="2">
        <v>41639</v>
      </c>
      <c r="E174" s="2">
        <v>41639</v>
      </c>
      <c r="F174" s="3">
        <v>0</v>
      </c>
      <c r="G174" t="s">
        <v>3</v>
      </c>
      <c r="H174" t="s">
        <v>234</v>
      </c>
      <c r="I174" s="4">
        <v>3214859.79</v>
      </c>
      <c r="J174" s="4">
        <v>-3054116.8</v>
      </c>
      <c r="K174" s="4">
        <v>160742.99</v>
      </c>
      <c r="L174" s="88"/>
      <c r="M174" s="88"/>
    </row>
    <row r="175" spans="1:13" x14ac:dyDescent="0.2">
      <c r="A175" s="89">
        <f t="shared" si="2"/>
        <v>173</v>
      </c>
      <c r="B175" t="s">
        <v>2584</v>
      </c>
      <c r="C175" t="s">
        <v>125</v>
      </c>
      <c r="D175" s="2">
        <v>41730</v>
      </c>
      <c r="E175" s="2">
        <v>41730</v>
      </c>
      <c r="F175" s="3">
        <v>0</v>
      </c>
      <c r="G175" t="s">
        <v>3</v>
      </c>
      <c r="H175" t="s">
        <v>235</v>
      </c>
      <c r="I175" s="4">
        <v>5708728.1699999999</v>
      </c>
      <c r="J175" s="4">
        <v>-5423291.7599999998</v>
      </c>
      <c r="K175" s="4">
        <v>285436.40999999997</v>
      </c>
      <c r="L175" s="88"/>
      <c r="M175" s="88"/>
    </row>
    <row r="176" spans="1:13" x14ac:dyDescent="0.2">
      <c r="A176" s="89">
        <f t="shared" si="2"/>
        <v>174</v>
      </c>
      <c r="B176" t="s">
        <v>2584</v>
      </c>
      <c r="C176" t="s">
        <v>125</v>
      </c>
      <c r="D176" s="2">
        <v>41730</v>
      </c>
      <c r="E176" s="2">
        <v>41730</v>
      </c>
      <c r="F176" s="3">
        <v>0</v>
      </c>
      <c r="G176" t="s">
        <v>3</v>
      </c>
      <c r="H176" t="s">
        <v>236</v>
      </c>
      <c r="I176" s="4">
        <v>4549430.67</v>
      </c>
      <c r="J176" s="4">
        <v>-4321959.1399999997</v>
      </c>
      <c r="K176" s="4">
        <v>227471.53</v>
      </c>
      <c r="L176" s="88"/>
      <c r="M176" s="88"/>
    </row>
    <row r="177" spans="1:13" x14ac:dyDescent="0.2">
      <c r="A177" s="89">
        <f t="shared" si="2"/>
        <v>175</v>
      </c>
      <c r="B177" t="s">
        <v>2584</v>
      </c>
      <c r="C177" t="s">
        <v>237</v>
      </c>
      <c r="D177" s="2">
        <v>42186</v>
      </c>
      <c r="E177" s="2">
        <v>42186</v>
      </c>
      <c r="F177" s="3">
        <v>0</v>
      </c>
      <c r="G177" t="s">
        <v>3</v>
      </c>
      <c r="H177" t="s">
        <v>238</v>
      </c>
      <c r="I177" s="4">
        <v>8483440.2899999991</v>
      </c>
      <c r="J177" s="4">
        <v>-8059268.2800000003</v>
      </c>
      <c r="K177" s="4">
        <v>424172.01</v>
      </c>
      <c r="L177" s="88"/>
      <c r="M177" s="88"/>
    </row>
    <row r="178" spans="1:13" x14ac:dyDescent="0.2">
      <c r="A178" s="89">
        <f t="shared" si="2"/>
        <v>176</v>
      </c>
      <c r="B178" t="s">
        <v>2584</v>
      </c>
      <c r="C178" t="s">
        <v>125</v>
      </c>
      <c r="D178" s="2">
        <v>42451</v>
      </c>
      <c r="E178" s="2">
        <v>42451</v>
      </c>
      <c r="F178" s="3">
        <v>0</v>
      </c>
      <c r="G178" t="s">
        <v>3</v>
      </c>
      <c r="H178" t="s">
        <v>239</v>
      </c>
      <c r="I178" s="4">
        <v>20068605.210000001</v>
      </c>
      <c r="J178" s="4">
        <v>-19065174.949999999</v>
      </c>
      <c r="K178" s="4">
        <v>1003430.26</v>
      </c>
      <c r="L178" s="88"/>
      <c r="M178" s="88"/>
    </row>
    <row r="179" spans="1:13" x14ac:dyDescent="0.2">
      <c r="A179" s="89">
        <f t="shared" si="2"/>
        <v>177</v>
      </c>
      <c r="B179" t="s">
        <v>2584</v>
      </c>
      <c r="C179" t="s">
        <v>240</v>
      </c>
      <c r="D179" s="2">
        <v>42461</v>
      </c>
      <c r="E179" s="2">
        <v>42461</v>
      </c>
      <c r="F179" s="3">
        <v>0</v>
      </c>
      <c r="G179" t="s">
        <v>3</v>
      </c>
      <c r="H179" t="s">
        <v>241</v>
      </c>
      <c r="I179" s="4">
        <v>-67427.009999999995</v>
      </c>
      <c r="J179" s="4">
        <v>64055.66</v>
      </c>
      <c r="K179" s="4">
        <v>-3371.35</v>
      </c>
      <c r="L179" s="88"/>
      <c r="M179" s="88"/>
    </row>
    <row r="180" spans="1:13" x14ac:dyDescent="0.2">
      <c r="A180" s="89">
        <f t="shared" si="2"/>
        <v>178</v>
      </c>
      <c r="B180" t="s">
        <v>2584</v>
      </c>
      <c r="C180" t="s">
        <v>240</v>
      </c>
      <c r="D180" s="2">
        <v>42826</v>
      </c>
      <c r="E180" s="2">
        <v>42826</v>
      </c>
      <c r="F180" s="3">
        <v>0</v>
      </c>
      <c r="G180" t="s">
        <v>3</v>
      </c>
      <c r="H180" t="s">
        <v>242</v>
      </c>
      <c r="I180" s="4">
        <v>-22674</v>
      </c>
      <c r="J180" s="4">
        <v>21540.3</v>
      </c>
      <c r="K180" s="4">
        <v>-1133.7</v>
      </c>
      <c r="L180" s="88"/>
      <c r="M180" s="88"/>
    </row>
    <row r="181" spans="1:13" x14ac:dyDescent="0.2">
      <c r="A181" s="89">
        <f t="shared" si="2"/>
        <v>179</v>
      </c>
      <c r="B181" t="s">
        <v>2584</v>
      </c>
      <c r="C181" t="s">
        <v>119</v>
      </c>
      <c r="D181" s="2">
        <v>41639</v>
      </c>
      <c r="E181" s="2">
        <v>41639</v>
      </c>
      <c r="F181" s="3">
        <v>0</v>
      </c>
      <c r="G181" t="s">
        <v>3</v>
      </c>
      <c r="H181" t="s">
        <v>243</v>
      </c>
      <c r="I181" s="4">
        <v>7339385.7999999998</v>
      </c>
      <c r="J181" s="4">
        <v>-1687266.8900000001</v>
      </c>
      <c r="K181" s="4">
        <v>5652118.9100000001</v>
      </c>
      <c r="L181" s="88"/>
      <c r="M181" s="88"/>
    </row>
    <row r="182" spans="1:13" x14ac:dyDescent="0.2">
      <c r="A182" s="89">
        <f t="shared" si="2"/>
        <v>180</v>
      </c>
      <c r="B182" t="s">
        <v>2584</v>
      </c>
      <c r="C182" t="s">
        <v>119</v>
      </c>
      <c r="D182" s="2">
        <v>41639</v>
      </c>
      <c r="E182" s="2">
        <v>41639</v>
      </c>
      <c r="F182" s="3">
        <v>0</v>
      </c>
      <c r="G182" t="s">
        <v>3</v>
      </c>
      <c r="H182" t="s">
        <v>244</v>
      </c>
      <c r="I182" s="4">
        <v>47791657</v>
      </c>
      <c r="J182" s="4">
        <v>-10986924.91</v>
      </c>
      <c r="K182" s="4">
        <v>36804732.090000004</v>
      </c>
      <c r="L182" s="88"/>
      <c r="M182" s="88"/>
    </row>
    <row r="183" spans="1:13" x14ac:dyDescent="0.2">
      <c r="A183" s="89">
        <f t="shared" si="2"/>
        <v>181</v>
      </c>
      <c r="B183" t="s">
        <v>2584</v>
      </c>
      <c r="C183" t="s">
        <v>132</v>
      </c>
      <c r="D183" s="2">
        <v>41730</v>
      </c>
      <c r="E183" s="2">
        <v>41730</v>
      </c>
      <c r="F183" s="3">
        <v>0</v>
      </c>
      <c r="G183" t="s">
        <v>3</v>
      </c>
      <c r="H183" t="s">
        <v>245</v>
      </c>
      <c r="I183" s="4">
        <v>1714532.54</v>
      </c>
      <c r="J183" s="4">
        <v>-190027.37</v>
      </c>
      <c r="K183" s="4">
        <v>1524505.17</v>
      </c>
      <c r="L183" s="88"/>
      <c r="M183" s="88"/>
    </row>
    <row r="184" spans="1:13" x14ac:dyDescent="0.2">
      <c r="A184" s="89">
        <f t="shared" si="2"/>
        <v>182</v>
      </c>
      <c r="B184" t="s">
        <v>2584</v>
      </c>
      <c r="C184" t="s">
        <v>132</v>
      </c>
      <c r="D184" s="2">
        <v>41730</v>
      </c>
      <c r="E184" s="2">
        <v>41730</v>
      </c>
      <c r="F184" s="3">
        <v>0</v>
      </c>
      <c r="G184" t="s">
        <v>3</v>
      </c>
      <c r="H184" t="s">
        <v>246</v>
      </c>
      <c r="I184" s="4">
        <v>931946.82</v>
      </c>
      <c r="J184" s="4">
        <v>-103290.76</v>
      </c>
      <c r="K184" s="4">
        <v>828656.06</v>
      </c>
      <c r="L184" s="88"/>
      <c r="M184" s="88"/>
    </row>
    <row r="185" spans="1:13" x14ac:dyDescent="0.2">
      <c r="A185" s="89">
        <f t="shared" si="2"/>
        <v>183</v>
      </c>
      <c r="B185" t="s">
        <v>2584</v>
      </c>
      <c r="C185" t="s">
        <v>132</v>
      </c>
      <c r="D185" s="2">
        <v>41730</v>
      </c>
      <c r="E185" s="2">
        <v>41730</v>
      </c>
      <c r="F185" s="3">
        <v>0</v>
      </c>
      <c r="G185" t="s">
        <v>3</v>
      </c>
      <c r="H185" t="s">
        <v>247</v>
      </c>
      <c r="I185" s="4">
        <v>329921.96000000002</v>
      </c>
      <c r="J185" s="4">
        <v>-36566.32</v>
      </c>
      <c r="K185" s="4">
        <v>293355.64</v>
      </c>
      <c r="L185" s="88"/>
      <c r="M185" s="88"/>
    </row>
    <row r="186" spans="1:13" x14ac:dyDescent="0.2">
      <c r="A186" s="89">
        <f t="shared" si="2"/>
        <v>184</v>
      </c>
      <c r="B186" t="s">
        <v>2584</v>
      </c>
      <c r="C186" t="s">
        <v>132</v>
      </c>
      <c r="D186" s="2">
        <v>42055</v>
      </c>
      <c r="E186" s="2">
        <v>42055</v>
      </c>
      <c r="F186" s="3">
        <v>0</v>
      </c>
      <c r="G186" t="s">
        <v>3</v>
      </c>
      <c r="H186" t="s">
        <v>248</v>
      </c>
      <c r="I186" s="4">
        <v>199056.36</v>
      </c>
      <c r="J186" s="4">
        <v>-19255.77</v>
      </c>
      <c r="K186" s="4">
        <v>179800.59</v>
      </c>
      <c r="L186" s="88"/>
      <c r="M186" s="88"/>
    </row>
    <row r="187" spans="1:13" x14ac:dyDescent="0.2">
      <c r="A187" s="89">
        <f t="shared" si="2"/>
        <v>185</v>
      </c>
      <c r="B187" t="s">
        <v>2584</v>
      </c>
      <c r="C187" t="s">
        <v>132</v>
      </c>
      <c r="D187" s="2">
        <v>42078</v>
      </c>
      <c r="E187" s="2">
        <v>42078</v>
      </c>
      <c r="F187" s="3">
        <v>0</v>
      </c>
      <c r="G187" t="s">
        <v>3</v>
      </c>
      <c r="H187" t="s">
        <v>249</v>
      </c>
      <c r="I187" s="4">
        <v>766458197.70000005</v>
      </c>
      <c r="J187" s="4">
        <v>-73378747.950000003</v>
      </c>
      <c r="K187" s="4">
        <v>693079449.75</v>
      </c>
      <c r="L187" s="88"/>
      <c r="M187" s="88"/>
    </row>
    <row r="188" spans="1:13" x14ac:dyDescent="0.2">
      <c r="A188" s="89">
        <f t="shared" si="2"/>
        <v>186</v>
      </c>
      <c r="B188" t="s">
        <v>2584</v>
      </c>
      <c r="C188" t="s">
        <v>250</v>
      </c>
      <c r="D188" s="2">
        <v>42411</v>
      </c>
      <c r="E188" s="2">
        <v>42411</v>
      </c>
      <c r="F188" s="3">
        <v>0</v>
      </c>
      <c r="G188" t="s">
        <v>3</v>
      </c>
      <c r="H188" t="s">
        <v>251</v>
      </c>
      <c r="I188" s="4">
        <v>114615559.84999999</v>
      </c>
      <c r="J188" s="4">
        <v>-9334491.8000000007</v>
      </c>
      <c r="K188" s="4">
        <v>105281068.05</v>
      </c>
      <c r="L188" s="88"/>
      <c r="M188" s="88"/>
    </row>
    <row r="189" spans="1:13" x14ac:dyDescent="0.2">
      <c r="A189" s="89">
        <f t="shared" si="2"/>
        <v>187</v>
      </c>
      <c r="B189" t="s">
        <v>2584</v>
      </c>
      <c r="C189" t="s">
        <v>252</v>
      </c>
      <c r="D189" s="2">
        <v>42461</v>
      </c>
      <c r="E189" s="2">
        <v>42461</v>
      </c>
      <c r="F189" s="3">
        <v>0</v>
      </c>
      <c r="G189" t="s">
        <v>3</v>
      </c>
      <c r="H189" t="s">
        <v>253</v>
      </c>
      <c r="I189" s="4">
        <v>-15789961</v>
      </c>
      <c r="J189" s="4">
        <v>1291313.45</v>
      </c>
      <c r="K189" s="4">
        <v>-14498647.550000001</v>
      </c>
      <c r="L189" s="88"/>
      <c r="M189" s="88"/>
    </row>
    <row r="190" spans="1:13" x14ac:dyDescent="0.2">
      <c r="A190" s="89">
        <f t="shared" si="2"/>
        <v>188</v>
      </c>
      <c r="B190" t="s">
        <v>2584</v>
      </c>
      <c r="C190" t="s">
        <v>254</v>
      </c>
      <c r="D190" s="2">
        <v>42642</v>
      </c>
      <c r="E190" s="2">
        <v>42642</v>
      </c>
      <c r="F190" s="3">
        <v>0</v>
      </c>
      <c r="G190" t="s">
        <v>3</v>
      </c>
      <c r="H190" t="s">
        <v>255</v>
      </c>
      <c r="I190" s="4">
        <v>152100.81</v>
      </c>
      <c r="J190" s="4">
        <v>-11030.93</v>
      </c>
      <c r="K190" s="4">
        <v>141069.88</v>
      </c>
      <c r="L190" s="88"/>
      <c r="M190" s="88"/>
    </row>
    <row r="191" spans="1:13" x14ac:dyDescent="0.2">
      <c r="A191" s="89">
        <f t="shared" si="2"/>
        <v>189</v>
      </c>
      <c r="B191" t="s">
        <v>2584</v>
      </c>
      <c r="C191" t="s">
        <v>256</v>
      </c>
      <c r="D191" s="2">
        <v>42725</v>
      </c>
      <c r="E191" s="2">
        <v>42725</v>
      </c>
      <c r="F191" s="3">
        <v>0</v>
      </c>
      <c r="G191" t="s">
        <v>3</v>
      </c>
      <c r="H191" t="s">
        <v>257</v>
      </c>
      <c r="I191" s="4">
        <v>345456.16</v>
      </c>
      <c r="J191" s="4">
        <v>-24095.5</v>
      </c>
      <c r="K191" s="4">
        <v>321360.65999999997</v>
      </c>
      <c r="L191" s="88"/>
      <c r="M191" s="88"/>
    </row>
    <row r="192" spans="1:13" x14ac:dyDescent="0.2">
      <c r="A192" s="89">
        <f t="shared" si="2"/>
        <v>190</v>
      </c>
      <c r="B192" t="s">
        <v>2584</v>
      </c>
      <c r="C192" t="s">
        <v>132</v>
      </c>
      <c r="D192" s="2">
        <v>42087</v>
      </c>
      <c r="E192" s="2">
        <v>42087</v>
      </c>
      <c r="F192" s="3">
        <v>0</v>
      </c>
      <c r="G192" t="s">
        <v>3</v>
      </c>
      <c r="H192" t="s">
        <v>258</v>
      </c>
      <c r="I192" s="4">
        <v>48642034.100000001</v>
      </c>
      <c r="J192" s="4">
        <v>-4637873.58</v>
      </c>
      <c r="K192" s="4">
        <v>44004160.520000003</v>
      </c>
      <c r="L192" s="88"/>
      <c r="M192" s="88"/>
    </row>
    <row r="193" spans="1:13" x14ac:dyDescent="0.2">
      <c r="A193" s="89">
        <f t="shared" si="2"/>
        <v>191</v>
      </c>
      <c r="B193" t="s">
        <v>2584</v>
      </c>
      <c r="C193" t="s">
        <v>259</v>
      </c>
      <c r="D193" s="2">
        <v>42411</v>
      </c>
      <c r="E193" s="2">
        <v>42411</v>
      </c>
      <c r="F193" s="3">
        <v>0</v>
      </c>
      <c r="G193" t="s">
        <v>3</v>
      </c>
      <c r="H193" t="s">
        <v>260</v>
      </c>
      <c r="I193" s="4">
        <v>3538713.75</v>
      </c>
      <c r="J193" s="4">
        <v>-292275.13</v>
      </c>
      <c r="K193" s="4">
        <v>3246438.62</v>
      </c>
      <c r="L193" s="88"/>
      <c r="M193" s="88"/>
    </row>
    <row r="194" spans="1:13" x14ac:dyDescent="0.2">
      <c r="A194" s="89">
        <f t="shared" si="2"/>
        <v>192</v>
      </c>
      <c r="B194" t="s">
        <v>2584</v>
      </c>
      <c r="C194" t="s">
        <v>261</v>
      </c>
      <c r="D194" s="2">
        <v>42461</v>
      </c>
      <c r="E194" s="2">
        <v>42461</v>
      </c>
      <c r="F194" s="3">
        <v>0</v>
      </c>
      <c r="G194" t="s">
        <v>3</v>
      </c>
      <c r="H194" t="s">
        <v>262</v>
      </c>
      <c r="I194" s="4">
        <v>-136000</v>
      </c>
      <c r="J194" s="4">
        <v>10964.449999999999</v>
      </c>
      <c r="K194" s="4">
        <v>-125035.55</v>
      </c>
      <c r="L194" s="88"/>
      <c r="M194" s="88"/>
    </row>
    <row r="195" spans="1:13" x14ac:dyDescent="0.2">
      <c r="A195" s="89">
        <f t="shared" si="2"/>
        <v>193</v>
      </c>
      <c r="B195" t="s">
        <v>2584</v>
      </c>
      <c r="C195" t="s">
        <v>254</v>
      </c>
      <c r="D195" s="2">
        <v>42642</v>
      </c>
      <c r="E195" s="2">
        <v>42642</v>
      </c>
      <c r="F195" s="3">
        <v>0</v>
      </c>
      <c r="G195" t="s">
        <v>3</v>
      </c>
      <c r="H195" t="s">
        <v>263</v>
      </c>
      <c r="I195" s="4">
        <v>820975.9</v>
      </c>
      <c r="J195" s="4">
        <v>-59540.28</v>
      </c>
      <c r="K195" s="4">
        <v>761435.62</v>
      </c>
      <c r="L195" s="88"/>
      <c r="M195" s="88"/>
    </row>
    <row r="196" spans="1:13" x14ac:dyDescent="0.2">
      <c r="A196" s="89">
        <f t="shared" si="2"/>
        <v>194</v>
      </c>
      <c r="B196" t="s">
        <v>2584</v>
      </c>
      <c r="C196" t="s">
        <v>119</v>
      </c>
      <c r="D196" s="2">
        <v>42087</v>
      </c>
      <c r="E196" s="2">
        <v>42087</v>
      </c>
      <c r="F196" s="3">
        <v>0</v>
      </c>
      <c r="G196" t="s">
        <v>3</v>
      </c>
      <c r="H196" t="s">
        <v>264</v>
      </c>
      <c r="I196" s="4">
        <v>640378.47</v>
      </c>
      <c r="J196" s="4">
        <v>-122116.36000000002</v>
      </c>
      <c r="K196" s="4">
        <v>518262.11</v>
      </c>
      <c r="L196" s="88"/>
      <c r="M196" s="88"/>
    </row>
    <row r="197" spans="1:13" x14ac:dyDescent="0.2">
      <c r="A197" s="89">
        <f t="shared" ref="A197:A260" si="3">A196+1</f>
        <v>195</v>
      </c>
      <c r="B197" t="s">
        <v>2584</v>
      </c>
      <c r="C197" t="s">
        <v>119</v>
      </c>
      <c r="D197" s="2">
        <v>42093</v>
      </c>
      <c r="E197" s="2">
        <v>42093</v>
      </c>
      <c r="F197" s="3">
        <v>0</v>
      </c>
      <c r="G197" t="s">
        <v>3</v>
      </c>
      <c r="H197" t="s">
        <v>265</v>
      </c>
      <c r="I197" s="4">
        <v>44257038.700000003</v>
      </c>
      <c r="J197" s="4">
        <v>-8416516.6400000006</v>
      </c>
      <c r="K197" s="4">
        <v>35840522.060000002</v>
      </c>
      <c r="L197" s="88"/>
      <c r="M197" s="88"/>
    </row>
    <row r="198" spans="1:13" x14ac:dyDescent="0.2">
      <c r="A198" s="89">
        <f t="shared" si="3"/>
        <v>196</v>
      </c>
      <c r="B198" t="s">
        <v>2584</v>
      </c>
      <c r="C198" t="s">
        <v>119</v>
      </c>
      <c r="D198" s="2">
        <v>42460</v>
      </c>
      <c r="E198" s="2">
        <v>42460</v>
      </c>
      <c r="F198" s="3">
        <v>0</v>
      </c>
      <c r="G198" t="s">
        <v>3</v>
      </c>
      <c r="H198" t="s">
        <v>266</v>
      </c>
      <c r="I198" s="4">
        <v>48053774.579999998</v>
      </c>
      <c r="J198" s="4">
        <v>-7612673.8600000003</v>
      </c>
      <c r="K198" s="4">
        <v>40441100.719999999</v>
      </c>
      <c r="L198" s="88"/>
      <c r="M198" s="88"/>
    </row>
    <row r="199" spans="1:13" x14ac:dyDescent="0.2">
      <c r="A199" s="89">
        <f t="shared" si="3"/>
        <v>197</v>
      </c>
      <c r="B199" t="s">
        <v>2584</v>
      </c>
      <c r="C199" t="s">
        <v>230</v>
      </c>
      <c r="D199" s="2">
        <v>42643</v>
      </c>
      <c r="E199" s="2">
        <v>42643</v>
      </c>
      <c r="F199" s="3">
        <v>0</v>
      </c>
      <c r="G199" t="s">
        <v>3</v>
      </c>
      <c r="H199" t="s">
        <v>265</v>
      </c>
      <c r="I199" s="4">
        <v>117536.63</v>
      </c>
      <c r="J199" s="4">
        <v>-17331.8</v>
      </c>
      <c r="K199" s="4">
        <v>100204.83</v>
      </c>
      <c r="L199" s="88"/>
      <c r="M199" s="88"/>
    </row>
    <row r="200" spans="1:13" x14ac:dyDescent="0.2">
      <c r="A200" s="89">
        <f t="shared" si="3"/>
        <v>198</v>
      </c>
      <c r="B200" t="s">
        <v>2584</v>
      </c>
      <c r="C200" t="s">
        <v>267</v>
      </c>
      <c r="D200" s="2">
        <v>42735</v>
      </c>
      <c r="E200" s="2">
        <v>42735</v>
      </c>
      <c r="F200" s="3">
        <v>0</v>
      </c>
      <c r="G200" t="s">
        <v>3</v>
      </c>
      <c r="H200" t="s">
        <v>268</v>
      </c>
      <c r="I200" s="4">
        <v>13889.04</v>
      </c>
      <c r="J200" s="4">
        <v>-1990.55</v>
      </c>
      <c r="K200" s="4">
        <v>11898.49</v>
      </c>
      <c r="L200" s="88"/>
      <c r="M200" s="88"/>
    </row>
    <row r="201" spans="1:13" x14ac:dyDescent="0.2">
      <c r="A201" s="89">
        <f t="shared" si="3"/>
        <v>199</v>
      </c>
      <c r="B201" t="s">
        <v>2584</v>
      </c>
      <c r="C201" t="s">
        <v>267</v>
      </c>
      <c r="D201" s="2">
        <v>42735</v>
      </c>
      <c r="E201" s="2">
        <v>42735</v>
      </c>
      <c r="F201" s="3">
        <v>0</v>
      </c>
      <c r="G201" t="s">
        <v>3</v>
      </c>
      <c r="H201" t="s">
        <v>265</v>
      </c>
      <c r="I201" s="4">
        <v>9483.89</v>
      </c>
      <c r="J201" s="4">
        <v>-1359.23</v>
      </c>
      <c r="K201" s="4">
        <v>8124.66</v>
      </c>
      <c r="L201" s="88"/>
      <c r="M201" s="88"/>
    </row>
    <row r="202" spans="1:13" x14ac:dyDescent="0.2">
      <c r="A202" s="89">
        <f t="shared" si="3"/>
        <v>200</v>
      </c>
      <c r="B202" t="s">
        <v>2584</v>
      </c>
      <c r="C202" t="s">
        <v>269</v>
      </c>
      <c r="D202" s="2">
        <v>42825</v>
      </c>
      <c r="E202" s="2">
        <v>42825</v>
      </c>
      <c r="F202" s="3">
        <v>0</v>
      </c>
      <c r="G202" t="s">
        <v>3</v>
      </c>
      <c r="H202" t="s">
        <v>270</v>
      </c>
      <c r="I202" s="4">
        <v>293494.63</v>
      </c>
      <c r="J202" s="4">
        <v>-39858.68</v>
      </c>
      <c r="K202" s="4">
        <v>253635.95</v>
      </c>
      <c r="L202" s="88"/>
      <c r="M202" s="88"/>
    </row>
    <row r="203" spans="1:13" x14ac:dyDescent="0.2">
      <c r="A203" s="89">
        <f t="shared" si="3"/>
        <v>201</v>
      </c>
      <c r="B203" t="s">
        <v>2584</v>
      </c>
      <c r="C203" t="s">
        <v>269</v>
      </c>
      <c r="D203" s="2">
        <v>42826</v>
      </c>
      <c r="E203" s="2">
        <v>42826</v>
      </c>
      <c r="F203" s="3">
        <v>0</v>
      </c>
      <c r="G203" t="s">
        <v>3</v>
      </c>
      <c r="H203" t="s">
        <v>265</v>
      </c>
      <c r="I203" s="4">
        <v>246.41</v>
      </c>
      <c r="J203" s="4">
        <v>-33.44</v>
      </c>
      <c r="K203" s="4">
        <v>212.97</v>
      </c>
      <c r="L203" s="88"/>
      <c r="M203" s="88"/>
    </row>
    <row r="204" spans="1:13" x14ac:dyDescent="0.2">
      <c r="A204" s="89">
        <f t="shared" si="3"/>
        <v>202</v>
      </c>
      <c r="B204" t="s">
        <v>2584</v>
      </c>
      <c r="C204" t="s">
        <v>125</v>
      </c>
      <c r="D204" s="2">
        <v>42093</v>
      </c>
      <c r="E204" s="2">
        <v>42093</v>
      </c>
      <c r="F204" s="3">
        <v>0</v>
      </c>
      <c r="G204" t="s">
        <v>3</v>
      </c>
      <c r="H204" t="s">
        <v>271</v>
      </c>
      <c r="I204" s="4">
        <v>2843905.09</v>
      </c>
      <c r="J204" s="4">
        <v>-2701709.84</v>
      </c>
      <c r="K204" s="4">
        <v>142195.25</v>
      </c>
      <c r="L204" s="88"/>
      <c r="M204" s="88"/>
    </row>
    <row r="205" spans="1:13" x14ac:dyDescent="0.2">
      <c r="A205" s="89">
        <f t="shared" si="3"/>
        <v>203</v>
      </c>
      <c r="B205" t="s">
        <v>2584</v>
      </c>
      <c r="C205" t="s">
        <v>125</v>
      </c>
      <c r="D205" s="2">
        <v>42093</v>
      </c>
      <c r="E205" s="2">
        <v>42093</v>
      </c>
      <c r="F205" s="3">
        <v>0</v>
      </c>
      <c r="G205" t="s">
        <v>3</v>
      </c>
      <c r="H205" t="s">
        <v>272</v>
      </c>
      <c r="I205" s="4">
        <v>4129461.75</v>
      </c>
      <c r="J205" s="4">
        <v>-3922988.66</v>
      </c>
      <c r="K205" s="4">
        <v>206473.09</v>
      </c>
      <c r="L205" s="88"/>
      <c r="M205" s="88"/>
    </row>
    <row r="206" spans="1:13" x14ac:dyDescent="0.2">
      <c r="A206" s="89">
        <f t="shared" si="3"/>
        <v>204</v>
      </c>
      <c r="B206" t="s">
        <v>2584</v>
      </c>
      <c r="C206" t="s">
        <v>125</v>
      </c>
      <c r="D206" s="2">
        <v>42093</v>
      </c>
      <c r="E206" s="2">
        <v>42093</v>
      </c>
      <c r="F206" s="3">
        <v>0</v>
      </c>
      <c r="G206" t="s">
        <v>3</v>
      </c>
      <c r="H206" t="s">
        <v>273</v>
      </c>
      <c r="I206" s="4">
        <v>1156498.57</v>
      </c>
      <c r="J206" s="4">
        <v>-1098673.6399999999</v>
      </c>
      <c r="K206" s="4">
        <v>57824.93</v>
      </c>
      <c r="L206" s="88"/>
      <c r="M206" s="88"/>
    </row>
    <row r="207" spans="1:13" x14ac:dyDescent="0.2">
      <c r="A207" s="89">
        <f t="shared" si="3"/>
        <v>205</v>
      </c>
      <c r="B207" t="s">
        <v>2584</v>
      </c>
      <c r="C207" t="s">
        <v>125</v>
      </c>
      <c r="D207" s="2">
        <v>42093</v>
      </c>
      <c r="E207" s="2">
        <v>42093</v>
      </c>
      <c r="F207" s="3">
        <v>0</v>
      </c>
      <c r="G207" t="s">
        <v>3</v>
      </c>
      <c r="H207" t="s">
        <v>274</v>
      </c>
      <c r="I207" s="4">
        <v>751837.77</v>
      </c>
      <c r="J207" s="4">
        <v>-714245.88</v>
      </c>
      <c r="K207" s="4">
        <v>37591.89</v>
      </c>
      <c r="L207" s="88"/>
      <c r="M207" s="88"/>
    </row>
    <row r="208" spans="1:13" x14ac:dyDescent="0.2">
      <c r="A208" s="89">
        <f t="shared" si="3"/>
        <v>206</v>
      </c>
      <c r="B208" t="s">
        <v>2584</v>
      </c>
      <c r="C208" t="s">
        <v>142</v>
      </c>
      <c r="D208" s="2">
        <v>42132</v>
      </c>
      <c r="E208" s="2">
        <v>42132</v>
      </c>
      <c r="F208" s="5">
        <v>1</v>
      </c>
      <c r="G208" t="s">
        <v>130</v>
      </c>
      <c r="H208" t="s">
        <v>275</v>
      </c>
      <c r="I208" s="4">
        <v>89888</v>
      </c>
      <c r="J208" s="4">
        <v>-89888</v>
      </c>
      <c r="K208" s="4">
        <v>0</v>
      </c>
      <c r="L208" s="88"/>
      <c r="M208" s="88"/>
    </row>
    <row r="209" spans="1:13" x14ac:dyDescent="0.2">
      <c r="A209" s="89">
        <f t="shared" si="3"/>
        <v>207</v>
      </c>
      <c r="B209" t="s">
        <v>2584</v>
      </c>
      <c r="C209" t="s">
        <v>132</v>
      </c>
      <c r="D209" s="2">
        <v>42300</v>
      </c>
      <c r="E209" s="2">
        <v>42300</v>
      </c>
      <c r="F209" s="3">
        <v>0</v>
      </c>
      <c r="G209" t="s">
        <v>3</v>
      </c>
      <c r="H209" t="s">
        <v>276</v>
      </c>
      <c r="I209" s="4">
        <v>4908432.22</v>
      </c>
      <c r="J209" s="4">
        <v>-422779.01999999996</v>
      </c>
      <c r="K209" s="4">
        <v>4485653.2</v>
      </c>
      <c r="L209" s="88"/>
      <c r="M209" s="88"/>
    </row>
    <row r="210" spans="1:13" x14ac:dyDescent="0.2">
      <c r="A210" s="89">
        <f t="shared" si="3"/>
        <v>208</v>
      </c>
      <c r="B210" t="s">
        <v>2584</v>
      </c>
      <c r="C210" t="s">
        <v>119</v>
      </c>
      <c r="D210" s="2">
        <v>42429</v>
      </c>
      <c r="E210" s="2">
        <v>42429</v>
      </c>
      <c r="F210" s="3">
        <v>0</v>
      </c>
      <c r="G210" t="s">
        <v>3</v>
      </c>
      <c r="H210" t="s">
        <v>277</v>
      </c>
      <c r="I210" s="4">
        <v>6668651.3399999999</v>
      </c>
      <c r="J210" s="4">
        <v>-1074341.55</v>
      </c>
      <c r="K210" s="4">
        <v>5594309.79</v>
      </c>
      <c r="L210" s="88"/>
      <c r="M210" s="88"/>
    </row>
    <row r="211" spans="1:13" x14ac:dyDescent="0.2">
      <c r="A211" s="89">
        <f t="shared" si="3"/>
        <v>209</v>
      </c>
      <c r="B211" t="s">
        <v>2584</v>
      </c>
      <c r="C211" t="s">
        <v>278</v>
      </c>
      <c r="D211" s="2">
        <v>42674</v>
      </c>
      <c r="E211" s="2">
        <v>42674</v>
      </c>
      <c r="F211" s="3">
        <v>0</v>
      </c>
      <c r="G211" t="s">
        <v>3</v>
      </c>
      <c r="H211" t="s">
        <v>279</v>
      </c>
      <c r="I211" s="4">
        <v>52825.08</v>
      </c>
      <c r="J211" s="4">
        <v>-7512.67</v>
      </c>
      <c r="K211" s="4">
        <v>45312.41</v>
      </c>
      <c r="L211" s="88"/>
      <c r="M211" s="88"/>
    </row>
    <row r="212" spans="1:13" x14ac:dyDescent="0.2">
      <c r="A212" s="89">
        <f t="shared" si="3"/>
        <v>210</v>
      </c>
      <c r="B212" t="s">
        <v>2584</v>
      </c>
      <c r="C212" t="s">
        <v>125</v>
      </c>
      <c r="D212" s="2">
        <v>42460</v>
      </c>
      <c r="E212" s="2">
        <v>42460</v>
      </c>
      <c r="F212" s="3">
        <v>0</v>
      </c>
      <c r="G212" t="s">
        <v>3</v>
      </c>
      <c r="H212" t="s">
        <v>280</v>
      </c>
      <c r="I212" s="4">
        <v>2783032.56</v>
      </c>
      <c r="J212" s="4">
        <v>-2643880.9300000002</v>
      </c>
      <c r="K212" s="4">
        <v>139151.63</v>
      </c>
      <c r="L212" s="88"/>
      <c r="M212" s="88"/>
    </row>
    <row r="213" spans="1:13" x14ac:dyDescent="0.2">
      <c r="A213" s="89">
        <f t="shared" si="3"/>
        <v>211</v>
      </c>
      <c r="B213" t="s">
        <v>2584</v>
      </c>
      <c r="C213" t="s">
        <v>125</v>
      </c>
      <c r="D213" s="2">
        <v>42643</v>
      </c>
      <c r="E213" s="2">
        <v>42643</v>
      </c>
      <c r="F213" s="3">
        <v>0</v>
      </c>
      <c r="G213" t="s">
        <v>3</v>
      </c>
      <c r="H213" t="s">
        <v>281</v>
      </c>
      <c r="I213" s="4">
        <v>77865.3</v>
      </c>
      <c r="J213" s="4">
        <v>-66595.09</v>
      </c>
      <c r="K213" s="4">
        <v>11270.21</v>
      </c>
      <c r="L213" s="88"/>
      <c r="M213" s="88"/>
    </row>
    <row r="214" spans="1:13" x14ac:dyDescent="0.2">
      <c r="A214" s="89">
        <f t="shared" si="3"/>
        <v>212</v>
      </c>
      <c r="B214" t="s">
        <v>2584</v>
      </c>
      <c r="C214" t="s">
        <v>282</v>
      </c>
      <c r="D214" s="2">
        <v>42825</v>
      </c>
      <c r="E214" s="2">
        <v>42825</v>
      </c>
      <c r="F214" s="3">
        <v>0</v>
      </c>
      <c r="G214" t="s">
        <v>3</v>
      </c>
      <c r="H214" t="s">
        <v>283</v>
      </c>
      <c r="I214" s="4">
        <v>584992.94999999995</v>
      </c>
      <c r="J214" s="4">
        <v>-555743.30000000005</v>
      </c>
      <c r="K214" s="4">
        <v>29249.65</v>
      </c>
      <c r="L214" s="88"/>
      <c r="M214" s="88"/>
    </row>
    <row r="215" spans="1:13" x14ac:dyDescent="0.2">
      <c r="A215" s="89">
        <f t="shared" si="3"/>
        <v>213</v>
      </c>
      <c r="B215" t="s">
        <v>2584</v>
      </c>
      <c r="C215" t="s">
        <v>282</v>
      </c>
      <c r="D215" s="2">
        <v>42826</v>
      </c>
      <c r="E215" s="2">
        <v>42826</v>
      </c>
      <c r="F215" s="3">
        <v>0</v>
      </c>
      <c r="G215" t="s">
        <v>3</v>
      </c>
      <c r="H215" t="s">
        <v>280</v>
      </c>
      <c r="I215" s="4">
        <v>-641.70000000000005</v>
      </c>
      <c r="J215" s="4">
        <v>609.61</v>
      </c>
      <c r="K215" s="4">
        <v>-32.090000000000003</v>
      </c>
      <c r="L215" s="88"/>
      <c r="M215" s="88"/>
    </row>
    <row r="216" spans="1:13" x14ac:dyDescent="0.2">
      <c r="A216" s="89">
        <f t="shared" si="3"/>
        <v>214</v>
      </c>
      <c r="B216" t="s">
        <v>2584</v>
      </c>
      <c r="C216" t="s">
        <v>119</v>
      </c>
      <c r="D216" s="2">
        <v>42460</v>
      </c>
      <c r="E216" s="2">
        <v>42460</v>
      </c>
      <c r="F216" s="3">
        <v>0</v>
      </c>
      <c r="G216" t="s">
        <v>3</v>
      </c>
      <c r="H216" t="s">
        <v>284</v>
      </c>
      <c r="I216" s="4">
        <v>13256251.859999999</v>
      </c>
      <c r="J216" s="4">
        <v>-2100053.9900000002</v>
      </c>
      <c r="K216" s="4">
        <v>11156197.869999999</v>
      </c>
      <c r="L216" s="88"/>
      <c r="M216" s="88"/>
    </row>
    <row r="217" spans="1:13" x14ac:dyDescent="0.2">
      <c r="A217" s="89">
        <f t="shared" si="3"/>
        <v>215</v>
      </c>
      <c r="B217" t="s">
        <v>2584</v>
      </c>
      <c r="C217" t="s">
        <v>119</v>
      </c>
      <c r="D217" s="2">
        <v>42643</v>
      </c>
      <c r="E217" s="2">
        <v>42643</v>
      </c>
      <c r="F217" s="3">
        <v>0</v>
      </c>
      <c r="G217" t="s">
        <v>3</v>
      </c>
      <c r="H217" t="s">
        <v>285</v>
      </c>
      <c r="I217" s="4">
        <v>2686315.58</v>
      </c>
      <c r="J217" s="4">
        <v>-382916.5</v>
      </c>
      <c r="K217" s="4">
        <v>2303399.08</v>
      </c>
      <c r="L217" s="88"/>
      <c r="M217" s="88"/>
    </row>
    <row r="218" spans="1:13" x14ac:dyDescent="0.2">
      <c r="A218" s="89">
        <f t="shared" si="3"/>
        <v>216</v>
      </c>
      <c r="B218" t="s">
        <v>2584</v>
      </c>
      <c r="C218" t="s">
        <v>132</v>
      </c>
      <c r="D218" s="2">
        <v>42460</v>
      </c>
      <c r="E218" s="2">
        <v>42460</v>
      </c>
      <c r="F218" s="3">
        <v>0</v>
      </c>
      <c r="G218" t="s">
        <v>3</v>
      </c>
      <c r="H218" t="s">
        <v>286</v>
      </c>
      <c r="I218" s="4">
        <v>12099356.85</v>
      </c>
      <c r="J218" s="4">
        <v>-958389.27</v>
      </c>
      <c r="K218" s="4">
        <v>11140967.58</v>
      </c>
      <c r="L218" s="88"/>
      <c r="M218" s="88"/>
    </row>
    <row r="219" spans="1:13" x14ac:dyDescent="0.2">
      <c r="A219" s="89">
        <f t="shared" si="3"/>
        <v>217</v>
      </c>
      <c r="B219" t="s">
        <v>2584</v>
      </c>
      <c r="C219" t="s">
        <v>132</v>
      </c>
      <c r="D219" s="2">
        <v>42643</v>
      </c>
      <c r="E219" s="2">
        <v>42643</v>
      </c>
      <c r="F219" s="3">
        <v>0</v>
      </c>
      <c r="G219" t="s">
        <v>3</v>
      </c>
      <c r="H219" t="s">
        <v>286</v>
      </c>
      <c r="I219" s="4">
        <v>1763755.33</v>
      </c>
      <c r="J219" s="4">
        <v>-125705.84000000001</v>
      </c>
      <c r="K219" s="4">
        <v>1638049.49</v>
      </c>
      <c r="L219" s="88"/>
      <c r="M219" s="88"/>
    </row>
    <row r="220" spans="1:13" x14ac:dyDescent="0.2">
      <c r="A220" s="89">
        <f t="shared" si="3"/>
        <v>218</v>
      </c>
      <c r="B220" t="s">
        <v>2584</v>
      </c>
      <c r="C220" t="s">
        <v>287</v>
      </c>
      <c r="D220" s="2">
        <v>42735</v>
      </c>
      <c r="E220" s="2">
        <v>42735</v>
      </c>
      <c r="F220" s="3">
        <v>0</v>
      </c>
      <c r="G220" t="s">
        <v>3</v>
      </c>
      <c r="H220" t="s">
        <v>286</v>
      </c>
      <c r="I220" s="4">
        <v>1364.69</v>
      </c>
      <c r="J220" s="4">
        <v>-188.33999999999997</v>
      </c>
      <c r="K220" s="4">
        <v>1176.3499999999999</v>
      </c>
      <c r="L220" s="88"/>
      <c r="M220" s="88"/>
    </row>
    <row r="221" spans="1:13" x14ac:dyDescent="0.2">
      <c r="A221" s="89">
        <f t="shared" si="3"/>
        <v>219</v>
      </c>
      <c r="B221" t="s">
        <v>2584</v>
      </c>
      <c r="C221" t="s">
        <v>119</v>
      </c>
      <c r="D221" s="2">
        <v>42460</v>
      </c>
      <c r="E221" s="2">
        <v>42460</v>
      </c>
      <c r="F221" s="3">
        <v>0</v>
      </c>
      <c r="G221" t="s">
        <v>3</v>
      </c>
      <c r="H221" t="s">
        <v>288</v>
      </c>
      <c r="I221" s="4">
        <v>2174144.34</v>
      </c>
      <c r="J221" s="4">
        <v>-344427.70999999996</v>
      </c>
      <c r="K221" s="4">
        <v>1829716.63</v>
      </c>
      <c r="L221" s="88"/>
      <c r="M221" s="88"/>
    </row>
    <row r="222" spans="1:13" x14ac:dyDescent="0.2">
      <c r="A222" s="89">
        <f t="shared" si="3"/>
        <v>220</v>
      </c>
      <c r="B222" t="s">
        <v>2584</v>
      </c>
      <c r="C222" t="s">
        <v>119</v>
      </c>
      <c r="D222" s="2">
        <v>42643</v>
      </c>
      <c r="E222" s="2">
        <v>42643</v>
      </c>
      <c r="F222" s="3">
        <v>0</v>
      </c>
      <c r="G222" t="s">
        <v>3</v>
      </c>
      <c r="H222" t="s">
        <v>289</v>
      </c>
      <c r="I222" s="4">
        <v>31059.55</v>
      </c>
      <c r="J222" s="4">
        <v>-4427.32</v>
      </c>
      <c r="K222" s="4">
        <v>26632.23</v>
      </c>
      <c r="L222" s="88"/>
      <c r="M222" s="88"/>
    </row>
    <row r="223" spans="1:13" x14ac:dyDescent="0.2">
      <c r="A223" s="89">
        <f t="shared" si="3"/>
        <v>221</v>
      </c>
      <c r="B223" t="s">
        <v>2584</v>
      </c>
      <c r="C223" t="s">
        <v>119</v>
      </c>
      <c r="D223" s="2">
        <v>42411</v>
      </c>
      <c r="E223" s="2">
        <v>42411</v>
      </c>
      <c r="F223" s="3">
        <v>0</v>
      </c>
      <c r="G223" t="s">
        <v>3</v>
      </c>
      <c r="H223" t="s">
        <v>290</v>
      </c>
      <c r="I223" s="4">
        <v>45617928.560000002</v>
      </c>
      <c r="J223" s="4">
        <v>-7420274.5199999996</v>
      </c>
      <c r="K223" s="4">
        <v>38197654.039999999</v>
      </c>
      <c r="L223" s="88"/>
      <c r="M223" s="88"/>
    </row>
    <row r="224" spans="1:13" x14ac:dyDescent="0.2">
      <c r="A224" s="89">
        <f t="shared" si="3"/>
        <v>222</v>
      </c>
      <c r="B224" t="s">
        <v>2584</v>
      </c>
      <c r="C224" t="s">
        <v>291</v>
      </c>
      <c r="D224" s="2">
        <v>42461</v>
      </c>
      <c r="E224" s="2">
        <v>42461</v>
      </c>
      <c r="F224" s="3">
        <v>0</v>
      </c>
      <c r="G224" t="s">
        <v>3</v>
      </c>
      <c r="H224" t="s">
        <v>292</v>
      </c>
      <c r="I224" s="4">
        <v>-118286.33</v>
      </c>
      <c r="J224" s="4">
        <v>18780.099999999999</v>
      </c>
      <c r="K224" s="4">
        <v>-99506.23</v>
      </c>
      <c r="L224" s="88"/>
      <c r="M224" s="88"/>
    </row>
    <row r="225" spans="1:13" x14ac:dyDescent="0.2">
      <c r="A225" s="89">
        <f t="shared" si="3"/>
        <v>223</v>
      </c>
      <c r="B225" t="s">
        <v>2584</v>
      </c>
      <c r="C225" t="s">
        <v>125</v>
      </c>
      <c r="D225" s="2">
        <v>42460</v>
      </c>
      <c r="E225" s="2">
        <v>42460</v>
      </c>
      <c r="F225" s="3">
        <v>0</v>
      </c>
      <c r="G225" t="s">
        <v>3</v>
      </c>
      <c r="H225" t="s">
        <v>293</v>
      </c>
      <c r="I225" s="4">
        <v>1040912.91</v>
      </c>
      <c r="J225" s="4">
        <v>-988867.26</v>
      </c>
      <c r="K225" s="4">
        <v>52045.65</v>
      </c>
      <c r="L225" s="88"/>
      <c r="M225" s="88"/>
    </row>
    <row r="226" spans="1:13" x14ac:dyDescent="0.2">
      <c r="A226" s="89">
        <f t="shared" si="3"/>
        <v>224</v>
      </c>
      <c r="B226" t="s">
        <v>2584</v>
      </c>
      <c r="C226" t="s">
        <v>125</v>
      </c>
      <c r="D226" s="2">
        <v>42643</v>
      </c>
      <c r="E226" s="2">
        <v>42643</v>
      </c>
      <c r="F226" s="3">
        <v>0</v>
      </c>
      <c r="G226" t="s">
        <v>3</v>
      </c>
      <c r="H226" t="s">
        <v>294</v>
      </c>
      <c r="I226" s="4">
        <v>852202.38</v>
      </c>
      <c r="J226" s="4">
        <v>-728854.84</v>
      </c>
      <c r="K226" s="4">
        <v>123347.54</v>
      </c>
      <c r="L226" s="88"/>
      <c r="M226" s="88"/>
    </row>
    <row r="227" spans="1:13" x14ac:dyDescent="0.2">
      <c r="A227" s="89">
        <f t="shared" si="3"/>
        <v>225</v>
      </c>
      <c r="B227" t="s">
        <v>2584</v>
      </c>
      <c r="C227" t="s">
        <v>119</v>
      </c>
      <c r="D227" s="2">
        <v>42643</v>
      </c>
      <c r="E227" s="2">
        <v>42643</v>
      </c>
      <c r="F227" s="3">
        <v>0</v>
      </c>
      <c r="G227" t="s">
        <v>3</v>
      </c>
      <c r="H227" t="s">
        <v>295</v>
      </c>
      <c r="I227" s="4">
        <v>733194.85</v>
      </c>
      <c r="J227" s="4">
        <v>-104512.08</v>
      </c>
      <c r="K227" s="4">
        <v>628682.77</v>
      </c>
      <c r="L227" s="88"/>
      <c r="M227" s="88"/>
    </row>
    <row r="228" spans="1:13" x14ac:dyDescent="0.2">
      <c r="A228" s="89">
        <f t="shared" si="3"/>
        <v>226</v>
      </c>
      <c r="B228" t="s">
        <v>2584</v>
      </c>
      <c r="C228" t="s">
        <v>119</v>
      </c>
      <c r="D228" s="2">
        <v>42614</v>
      </c>
      <c r="E228" s="2">
        <v>42614</v>
      </c>
      <c r="F228" s="3">
        <v>0</v>
      </c>
      <c r="G228" t="s">
        <v>3</v>
      </c>
      <c r="H228" t="s">
        <v>296</v>
      </c>
      <c r="I228" s="4">
        <v>2976947.8</v>
      </c>
      <c r="J228" s="4">
        <v>-431834.13</v>
      </c>
      <c r="K228" s="4">
        <v>2545113.67</v>
      </c>
      <c r="L228" s="88"/>
      <c r="M228" s="88"/>
    </row>
    <row r="229" spans="1:13" x14ac:dyDescent="0.2">
      <c r="A229" s="89">
        <f t="shared" si="3"/>
        <v>227</v>
      </c>
      <c r="B229" t="s">
        <v>2584</v>
      </c>
      <c r="C229" t="s">
        <v>119</v>
      </c>
      <c r="D229" s="2">
        <v>42616</v>
      </c>
      <c r="E229" s="2">
        <v>42616</v>
      </c>
      <c r="F229" s="3">
        <v>0</v>
      </c>
      <c r="G229" t="s">
        <v>3</v>
      </c>
      <c r="H229" t="s">
        <v>297</v>
      </c>
      <c r="I229" s="4">
        <v>4310367.09</v>
      </c>
      <c r="J229" s="4">
        <v>-624511.18999999994</v>
      </c>
      <c r="K229" s="4">
        <v>3685855.9</v>
      </c>
      <c r="L229" s="88"/>
      <c r="M229" s="88"/>
    </row>
    <row r="230" spans="1:13" x14ac:dyDescent="0.2">
      <c r="A230" s="89">
        <f t="shared" si="3"/>
        <v>228</v>
      </c>
      <c r="B230" t="s">
        <v>2584</v>
      </c>
      <c r="C230" t="s">
        <v>119</v>
      </c>
      <c r="D230" s="2">
        <v>42735</v>
      </c>
      <c r="E230" s="2">
        <v>42735</v>
      </c>
      <c r="F230" s="3">
        <v>0</v>
      </c>
      <c r="G230" t="s">
        <v>3</v>
      </c>
      <c r="H230" t="s">
        <v>298</v>
      </c>
      <c r="I230" s="4">
        <v>70076.570000000007</v>
      </c>
      <c r="J230" s="4">
        <v>-9794.94</v>
      </c>
      <c r="K230" s="4">
        <v>60281.63</v>
      </c>
      <c r="L230" s="88"/>
      <c r="M230" s="88"/>
    </row>
    <row r="231" spans="1:13" x14ac:dyDescent="0.2">
      <c r="A231" s="89">
        <f t="shared" si="3"/>
        <v>229</v>
      </c>
      <c r="B231" t="s">
        <v>2584</v>
      </c>
      <c r="C231" t="s">
        <v>119</v>
      </c>
      <c r="D231" s="2">
        <v>42735</v>
      </c>
      <c r="E231" s="2">
        <v>42735</v>
      </c>
      <c r="F231" s="3">
        <v>0</v>
      </c>
      <c r="G231" t="s">
        <v>3</v>
      </c>
      <c r="H231" t="s">
        <v>299</v>
      </c>
      <c r="I231" s="4">
        <v>134766.04</v>
      </c>
      <c r="J231" s="4">
        <v>-18836.88</v>
      </c>
      <c r="K231" s="4">
        <v>115929.16</v>
      </c>
      <c r="L231" s="88"/>
      <c r="M231" s="88"/>
    </row>
    <row r="232" spans="1:13" x14ac:dyDescent="0.2">
      <c r="A232" s="89">
        <f t="shared" si="3"/>
        <v>230</v>
      </c>
      <c r="B232" t="s">
        <v>2584</v>
      </c>
      <c r="C232" t="s">
        <v>119</v>
      </c>
      <c r="D232" s="2">
        <v>42735</v>
      </c>
      <c r="E232" s="2">
        <v>42735</v>
      </c>
      <c r="F232" s="3">
        <v>0</v>
      </c>
      <c r="G232" t="s">
        <v>3</v>
      </c>
      <c r="H232" t="s">
        <v>300</v>
      </c>
      <c r="I232" s="4">
        <v>40975.480000000003</v>
      </c>
      <c r="J232" s="4">
        <v>-5727.34</v>
      </c>
      <c r="K232" s="4">
        <v>35248.14</v>
      </c>
      <c r="L232" s="88"/>
      <c r="M232" s="88"/>
    </row>
    <row r="233" spans="1:13" x14ac:dyDescent="0.2">
      <c r="A233" s="89">
        <f t="shared" si="3"/>
        <v>231</v>
      </c>
      <c r="B233" t="s">
        <v>2584</v>
      </c>
      <c r="C233" t="s">
        <v>119</v>
      </c>
      <c r="D233" s="2">
        <v>42735</v>
      </c>
      <c r="E233" s="2">
        <v>42735</v>
      </c>
      <c r="F233" s="3">
        <v>0</v>
      </c>
      <c r="G233" t="s">
        <v>3</v>
      </c>
      <c r="H233" t="s">
        <v>301</v>
      </c>
      <c r="I233" s="4">
        <v>7163.58</v>
      </c>
      <c r="J233" s="4">
        <v>-1001.3</v>
      </c>
      <c r="K233" s="4">
        <v>6162.28</v>
      </c>
      <c r="L233" s="88"/>
      <c r="M233" s="88"/>
    </row>
    <row r="234" spans="1:13" x14ac:dyDescent="0.2">
      <c r="A234" s="89">
        <f t="shared" si="3"/>
        <v>232</v>
      </c>
      <c r="B234" t="s">
        <v>2584</v>
      </c>
      <c r="C234" t="s">
        <v>302</v>
      </c>
      <c r="D234" s="2">
        <v>42825</v>
      </c>
      <c r="E234" s="2">
        <v>42825</v>
      </c>
      <c r="F234" s="3">
        <v>0</v>
      </c>
      <c r="G234" t="s">
        <v>3</v>
      </c>
      <c r="H234" t="s">
        <v>303</v>
      </c>
      <c r="I234" s="4">
        <v>11973032.039999999</v>
      </c>
      <c r="J234" s="4">
        <v>-1588503.7400000002</v>
      </c>
      <c r="K234" s="4">
        <v>10384528.300000001</v>
      </c>
      <c r="L234" s="88"/>
      <c r="M234" s="88"/>
    </row>
    <row r="235" spans="1:13" x14ac:dyDescent="0.2">
      <c r="A235" s="89">
        <f t="shared" si="3"/>
        <v>233</v>
      </c>
      <c r="B235" t="s">
        <v>2584</v>
      </c>
      <c r="C235" t="s">
        <v>119</v>
      </c>
      <c r="D235" s="2">
        <v>42735</v>
      </c>
      <c r="E235" s="2">
        <v>42735</v>
      </c>
      <c r="F235" s="3">
        <v>0</v>
      </c>
      <c r="G235" t="s">
        <v>3</v>
      </c>
      <c r="H235" t="s">
        <v>304</v>
      </c>
      <c r="I235" s="4">
        <v>1202227.46</v>
      </c>
      <c r="J235" s="4">
        <v>-168041.01</v>
      </c>
      <c r="K235" s="4">
        <v>1034186.45</v>
      </c>
      <c r="L235" s="88"/>
      <c r="M235" s="88"/>
    </row>
    <row r="236" spans="1:13" x14ac:dyDescent="0.2">
      <c r="A236" s="89">
        <f t="shared" si="3"/>
        <v>234</v>
      </c>
      <c r="B236" t="s">
        <v>2584</v>
      </c>
      <c r="C236" t="s">
        <v>119</v>
      </c>
      <c r="D236" s="2">
        <v>42735</v>
      </c>
      <c r="E236" s="2">
        <v>42735</v>
      </c>
      <c r="F236" s="3">
        <v>0</v>
      </c>
      <c r="G236" t="s">
        <v>3</v>
      </c>
      <c r="H236" t="s">
        <v>305</v>
      </c>
      <c r="I236" s="4">
        <v>35869.660000000003</v>
      </c>
      <c r="J236" s="4">
        <v>-5013.68</v>
      </c>
      <c r="K236" s="4">
        <v>30855.98</v>
      </c>
      <c r="L236" s="88"/>
      <c r="M236" s="88"/>
    </row>
    <row r="237" spans="1:13" x14ac:dyDescent="0.2">
      <c r="A237" s="89">
        <f t="shared" si="3"/>
        <v>235</v>
      </c>
      <c r="B237" t="s">
        <v>2584</v>
      </c>
      <c r="C237" t="s">
        <v>119</v>
      </c>
      <c r="D237" s="2">
        <v>42735</v>
      </c>
      <c r="E237" s="2">
        <v>42735</v>
      </c>
      <c r="F237" s="3">
        <v>0</v>
      </c>
      <c r="G237" t="s">
        <v>3</v>
      </c>
      <c r="H237" t="s">
        <v>306</v>
      </c>
      <c r="I237" s="4">
        <v>105396.71</v>
      </c>
      <c r="J237" s="4">
        <v>-14731.789999999999</v>
      </c>
      <c r="K237" s="4">
        <v>90664.92</v>
      </c>
      <c r="L237" s="88"/>
      <c r="M237" s="88"/>
    </row>
    <row r="238" spans="1:13" x14ac:dyDescent="0.2">
      <c r="A238" s="89">
        <f t="shared" si="3"/>
        <v>236</v>
      </c>
      <c r="B238" t="s">
        <v>2584</v>
      </c>
      <c r="C238" t="s">
        <v>302</v>
      </c>
      <c r="D238" s="2">
        <v>42825</v>
      </c>
      <c r="E238" s="2">
        <v>42825</v>
      </c>
      <c r="F238" s="3">
        <v>0</v>
      </c>
      <c r="G238" t="s">
        <v>3</v>
      </c>
      <c r="H238" t="s">
        <v>306</v>
      </c>
      <c r="I238" s="4">
        <v>692215.72</v>
      </c>
      <c r="J238" s="4">
        <v>-91838.67</v>
      </c>
      <c r="K238" s="4">
        <v>600377.05000000005</v>
      </c>
      <c r="L238" s="88"/>
      <c r="M238" s="88"/>
    </row>
    <row r="239" spans="1:13" x14ac:dyDescent="0.2">
      <c r="A239" s="89">
        <f t="shared" si="3"/>
        <v>237</v>
      </c>
      <c r="B239" t="s">
        <v>2584</v>
      </c>
      <c r="C239" t="s">
        <v>119</v>
      </c>
      <c r="D239" s="2">
        <v>42735</v>
      </c>
      <c r="E239" s="2">
        <v>42735</v>
      </c>
      <c r="F239" s="3">
        <v>0</v>
      </c>
      <c r="G239" t="s">
        <v>3</v>
      </c>
      <c r="H239" t="s">
        <v>307</v>
      </c>
      <c r="I239" s="4">
        <v>4987.5</v>
      </c>
      <c r="J239" s="4">
        <v>-697.13000000000011</v>
      </c>
      <c r="K239" s="4">
        <v>4290.37</v>
      </c>
      <c r="L239" s="88"/>
      <c r="M239" s="88"/>
    </row>
    <row r="240" spans="1:13" x14ac:dyDescent="0.2">
      <c r="A240" s="89">
        <f t="shared" si="3"/>
        <v>238</v>
      </c>
      <c r="B240" t="s">
        <v>2584</v>
      </c>
      <c r="C240" t="s">
        <v>119</v>
      </c>
      <c r="D240" s="2">
        <v>42801</v>
      </c>
      <c r="E240" s="2">
        <v>42801</v>
      </c>
      <c r="F240" s="3">
        <v>0</v>
      </c>
      <c r="G240" t="s">
        <v>3</v>
      </c>
      <c r="H240" t="s">
        <v>308</v>
      </c>
      <c r="I240" s="4">
        <v>419394.86</v>
      </c>
      <c r="J240" s="4">
        <v>-56098.210000000006</v>
      </c>
      <c r="K240" s="4">
        <v>363296.65</v>
      </c>
      <c r="L240" s="88"/>
      <c r="M240" s="88"/>
    </row>
    <row r="241" spans="1:13" x14ac:dyDescent="0.2">
      <c r="A241" s="89">
        <f t="shared" si="3"/>
        <v>239</v>
      </c>
      <c r="B241" t="s">
        <v>2584</v>
      </c>
      <c r="C241" t="s">
        <v>291</v>
      </c>
      <c r="D241" s="2">
        <v>42826</v>
      </c>
      <c r="E241" s="2">
        <v>42826</v>
      </c>
      <c r="F241" s="3">
        <v>0</v>
      </c>
      <c r="G241" t="s">
        <v>3</v>
      </c>
      <c r="H241" t="s">
        <v>308</v>
      </c>
      <c r="I241" s="4">
        <v>-47</v>
      </c>
      <c r="J241" s="4">
        <v>6.28</v>
      </c>
      <c r="K241" s="4">
        <v>-40.72</v>
      </c>
      <c r="L241" s="88"/>
      <c r="M241" s="88"/>
    </row>
    <row r="242" spans="1:13" x14ac:dyDescent="0.2">
      <c r="A242" s="89">
        <f t="shared" si="3"/>
        <v>240</v>
      </c>
      <c r="B242" t="s">
        <v>2584</v>
      </c>
      <c r="C242" t="s">
        <v>119</v>
      </c>
      <c r="D242" s="2">
        <v>42825</v>
      </c>
      <c r="E242" s="2">
        <v>42825</v>
      </c>
      <c r="F242" s="3">
        <v>0</v>
      </c>
      <c r="G242" t="s">
        <v>3</v>
      </c>
      <c r="H242" t="s">
        <v>309</v>
      </c>
      <c r="I242" s="4">
        <v>1198792.67</v>
      </c>
      <c r="J242" s="4">
        <v>-157728.29999999999</v>
      </c>
      <c r="K242" s="4">
        <v>1041064.37</v>
      </c>
      <c r="L242" s="88"/>
      <c r="M242" s="88"/>
    </row>
    <row r="243" spans="1:13" x14ac:dyDescent="0.2">
      <c r="A243" s="89">
        <f t="shared" si="3"/>
        <v>241</v>
      </c>
      <c r="B243" t="s">
        <v>2584</v>
      </c>
      <c r="C243" t="s">
        <v>119</v>
      </c>
      <c r="D243" s="2">
        <v>42825</v>
      </c>
      <c r="E243" s="2">
        <v>42825</v>
      </c>
      <c r="F243" s="3">
        <v>0</v>
      </c>
      <c r="G243" t="s">
        <v>3</v>
      </c>
      <c r="H243" t="s">
        <v>310</v>
      </c>
      <c r="I243" s="4">
        <v>352557.86</v>
      </c>
      <c r="J243" s="4">
        <v>-46386.97</v>
      </c>
      <c r="K243" s="4">
        <v>306170.89</v>
      </c>
      <c r="L243" s="88"/>
      <c r="M243" s="88"/>
    </row>
    <row r="244" spans="1:13" x14ac:dyDescent="0.2">
      <c r="A244" s="89">
        <f t="shared" si="3"/>
        <v>242</v>
      </c>
      <c r="B244" t="s">
        <v>2584</v>
      </c>
      <c r="C244" t="s">
        <v>119</v>
      </c>
      <c r="D244" s="2">
        <v>42825</v>
      </c>
      <c r="E244" s="2">
        <v>42825</v>
      </c>
      <c r="F244" s="3">
        <v>0</v>
      </c>
      <c r="G244" t="s">
        <v>3</v>
      </c>
      <c r="H244" t="s">
        <v>311</v>
      </c>
      <c r="I244" s="4">
        <v>918177.59</v>
      </c>
      <c r="J244" s="4">
        <v>-120807.03</v>
      </c>
      <c r="K244" s="4">
        <v>797370.56</v>
      </c>
      <c r="L244" s="88"/>
      <c r="M244" s="88"/>
    </row>
    <row r="245" spans="1:13" x14ac:dyDescent="0.2">
      <c r="A245" s="89">
        <f t="shared" si="3"/>
        <v>243</v>
      </c>
      <c r="B245" t="s">
        <v>2584</v>
      </c>
      <c r="C245" t="s">
        <v>119</v>
      </c>
      <c r="D245" s="2">
        <v>42825</v>
      </c>
      <c r="E245" s="2">
        <v>42825</v>
      </c>
      <c r="F245" s="3">
        <v>0</v>
      </c>
      <c r="G245" t="s">
        <v>3</v>
      </c>
      <c r="H245" t="s">
        <v>312</v>
      </c>
      <c r="I245" s="4">
        <v>1276373.76</v>
      </c>
      <c r="J245" s="4">
        <v>-167935.83</v>
      </c>
      <c r="K245" s="4">
        <v>1108437.93</v>
      </c>
      <c r="L245" s="88"/>
      <c r="M245" s="88"/>
    </row>
    <row r="246" spans="1:13" x14ac:dyDescent="0.2">
      <c r="A246" s="89">
        <f t="shared" si="3"/>
        <v>244</v>
      </c>
      <c r="B246" t="s">
        <v>2584</v>
      </c>
      <c r="C246" t="s">
        <v>291</v>
      </c>
      <c r="D246" s="2">
        <v>42826</v>
      </c>
      <c r="E246" s="2">
        <v>42826</v>
      </c>
      <c r="F246" s="3">
        <v>0</v>
      </c>
      <c r="G246" t="s">
        <v>3</v>
      </c>
      <c r="H246" t="s">
        <v>313</v>
      </c>
      <c r="I246" s="4">
        <v>-1125</v>
      </c>
      <c r="J246" s="4">
        <v>148.31</v>
      </c>
      <c r="K246" s="4">
        <v>-976.69</v>
      </c>
      <c r="L246" s="88"/>
      <c r="M246" s="88"/>
    </row>
    <row r="247" spans="1:13" x14ac:dyDescent="0.2">
      <c r="A247" s="89">
        <f t="shared" si="3"/>
        <v>245</v>
      </c>
      <c r="B247" t="s">
        <v>2584</v>
      </c>
      <c r="C247" t="s">
        <v>125</v>
      </c>
      <c r="D247" s="2">
        <v>42825</v>
      </c>
      <c r="E247" s="2">
        <v>42825</v>
      </c>
      <c r="F247" s="3">
        <v>0</v>
      </c>
      <c r="G247" t="s">
        <v>3</v>
      </c>
      <c r="H247" t="s">
        <v>314</v>
      </c>
      <c r="I247" s="4">
        <v>1449000</v>
      </c>
      <c r="J247" s="4">
        <v>-906469.21</v>
      </c>
      <c r="K247" s="4">
        <v>542530.79</v>
      </c>
      <c r="L247" s="88"/>
      <c r="M247" s="88"/>
    </row>
    <row r="248" spans="1:13" x14ac:dyDescent="0.2">
      <c r="A248" s="89">
        <f t="shared" si="3"/>
        <v>246</v>
      </c>
      <c r="B248" t="s">
        <v>2584</v>
      </c>
      <c r="C248" t="s">
        <v>119</v>
      </c>
      <c r="D248" s="2">
        <v>42825</v>
      </c>
      <c r="E248" s="2">
        <v>42825</v>
      </c>
      <c r="F248" s="3">
        <v>0</v>
      </c>
      <c r="G248" t="s">
        <v>3</v>
      </c>
      <c r="H248" t="s">
        <v>315</v>
      </c>
      <c r="I248" s="4">
        <v>22459269.59</v>
      </c>
      <c r="J248" s="4">
        <v>-2955024.8899999997</v>
      </c>
      <c r="K248" s="4">
        <v>19504244.699999999</v>
      </c>
      <c r="L248" s="88"/>
      <c r="M248" s="88"/>
    </row>
    <row r="249" spans="1:13" x14ac:dyDescent="0.2">
      <c r="A249" s="89">
        <f t="shared" si="3"/>
        <v>247</v>
      </c>
      <c r="B249" t="s">
        <v>2584</v>
      </c>
      <c r="C249" t="s">
        <v>119</v>
      </c>
      <c r="D249" s="2">
        <v>42825</v>
      </c>
      <c r="E249" s="2">
        <v>42825</v>
      </c>
      <c r="F249" s="3">
        <v>0</v>
      </c>
      <c r="G249" t="s">
        <v>3</v>
      </c>
      <c r="H249" t="s">
        <v>316</v>
      </c>
      <c r="I249" s="4">
        <v>2424892.34</v>
      </c>
      <c r="J249" s="4">
        <v>-319049.43</v>
      </c>
      <c r="K249" s="4">
        <v>2105842.91</v>
      </c>
      <c r="L249" s="88"/>
      <c r="M249" s="88"/>
    </row>
    <row r="250" spans="1:13" x14ac:dyDescent="0.2">
      <c r="A250" s="89">
        <f t="shared" si="3"/>
        <v>248</v>
      </c>
      <c r="B250" t="s">
        <v>2584</v>
      </c>
      <c r="C250" t="s">
        <v>119</v>
      </c>
      <c r="D250" s="2">
        <v>42825</v>
      </c>
      <c r="E250" s="2">
        <v>42825</v>
      </c>
      <c r="F250" s="3">
        <v>0</v>
      </c>
      <c r="G250" t="s">
        <v>3</v>
      </c>
      <c r="H250" t="s">
        <v>317</v>
      </c>
      <c r="I250" s="4">
        <v>1611305.41</v>
      </c>
      <c r="J250" s="4">
        <v>-212003.67</v>
      </c>
      <c r="K250" s="4">
        <v>1399301.74</v>
      </c>
      <c r="L250" s="88"/>
      <c r="M250" s="88"/>
    </row>
    <row r="251" spans="1:13" x14ac:dyDescent="0.2">
      <c r="A251" s="89">
        <f t="shared" si="3"/>
        <v>249</v>
      </c>
      <c r="B251" t="s">
        <v>2584</v>
      </c>
      <c r="C251" t="s">
        <v>119</v>
      </c>
      <c r="D251" s="2">
        <v>42825</v>
      </c>
      <c r="E251" s="2">
        <v>42825</v>
      </c>
      <c r="F251" s="3">
        <v>0</v>
      </c>
      <c r="G251" t="s">
        <v>3</v>
      </c>
      <c r="H251" t="s">
        <v>318</v>
      </c>
      <c r="I251" s="4">
        <v>3523581.71</v>
      </c>
      <c r="J251" s="4">
        <v>-463606.86</v>
      </c>
      <c r="K251" s="4">
        <v>3059974.85</v>
      </c>
      <c r="L251" s="88"/>
      <c r="M251" s="88"/>
    </row>
    <row r="252" spans="1:13" x14ac:dyDescent="0.2">
      <c r="A252" s="89">
        <f t="shared" si="3"/>
        <v>250</v>
      </c>
      <c r="B252" t="s">
        <v>2584</v>
      </c>
      <c r="C252" t="s">
        <v>319</v>
      </c>
      <c r="D252" s="2">
        <v>42946</v>
      </c>
      <c r="E252" s="2">
        <v>42946</v>
      </c>
      <c r="F252" s="3">
        <v>0</v>
      </c>
      <c r="G252" t="s">
        <v>3</v>
      </c>
      <c r="H252" t="s">
        <v>318</v>
      </c>
      <c r="I252" s="4">
        <v>-1351251</v>
      </c>
      <c r="J252" s="4">
        <v>164718.85</v>
      </c>
      <c r="K252" s="4">
        <v>-1186532.1499999999</v>
      </c>
      <c r="L252" s="88"/>
      <c r="M252" s="88"/>
    </row>
    <row r="253" spans="1:13" x14ac:dyDescent="0.2">
      <c r="A253" s="89">
        <f t="shared" si="3"/>
        <v>251</v>
      </c>
      <c r="B253" t="s">
        <v>2584</v>
      </c>
      <c r="C253" t="s">
        <v>278</v>
      </c>
      <c r="D253" s="2">
        <v>43008</v>
      </c>
      <c r="E253" s="2">
        <v>43008</v>
      </c>
      <c r="F253" s="3">
        <v>0</v>
      </c>
      <c r="G253" t="s">
        <v>3</v>
      </c>
      <c r="H253" t="s">
        <v>318</v>
      </c>
      <c r="I253" s="4">
        <v>191196.69</v>
      </c>
      <c r="J253" s="4">
        <v>-21557.58</v>
      </c>
      <c r="K253" s="4">
        <v>169639.11</v>
      </c>
      <c r="L253" s="88"/>
      <c r="M253" s="88"/>
    </row>
    <row r="254" spans="1:13" x14ac:dyDescent="0.2">
      <c r="A254" s="89">
        <f t="shared" si="3"/>
        <v>252</v>
      </c>
      <c r="B254" t="s">
        <v>2584</v>
      </c>
      <c r="C254" t="s">
        <v>119</v>
      </c>
      <c r="D254" s="2">
        <v>43281</v>
      </c>
      <c r="E254" s="2">
        <v>43281</v>
      </c>
      <c r="F254" s="5">
        <v>0</v>
      </c>
      <c r="G254" t="s">
        <v>130</v>
      </c>
      <c r="H254" t="s">
        <v>320</v>
      </c>
      <c r="I254" s="4">
        <v>3866594.07</v>
      </c>
      <c r="J254" s="4">
        <v>-337135.23</v>
      </c>
      <c r="K254" s="4">
        <v>3529458.84</v>
      </c>
      <c r="L254" s="88"/>
      <c r="M254" s="88"/>
    </row>
    <row r="255" spans="1:13" x14ac:dyDescent="0.2">
      <c r="A255" s="89">
        <f t="shared" si="3"/>
        <v>253</v>
      </c>
      <c r="B255" t="s">
        <v>2584</v>
      </c>
      <c r="C255" t="s">
        <v>119</v>
      </c>
      <c r="D255" s="2">
        <v>43281</v>
      </c>
      <c r="E255" s="2">
        <v>43281</v>
      </c>
      <c r="F255" s="5">
        <v>0</v>
      </c>
      <c r="G255" t="s">
        <v>130</v>
      </c>
      <c r="H255" t="s">
        <v>321</v>
      </c>
      <c r="I255" s="4">
        <v>1697275.38</v>
      </c>
      <c r="J255" s="4">
        <v>-147988.46000000002</v>
      </c>
      <c r="K255" s="4">
        <v>1549286.92</v>
      </c>
      <c r="L255" s="88"/>
      <c r="M255" s="88"/>
    </row>
    <row r="256" spans="1:13" x14ac:dyDescent="0.2">
      <c r="A256" s="89">
        <f t="shared" si="3"/>
        <v>254</v>
      </c>
      <c r="B256" t="s">
        <v>2584</v>
      </c>
      <c r="C256" t="s">
        <v>119</v>
      </c>
      <c r="D256" s="2">
        <v>43281</v>
      </c>
      <c r="E256" s="2">
        <v>43281</v>
      </c>
      <c r="F256" s="5">
        <v>0</v>
      </c>
      <c r="G256" t="s">
        <v>130</v>
      </c>
      <c r="H256" t="s">
        <v>322</v>
      </c>
      <c r="I256" s="4">
        <v>2825049.81</v>
      </c>
      <c r="J256" s="4">
        <v>-246321.12</v>
      </c>
      <c r="K256" s="4">
        <v>2578728.69</v>
      </c>
      <c r="L256" s="88"/>
      <c r="M256" s="88"/>
    </row>
    <row r="257" spans="1:13" x14ac:dyDescent="0.2">
      <c r="A257" s="89">
        <f t="shared" si="3"/>
        <v>255</v>
      </c>
      <c r="B257" t="s">
        <v>2584</v>
      </c>
      <c r="C257" t="s">
        <v>323</v>
      </c>
      <c r="D257" s="2">
        <v>43281</v>
      </c>
      <c r="E257" s="2">
        <v>43281</v>
      </c>
      <c r="F257" s="5">
        <v>0</v>
      </c>
      <c r="G257" t="s">
        <v>130</v>
      </c>
      <c r="H257" t="s">
        <v>324</v>
      </c>
      <c r="I257" s="4">
        <v>724998.33</v>
      </c>
      <c r="J257" s="4">
        <v>-76106.89</v>
      </c>
      <c r="K257" s="4">
        <v>648891.43999999994</v>
      </c>
      <c r="L257" s="88"/>
      <c r="M257" s="88"/>
    </row>
    <row r="258" spans="1:13" x14ac:dyDescent="0.2">
      <c r="A258" s="89">
        <f t="shared" si="3"/>
        <v>256</v>
      </c>
      <c r="B258" t="s">
        <v>2584</v>
      </c>
      <c r="C258" t="s">
        <v>325</v>
      </c>
      <c r="D258" s="2">
        <v>43281</v>
      </c>
      <c r="E258" s="2">
        <v>43281</v>
      </c>
      <c r="F258" s="5">
        <v>0</v>
      </c>
      <c r="G258" t="s">
        <v>130</v>
      </c>
      <c r="H258" t="s">
        <v>326</v>
      </c>
      <c r="I258" s="4">
        <v>731293.05</v>
      </c>
      <c r="J258" s="4">
        <v>-75010.97</v>
      </c>
      <c r="K258" s="4">
        <v>656282.07999999996</v>
      </c>
      <c r="L258" s="88"/>
      <c r="M258" s="88"/>
    </row>
    <row r="259" spans="1:13" x14ac:dyDescent="0.2">
      <c r="A259" s="89">
        <f t="shared" si="3"/>
        <v>257</v>
      </c>
      <c r="B259" t="s">
        <v>2584</v>
      </c>
      <c r="C259" t="s">
        <v>142</v>
      </c>
      <c r="D259" s="2">
        <v>43800</v>
      </c>
      <c r="E259" s="2">
        <v>43800</v>
      </c>
      <c r="F259" s="5">
        <v>0</v>
      </c>
      <c r="G259" t="s">
        <v>133</v>
      </c>
      <c r="H259" t="s">
        <v>327</v>
      </c>
      <c r="I259" s="4">
        <v>0</v>
      </c>
      <c r="J259" s="4">
        <v>0</v>
      </c>
      <c r="K259" s="4">
        <v>0</v>
      </c>
      <c r="L259" s="88"/>
      <c r="M259" s="88"/>
    </row>
    <row r="260" spans="1:13" x14ac:dyDescent="0.2">
      <c r="A260" s="89">
        <f t="shared" si="3"/>
        <v>258</v>
      </c>
      <c r="B260" t="s">
        <v>2584</v>
      </c>
      <c r="C260" t="s">
        <v>240</v>
      </c>
      <c r="D260" s="2">
        <v>43915</v>
      </c>
      <c r="E260" s="2">
        <v>43915</v>
      </c>
      <c r="F260" s="5">
        <v>4</v>
      </c>
      <c r="G260" t="s">
        <v>133</v>
      </c>
      <c r="H260" t="s">
        <v>328</v>
      </c>
      <c r="I260" s="4">
        <v>34692</v>
      </c>
      <c r="J260" s="4">
        <v>-12210.91</v>
      </c>
      <c r="K260" s="4">
        <v>22481.09</v>
      </c>
      <c r="L260" s="88"/>
      <c r="M260" s="88"/>
    </row>
    <row r="261" spans="1:13" x14ac:dyDescent="0.2">
      <c r="A261" s="89">
        <f t="shared" ref="A261:A324" si="4">A260+1</f>
        <v>259</v>
      </c>
      <c r="B261" t="s">
        <v>2584</v>
      </c>
      <c r="C261" t="s">
        <v>329</v>
      </c>
      <c r="D261" s="2">
        <v>44134</v>
      </c>
      <c r="E261" s="2">
        <v>44134</v>
      </c>
      <c r="F261" s="5">
        <v>1</v>
      </c>
      <c r="G261" t="s">
        <v>330</v>
      </c>
      <c r="H261" t="s">
        <v>331</v>
      </c>
      <c r="I261" s="4">
        <v>14490912.91</v>
      </c>
      <c r="J261" s="4">
        <v>-249083.99</v>
      </c>
      <c r="K261" s="4">
        <v>14241828.92</v>
      </c>
      <c r="L261" s="88"/>
      <c r="M261" s="88"/>
    </row>
    <row r="262" spans="1:13" x14ac:dyDescent="0.2">
      <c r="A262" s="89">
        <f t="shared" si="4"/>
        <v>260</v>
      </c>
      <c r="B262" t="s">
        <v>2584</v>
      </c>
      <c r="C262" t="s">
        <v>142</v>
      </c>
      <c r="D262" s="2">
        <v>44270</v>
      </c>
      <c r="E262" s="2">
        <v>44270</v>
      </c>
      <c r="F262" s="5">
        <v>1</v>
      </c>
      <c r="G262" t="s">
        <v>332</v>
      </c>
      <c r="H262" t="s">
        <v>333</v>
      </c>
      <c r="I262" s="4">
        <v>6909735.3200000003</v>
      </c>
      <c r="J262" s="4">
        <v>-101910.71</v>
      </c>
      <c r="K262" s="4">
        <v>6807824.6100000003</v>
      </c>
      <c r="L262" s="88"/>
      <c r="M262" s="88"/>
    </row>
    <row r="263" spans="1:13" x14ac:dyDescent="0.2">
      <c r="A263" s="89">
        <f t="shared" si="4"/>
        <v>261</v>
      </c>
      <c r="B263" t="s">
        <v>2584</v>
      </c>
      <c r="C263" t="s">
        <v>119</v>
      </c>
      <c r="D263" s="2">
        <v>44286</v>
      </c>
      <c r="E263" s="2">
        <v>44286</v>
      </c>
      <c r="F263" s="5">
        <v>1</v>
      </c>
      <c r="G263" t="s">
        <v>332</v>
      </c>
      <c r="H263" t="s">
        <v>334</v>
      </c>
      <c r="I263" s="4">
        <v>17146067.07</v>
      </c>
      <c r="J263" s="4">
        <v>-1487.56</v>
      </c>
      <c r="K263" s="4">
        <v>17144579.510000002</v>
      </c>
      <c r="L263" s="88"/>
      <c r="M263" s="88"/>
    </row>
    <row r="264" spans="1:13" x14ac:dyDescent="0.2">
      <c r="A264" s="89">
        <f t="shared" si="4"/>
        <v>262</v>
      </c>
      <c r="B264" t="s">
        <v>2585</v>
      </c>
      <c r="C264" t="s">
        <v>338</v>
      </c>
      <c r="D264" s="2">
        <v>40213</v>
      </c>
      <c r="E264" s="2">
        <v>40213</v>
      </c>
      <c r="F264" s="5">
        <v>0</v>
      </c>
      <c r="G264" t="s">
        <v>130</v>
      </c>
      <c r="H264" t="s">
        <v>339</v>
      </c>
      <c r="I264" s="4">
        <v>0</v>
      </c>
      <c r="J264" s="4">
        <v>0</v>
      </c>
      <c r="K264" s="4">
        <v>0</v>
      </c>
      <c r="L264" s="88"/>
      <c r="M264" s="88"/>
    </row>
    <row r="265" spans="1:13" x14ac:dyDescent="0.2">
      <c r="A265" s="89">
        <f t="shared" si="4"/>
        <v>263</v>
      </c>
      <c r="B265" t="s">
        <v>2585</v>
      </c>
      <c r="C265" t="s">
        <v>338</v>
      </c>
      <c r="D265" s="2">
        <v>40213</v>
      </c>
      <c r="E265" s="2">
        <v>40213</v>
      </c>
      <c r="F265" s="5">
        <v>0</v>
      </c>
      <c r="G265" t="s">
        <v>130</v>
      </c>
      <c r="H265" t="s">
        <v>339</v>
      </c>
      <c r="I265" s="4">
        <v>0</v>
      </c>
      <c r="J265" s="4">
        <v>0</v>
      </c>
      <c r="K265" s="4">
        <v>0</v>
      </c>
      <c r="L265" s="88"/>
      <c r="M265" s="88"/>
    </row>
    <row r="266" spans="1:13" x14ac:dyDescent="0.2">
      <c r="A266" s="89">
        <f t="shared" si="4"/>
        <v>264</v>
      </c>
      <c r="B266" t="s">
        <v>2585</v>
      </c>
      <c r="C266" t="s">
        <v>338</v>
      </c>
      <c r="D266" s="2">
        <v>40213</v>
      </c>
      <c r="E266" s="2">
        <v>40213</v>
      </c>
      <c r="F266" s="5">
        <v>0</v>
      </c>
      <c r="G266" t="s">
        <v>130</v>
      </c>
      <c r="H266" t="s">
        <v>339</v>
      </c>
      <c r="I266" s="4">
        <v>0</v>
      </c>
      <c r="J266" s="4">
        <v>0</v>
      </c>
      <c r="K266" s="4">
        <v>0</v>
      </c>
      <c r="L266" s="88"/>
      <c r="M266" s="88"/>
    </row>
    <row r="267" spans="1:13" x14ac:dyDescent="0.2">
      <c r="A267" s="89">
        <f t="shared" si="4"/>
        <v>265</v>
      </c>
      <c r="B267" t="s">
        <v>2585</v>
      </c>
      <c r="C267" t="s">
        <v>338</v>
      </c>
      <c r="D267" s="2">
        <v>40268</v>
      </c>
      <c r="E267" s="2">
        <v>40268</v>
      </c>
      <c r="F267" s="5">
        <v>0</v>
      </c>
      <c r="G267" t="s">
        <v>130</v>
      </c>
      <c r="H267" t="s">
        <v>340</v>
      </c>
      <c r="I267" s="4">
        <v>0</v>
      </c>
      <c r="J267" s="4">
        <v>0</v>
      </c>
      <c r="K267" s="4">
        <v>0</v>
      </c>
      <c r="L267" s="88"/>
      <c r="M267" s="88"/>
    </row>
    <row r="268" spans="1:13" x14ac:dyDescent="0.2">
      <c r="A268" s="89">
        <f t="shared" si="4"/>
        <v>266</v>
      </c>
      <c r="B268" t="s">
        <v>2585</v>
      </c>
      <c r="C268" t="s">
        <v>341</v>
      </c>
      <c r="D268" s="2">
        <v>40268</v>
      </c>
      <c r="E268" s="2">
        <v>40268</v>
      </c>
      <c r="F268" s="5">
        <v>0</v>
      </c>
      <c r="G268" t="s">
        <v>130</v>
      </c>
      <c r="H268" t="s">
        <v>342</v>
      </c>
      <c r="I268" s="4">
        <v>0</v>
      </c>
      <c r="J268" s="4">
        <v>0</v>
      </c>
      <c r="K268" s="4">
        <v>0</v>
      </c>
      <c r="L268" s="88"/>
      <c r="M268" s="88"/>
    </row>
    <row r="269" spans="1:13" x14ac:dyDescent="0.2">
      <c r="A269" s="89">
        <f t="shared" si="4"/>
        <v>267</v>
      </c>
      <c r="B269" t="s">
        <v>2585</v>
      </c>
      <c r="C269" t="s">
        <v>341</v>
      </c>
      <c r="D269" s="2">
        <v>40268</v>
      </c>
      <c r="E269" s="2">
        <v>40268</v>
      </c>
      <c r="F269" s="5">
        <v>0</v>
      </c>
      <c r="G269" t="s">
        <v>130</v>
      </c>
      <c r="H269" t="s">
        <v>342</v>
      </c>
      <c r="I269" s="4">
        <v>0</v>
      </c>
      <c r="J269" s="4">
        <v>0</v>
      </c>
      <c r="K269" s="4">
        <v>0</v>
      </c>
      <c r="L269" s="88"/>
      <c r="M269" s="88"/>
    </row>
    <row r="270" spans="1:13" x14ac:dyDescent="0.2">
      <c r="A270" s="89">
        <f t="shared" si="4"/>
        <v>268</v>
      </c>
      <c r="B270" t="s">
        <v>2585</v>
      </c>
      <c r="C270" t="s">
        <v>341</v>
      </c>
      <c r="D270" s="2">
        <v>40268</v>
      </c>
      <c r="E270" s="2">
        <v>40268</v>
      </c>
      <c r="F270" s="5">
        <v>0</v>
      </c>
      <c r="G270" t="s">
        <v>130</v>
      </c>
      <c r="H270" t="s">
        <v>342</v>
      </c>
      <c r="I270" s="4">
        <v>0</v>
      </c>
      <c r="J270" s="4">
        <v>0</v>
      </c>
      <c r="K270" s="4">
        <v>0</v>
      </c>
      <c r="L270" s="88"/>
      <c r="M270" s="88"/>
    </row>
    <row r="271" spans="1:13" x14ac:dyDescent="0.2">
      <c r="A271" s="89">
        <f t="shared" si="4"/>
        <v>269</v>
      </c>
      <c r="B271" t="s">
        <v>2585</v>
      </c>
      <c r="C271" t="s">
        <v>341</v>
      </c>
      <c r="D271" s="2">
        <v>40268</v>
      </c>
      <c r="E271" s="2">
        <v>40268</v>
      </c>
      <c r="F271" s="5">
        <v>0</v>
      </c>
      <c r="G271" t="s">
        <v>130</v>
      </c>
      <c r="H271" t="s">
        <v>342</v>
      </c>
      <c r="I271" s="4">
        <v>0</v>
      </c>
      <c r="J271" s="4">
        <v>0</v>
      </c>
      <c r="K271" s="4">
        <v>0</v>
      </c>
      <c r="L271" s="88"/>
      <c r="M271" s="88"/>
    </row>
    <row r="272" spans="1:13" x14ac:dyDescent="0.2">
      <c r="A272" s="89">
        <f t="shared" si="4"/>
        <v>270</v>
      </c>
      <c r="B272" t="s">
        <v>2585</v>
      </c>
      <c r="C272" t="s">
        <v>341</v>
      </c>
      <c r="D272" s="2">
        <v>40268</v>
      </c>
      <c r="E272" s="2">
        <v>40268</v>
      </c>
      <c r="F272" s="5">
        <v>0</v>
      </c>
      <c r="G272" t="s">
        <v>130</v>
      </c>
      <c r="H272" t="s">
        <v>342</v>
      </c>
      <c r="I272" s="4">
        <v>0</v>
      </c>
      <c r="J272" s="4">
        <v>0</v>
      </c>
      <c r="K272" s="4">
        <v>0</v>
      </c>
      <c r="L272" s="88"/>
      <c r="M272" s="88"/>
    </row>
    <row r="273" spans="1:13" x14ac:dyDescent="0.2">
      <c r="A273" s="89">
        <f t="shared" si="4"/>
        <v>271</v>
      </c>
      <c r="B273" t="s">
        <v>2585</v>
      </c>
      <c r="C273" t="s">
        <v>341</v>
      </c>
      <c r="D273" s="2">
        <v>40268</v>
      </c>
      <c r="E273" s="2">
        <v>40268</v>
      </c>
      <c r="F273" s="5">
        <v>0</v>
      </c>
      <c r="G273" t="s">
        <v>130</v>
      </c>
      <c r="H273" t="s">
        <v>342</v>
      </c>
      <c r="I273" s="4">
        <v>0</v>
      </c>
      <c r="J273" s="4">
        <v>0</v>
      </c>
      <c r="K273" s="4">
        <v>0</v>
      </c>
      <c r="L273" s="88"/>
      <c r="M273" s="88"/>
    </row>
    <row r="274" spans="1:13" x14ac:dyDescent="0.2">
      <c r="A274" s="89">
        <f t="shared" si="4"/>
        <v>272</v>
      </c>
      <c r="B274" t="s">
        <v>2585</v>
      </c>
      <c r="C274" t="s">
        <v>341</v>
      </c>
      <c r="D274" s="2">
        <v>40268</v>
      </c>
      <c r="E274" s="2">
        <v>40268</v>
      </c>
      <c r="F274" s="5">
        <v>0</v>
      </c>
      <c r="G274" t="s">
        <v>130</v>
      </c>
      <c r="H274" t="s">
        <v>342</v>
      </c>
      <c r="I274" s="4">
        <v>0</v>
      </c>
      <c r="J274" s="4">
        <v>0</v>
      </c>
      <c r="K274" s="4">
        <v>0</v>
      </c>
      <c r="L274" s="88"/>
      <c r="M274" s="88"/>
    </row>
    <row r="275" spans="1:13" x14ac:dyDescent="0.2">
      <c r="A275" s="89">
        <f t="shared" si="4"/>
        <v>273</v>
      </c>
      <c r="B275" t="s">
        <v>2585</v>
      </c>
      <c r="C275" t="s">
        <v>341</v>
      </c>
      <c r="D275" s="2">
        <v>40268</v>
      </c>
      <c r="E275" s="2">
        <v>40268</v>
      </c>
      <c r="F275" s="5">
        <v>0</v>
      </c>
      <c r="G275" t="s">
        <v>130</v>
      </c>
      <c r="H275" t="s">
        <v>342</v>
      </c>
      <c r="I275" s="4">
        <v>0</v>
      </c>
      <c r="J275" s="4">
        <v>0</v>
      </c>
      <c r="K275" s="4">
        <v>0</v>
      </c>
      <c r="L275" s="88"/>
      <c r="M275" s="88"/>
    </row>
    <row r="276" spans="1:13" x14ac:dyDescent="0.2">
      <c r="A276" s="89">
        <f t="shared" si="4"/>
        <v>274</v>
      </c>
      <c r="B276" t="s">
        <v>2585</v>
      </c>
      <c r="C276" t="s">
        <v>341</v>
      </c>
      <c r="D276" s="2">
        <v>40268</v>
      </c>
      <c r="E276" s="2">
        <v>40268</v>
      </c>
      <c r="F276" s="5">
        <v>0</v>
      </c>
      <c r="G276" t="s">
        <v>130</v>
      </c>
      <c r="H276" t="s">
        <v>342</v>
      </c>
      <c r="I276" s="4">
        <v>0</v>
      </c>
      <c r="J276" s="4">
        <v>0</v>
      </c>
      <c r="K276" s="4">
        <v>0</v>
      </c>
      <c r="L276" s="88"/>
      <c r="M276" s="88"/>
    </row>
    <row r="277" spans="1:13" x14ac:dyDescent="0.2">
      <c r="A277" s="89">
        <f t="shared" si="4"/>
        <v>275</v>
      </c>
      <c r="B277" t="s">
        <v>2585</v>
      </c>
      <c r="C277" t="s">
        <v>341</v>
      </c>
      <c r="D277" s="2">
        <v>40268</v>
      </c>
      <c r="E277" s="2">
        <v>40268</v>
      </c>
      <c r="F277" s="5">
        <v>0</v>
      </c>
      <c r="G277" t="s">
        <v>130</v>
      </c>
      <c r="H277" t="s">
        <v>342</v>
      </c>
      <c r="I277" s="4">
        <v>0</v>
      </c>
      <c r="J277" s="4">
        <v>0</v>
      </c>
      <c r="K277" s="4">
        <v>0</v>
      </c>
      <c r="L277" s="88"/>
      <c r="M277" s="88"/>
    </row>
    <row r="278" spans="1:13" x14ac:dyDescent="0.2">
      <c r="A278" s="89">
        <f t="shared" si="4"/>
        <v>276</v>
      </c>
      <c r="B278" t="s">
        <v>2585</v>
      </c>
      <c r="C278" t="s">
        <v>341</v>
      </c>
      <c r="D278" s="2">
        <v>40268</v>
      </c>
      <c r="E278" s="2">
        <v>40268</v>
      </c>
      <c r="F278" s="5">
        <v>0</v>
      </c>
      <c r="G278" t="s">
        <v>130</v>
      </c>
      <c r="H278" t="s">
        <v>342</v>
      </c>
      <c r="I278" s="4">
        <v>0</v>
      </c>
      <c r="J278" s="4">
        <v>0</v>
      </c>
      <c r="K278" s="4">
        <v>0</v>
      </c>
      <c r="L278" s="88"/>
      <c r="M278" s="88"/>
    </row>
    <row r="279" spans="1:13" x14ac:dyDescent="0.2">
      <c r="A279" s="89">
        <f t="shared" si="4"/>
        <v>277</v>
      </c>
      <c r="B279" t="s">
        <v>2585</v>
      </c>
      <c r="C279" t="s">
        <v>341</v>
      </c>
      <c r="D279" s="2">
        <v>40268</v>
      </c>
      <c r="E279" s="2">
        <v>40268</v>
      </c>
      <c r="F279" s="5">
        <v>0</v>
      </c>
      <c r="G279" t="s">
        <v>130</v>
      </c>
      <c r="H279" t="s">
        <v>342</v>
      </c>
      <c r="I279" s="4">
        <v>0</v>
      </c>
      <c r="J279" s="4">
        <v>0</v>
      </c>
      <c r="K279" s="4">
        <v>0</v>
      </c>
      <c r="L279" s="88"/>
      <c r="M279" s="88"/>
    </row>
    <row r="280" spans="1:13" x14ac:dyDescent="0.2">
      <c r="A280" s="89">
        <f t="shared" si="4"/>
        <v>278</v>
      </c>
      <c r="B280" t="s">
        <v>2585</v>
      </c>
      <c r="C280" t="s">
        <v>341</v>
      </c>
      <c r="D280" s="2">
        <v>40268</v>
      </c>
      <c r="E280" s="2">
        <v>40268</v>
      </c>
      <c r="F280" s="5">
        <v>0</v>
      </c>
      <c r="G280" t="s">
        <v>130</v>
      </c>
      <c r="H280" t="s">
        <v>342</v>
      </c>
      <c r="I280" s="4">
        <v>0</v>
      </c>
      <c r="J280" s="4">
        <v>0</v>
      </c>
      <c r="K280" s="4">
        <v>0</v>
      </c>
      <c r="L280" s="88"/>
      <c r="M280" s="88"/>
    </row>
    <row r="281" spans="1:13" x14ac:dyDescent="0.2">
      <c r="A281" s="89">
        <f t="shared" si="4"/>
        <v>279</v>
      </c>
      <c r="B281" t="s">
        <v>2585</v>
      </c>
      <c r="C281" t="s">
        <v>341</v>
      </c>
      <c r="D281" s="2">
        <v>40268</v>
      </c>
      <c r="E281" s="2">
        <v>40268</v>
      </c>
      <c r="F281" s="5">
        <v>0</v>
      </c>
      <c r="G281" t="s">
        <v>130</v>
      </c>
      <c r="H281" t="s">
        <v>342</v>
      </c>
      <c r="I281" s="4">
        <v>0</v>
      </c>
      <c r="J281" s="4">
        <v>0</v>
      </c>
      <c r="K281" s="4">
        <v>0</v>
      </c>
      <c r="L281" s="88"/>
      <c r="M281" s="88"/>
    </row>
    <row r="282" spans="1:13" x14ac:dyDescent="0.2">
      <c r="A282" s="89">
        <f t="shared" si="4"/>
        <v>280</v>
      </c>
      <c r="B282" t="s">
        <v>2585</v>
      </c>
      <c r="C282" t="s">
        <v>341</v>
      </c>
      <c r="D282" s="2">
        <v>40268</v>
      </c>
      <c r="E282" s="2">
        <v>40268</v>
      </c>
      <c r="F282" s="5">
        <v>0</v>
      </c>
      <c r="G282" t="s">
        <v>130</v>
      </c>
      <c r="H282" t="s">
        <v>342</v>
      </c>
      <c r="I282" s="4">
        <v>0</v>
      </c>
      <c r="J282" s="4">
        <v>0</v>
      </c>
      <c r="K282" s="4">
        <v>0</v>
      </c>
      <c r="L282" s="88"/>
      <c r="M282" s="88"/>
    </row>
    <row r="283" spans="1:13" x14ac:dyDescent="0.2">
      <c r="A283" s="89">
        <f t="shared" si="4"/>
        <v>281</v>
      </c>
      <c r="B283" t="s">
        <v>2585</v>
      </c>
      <c r="C283" t="s">
        <v>341</v>
      </c>
      <c r="D283" s="2">
        <v>40268</v>
      </c>
      <c r="E283" s="2">
        <v>40268</v>
      </c>
      <c r="F283" s="5">
        <v>0</v>
      </c>
      <c r="G283" t="s">
        <v>130</v>
      </c>
      <c r="H283" t="s">
        <v>342</v>
      </c>
      <c r="I283" s="4">
        <v>0</v>
      </c>
      <c r="J283" s="4">
        <v>0</v>
      </c>
      <c r="K283" s="4">
        <v>0</v>
      </c>
      <c r="L283" s="88"/>
      <c r="M283" s="88"/>
    </row>
    <row r="284" spans="1:13" x14ac:dyDescent="0.2">
      <c r="A284" s="89">
        <f t="shared" si="4"/>
        <v>282</v>
      </c>
      <c r="B284" t="s">
        <v>2585</v>
      </c>
      <c r="C284" t="s">
        <v>338</v>
      </c>
      <c r="D284" s="2">
        <v>40317</v>
      </c>
      <c r="E284" s="2">
        <v>40317</v>
      </c>
      <c r="F284" s="5">
        <v>0</v>
      </c>
      <c r="G284" t="s">
        <v>133</v>
      </c>
      <c r="H284" t="s">
        <v>343</v>
      </c>
      <c r="I284" s="4">
        <v>0</v>
      </c>
      <c r="J284" s="4">
        <v>0</v>
      </c>
      <c r="K284" s="4">
        <v>0</v>
      </c>
      <c r="L284" s="88"/>
      <c r="M284" s="88"/>
    </row>
    <row r="285" spans="1:13" x14ac:dyDescent="0.2">
      <c r="A285" s="89">
        <f t="shared" si="4"/>
        <v>283</v>
      </c>
      <c r="B285" t="s">
        <v>2585</v>
      </c>
      <c r="C285" t="s">
        <v>341</v>
      </c>
      <c r="D285" s="2">
        <v>40317</v>
      </c>
      <c r="E285" s="2">
        <v>40317</v>
      </c>
      <c r="F285" s="5">
        <v>0</v>
      </c>
      <c r="G285" t="s">
        <v>130</v>
      </c>
      <c r="H285" t="s">
        <v>344</v>
      </c>
      <c r="I285" s="4">
        <v>0</v>
      </c>
      <c r="J285" s="4">
        <v>0</v>
      </c>
      <c r="K285" s="4">
        <v>0</v>
      </c>
      <c r="L285" s="88"/>
      <c r="M285" s="88"/>
    </row>
    <row r="286" spans="1:13" x14ac:dyDescent="0.2">
      <c r="A286" s="89">
        <f t="shared" si="4"/>
        <v>284</v>
      </c>
      <c r="B286" t="s">
        <v>2585</v>
      </c>
      <c r="C286" t="s">
        <v>341</v>
      </c>
      <c r="D286" s="2">
        <v>40338</v>
      </c>
      <c r="E286" s="2">
        <v>40317</v>
      </c>
      <c r="F286" s="5">
        <v>0</v>
      </c>
      <c r="G286" t="s">
        <v>130</v>
      </c>
      <c r="H286" t="s">
        <v>344</v>
      </c>
      <c r="I286" s="4">
        <v>0</v>
      </c>
      <c r="J286" s="4">
        <v>0</v>
      </c>
      <c r="K286" s="4">
        <v>0</v>
      </c>
      <c r="L286" s="88"/>
      <c r="M286" s="88"/>
    </row>
    <row r="287" spans="1:13" x14ac:dyDescent="0.2">
      <c r="A287" s="89">
        <f t="shared" si="4"/>
        <v>285</v>
      </c>
      <c r="B287" t="s">
        <v>2585</v>
      </c>
      <c r="C287" t="s">
        <v>341</v>
      </c>
      <c r="D287" s="2">
        <v>40338</v>
      </c>
      <c r="E287" s="2">
        <v>40317</v>
      </c>
      <c r="F287" s="5">
        <v>0</v>
      </c>
      <c r="G287" t="s">
        <v>130</v>
      </c>
      <c r="H287" t="s">
        <v>344</v>
      </c>
      <c r="I287" s="4">
        <v>0</v>
      </c>
      <c r="J287" s="4">
        <v>0</v>
      </c>
      <c r="K287" s="4">
        <v>0</v>
      </c>
      <c r="L287" s="88"/>
      <c r="M287" s="88"/>
    </row>
    <row r="288" spans="1:13" x14ac:dyDescent="0.2">
      <c r="A288" s="89">
        <f t="shared" si="4"/>
        <v>286</v>
      </c>
      <c r="B288" t="s">
        <v>2585</v>
      </c>
      <c r="C288" t="s">
        <v>341</v>
      </c>
      <c r="D288" s="2">
        <v>40338</v>
      </c>
      <c r="E288" s="2">
        <v>40317</v>
      </c>
      <c r="F288" s="5">
        <v>0</v>
      </c>
      <c r="G288" t="s">
        <v>130</v>
      </c>
      <c r="H288" t="s">
        <v>344</v>
      </c>
      <c r="I288" s="4">
        <v>0</v>
      </c>
      <c r="J288" s="4">
        <v>0</v>
      </c>
      <c r="K288" s="4">
        <v>0</v>
      </c>
      <c r="L288" s="88"/>
      <c r="M288" s="88"/>
    </row>
    <row r="289" spans="1:13" x14ac:dyDescent="0.2">
      <c r="A289" s="89">
        <f t="shared" si="4"/>
        <v>287</v>
      </c>
      <c r="B289" t="s">
        <v>2585</v>
      </c>
      <c r="C289" t="s">
        <v>341</v>
      </c>
      <c r="D289" s="2">
        <v>40338</v>
      </c>
      <c r="E289" s="2">
        <v>40317</v>
      </c>
      <c r="F289" s="5">
        <v>0</v>
      </c>
      <c r="G289" t="s">
        <v>130</v>
      </c>
      <c r="H289" t="s">
        <v>344</v>
      </c>
      <c r="I289" s="4">
        <v>0</v>
      </c>
      <c r="J289" s="4">
        <v>0</v>
      </c>
      <c r="K289" s="4">
        <v>0</v>
      </c>
      <c r="L289" s="88"/>
      <c r="M289" s="88"/>
    </row>
    <row r="290" spans="1:13" x14ac:dyDescent="0.2">
      <c r="A290" s="89">
        <f t="shared" si="4"/>
        <v>288</v>
      </c>
      <c r="B290" t="s">
        <v>2585</v>
      </c>
      <c r="C290" t="s">
        <v>341</v>
      </c>
      <c r="D290" s="2">
        <v>40338</v>
      </c>
      <c r="E290" s="2">
        <v>40317</v>
      </c>
      <c r="F290" s="5">
        <v>0</v>
      </c>
      <c r="G290" t="s">
        <v>130</v>
      </c>
      <c r="H290" t="s">
        <v>344</v>
      </c>
      <c r="I290" s="4">
        <v>0</v>
      </c>
      <c r="J290" s="4">
        <v>0</v>
      </c>
      <c r="K290" s="4">
        <v>0</v>
      </c>
      <c r="L290" s="88"/>
      <c r="M290" s="88"/>
    </row>
    <row r="291" spans="1:13" x14ac:dyDescent="0.2">
      <c r="A291" s="89">
        <f t="shared" si="4"/>
        <v>289</v>
      </c>
      <c r="B291" t="s">
        <v>2585</v>
      </c>
      <c r="C291" t="s">
        <v>341</v>
      </c>
      <c r="D291" s="2">
        <v>40338</v>
      </c>
      <c r="E291" s="2">
        <v>40317</v>
      </c>
      <c r="F291" s="5">
        <v>0</v>
      </c>
      <c r="G291" t="s">
        <v>130</v>
      </c>
      <c r="H291" t="s">
        <v>344</v>
      </c>
      <c r="I291" s="4">
        <v>0</v>
      </c>
      <c r="J291" s="4">
        <v>0</v>
      </c>
      <c r="K291" s="4">
        <v>0</v>
      </c>
      <c r="L291" s="88"/>
      <c r="M291" s="88"/>
    </row>
    <row r="292" spans="1:13" x14ac:dyDescent="0.2">
      <c r="A292" s="89">
        <f t="shared" si="4"/>
        <v>290</v>
      </c>
      <c r="B292" t="s">
        <v>2585</v>
      </c>
      <c r="C292" t="s">
        <v>341</v>
      </c>
      <c r="D292" s="2">
        <v>40338</v>
      </c>
      <c r="E292" s="2">
        <v>40317</v>
      </c>
      <c r="F292" s="5">
        <v>0</v>
      </c>
      <c r="G292" t="s">
        <v>130</v>
      </c>
      <c r="H292" t="s">
        <v>344</v>
      </c>
      <c r="I292" s="4">
        <v>0</v>
      </c>
      <c r="J292" s="4">
        <v>0</v>
      </c>
      <c r="K292" s="4">
        <v>0</v>
      </c>
      <c r="L292" s="88"/>
      <c r="M292" s="88"/>
    </row>
    <row r="293" spans="1:13" x14ac:dyDescent="0.2">
      <c r="A293" s="89">
        <f t="shared" si="4"/>
        <v>291</v>
      </c>
      <c r="B293" t="s">
        <v>2585</v>
      </c>
      <c r="C293" t="s">
        <v>338</v>
      </c>
      <c r="D293" s="2">
        <v>40338</v>
      </c>
      <c r="E293" s="2">
        <v>40317</v>
      </c>
      <c r="F293" s="5">
        <v>0</v>
      </c>
      <c r="G293" t="s">
        <v>130</v>
      </c>
      <c r="H293" t="s">
        <v>344</v>
      </c>
      <c r="I293" s="4">
        <v>0</v>
      </c>
      <c r="J293" s="4">
        <v>0</v>
      </c>
      <c r="K293" s="4">
        <v>0</v>
      </c>
      <c r="L293" s="88"/>
      <c r="M293" s="88"/>
    </row>
    <row r="294" spans="1:13" x14ac:dyDescent="0.2">
      <c r="A294" s="89">
        <f t="shared" si="4"/>
        <v>292</v>
      </c>
      <c r="B294" t="s">
        <v>2585</v>
      </c>
      <c r="C294" t="s">
        <v>341</v>
      </c>
      <c r="D294" s="2">
        <v>40338</v>
      </c>
      <c r="E294" s="2">
        <v>40317</v>
      </c>
      <c r="F294" s="5">
        <v>0</v>
      </c>
      <c r="G294" t="s">
        <v>130</v>
      </c>
      <c r="H294" t="s">
        <v>344</v>
      </c>
      <c r="I294" s="4">
        <v>0</v>
      </c>
      <c r="J294" s="4">
        <v>0</v>
      </c>
      <c r="K294" s="4">
        <v>0</v>
      </c>
      <c r="L294" s="88"/>
      <c r="M294" s="88"/>
    </row>
    <row r="295" spans="1:13" x14ac:dyDescent="0.2">
      <c r="A295" s="89">
        <f t="shared" si="4"/>
        <v>293</v>
      </c>
      <c r="B295" t="s">
        <v>2585</v>
      </c>
      <c r="C295" t="s">
        <v>341</v>
      </c>
      <c r="D295" s="2">
        <v>40338</v>
      </c>
      <c r="E295" s="2">
        <v>40317</v>
      </c>
      <c r="F295" s="5">
        <v>0</v>
      </c>
      <c r="G295" t="s">
        <v>130</v>
      </c>
      <c r="H295" t="s">
        <v>344</v>
      </c>
      <c r="I295" s="4">
        <v>0</v>
      </c>
      <c r="J295" s="4">
        <v>0</v>
      </c>
      <c r="K295" s="4">
        <v>0</v>
      </c>
      <c r="L295" s="88"/>
      <c r="M295" s="88"/>
    </row>
    <row r="296" spans="1:13" x14ac:dyDescent="0.2">
      <c r="A296" s="89">
        <f t="shared" si="4"/>
        <v>294</v>
      </c>
      <c r="B296" t="s">
        <v>2585</v>
      </c>
      <c r="C296" t="s">
        <v>341</v>
      </c>
      <c r="D296" s="2">
        <v>40338</v>
      </c>
      <c r="E296" s="2">
        <v>40317</v>
      </c>
      <c r="F296" s="5">
        <v>0</v>
      </c>
      <c r="G296" t="s">
        <v>130</v>
      </c>
      <c r="H296" t="s">
        <v>344</v>
      </c>
      <c r="I296" s="4">
        <v>0</v>
      </c>
      <c r="J296" s="4">
        <v>0</v>
      </c>
      <c r="K296" s="4">
        <v>0</v>
      </c>
      <c r="L296" s="88"/>
      <c r="M296" s="88"/>
    </row>
    <row r="297" spans="1:13" x14ac:dyDescent="0.2">
      <c r="A297" s="89">
        <f t="shared" si="4"/>
        <v>295</v>
      </c>
      <c r="B297" t="s">
        <v>2585</v>
      </c>
      <c r="C297" t="s">
        <v>341</v>
      </c>
      <c r="D297" s="2">
        <v>40338</v>
      </c>
      <c r="E297" s="2">
        <v>40317</v>
      </c>
      <c r="F297" s="5">
        <v>0</v>
      </c>
      <c r="G297" t="s">
        <v>130</v>
      </c>
      <c r="H297" t="s">
        <v>344</v>
      </c>
      <c r="I297" s="4">
        <v>0</v>
      </c>
      <c r="J297" s="4">
        <v>0</v>
      </c>
      <c r="K297" s="4">
        <v>0</v>
      </c>
      <c r="L297" s="88"/>
      <c r="M297" s="88"/>
    </row>
    <row r="298" spans="1:13" x14ac:dyDescent="0.2">
      <c r="A298" s="89">
        <f t="shared" si="4"/>
        <v>296</v>
      </c>
      <c r="B298" t="s">
        <v>2585</v>
      </c>
      <c r="C298" t="s">
        <v>341</v>
      </c>
      <c r="D298" s="2">
        <v>40338</v>
      </c>
      <c r="E298" s="2">
        <v>40317</v>
      </c>
      <c r="F298" s="5">
        <v>0</v>
      </c>
      <c r="G298" t="s">
        <v>130</v>
      </c>
      <c r="H298" t="s">
        <v>344</v>
      </c>
      <c r="I298" s="4">
        <v>0</v>
      </c>
      <c r="J298" s="4">
        <v>0</v>
      </c>
      <c r="K298" s="4">
        <v>0</v>
      </c>
      <c r="L298" s="88"/>
      <c r="M298" s="88"/>
    </row>
    <row r="299" spans="1:13" x14ac:dyDescent="0.2">
      <c r="A299" s="89">
        <f t="shared" si="4"/>
        <v>297</v>
      </c>
      <c r="B299" t="s">
        <v>2585</v>
      </c>
      <c r="C299" t="s">
        <v>341</v>
      </c>
      <c r="D299" s="2">
        <v>40338</v>
      </c>
      <c r="E299" s="2">
        <v>40317</v>
      </c>
      <c r="F299" s="5">
        <v>0</v>
      </c>
      <c r="G299" t="s">
        <v>130</v>
      </c>
      <c r="H299" t="s">
        <v>344</v>
      </c>
      <c r="I299" s="4">
        <v>0</v>
      </c>
      <c r="J299" s="4">
        <v>0</v>
      </c>
      <c r="K299" s="4">
        <v>0</v>
      </c>
      <c r="L299" s="88"/>
      <c r="M299" s="88"/>
    </row>
    <row r="300" spans="1:13" x14ac:dyDescent="0.2">
      <c r="A300" s="89">
        <f t="shared" si="4"/>
        <v>298</v>
      </c>
      <c r="B300" t="s">
        <v>2585</v>
      </c>
      <c r="C300" t="s">
        <v>341</v>
      </c>
      <c r="D300" s="2">
        <v>40338</v>
      </c>
      <c r="E300" s="2">
        <v>40317</v>
      </c>
      <c r="F300" s="5">
        <v>0</v>
      </c>
      <c r="G300" t="s">
        <v>130</v>
      </c>
      <c r="H300" t="s">
        <v>344</v>
      </c>
      <c r="I300" s="4">
        <v>0</v>
      </c>
      <c r="J300" s="4">
        <v>0</v>
      </c>
      <c r="K300" s="4">
        <v>0</v>
      </c>
      <c r="L300" s="88"/>
      <c r="M300" s="88"/>
    </row>
    <row r="301" spans="1:13" x14ac:dyDescent="0.2">
      <c r="A301" s="89">
        <f t="shared" si="4"/>
        <v>299</v>
      </c>
      <c r="B301" t="s">
        <v>2585</v>
      </c>
      <c r="C301" t="s">
        <v>338</v>
      </c>
      <c r="D301" s="2">
        <v>40317</v>
      </c>
      <c r="E301" s="2">
        <v>40317</v>
      </c>
      <c r="F301" s="5">
        <v>1</v>
      </c>
      <c r="G301" t="s">
        <v>130</v>
      </c>
      <c r="H301" t="s">
        <v>345</v>
      </c>
      <c r="I301" s="4">
        <v>5585.49</v>
      </c>
      <c r="J301" s="4">
        <v>-5306.22</v>
      </c>
      <c r="K301" s="4">
        <v>279.27</v>
      </c>
      <c r="L301" s="88"/>
      <c r="M301" s="88"/>
    </row>
    <row r="302" spans="1:13" x14ac:dyDescent="0.2">
      <c r="A302" s="89">
        <f t="shared" si="4"/>
        <v>300</v>
      </c>
      <c r="B302" t="s">
        <v>2585</v>
      </c>
      <c r="C302" t="s">
        <v>338</v>
      </c>
      <c r="D302" s="2">
        <v>40359</v>
      </c>
      <c r="E302" s="2">
        <v>40359</v>
      </c>
      <c r="F302" s="5">
        <v>1</v>
      </c>
      <c r="G302" t="s">
        <v>133</v>
      </c>
      <c r="H302" t="s">
        <v>346</v>
      </c>
      <c r="I302" s="4">
        <v>21494.55</v>
      </c>
      <c r="J302" s="4">
        <v>-20419.82</v>
      </c>
      <c r="K302" s="4">
        <v>1074.73</v>
      </c>
      <c r="L302" s="88"/>
      <c r="M302" s="88"/>
    </row>
    <row r="303" spans="1:13" x14ac:dyDescent="0.2">
      <c r="A303" s="89">
        <f t="shared" si="4"/>
        <v>301</v>
      </c>
      <c r="B303" t="s">
        <v>2585</v>
      </c>
      <c r="C303" t="s">
        <v>338</v>
      </c>
      <c r="D303" s="2">
        <v>40359</v>
      </c>
      <c r="E303" s="2">
        <v>40359</v>
      </c>
      <c r="F303" s="5">
        <v>1</v>
      </c>
      <c r="G303" t="s">
        <v>133</v>
      </c>
      <c r="H303" t="s">
        <v>346</v>
      </c>
      <c r="I303" s="4">
        <v>21494.55</v>
      </c>
      <c r="J303" s="4">
        <v>-20419.82</v>
      </c>
      <c r="K303" s="4">
        <v>1074.73</v>
      </c>
      <c r="L303" s="88"/>
      <c r="M303" s="88"/>
    </row>
    <row r="304" spans="1:13" x14ac:dyDescent="0.2">
      <c r="A304" s="89">
        <f t="shared" si="4"/>
        <v>302</v>
      </c>
      <c r="B304" t="s">
        <v>2585</v>
      </c>
      <c r="C304" t="s">
        <v>338</v>
      </c>
      <c r="D304" s="2">
        <v>40359</v>
      </c>
      <c r="E304" s="2">
        <v>40359</v>
      </c>
      <c r="F304" s="5">
        <v>0</v>
      </c>
      <c r="G304" t="s">
        <v>133</v>
      </c>
      <c r="H304" t="s">
        <v>347</v>
      </c>
      <c r="I304" s="4">
        <v>0</v>
      </c>
      <c r="J304" s="4">
        <v>0</v>
      </c>
      <c r="K304" s="4">
        <v>0</v>
      </c>
      <c r="L304" s="88"/>
      <c r="M304" s="88"/>
    </row>
    <row r="305" spans="1:13" x14ac:dyDescent="0.2">
      <c r="A305" s="89">
        <f t="shared" si="4"/>
        <v>303</v>
      </c>
      <c r="B305" t="s">
        <v>2585</v>
      </c>
      <c r="C305" t="s">
        <v>338</v>
      </c>
      <c r="D305" s="2">
        <v>40359</v>
      </c>
      <c r="E305" s="2">
        <v>40359</v>
      </c>
      <c r="F305" s="5">
        <v>0</v>
      </c>
      <c r="G305" t="s">
        <v>133</v>
      </c>
      <c r="H305" t="s">
        <v>347</v>
      </c>
      <c r="I305" s="4">
        <v>0</v>
      </c>
      <c r="J305" s="4">
        <v>0</v>
      </c>
      <c r="K305" s="4">
        <v>0</v>
      </c>
      <c r="L305" s="88"/>
      <c r="M305" s="88"/>
    </row>
    <row r="306" spans="1:13" x14ac:dyDescent="0.2">
      <c r="A306" s="89">
        <f t="shared" si="4"/>
        <v>304</v>
      </c>
      <c r="B306" t="s">
        <v>2585</v>
      </c>
      <c r="C306" t="s">
        <v>338</v>
      </c>
      <c r="D306" s="2">
        <v>40359</v>
      </c>
      <c r="E306" s="2">
        <v>40359</v>
      </c>
      <c r="F306" s="5">
        <v>0</v>
      </c>
      <c r="G306" t="s">
        <v>133</v>
      </c>
      <c r="H306" t="s">
        <v>348</v>
      </c>
      <c r="I306" s="4">
        <v>0</v>
      </c>
      <c r="J306" s="4">
        <v>0</v>
      </c>
      <c r="K306" s="4">
        <v>0</v>
      </c>
      <c r="L306" s="88"/>
      <c r="M306" s="88"/>
    </row>
    <row r="307" spans="1:13" x14ac:dyDescent="0.2">
      <c r="A307" s="89">
        <f t="shared" si="4"/>
        <v>305</v>
      </c>
      <c r="B307" t="s">
        <v>2585</v>
      </c>
      <c r="C307" t="s">
        <v>338</v>
      </c>
      <c r="D307" s="2">
        <v>40397</v>
      </c>
      <c r="E307" s="2">
        <v>40397</v>
      </c>
      <c r="F307" s="5">
        <v>1</v>
      </c>
      <c r="G307" t="s">
        <v>133</v>
      </c>
      <c r="H307" t="s">
        <v>348</v>
      </c>
      <c r="I307" s="4">
        <v>214515</v>
      </c>
      <c r="J307" s="4">
        <v>-203789.25</v>
      </c>
      <c r="K307" s="4">
        <v>10725.75</v>
      </c>
      <c r="L307" s="88"/>
      <c r="M307" s="88"/>
    </row>
    <row r="308" spans="1:13" x14ac:dyDescent="0.2">
      <c r="A308" s="89">
        <f t="shared" si="4"/>
        <v>306</v>
      </c>
      <c r="B308" t="s">
        <v>2585</v>
      </c>
      <c r="C308" t="s">
        <v>341</v>
      </c>
      <c r="D308" s="2">
        <v>40407</v>
      </c>
      <c r="E308" s="2">
        <v>40407</v>
      </c>
      <c r="F308" s="5">
        <v>0</v>
      </c>
      <c r="G308" t="s">
        <v>133</v>
      </c>
      <c r="H308" t="s">
        <v>344</v>
      </c>
      <c r="I308" s="4">
        <v>0</v>
      </c>
      <c r="J308" s="4">
        <v>0</v>
      </c>
      <c r="K308" s="4">
        <v>0</v>
      </c>
      <c r="L308" s="88"/>
      <c r="M308" s="88"/>
    </row>
    <row r="309" spans="1:13" x14ac:dyDescent="0.2">
      <c r="A309" s="89">
        <f t="shared" si="4"/>
        <v>307</v>
      </c>
      <c r="B309" t="s">
        <v>2585</v>
      </c>
      <c r="C309" t="s">
        <v>338</v>
      </c>
      <c r="D309" s="2">
        <v>40420</v>
      </c>
      <c r="E309" s="2">
        <v>40420</v>
      </c>
      <c r="F309" s="5">
        <v>2</v>
      </c>
      <c r="G309" t="s">
        <v>133</v>
      </c>
      <c r="H309" t="s">
        <v>349</v>
      </c>
      <c r="I309" s="4">
        <v>185972.52</v>
      </c>
      <c r="J309" s="4">
        <v>-176673.89</v>
      </c>
      <c r="K309" s="4">
        <v>9298.6299999999992</v>
      </c>
      <c r="L309" s="88"/>
      <c r="M309" s="88"/>
    </row>
    <row r="310" spans="1:13" x14ac:dyDescent="0.2">
      <c r="A310" s="89">
        <f t="shared" si="4"/>
        <v>308</v>
      </c>
      <c r="B310" t="s">
        <v>2585</v>
      </c>
      <c r="C310" t="s">
        <v>338</v>
      </c>
      <c r="D310" s="2">
        <v>40407</v>
      </c>
      <c r="E310" s="2">
        <v>40407</v>
      </c>
      <c r="F310" s="5">
        <v>0</v>
      </c>
      <c r="G310" t="s">
        <v>133</v>
      </c>
      <c r="H310" t="s">
        <v>350</v>
      </c>
      <c r="I310" s="4">
        <v>0</v>
      </c>
      <c r="J310" s="4">
        <v>0</v>
      </c>
      <c r="K310" s="4">
        <v>0</v>
      </c>
      <c r="L310" s="88"/>
      <c r="M310" s="88"/>
    </row>
    <row r="311" spans="1:13" x14ac:dyDescent="0.2">
      <c r="A311" s="89">
        <f t="shared" si="4"/>
        <v>309</v>
      </c>
      <c r="B311" t="s">
        <v>2585</v>
      </c>
      <c r="C311" t="s">
        <v>142</v>
      </c>
      <c r="D311" s="2">
        <v>40306</v>
      </c>
      <c r="E311" s="2">
        <v>40306</v>
      </c>
      <c r="F311" s="5">
        <v>0</v>
      </c>
      <c r="G311" t="s">
        <v>133</v>
      </c>
      <c r="H311" t="s">
        <v>352</v>
      </c>
      <c r="I311" s="4">
        <v>0</v>
      </c>
      <c r="J311" s="4">
        <v>0</v>
      </c>
      <c r="K311" s="4">
        <v>0</v>
      </c>
      <c r="L311" s="88"/>
      <c r="M311" s="88"/>
    </row>
    <row r="312" spans="1:13" x14ac:dyDescent="0.2">
      <c r="A312" s="89">
        <f t="shared" si="4"/>
        <v>310</v>
      </c>
      <c r="B312" t="s">
        <v>2585</v>
      </c>
      <c r="C312" t="s">
        <v>142</v>
      </c>
      <c r="D312" s="2">
        <v>40306</v>
      </c>
      <c r="E312" s="2">
        <v>40306</v>
      </c>
      <c r="F312" s="5">
        <v>0</v>
      </c>
      <c r="G312" t="s">
        <v>133</v>
      </c>
      <c r="H312" t="s">
        <v>352</v>
      </c>
      <c r="I312" s="4">
        <v>0</v>
      </c>
      <c r="J312" s="4">
        <v>0</v>
      </c>
      <c r="K312" s="4">
        <v>0</v>
      </c>
      <c r="L312" s="88"/>
      <c r="M312" s="88"/>
    </row>
    <row r="313" spans="1:13" x14ac:dyDescent="0.2">
      <c r="A313" s="89">
        <f t="shared" si="4"/>
        <v>311</v>
      </c>
      <c r="B313" t="s">
        <v>2585</v>
      </c>
      <c r="C313" t="s">
        <v>142</v>
      </c>
      <c r="D313" s="2">
        <v>40306</v>
      </c>
      <c r="E313" s="2">
        <v>40306</v>
      </c>
      <c r="F313" s="5">
        <v>0</v>
      </c>
      <c r="G313" t="s">
        <v>133</v>
      </c>
      <c r="H313" t="s">
        <v>352</v>
      </c>
      <c r="I313" s="4">
        <v>0</v>
      </c>
      <c r="J313" s="4">
        <v>0</v>
      </c>
      <c r="K313" s="4">
        <v>0</v>
      </c>
      <c r="L313" s="88"/>
      <c r="M313" s="88"/>
    </row>
    <row r="314" spans="1:13" x14ac:dyDescent="0.2">
      <c r="A314" s="89">
        <f t="shared" si="4"/>
        <v>312</v>
      </c>
      <c r="B314" t="s">
        <v>2585</v>
      </c>
      <c r="C314" t="s">
        <v>142</v>
      </c>
      <c r="D314" s="2">
        <v>40306</v>
      </c>
      <c r="E314" s="2">
        <v>40306</v>
      </c>
      <c r="F314" s="5">
        <v>0</v>
      </c>
      <c r="G314" t="s">
        <v>133</v>
      </c>
      <c r="H314" t="s">
        <v>352</v>
      </c>
      <c r="I314" s="4">
        <v>0</v>
      </c>
      <c r="J314" s="4">
        <v>0</v>
      </c>
      <c r="K314" s="4">
        <v>0</v>
      </c>
      <c r="L314" s="88"/>
      <c r="M314" s="88"/>
    </row>
    <row r="315" spans="1:13" x14ac:dyDescent="0.2">
      <c r="A315" s="89">
        <f t="shared" si="4"/>
        <v>313</v>
      </c>
      <c r="B315" t="s">
        <v>2585</v>
      </c>
      <c r="C315" t="s">
        <v>142</v>
      </c>
      <c r="D315" s="2">
        <v>40306</v>
      </c>
      <c r="E315" s="2">
        <v>40306</v>
      </c>
      <c r="F315" s="5">
        <v>0</v>
      </c>
      <c r="G315" t="s">
        <v>133</v>
      </c>
      <c r="H315" t="s">
        <v>352</v>
      </c>
      <c r="I315" s="4">
        <v>0</v>
      </c>
      <c r="J315" s="4">
        <v>0</v>
      </c>
      <c r="K315" s="4">
        <v>0</v>
      </c>
      <c r="L315" s="88"/>
      <c r="M315" s="88"/>
    </row>
    <row r="316" spans="1:13" x14ac:dyDescent="0.2">
      <c r="A316" s="89">
        <f t="shared" si="4"/>
        <v>314</v>
      </c>
      <c r="B316" t="s">
        <v>2585</v>
      </c>
      <c r="C316" t="s">
        <v>142</v>
      </c>
      <c r="D316" s="2">
        <v>40306</v>
      </c>
      <c r="E316" s="2">
        <v>40306</v>
      </c>
      <c r="F316" s="5">
        <v>0</v>
      </c>
      <c r="G316" t="s">
        <v>133</v>
      </c>
      <c r="H316" t="s">
        <v>352</v>
      </c>
      <c r="I316" s="4">
        <v>0</v>
      </c>
      <c r="J316" s="4">
        <v>0</v>
      </c>
      <c r="K316" s="4">
        <v>0</v>
      </c>
      <c r="L316" s="88"/>
      <c r="M316" s="88"/>
    </row>
    <row r="317" spans="1:13" x14ac:dyDescent="0.2">
      <c r="A317" s="89">
        <f t="shared" si="4"/>
        <v>315</v>
      </c>
      <c r="B317" t="s">
        <v>2585</v>
      </c>
      <c r="C317" t="s">
        <v>142</v>
      </c>
      <c r="D317" s="2">
        <v>40306</v>
      </c>
      <c r="E317" s="2">
        <v>40306</v>
      </c>
      <c r="F317" s="5">
        <v>0</v>
      </c>
      <c r="G317" t="s">
        <v>133</v>
      </c>
      <c r="H317" t="s">
        <v>352</v>
      </c>
      <c r="I317" s="4">
        <v>0</v>
      </c>
      <c r="J317" s="4">
        <v>0</v>
      </c>
      <c r="K317" s="4">
        <v>0</v>
      </c>
      <c r="L317" s="88"/>
      <c r="M317" s="88"/>
    </row>
    <row r="318" spans="1:13" x14ac:dyDescent="0.2">
      <c r="A318" s="89">
        <f t="shared" si="4"/>
        <v>316</v>
      </c>
      <c r="B318" t="s">
        <v>2585</v>
      </c>
      <c r="C318" t="s">
        <v>142</v>
      </c>
      <c r="D318" s="2">
        <v>40282</v>
      </c>
      <c r="E318" s="2">
        <v>40282</v>
      </c>
      <c r="F318" s="5">
        <v>0</v>
      </c>
      <c r="G318" t="s">
        <v>130</v>
      </c>
      <c r="H318" t="s">
        <v>354</v>
      </c>
      <c r="I318" s="4">
        <v>0</v>
      </c>
      <c r="J318" s="4">
        <v>0</v>
      </c>
      <c r="K318" s="4">
        <v>0</v>
      </c>
      <c r="L318" s="88"/>
      <c r="M318" s="88"/>
    </row>
    <row r="319" spans="1:13" x14ac:dyDescent="0.2">
      <c r="A319" s="89">
        <f t="shared" si="4"/>
        <v>317</v>
      </c>
      <c r="B319" t="s">
        <v>2585</v>
      </c>
      <c r="C319" t="s">
        <v>142</v>
      </c>
      <c r="D319" s="2">
        <v>40282</v>
      </c>
      <c r="E319" s="2">
        <v>40282</v>
      </c>
      <c r="F319" s="5">
        <v>0</v>
      </c>
      <c r="G319" t="s">
        <v>130</v>
      </c>
      <c r="H319" t="s">
        <v>354</v>
      </c>
      <c r="I319" s="4">
        <v>0</v>
      </c>
      <c r="J319" s="4">
        <v>0</v>
      </c>
      <c r="K319" s="4">
        <v>0</v>
      </c>
      <c r="L319" s="88"/>
      <c r="M319" s="88"/>
    </row>
    <row r="320" spans="1:13" x14ac:dyDescent="0.2">
      <c r="A320" s="89">
        <f t="shared" si="4"/>
        <v>318</v>
      </c>
      <c r="B320" t="s">
        <v>2585</v>
      </c>
      <c r="C320" t="s">
        <v>142</v>
      </c>
      <c r="D320" s="2">
        <v>40282</v>
      </c>
      <c r="E320" s="2">
        <v>40282</v>
      </c>
      <c r="F320" s="5">
        <v>0</v>
      </c>
      <c r="G320" t="s">
        <v>130</v>
      </c>
      <c r="H320" t="s">
        <v>354</v>
      </c>
      <c r="I320" s="4">
        <v>0</v>
      </c>
      <c r="J320" s="4">
        <v>0</v>
      </c>
      <c r="K320" s="4">
        <v>0</v>
      </c>
      <c r="L320" s="88"/>
      <c r="M320" s="88"/>
    </row>
    <row r="321" spans="1:13" x14ac:dyDescent="0.2">
      <c r="A321" s="89">
        <f t="shared" si="4"/>
        <v>319</v>
      </c>
      <c r="B321" t="s">
        <v>2585</v>
      </c>
      <c r="C321" t="s">
        <v>142</v>
      </c>
      <c r="D321" s="2">
        <v>40282</v>
      </c>
      <c r="E321" s="2">
        <v>40282</v>
      </c>
      <c r="F321" s="5">
        <v>0</v>
      </c>
      <c r="G321" t="s">
        <v>130</v>
      </c>
      <c r="H321" t="s">
        <v>354</v>
      </c>
      <c r="I321" s="4">
        <v>0</v>
      </c>
      <c r="J321" s="4">
        <v>0</v>
      </c>
      <c r="K321" s="4">
        <v>0</v>
      </c>
      <c r="L321" s="88"/>
      <c r="M321" s="88"/>
    </row>
    <row r="322" spans="1:13" x14ac:dyDescent="0.2">
      <c r="A322" s="89">
        <f t="shared" si="4"/>
        <v>320</v>
      </c>
      <c r="B322" t="s">
        <v>2585</v>
      </c>
      <c r="C322" t="s">
        <v>142</v>
      </c>
      <c r="D322" s="2">
        <v>40282</v>
      </c>
      <c r="E322" s="2">
        <v>40282</v>
      </c>
      <c r="F322" s="5">
        <v>0</v>
      </c>
      <c r="G322" t="s">
        <v>130</v>
      </c>
      <c r="H322" t="s">
        <v>354</v>
      </c>
      <c r="I322" s="4">
        <v>0</v>
      </c>
      <c r="J322" s="4">
        <v>0</v>
      </c>
      <c r="K322" s="4">
        <v>0</v>
      </c>
      <c r="L322" s="88"/>
      <c r="M322" s="88"/>
    </row>
    <row r="323" spans="1:13" x14ac:dyDescent="0.2">
      <c r="A323" s="89">
        <f t="shared" si="4"/>
        <v>321</v>
      </c>
      <c r="B323" t="s">
        <v>2585</v>
      </c>
      <c r="C323" t="s">
        <v>142</v>
      </c>
      <c r="D323" s="2">
        <v>40282</v>
      </c>
      <c r="E323" s="2">
        <v>40282</v>
      </c>
      <c r="F323" s="5">
        <v>0</v>
      </c>
      <c r="G323" t="s">
        <v>130</v>
      </c>
      <c r="H323" t="s">
        <v>354</v>
      </c>
      <c r="I323" s="4">
        <v>0</v>
      </c>
      <c r="J323" s="4">
        <v>0</v>
      </c>
      <c r="K323" s="4">
        <v>0</v>
      </c>
      <c r="L323" s="88"/>
      <c r="M323" s="88"/>
    </row>
    <row r="324" spans="1:13" x14ac:dyDescent="0.2">
      <c r="A324" s="89">
        <f t="shared" si="4"/>
        <v>322</v>
      </c>
      <c r="B324" t="s">
        <v>2585</v>
      </c>
      <c r="C324" t="s">
        <v>142</v>
      </c>
      <c r="D324" s="2">
        <v>40282</v>
      </c>
      <c r="E324" s="2">
        <v>40282</v>
      </c>
      <c r="F324" s="5">
        <v>0</v>
      </c>
      <c r="G324" t="s">
        <v>130</v>
      </c>
      <c r="H324" t="s">
        <v>354</v>
      </c>
      <c r="I324" s="4">
        <v>0</v>
      </c>
      <c r="J324" s="4">
        <v>0</v>
      </c>
      <c r="K324" s="4">
        <v>0</v>
      </c>
      <c r="L324" s="88"/>
      <c r="M324" s="88"/>
    </row>
    <row r="325" spans="1:13" x14ac:dyDescent="0.2">
      <c r="A325" s="89">
        <f t="shared" ref="A325:A388" si="5">A324+1</f>
        <v>323</v>
      </c>
      <c r="B325" t="s">
        <v>2585</v>
      </c>
      <c r="C325" t="s">
        <v>142</v>
      </c>
      <c r="D325" s="2">
        <v>40282</v>
      </c>
      <c r="E325" s="2">
        <v>40282</v>
      </c>
      <c r="F325" s="5">
        <v>0</v>
      </c>
      <c r="G325" t="s">
        <v>130</v>
      </c>
      <c r="H325" t="s">
        <v>354</v>
      </c>
      <c r="I325" s="4">
        <v>0</v>
      </c>
      <c r="J325" s="4">
        <v>0</v>
      </c>
      <c r="K325" s="4">
        <v>0</v>
      </c>
      <c r="L325" s="88"/>
      <c r="M325" s="88"/>
    </row>
    <row r="326" spans="1:13" x14ac:dyDescent="0.2">
      <c r="A326" s="89">
        <f t="shared" si="5"/>
        <v>324</v>
      </c>
      <c r="B326" t="s">
        <v>2585</v>
      </c>
      <c r="C326" t="s">
        <v>142</v>
      </c>
      <c r="D326" s="2">
        <v>40282</v>
      </c>
      <c r="E326" s="2">
        <v>40282</v>
      </c>
      <c r="F326" s="5">
        <v>0</v>
      </c>
      <c r="G326" t="s">
        <v>130</v>
      </c>
      <c r="H326" t="s">
        <v>354</v>
      </c>
      <c r="I326" s="4">
        <v>0</v>
      </c>
      <c r="J326" s="4">
        <v>0</v>
      </c>
      <c r="K326" s="4">
        <v>0</v>
      </c>
      <c r="L326" s="88"/>
      <c r="M326" s="88"/>
    </row>
    <row r="327" spans="1:13" x14ac:dyDescent="0.2">
      <c r="A327" s="89">
        <f t="shared" si="5"/>
        <v>325</v>
      </c>
      <c r="B327" t="s">
        <v>2585</v>
      </c>
      <c r="C327" t="s">
        <v>142</v>
      </c>
      <c r="D327" s="2">
        <v>40282</v>
      </c>
      <c r="E327" s="2">
        <v>40282</v>
      </c>
      <c r="F327" s="5">
        <v>0</v>
      </c>
      <c r="G327" t="s">
        <v>130</v>
      </c>
      <c r="H327" t="s">
        <v>354</v>
      </c>
      <c r="I327" s="4">
        <v>0</v>
      </c>
      <c r="J327" s="4">
        <v>0</v>
      </c>
      <c r="K327" s="4">
        <v>0</v>
      </c>
      <c r="L327" s="88"/>
      <c r="M327" s="88"/>
    </row>
    <row r="328" spans="1:13" x14ac:dyDescent="0.2">
      <c r="A328" s="89">
        <f t="shared" si="5"/>
        <v>326</v>
      </c>
      <c r="B328" t="s">
        <v>2585</v>
      </c>
      <c r="C328" t="s">
        <v>142</v>
      </c>
      <c r="D328" s="2">
        <v>40282</v>
      </c>
      <c r="E328" s="2">
        <v>40282</v>
      </c>
      <c r="F328" s="5">
        <v>0</v>
      </c>
      <c r="G328" t="s">
        <v>130</v>
      </c>
      <c r="H328" t="s">
        <v>354</v>
      </c>
      <c r="I328" s="4">
        <v>0</v>
      </c>
      <c r="J328" s="4">
        <v>0</v>
      </c>
      <c r="K328" s="4">
        <v>0</v>
      </c>
      <c r="L328" s="88"/>
      <c r="M328" s="88"/>
    </row>
    <row r="329" spans="1:13" x14ac:dyDescent="0.2">
      <c r="A329" s="89">
        <f t="shared" si="5"/>
        <v>327</v>
      </c>
      <c r="B329" t="s">
        <v>2585</v>
      </c>
      <c r="C329" t="s">
        <v>142</v>
      </c>
      <c r="D329" s="2">
        <v>40282</v>
      </c>
      <c r="E329" s="2">
        <v>40282</v>
      </c>
      <c r="F329" s="5">
        <v>0</v>
      </c>
      <c r="G329" t="s">
        <v>130</v>
      </c>
      <c r="H329" t="s">
        <v>354</v>
      </c>
      <c r="I329" s="4">
        <v>0</v>
      </c>
      <c r="J329" s="4">
        <v>0</v>
      </c>
      <c r="K329" s="4">
        <v>0</v>
      </c>
      <c r="L329" s="88"/>
      <c r="M329" s="88"/>
    </row>
    <row r="330" spans="1:13" x14ac:dyDescent="0.2">
      <c r="A330" s="89">
        <f t="shared" si="5"/>
        <v>328</v>
      </c>
      <c r="B330" t="s">
        <v>2585</v>
      </c>
      <c r="C330" t="s">
        <v>142</v>
      </c>
      <c r="D330" s="2">
        <v>40282</v>
      </c>
      <c r="E330" s="2">
        <v>40282</v>
      </c>
      <c r="F330" s="5">
        <v>0</v>
      </c>
      <c r="G330" t="s">
        <v>130</v>
      </c>
      <c r="H330" t="s">
        <v>354</v>
      </c>
      <c r="I330" s="4">
        <v>0</v>
      </c>
      <c r="J330" s="4">
        <v>0</v>
      </c>
      <c r="K330" s="4">
        <v>0</v>
      </c>
      <c r="L330" s="88"/>
      <c r="M330" s="88"/>
    </row>
    <row r="331" spans="1:13" x14ac:dyDescent="0.2">
      <c r="A331" s="89">
        <f t="shared" si="5"/>
        <v>329</v>
      </c>
      <c r="B331" t="s">
        <v>2585</v>
      </c>
      <c r="C331" t="s">
        <v>142</v>
      </c>
      <c r="D331" s="2">
        <v>40282</v>
      </c>
      <c r="E331" s="2">
        <v>40282</v>
      </c>
      <c r="F331" s="5">
        <v>0</v>
      </c>
      <c r="G331" t="s">
        <v>130</v>
      </c>
      <c r="H331" t="s">
        <v>354</v>
      </c>
      <c r="I331" s="4">
        <v>0</v>
      </c>
      <c r="J331" s="4">
        <v>0</v>
      </c>
      <c r="K331" s="4">
        <v>0</v>
      </c>
      <c r="L331" s="88"/>
      <c r="M331" s="88"/>
    </row>
    <row r="332" spans="1:13" x14ac:dyDescent="0.2">
      <c r="A332" s="89">
        <f t="shared" si="5"/>
        <v>330</v>
      </c>
      <c r="B332" t="s">
        <v>2585</v>
      </c>
      <c r="C332" t="s">
        <v>142</v>
      </c>
      <c r="D332" s="2">
        <v>40282</v>
      </c>
      <c r="E332" s="2">
        <v>40282</v>
      </c>
      <c r="F332" s="5">
        <v>0</v>
      </c>
      <c r="G332" t="s">
        <v>130</v>
      </c>
      <c r="H332" t="s">
        <v>354</v>
      </c>
      <c r="I332" s="4">
        <v>0</v>
      </c>
      <c r="J332" s="4">
        <v>0</v>
      </c>
      <c r="K332" s="4">
        <v>0</v>
      </c>
      <c r="L332" s="88"/>
      <c r="M332" s="88"/>
    </row>
    <row r="333" spans="1:13" x14ac:dyDescent="0.2">
      <c r="A333" s="89">
        <f t="shared" si="5"/>
        <v>331</v>
      </c>
      <c r="B333" t="s">
        <v>2585</v>
      </c>
      <c r="C333" t="s">
        <v>142</v>
      </c>
      <c r="D333" s="2">
        <v>40282</v>
      </c>
      <c r="E333" s="2">
        <v>40282</v>
      </c>
      <c r="F333" s="5">
        <v>0</v>
      </c>
      <c r="G333" t="s">
        <v>130</v>
      </c>
      <c r="H333" t="s">
        <v>354</v>
      </c>
      <c r="I333" s="4">
        <v>0</v>
      </c>
      <c r="J333" s="4">
        <v>0</v>
      </c>
      <c r="K333" s="4">
        <v>0</v>
      </c>
      <c r="L333" s="88"/>
      <c r="M333" s="88"/>
    </row>
    <row r="334" spans="1:13" x14ac:dyDescent="0.2">
      <c r="A334" s="89">
        <f t="shared" si="5"/>
        <v>332</v>
      </c>
      <c r="B334" t="s">
        <v>2585</v>
      </c>
      <c r="C334" t="s">
        <v>142</v>
      </c>
      <c r="D334" s="2">
        <v>40282</v>
      </c>
      <c r="E334" s="2">
        <v>40282</v>
      </c>
      <c r="F334" s="5">
        <v>0</v>
      </c>
      <c r="G334" t="s">
        <v>130</v>
      </c>
      <c r="H334" t="s">
        <v>354</v>
      </c>
      <c r="I334" s="4">
        <v>0</v>
      </c>
      <c r="J334" s="4">
        <v>0</v>
      </c>
      <c r="K334" s="4">
        <v>0</v>
      </c>
      <c r="L334" s="88"/>
      <c r="M334" s="88"/>
    </row>
    <row r="335" spans="1:13" x14ac:dyDescent="0.2">
      <c r="A335" s="89">
        <f t="shared" si="5"/>
        <v>333</v>
      </c>
      <c r="B335" t="s">
        <v>2585</v>
      </c>
      <c r="C335" t="s">
        <v>142</v>
      </c>
      <c r="D335" s="2">
        <v>40282</v>
      </c>
      <c r="E335" s="2">
        <v>40282</v>
      </c>
      <c r="F335" s="5">
        <v>0</v>
      </c>
      <c r="G335" t="s">
        <v>130</v>
      </c>
      <c r="H335" t="s">
        <v>354</v>
      </c>
      <c r="I335" s="4">
        <v>0</v>
      </c>
      <c r="J335" s="4">
        <v>0</v>
      </c>
      <c r="K335" s="4">
        <v>0</v>
      </c>
      <c r="L335" s="88"/>
      <c r="M335" s="88"/>
    </row>
    <row r="336" spans="1:13" x14ac:dyDescent="0.2">
      <c r="A336" s="89">
        <f t="shared" si="5"/>
        <v>334</v>
      </c>
      <c r="B336" t="s">
        <v>2585</v>
      </c>
      <c r="C336" t="s">
        <v>142</v>
      </c>
      <c r="D336" s="2">
        <v>40282</v>
      </c>
      <c r="E336" s="2">
        <v>40282</v>
      </c>
      <c r="F336" s="5">
        <v>0</v>
      </c>
      <c r="G336" t="s">
        <v>130</v>
      </c>
      <c r="H336" t="s">
        <v>354</v>
      </c>
      <c r="I336" s="4">
        <v>0</v>
      </c>
      <c r="J336" s="4">
        <v>0</v>
      </c>
      <c r="K336" s="4">
        <v>0</v>
      </c>
      <c r="L336" s="88"/>
      <c r="M336" s="88"/>
    </row>
    <row r="337" spans="1:13" x14ac:dyDescent="0.2">
      <c r="A337" s="89">
        <f t="shared" si="5"/>
        <v>335</v>
      </c>
      <c r="B337" t="s">
        <v>2585</v>
      </c>
      <c r="C337" t="s">
        <v>142</v>
      </c>
      <c r="D337" s="2">
        <v>40282</v>
      </c>
      <c r="E337" s="2">
        <v>40282</v>
      </c>
      <c r="F337" s="5">
        <v>0</v>
      </c>
      <c r="G337" t="s">
        <v>130</v>
      </c>
      <c r="H337" t="s">
        <v>354</v>
      </c>
      <c r="I337" s="4">
        <v>0</v>
      </c>
      <c r="J337" s="4">
        <v>0</v>
      </c>
      <c r="K337" s="4">
        <v>0</v>
      </c>
      <c r="L337" s="88"/>
      <c r="M337" s="88"/>
    </row>
    <row r="338" spans="1:13" x14ac:dyDescent="0.2">
      <c r="A338" s="89">
        <f t="shared" si="5"/>
        <v>336</v>
      </c>
      <c r="B338" t="s">
        <v>2585</v>
      </c>
      <c r="C338" t="s">
        <v>338</v>
      </c>
      <c r="D338" s="2">
        <v>40397</v>
      </c>
      <c r="E338" s="2">
        <v>40397</v>
      </c>
      <c r="F338" s="5">
        <v>1</v>
      </c>
      <c r="G338" t="s">
        <v>133</v>
      </c>
      <c r="H338" t="s">
        <v>356</v>
      </c>
      <c r="I338" s="4">
        <v>97958.5</v>
      </c>
      <c r="J338" s="4">
        <v>-93060.57</v>
      </c>
      <c r="K338" s="4">
        <v>4897.93</v>
      </c>
      <c r="L338" s="88"/>
      <c r="M338" s="88"/>
    </row>
    <row r="339" spans="1:13" x14ac:dyDescent="0.2">
      <c r="A339" s="89">
        <f t="shared" si="5"/>
        <v>337</v>
      </c>
      <c r="B339" t="s">
        <v>2585</v>
      </c>
      <c r="C339" t="s">
        <v>338</v>
      </c>
      <c r="D339" s="2">
        <v>40408</v>
      </c>
      <c r="E339" s="2">
        <v>40408</v>
      </c>
      <c r="F339" s="5">
        <v>1</v>
      </c>
      <c r="G339" t="s">
        <v>133</v>
      </c>
      <c r="H339" t="s">
        <v>357</v>
      </c>
      <c r="I339" s="4">
        <v>48300</v>
      </c>
      <c r="J339" s="4">
        <v>-45885</v>
      </c>
      <c r="K339" s="4">
        <v>2415</v>
      </c>
      <c r="L339" s="88"/>
      <c r="M339" s="88"/>
    </row>
    <row r="340" spans="1:13" x14ac:dyDescent="0.2">
      <c r="A340" s="89">
        <f t="shared" si="5"/>
        <v>338</v>
      </c>
      <c r="B340" t="s">
        <v>2585</v>
      </c>
      <c r="C340" t="s">
        <v>338</v>
      </c>
      <c r="D340" s="2">
        <v>40374</v>
      </c>
      <c r="E340" s="2">
        <v>40374</v>
      </c>
      <c r="F340" s="5">
        <v>1</v>
      </c>
      <c r="G340" t="s">
        <v>133</v>
      </c>
      <c r="H340" t="s">
        <v>358</v>
      </c>
      <c r="I340" s="4">
        <v>51069.9</v>
      </c>
      <c r="J340" s="4">
        <v>-48516.4</v>
      </c>
      <c r="K340" s="4">
        <v>2553.5</v>
      </c>
      <c r="L340" s="88"/>
      <c r="M340" s="88"/>
    </row>
    <row r="341" spans="1:13" x14ac:dyDescent="0.2">
      <c r="A341" s="89">
        <f t="shared" si="5"/>
        <v>339</v>
      </c>
      <c r="B341" t="s">
        <v>2585</v>
      </c>
      <c r="C341" t="s">
        <v>338</v>
      </c>
      <c r="D341" s="2">
        <v>40407</v>
      </c>
      <c r="E341" s="2">
        <v>40407</v>
      </c>
      <c r="F341" s="5">
        <v>0</v>
      </c>
      <c r="G341" t="s">
        <v>133</v>
      </c>
      <c r="H341" t="s">
        <v>359</v>
      </c>
      <c r="I341" s="4">
        <v>0</v>
      </c>
      <c r="J341" s="4">
        <v>0</v>
      </c>
      <c r="K341" s="4">
        <v>0</v>
      </c>
      <c r="L341" s="88"/>
      <c r="M341" s="88"/>
    </row>
    <row r="342" spans="1:13" x14ac:dyDescent="0.2">
      <c r="A342" s="89">
        <f t="shared" si="5"/>
        <v>340</v>
      </c>
      <c r="B342" t="s">
        <v>2585</v>
      </c>
      <c r="C342" t="s">
        <v>338</v>
      </c>
      <c r="D342" s="2">
        <v>40397</v>
      </c>
      <c r="E342" s="2">
        <v>40397</v>
      </c>
      <c r="F342" s="5">
        <v>1</v>
      </c>
      <c r="G342" t="s">
        <v>330</v>
      </c>
      <c r="H342" t="s">
        <v>360</v>
      </c>
      <c r="I342" s="4">
        <v>147047</v>
      </c>
      <c r="J342" s="4">
        <v>-139694.65</v>
      </c>
      <c r="K342" s="4">
        <v>7352.35</v>
      </c>
      <c r="L342" s="88"/>
      <c r="M342" s="88"/>
    </row>
    <row r="343" spans="1:13" x14ac:dyDescent="0.2">
      <c r="A343" s="89">
        <f t="shared" si="5"/>
        <v>341</v>
      </c>
      <c r="B343" t="s">
        <v>2585</v>
      </c>
      <c r="C343" t="s">
        <v>338</v>
      </c>
      <c r="D343" s="2">
        <v>40885</v>
      </c>
      <c r="E343" s="2">
        <v>40885</v>
      </c>
      <c r="F343" s="5">
        <v>1</v>
      </c>
      <c r="G343" t="s">
        <v>133</v>
      </c>
      <c r="H343" t="s">
        <v>356</v>
      </c>
      <c r="I343" s="4">
        <v>25799</v>
      </c>
      <c r="J343" s="4">
        <v>-24509.05</v>
      </c>
      <c r="K343" s="4">
        <v>1289.95</v>
      </c>
      <c r="L343" s="88"/>
      <c r="M343" s="88"/>
    </row>
    <row r="344" spans="1:13" x14ac:dyDescent="0.2">
      <c r="A344" s="89">
        <f t="shared" si="5"/>
        <v>342</v>
      </c>
      <c r="B344" t="s">
        <v>2585</v>
      </c>
      <c r="C344" t="s">
        <v>338</v>
      </c>
      <c r="D344" s="2">
        <v>40891</v>
      </c>
      <c r="E344" s="2">
        <v>40891</v>
      </c>
      <c r="F344" s="5">
        <v>1</v>
      </c>
      <c r="G344" t="s">
        <v>361</v>
      </c>
      <c r="H344" t="s">
        <v>362</v>
      </c>
      <c r="I344" s="4">
        <v>125986</v>
      </c>
      <c r="J344" s="4">
        <v>-119686.7</v>
      </c>
      <c r="K344" s="4">
        <v>6299.3</v>
      </c>
      <c r="L344" s="88"/>
      <c r="M344" s="88"/>
    </row>
    <row r="345" spans="1:13" x14ac:dyDescent="0.2">
      <c r="A345" s="89">
        <f t="shared" si="5"/>
        <v>343</v>
      </c>
      <c r="B345" t="s">
        <v>2585</v>
      </c>
      <c r="C345" t="s">
        <v>142</v>
      </c>
      <c r="D345" s="2">
        <v>40480</v>
      </c>
      <c r="E345" s="2">
        <v>40480</v>
      </c>
      <c r="F345" s="5">
        <v>0</v>
      </c>
      <c r="G345" t="s">
        <v>130</v>
      </c>
      <c r="H345" t="s">
        <v>364</v>
      </c>
      <c r="I345" s="4">
        <v>0</v>
      </c>
      <c r="J345" s="4">
        <v>0</v>
      </c>
      <c r="K345" s="4">
        <v>0</v>
      </c>
      <c r="L345" s="88"/>
      <c r="M345" s="88"/>
    </row>
    <row r="346" spans="1:13" x14ac:dyDescent="0.2">
      <c r="A346" s="89">
        <f t="shared" si="5"/>
        <v>344</v>
      </c>
      <c r="B346" t="s">
        <v>2585</v>
      </c>
      <c r="C346" t="s">
        <v>142</v>
      </c>
      <c r="D346" s="2">
        <v>40456</v>
      </c>
      <c r="E346" s="2">
        <v>40456</v>
      </c>
      <c r="F346" s="5">
        <v>0</v>
      </c>
      <c r="G346" t="s">
        <v>130</v>
      </c>
      <c r="H346" t="s">
        <v>366</v>
      </c>
      <c r="I346" s="4">
        <v>0</v>
      </c>
      <c r="J346" s="4">
        <v>0</v>
      </c>
      <c r="K346" s="4">
        <v>0</v>
      </c>
      <c r="L346" s="88"/>
      <c r="M346" s="88"/>
    </row>
    <row r="347" spans="1:13" x14ac:dyDescent="0.2">
      <c r="A347" s="89">
        <f t="shared" si="5"/>
        <v>345</v>
      </c>
      <c r="B347" t="s">
        <v>2585</v>
      </c>
      <c r="C347" t="s">
        <v>142</v>
      </c>
      <c r="D347" s="2">
        <v>40465</v>
      </c>
      <c r="E347" s="2">
        <v>40465</v>
      </c>
      <c r="F347" s="5">
        <v>0</v>
      </c>
      <c r="G347" t="s">
        <v>130</v>
      </c>
      <c r="H347" t="s">
        <v>368</v>
      </c>
      <c r="I347" s="4">
        <v>0</v>
      </c>
      <c r="J347" s="4">
        <v>0</v>
      </c>
      <c r="K347" s="4">
        <v>0</v>
      </c>
      <c r="L347" s="88"/>
      <c r="M347" s="88"/>
    </row>
    <row r="348" spans="1:13" x14ac:dyDescent="0.2">
      <c r="A348" s="89">
        <f t="shared" si="5"/>
        <v>346</v>
      </c>
      <c r="B348" t="s">
        <v>2585</v>
      </c>
      <c r="C348" t="s">
        <v>142</v>
      </c>
      <c r="D348" s="2">
        <v>41000</v>
      </c>
      <c r="E348" s="2">
        <v>41000</v>
      </c>
      <c r="F348" s="5">
        <v>0</v>
      </c>
      <c r="G348" t="s">
        <v>130</v>
      </c>
      <c r="H348" t="s">
        <v>369</v>
      </c>
      <c r="I348" s="4">
        <v>0</v>
      </c>
      <c r="J348" s="4">
        <v>0</v>
      </c>
      <c r="K348" s="4">
        <v>0</v>
      </c>
      <c r="L348" s="88"/>
      <c r="M348" s="88"/>
    </row>
    <row r="349" spans="1:13" x14ac:dyDescent="0.2">
      <c r="A349" s="89">
        <f t="shared" si="5"/>
        <v>347</v>
      </c>
      <c r="B349" t="s">
        <v>2585</v>
      </c>
      <c r="C349" t="s">
        <v>338</v>
      </c>
      <c r="D349" s="2">
        <v>40457</v>
      </c>
      <c r="E349" s="2">
        <v>40457</v>
      </c>
      <c r="F349" s="5">
        <v>1</v>
      </c>
      <c r="G349" t="s">
        <v>130</v>
      </c>
      <c r="H349" t="s">
        <v>370</v>
      </c>
      <c r="I349" s="4">
        <v>238000</v>
      </c>
      <c r="J349" s="4">
        <v>-226100</v>
      </c>
      <c r="K349" s="4">
        <v>11900</v>
      </c>
      <c r="L349" s="88"/>
      <c r="M349" s="88"/>
    </row>
    <row r="350" spans="1:13" x14ac:dyDescent="0.2">
      <c r="A350" s="89">
        <f t="shared" si="5"/>
        <v>348</v>
      </c>
      <c r="B350" t="s">
        <v>2585</v>
      </c>
      <c r="C350" t="s">
        <v>142</v>
      </c>
      <c r="D350" s="2">
        <v>40463</v>
      </c>
      <c r="E350" s="2">
        <v>40463</v>
      </c>
      <c r="F350" s="5">
        <v>0</v>
      </c>
      <c r="G350" t="s">
        <v>130</v>
      </c>
      <c r="H350" t="s">
        <v>368</v>
      </c>
      <c r="I350" s="4">
        <v>0</v>
      </c>
      <c r="J350" s="4">
        <v>0</v>
      </c>
      <c r="K350" s="4">
        <v>0</v>
      </c>
      <c r="L350" s="88"/>
      <c r="M350" s="88"/>
    </row>
    <row r="351" spans="1:13" x14ac:dyDescent="0.2">
      <c r="A351" s="89">
        <f t="shared" si="5"/>
        <v>349</v>
      </c>
      <c r="B351" t="s">
        <v>2585</v>
      </c>
      <c r="C351" t="s">
        <v>142</v>
      </c>
      <c r="D351" s="2">
        <v>40473</v>
      </c>
      <c r="E351" s="2">
        <v>40473</v>
      </c>
      <c r="F351" s="5">
        <v>0</v>
      </c>
      <c r="G351" t="s">
        <v>130</v>
      </c>
      <c r="H351" t="s">
        <v>373</v>
      </c>
      <c r="I351" s="4">
        <v>0</v>
      </c>
      <c r="J351" s="4">
        <v>0</v>
      </c>
      <c r="K351" s="4">
        <v>0</v>
      </c>
      <c r="L351" s="88"/>
      <c r="M351" s="88"/>
    </row>
    <row r="352" spans="1:13" x14ac:dyDescent="0.2">
      <c r="A352" s="89">
        <f t="shared" si="5"/>
        <v>350</v>
      </c>
      <c r="B352" t="s">
        <v>2585</v>
      </c>
      <c r="C352" t="s">
        <v>142</v>
      </c>
      <c r="D352" s="2">
        <v>40512</v>
      </c>
      <c r="E352" s="2">
        <v>40512</v>
      </c>
      <c r="F352" s="5">
        <v>1</v>
      </c>
      <c r="G352" t="s">
        <v>130</v>
      </c>
      <c r="H352" t="s">
        <v>374</v>
      </c>
      <c r="I352" s="4">
        <v>288420</v>
      </c>
      <c r="J352" s="4">
        <v>-273999</v>
      </c>
      <c r="K352" s="4">
        <v>14421</v>
      </c>
      <c r="L352" s="88"/>
      <c r="M352" s="88"/>
    </row>
    <row r="353" spans="1:13" x14ac:dyDescent="0.2">
      <c r="A353" s="89">
        <f t="shared" si="5"/>
        <v>351</v>
      </c>
      <c r="B353" t="s">
        <v>2585</v>
      </c>
      <c r="C353" t="s">
        <v>142</v>
      </c>
      <c r="D353" s="2">
        <v>40508</v>
      </c>
      <c r="E353" s="2">
        <v>40508</v>
      </c>
      <c r="F353" s="5">
        <v>0</v>
      </c>
      <c r="G353" t="s">
        <v>130</v>
      </c>
      <c r="H353" t="s">
        <v>376</v>
      </c>
      <c r="I353" s="4">
        <v>0</v>
      </c>
      <c r="J353" s="4">
        <v>0</v>
      </c>
      <c r="K353" s="4">
        <v>0</v>
      </c>
      <c r="L353" s="88"/>
      <c r="M353" s="88"/>
    </row>
    <row r="354" spans="1:13" x14ac:dyDescent="0.2">
      <c r="A354" s="89">
        <f t="shared" si="5"/>
        <v>352</v>
      </c>
      <c r="B354" t="s">
        <v>2585</v>
      </c>
      <c r="C354" t="s">
        <v>142</v>
      </c>
      <c r="D354" s="2">
        <v>40455</v>
      </c>
      <c r="E354" s="2">
        <v>40455</v>
      </c>
      <c r="F354" s="5">
        <v>0</v>
      </c>
      <c r="G354" t="s">
        <v>130</v>
      </c>
      <c r="H354" t="s">
        <v>378</v>
      </c>
      <c r="I354" s="4">
        <v>0</v>
      </c>
      <c r="J354" s="4">
        <v>0</v>
      </c>
      <c r="K354" s="4">
        <v>0</v>
      </c>
      <c r="L354" s="88"/>
      <c r="M354" s="88"/>
    </row>
    <row r="355" spans="1:13" x14ac:dyDescent="0.2">
      <c r="A355" s="89">
        <f t="shared" si="5"/>
        <v>353</v>
      </c>
      <c r="B355" t="s">
        <v>2585</v>
      </c>
      <c r="C355" t="s">
        <v>142</v>
      </c>
      <c r="D355" s="2">
        <v>40455</v>
      </c>
      <c r="E355" s="2">
        <v>40455</v>
      </c>
      <c r="F355" s="5">
        <v>0</v>
      </c>
      <c r="G355" t="s">
        <v>130</v>
      </c>
      <c r="H355" t="s">
        <v>378</v>
      </c>
      <c r="I355" s="4">
        <v>0</v>
      </c>
      <c r="J355" s="4">
        <v>0</v>
      </c>
      <c r="K355" s="4">
        <v>0</v>
      </c>
      <c r="L355" s="88"/>
      <c r="M355" s="88"/>
    </row>
    <row r="356" spans="1:13" x14ac:dyDescent="0.2">
      <c r="A356" s="89">
        <f t="shared" si="5"/>
        <v>354</v>
      </c>
      <c r="B356" t="s">
        <v>2585</v>
      </c>
      <c r="C356" t="s">
        <v>142</v>
      </c>
      <c r="D356" s="2">
        <v>40521</v>
      </c>
      <c r="E356" s="2">
        <v>40521</v>
      </c>
      <c r="F356" s="5">
        <v>0</v>
      </c>
      <c r="G356" t="s">
        <v>130</v>
      </c>
      <c r="H356" t="s">
        <v>381</v>
      </c>
      <c r="I356" s="4">
        <v>0</v>
      </c>
      <c r="J356" s="4">
        <v>0</v>
      </c>
      <c r="K356" s="4">
        <v>0</v>
      </c>
      <c r="L356" s="88"/>
      <c r="M356" s="88"/>
    </row>
    <row r="357" spans="1:13" x14ac:dyDescent="0.2">
      <c r="A357" s="89">
        <f t="shared" si="5"/>
        <v>355</v>
      </c>
      <c r="B357" t="s">
        <v>2585</v>
      </c>
      <c r="C357" t="s">
        <v>338</v>
      </c>
      <c r="D357" s="2">
        <v>40521</v>
      </c>
      <c r="E357" s="2">
        <v>40521</v>
      </c>
      <c r="F357" s="5">
        <v>1</v>
      </c>
      <c r="G357" t="s">
        <v>130</v>
      </c>
      <c r="H357" t="s">
        <v>382</v>
      </c>
      <c r="I357" s="4">
        <v>5250</v>
      </c>
      <c r="J357" s="4">
        <v>-4987.5</v>
      </c>
      <c r="K357" s="4">
        <v>262.5</v>
      </c>
      <c r="L357" s="88"/>
      <c r="M357" s="88"/>
    </row>
    <row r="358" spans="1:13" x14ac:dyDescent="0.2">
      <c r="A358" s="89">
        <f t="shared" si="5"/>
        <v>356</v>
      </c>
      <c r="B358" t="s">
        <v>2585</v>
      </c>
      <c r="C358" t="s">
        <v>142</v>
      </c>
      <c r="D358" s="2">
        <v>40553</v>
      </c>
      <c r="E358" s="2">
        <v>40553</v>
      </c>
      <c r="F358" s="5">
        <v>5</v>
      </c>
      <c r="G358" t="s">
        <v>130</v>
      </c>
      <c r="H358" t="s">
        <v>383</v>
      </c>
      <c r="I358" s="4">
        <v>103530</v>
      </c>
      <c r="J358" s="4">
        <v>-54070.9</v>
      </c>
      <c r="K358" s="4">
        <v>49459.1</v>
      </c>
      <c r="L358" s="88"/>
      <c r="M358" s="88"/>
    </row>
    <row r="359" spans="1:13" x14ac:dyDescent="0.2">
      <c r="A359" s="89">
        <f t="shared" si="5"/>
        <v>357</v>
      </c>
      <c r="B359" t="s">
        <v>2585</v>
      </c>
      <c r="C359" t="s">
        <v>341</v>
      </c>
      <c r="D359" s="2">
        <v>40562</v>
      </c>
      <c r="E359" s="2">
        <v>40544</v>
      </c>
      <c r="F359" s="5">
        <v>0</v>
      </c>
      <c r="G359" t="s">
        <v>130</v>
      </c>
      <c r="H359" t="s">
        <v>385</v>
      </c>
      <c r="I359" s="4">
        <v>0</v>
      </c>
      <c r="J359" s="4">
        <v>0</v>
      </c>
      <c r="K359" s="4">
        <v>0</v>
      </c>
      <c r="L359" s="88"/>
      <c r="M359" s="88"/>
    </row>
    <row r="360" spans="1:13" x14ac:dyDescent="0.2">
      <c r="A360" s="89">
        <f t="shared" si="5"/>
        <v>358</v>
      </c>
      <c r="B360" t="s">
        <v>2585</v>
      </c>
      <c r="C360" t="s">
        <v>142</v>
      </c>
      <c r="D360" s="2">
        <v>40595</v>
      </c>
      <c r="E360" s="2">
        <v>40595</v>
      </c>
      <c r="F360" s="5">
        <v>0</v>
      </c>
      <c r="G360" t="s">
        <v>130</v>
      </c>
      <c r="H360" t="s">
        <v>373</v>
      </c>
      <c r="I360" s="4">
        <v>0</v>
      </c>
      <c r="J360" s="4">
        <v>0</v>
      </c>
      <c r="K360" s="4">
        <v>0</v>
      </c>
      <c r="L360" s="88"/>
      <c r="M360" s="88"/>
    </row>
    <row r="361" spans="1:13" x14ac:dyDescent="0.2">
      <c r="A361" s="89">
        <f t="shared" si="5"/>
        <v>359</v>
      </c>
      <c r="B361" t="s">
        <v>2585</v>
      </c>
      <c r="C361" t="s">
        <v>142</v>
      </c>
      <c r="D361" s="2">
        <v>40563</v>
      </c>
      <c r="E361" s="2">
        <v>40563</v>
      </c>
      <c r="F361" s="5">
        <v>0</v>
      </c>
      <c r="G361" t="s">
        <v>130</v>
      </c>
      <c r="H361" t="s">
        <v>388</v>
      </c>
      <c r="I361" s="4">
        <v>0</v>
      </c>
      <c r="J361" s="4">
        <v>0</v>
      </c>
      <c r="K361" s="4">
        <v>0</v>
      </c>
      <c r="L361" s="88"/>
      <c r="M361" s="88"/>
    </row>
    <row r="362" spans="1:13" x14ac:dyDescent="0.2">
      <c r="A362" s="89">
        <f t="shared" si="5"/>
        <v>360</v>
      </c>
      <c r="B362" t="s">
        <v>2585</v>
      </c>
      <c r="C362" t="s">
        <v>142</v>
      </c>
      <c r="D362" s="2">
        <v>40501</v>
      </c>
      <c r="E362" s="2">
        <v>40501</v>
      </c>
      <c r="F362" s="5">
        <v>0</v>
      </c>
      <c r="G362" t="s">
        <v>361</v>
      </c>
      <c r="H362" t="s">
        <v>390</v>
      </c>
      <c r="I362" s="4">
        <v>0</v>
      </c>
      <c r="J362" s="4">
        <v>0</v>
      </c>
      <c r="K362" s="4">
        <v>0</v>
      </c>
      <c r="L362" s="88"/>
      <c r="M362" s="88"/>
    </row>
    <row r="363" spans="1:13" x14ac:dyDescent="0.2">
      <c r="A363" s="89">
        <f t="shared" si="5"/>
        <v>361</v>
      </c>
      <c r="B363" t="s">
        <v>2585</v>
      </c>
      <c r="C363" t="s">
        <v>142</v>
      </c>
      <c r="D363" s="2">
        <v>40448</v>
      </c>
      <c r="E363" s="2">
        <v>40448</v>
      </c>
      <c r="F363" s="5">
        <v>0</v>
      </c>
      <c r="G363" t="s">
        <v>130</v>
      </c>
      <c r="H363" t="s">
        <v>392</v>
      </c>
      <c r="I363" s="4">
        <v>0</v>
      </c>
      <c r="J363" s="4">
        <v>0</v>
      </c>
      <c r="K363" s="4">
        <v>0</v>
      </c>
      <c r="L363" s="88"/>
      <c r="M363" s="88"/>
    </row>
    <row r="364" spans="1:13" x14ac:dyDescent="0.2">
      <c r="A364" s="89">
        <f t="shared" si="5"/>
        <v>362</v>
      </c>
      <c r="B364" t="s">
        <v>2585</v>
      </c>
      <c r="C364" t="s">
        <v>338</v>
      </c>
      <c r="D364" s="2">
        <v>40448</v>
      </c>
      <c r="E364" s="2">
        <v>40448</v>
      </c>
      <c r="F364" s="5">
        <v>0</v>
      </c>
      <c r="G364" t="s">
        <v>130</v>
      </c>
      <c r="H364" t="s">
        <v>394</v>
      </c>
      <c r="I364" s="4">
        <v>0</v>
      </c>
      <c r="J364" s="4">
        <v>0</v>
      </c>
      <c r="K364" s="4">
        <v>0</v>
      </c>
      <c r="L364" s="88"/>
      <c r="M364" s="88"/>
    </row>
    <row r="365" spans="1:13" x14ac:dyDescent="0.2">
      <c r="A365" s="89">
        <f t="shared" si="5"/>
        <v>363</v>
      </c>
      <c r="B365" t="s">
        <v>2585</v>
      </c>
      <c r="C365" t="s">
        <v>338</v>
      </c>
      <c r="D365" s="2">
        <v>40562</v>
      </c>
      <c r="E365" s="2">
        <v>40562</v>
      </c>
      <c r="F365" s="5">
        <v>0</v>
      </c>
      <c r="G365" t="s">
        <v>130</v>
      </c>
      <c r="H365" t="s">
        <v>396</v>
      </c>
      <c r="I365" s="4">
        <v>0</v>
      </c>
      <c r="J365" s="4">
        <v>0</v>
      </c>
      <c r="K365" s="4">
        <v>0</v>
      </c>
      <c r="L365" s="88"/>
      <c r="M365" s="88"/>
    </row>
    <row r="366" spans="1:13" x14ac:dyDescent="0.2">
      <c r="A366" s="89">
        <f t="shared" si="5"/>
        <v>364</v>
      </c>
      <c r="B366" t="s">
        <v>2585</v>
      </c>
      <c r="C366" t="s">
        <v>142</v>
      </c>
      <c r="D366" s="2">
        <v>40604</v>
      </c>
      <c r="E366" s="2">
        <v>40604</v>
      </c>
      <c r="F366" s="5">
        <v>0</v>
      </c>
      <c r="G366" t="s">
        <v>130</v>
      </c>
      <c r="H366" t="s">
        <v>398</v>
      </c>
      <c r="I366" s="4">
        <v>0</v>
      </c>
      <c r="J366" s="4">
        <v>0</v>
      </c>
      <c r="K366" s="4">
        <v>0</v>
      </c>
      <c r="L366" s="88"/>
      <c r="M366" s="88"/>
    </row>
    <row r="367" spans="1:13" x14ac:dyDescent="0.2">
      <c r="A367" s="89">
        <f t="shared" si="5"/>
        <v>365</v>
      </c>
      <c r="B367" t="s">
        <v>2585</v>
      </c>
      <c r="C367" t="s">
        <v>142</v>
      </c>
      <c r="D367" s="2">
        <v>40646</v>
      </c>
      <c r="E367" s="2">
        <v>40646</v>
      </c>
      <c r="F367" s="5">
        <v>1</v>
      </c>
      <c r="G367" t="s">
        <v>130</v>
      </c>
      <c r="H367" t="s">
        <v>366</v>
      </c>
      <c r="I367" s="4">
        <v>105876</v>
      </c>
      <c r="J367" s="4">
        <v>-100582.2</v>
      </c>
      <c r="K367" s="4">
        <v>5293.8</v>
      </c>
      <c r="L367" s="88"/>
      <c r="M367" s="88"/>
    </row>
    <row r="368" spans="1:13" x14ac:dyDescent="0.2">
      <c r="A368" s="89">
        <f t="shared" si="5"/>
        <v>366</v>
      </c>
      <c r="B368" t="s">
        <v>2585</v>
      </c>
      <c r="C368" t="s">
        <v>338</v>
      </c>
      <c r="D368" s="2">
        <v>40634</v>
      </c>
      <c r="E368" s="2">
        <v>40634</v>
      </c>
      <c r="F368" s="5">
        <v>0</v>
      </c>
      <c r="G368" t="s">
        <v>130</v>
      </c>
      <c r="H368" t="s">
        <v>400</v>
      </c>
      <c r="I368" s="4">
        <v>0</v>
      </c>
      <c r="J368" s="4">
        <v>0</v>
      </c>
      <c r="K368" s="4">
        <v>0</v>
      </c>
      <c r="L368" s="88"/>
      <c r="M368" s="88"/>
    </row>
    <row r="369" spans="1:13" x14ac:dyDescent="0.2">
      <c r="A369" s="89">
        <f t="shared" si="5"/>
        <v>367</v>
      </c>
      <c r="B369" t="s">
        <v>2585</v>
      </c>
      <c r="C369" t="s">
        <v>338</v>
      </c>
      <c r="D369" s="2">
        <v>40634</v>
      </c>
      <c r="E369" s="2">
        <v>40634</v>
      </c>
      <c r="F369" s="5">
        <v>1</v>
      </c>
      <c r="G369" t="s">
        <v>130</v>
      </c>
      <c r="H369" t="s">
        <v>401</v>
      </c>
      <c r="I369" s="4">
        <v>505334.19</v>
      </c>
      <c r="J369" s="4">
        <v>-480067.48</v>
      </c>
      <c r="K369" s="4">
        <v>25266.71</v>
      </c>
      <c r="L369" s="88"/>
      <c r="M369" s="88"/>
    </row>
    <row r="370" spans="1:13" x14ac:dyDescent="0.2">
      <c r="A370" s="89">
        <f t="shared" si="5"/>
        <v>368</v>
      </c>
      <c r="B370" t="s">
        <v>2585</v>
      </c>
      <c r="C370" t="s">
        <v>142</v>
      </c>
      <c r="D370" s="2">
        <v>40673</v>
      </c>
      <c r="E370" s="2">
        <v>40673</v>
      </c>
      <c r="F370" s="5">
        <v>0</v>
      </c>
      <c r="G370" t="s">
        <v>130</v>
      </c>
      <c r="H370" t="s">
        <v>373</v>
      </c>
      <c r="I370" s="4">
        <v>0</v>
      </c>
      <c r="J370" s="4">
        <v>0</v>
      </c>
      <c r="K370" s="4">
        <v>0</v>
      </c>
      <c r="L370" s="88"/>
      <c r="M370" s="88"/>
    </row>
    <row r="371" spans="1:13" x14ac:dyDescent="0.2">
      <c r="A371" s="89">
        <f t="shared" si="5"/>
        <v>369</v>
      </c>
      <c r="B371" t="s">
        <v>2585</v>
      </c>
      <c r="C371" t="s">
        <v>142</v>
      </c>
      <c r="D371" s="2">
        <v>40687</v>
      </c>
      <c r="E371" s="2">
        <v>40687</v>
      </c>
      <c r="F371" s="5">
        <v>0</v>
      </c>
      <c r="G371" t="s">
        <v>130</v>
      </c>
      <c r="H371" t="s">
        <v>404</v>
      </c>
      <c r="I371" s="4">
        <v>0</v>
      </c>
      <c r="J371" s="4">
        <v>0</v>
      </c>
      <c r="K371" s="4">
        <v>0</v>
      </c>
      <c r="L371" s="88"/>
      <c r="M371" s="88"/>
    </row>
    <row r="372" spans="1:13" x14ac:dyDescent="0.2">
      <c r="A372" s="89">
        <f t="shared" si="5"/>
        <v>370</v>
      </c>
      <c r="B372" t="s">
        <v>2585</v>
      </c>
      <c r="C372" t="s">
        <v>142</v>
      </c>
      <c r="D372" s="2">
        <v>40709</v>
      </c>
      <c r="E372" s="2">
        <v>40709</v>
      </c>
      <c r="F372" s="5">
        <v>0</v>
      </c>
      <c r="G372" t="s">
        <v>130</v>
      </c>
      <c r="H372" t="s">
        <v>406</v>
      </c>
      <c r="I372" s="4">
        <v>0</v>
      </c>
      <c r="J372" s="4">
        <v>0</v>
      </c>
      <c r="K372" s="4">
        <v>0</v>
      </c>
      <c r="L372" s="88"/>
      <c r="M372" s="88"/>
    </row>
    <row r="373" spans="1:13" x14ac:dyDescent="0.2">
      <c r="A373" s="89">
        <f t="shared" si="5"/>
        <v>371</v>
      </c>
      <c r="B373" t="s">
        <v>2585</v>
      </c>
      <c r="C373" t="s">
        <v>142</v>
      </c>
      <c r="D373" s="2">
        <v>40743</v>
      </c>
      <c r="E373" s="2">
        <v>40743</v>
      </c>
      <c r="F373" s="5">
        <v>0</v>
      </c>
      <c r="G373" t="s">
        <v>130</v>
      </c>
      <c r="H373" t="s">
        <v>408</v>
      </c>
      <c r="I373" s="4">
        <v>0</v>
      </c>
      <c r="J373" s="4">
        <v>0</v>
      </c>
      <c r="K373" s="4">
        <v>0</v>
      </c>
      <c r="L373" s="88"/>
      <c r="M373" s="88"/>
    </row>
    <row r="374" spans="1:13" x14ac:dyDescent="0.2">
      <c r="A374" s="89">
        <f t="shared" si="5"/>
        <v>372</v>
      </c>
      <c r="B374" t="s">
        <v>2585</v>
      </c>
      <c r="C374" t="s">
        <v>142</v>
      </c>
      <c r="D374" s="2">
        <v>40743</v>
      </c>
      <c r="E374" s="2">
        <v>40743</v>
      </c>
      <c r="F374" s="5">
        <v>0</v>
      </c>
      <c r="G374" t="s">
        <v>130</v>
      </c>
      <c r="H374" t="s">
        <v>368</v>
      </c>
      <c r="I374" s="4">
        <v>0</v>
      </c>
      <c r="J374" s="4">
        <v>0</v>
      </c>
      <c r="K374" s="4">
        <v>0</v>
      </c>
      <c r="L374" s="88"/>
      <c r="M374" s="88"/>
    </row>
    <row r="375" spans="1:13" x14ac:dyDescent="0.2">
      <c r="A375" s="89">
        <f t="shared" si="5"/>
        <v>373</v>
      </c>
      <c r="B375" t="s">
        <v>2585</v>
      </c>
      <c r="C375" t="s">
        <v>338</v>
      </c>
      <c r="D375" s="2">
        <v>40792</v>
      </c>
      <c r="E375" s="2">
        <v>40792</v>
      </c>
      <c r="F375" s="5">
        <v>1</v>
      </c>
      <c r="G375" t="s">
        <v>130</v>
      </c>
      <c r="H375" t="s">
        <v>410</v>
      </c>
      <c r="I375" s="4">
        <v>147000</v>
      </c>
      <c r="J375" s="4">
        <v>-139650</v>
      </c>
      <c r="K375" s="4">
        <v>7350</v>
      </c>
      <c r="L375" s="88"/>
      <c r="M375" s="88"/>
    </row>
    <row r="376" spans="1:13" x14ac:dyDescent="0.2">
      <c r="A376" s="89">
        <f t="shared" si="5"/>
        <v>374</v>
      </c>
      <c r="B376" t="s">
        <v>2585</v>
      </c>
      <c r="C376" t="s">
        <v>338</v>
      </c>
      <c r="D376" s="2">
        <v>40792</v>
      </c>
      <c r="E376" s="2">
        <v>40792</v>
      </c>
      <c r="F376" s="5">
        <v>0</v>
      </c>
      <c r="G376" t="s">
        <v>130</v>
      </c>
      <c r="H376" t="s">
        <v>412</v>
      </c>
      <c r="I376" s="4">
        <v>0</v>
      </c>
      <c r="J376" s="4">
        <v>0</v>
      </c>
      <c r="K376" s="4">
        <v>0</v>
      </c>
      <c r="L376" s="88"/>
      <c r="M376" s="88"/>
    </row>
    <row r="377" spans="1:13" x14ac:dyDescent="0.2">
      <c r="A377" s="89">
        <f t="shared" si="5"/>
        <v>375</v>
      </c>
      <c r="B377" t="s">
        <v>2585</v>
      </c>
      <c r="C377" t="s">
        <v>142</v>
      </c>
      <c r="D377" s="2">
        <v>40814</v>
      </c>
      <c r="E377" s="2">
        <v>40814</v>
      </c>
      <c r="F377" s="5">
        <v>0</v>
      </c>
      <c r="G377" t="s">
        <v>130</v>
      </c>
      <c r="H377" t="s">
        <v>414</v>
      </c>
      <c r="I377" s="4">
        <v>0</v>
      </c>
      <c r="J377" s="4">
        <v>0</v>
      </c>
      <c r="K377" s="4">
        <v>0</v>
      </c>
      <c r="L377" s="88"/>
      <c r="M377" s="88"/>
    </row>
    <row r="378" spans="1:13" x14ac:dyDescent="0.2">
      <c r="A378" s="89">
        <f t="shared" si="5"/>
        <v>376</v>
      </c>
      <c r="B378" t="s">
        <v>2585</v>
      </c>
      <c r="C378" t="s">
        <v>142</v>
      </c>
      <c r="D378" s="2">
        <v>40833</v>
      </c>
      <c r="E378" s="2">
        <v>40833</v>
      </c>
      <c r="F378" s="5">
        <v>1</v>
      </c>
      <c r="G378" t="s">
        <v>130</v>
      </c>
      <c r="H378" t="s">
        <v>415</v>
      </c>
      <c r="I378" s="4">
        <v>274380</v>
      </c>
      <c r="J378" s="4">
        <v>-260661</v>
      </c>
      <c r="K378" s="4">
        <v>13719</v>
      </c>
      <c r="L378" s="88"/>
      <c r="M378" s="88"/>
    </row>
    <row r="379" spans="1:13" x14ac:dyDescent="0.2">
      <c r="A379" s="89">
        <f t="shared" si="5"/>
        <v>377</v>
      </c>
      <c r="B379" t="s">
        <v>2585</v>
      </c>
      <c r="C379" t="s">
        <v>142</v>
      </c>
      <c r="D379" s="2">
        <v>40834</v>
      </c>
      <c r="E379" s="2">
        <v>40834</v>
      </c>
      <c r="F379" s="5">
        <v>1</v>
      </c>
      <c r="G379" t="s">
        <v>130</v>
      </c>
      <c r="H379" t="s">
        <v>416</v>
      </c>
      <c r="I379" s="4">
        <v>326992</v>
      </c>
      <c r="J379" s="4">
        <v>-310642.40000000002</v>
      </c>
      <c r="K379" s="4">
        <v>16349.6</v>
      </c>
      <c r="L379" s="88"/>
      <c r="M379" s="88"/>
    </row>
    <row r="380" spans="1:13" x14ac:dyDescent="0.2">
      <c r="A380" s="89">
        <f t="shared" si="5"/>
        <v>378</v>
      </c>
      <c r="B380" t="s">
        <v>2585</v>
      </c>
      <c r="C380" t="s">
        <v>338</v>
      </c>
      <c r="D380" s="2">
        <v>40765</v>
      </c>
      <c r="E380" s="2">
        <v>40765</v>
      </c>
      <c r="F380" s="5">
        <v>1</v>
      </c>
      <c r="G380" t="s">
        <v>130</v>
      </c>
      <c r="H380" t="s">
        <v>417</v>
      </c>
      <c r="I380" s="4">
        <v>229424</v>
      </c>
      <c r="J380" s="4">
        <v>-217952.8</v>
      </c>
      <c r="K380" s="4">
        <v>11471.2</v>
      </c>
      <c r="L380" s="88"/>
      <c r="M380" s="88"/>
    </row>
    <row r="381" spans="1:13" x14ac:dyDescent="0.2">
      <c r="A381" s="89">
        <f t="shared" si="5"/>
        <v>379</v>
      </c>
      <c r="B381" t="s">
        <v>2585</v>
      </c>
      <c r="C381" t="s">
        <v>142</v>
      </c>
      <c r="D381" s="2">
        <v>40875</v>
      </c>
      <c r="E381" s="2">
        <v>40875</v>
      </c>
      <c r="F381" s="5">
        <v>0</v>
      </c>
      <c r="G381" t="s">
        <v>130</v>
      </c>
      <c r="H381" t="s">
        <v>419</v>
      </c>
      <c r="I381" s="4">
        <v>0</v>
      </c>
      <c r="J381" s="4">
        <v>0</v>
      </c>
      <c r="K381" s="4">
        <v>0</v>
      </c>
      <c r="L381" s="88"/>
      <c r="M381" s="88"/>
    </row>
    <row r="382" spans="1:13" x14ac:dyDescent="0.2">
      <c r="A382" s="89">
        <f t="shared" si="5"/>
        <v>380</v>
      </c>
      <c r="B382" t="s">
        <v>2585</v>
      </c>
      <c r="C382" t="s">
        <v>341</v>
      </c>
      <c r="D382" s="2">
        <v>40899</v>
      </c>
      <c r="E382" s="2">
        <v>40899</v>
      </c>
      <c r="F382" s="5">
        <v>0</v>
      </c>
      <c r="G382" t="s">
        <v>130</v>
      </c>
      <c r="H382" t="s">
        <v>421</v>
      </c>
      <c r="I382" s="4">
        <v>0</v>
      </c>
      <c r="J382" s="4">
        <v>0</v>
      </c>
      <c r="K382" s="4">
        <v>0</v>
      </c>
      <c r="L382" s="88"/>
      <c r="M382" s="88"/>
    </row>
    <row r="383" spans="1:13" x14ac:dyDescent="0.2">
      <c r="A383" s="89">
        <f t="shared" si="5"/>
        <v>381</v>
      </c>
      <c r="B383" t="s">
        <v>2585</v>
      </c>
      <c r="C383" t="s">
        <v>338</v>
      </c>
      <c r="D383" s="2">
        <v>40899</v>
      </c>
      <c r="E383" s="2">
        <v>40899</v>
      </c>
      <c r="F383" s="5">
        <v>0</v>
      </c>
      <c r="G383" t="s">
        <v>130</v>
      </c>
      <c r="H383" t="s">
        <v>423</v>
      </c>
      <c r="I383" s="4">
        <v>0</v>
      </c>
      <c r="J383" s="4">
        <v>0</v>
      </c>
      <c r="K383" s="4">
        <v>0</v>
      </c>
      <c r="L383" s="88"/>
      <c r="M383" s="88"/>
    </row>
    <row r="384" spans="1:13" x14ac:dyDescent="0.2">
      <c r="A384" s="89">
        <f t="shared" si="5"/>
        <v>382</v>
      </c>
      <c r="B384" t="s">
        <v>2585</v>
      </c>
      <c r="C384" t="s">
        <v>338</v>
      </c>
      <c r="D384" s="2">
        <v>40901</v>
      </c>
      <c r="E384" s="2">
        <v>40901</v>
      </c>
      <c r="F384" s="5">
        <v>1</v>
      </c>
      <c r="G384" t="s">
        <v>130</v>
      </c>
      <c r="H384" t="s">
        <v>424</v>
      </c>
      <c r="I384" s="4">
        <v>44021</v>
      </c>
      <c r="J384" s="4">
        <v>-41819.949999999997</v>
      </c>
      <c r="K384" s="4">
        <v>2201.0500000000002</v>
      </c>
      <c r="L384" s="88"/>
      <c r="M384" s="88"/>
    </row>
    <row r="385" spans="1:13" x14ac:dyDescent="0.2">
      <c r="A385" s="89">
        <f t="shared" si="5"/>
        <v>383</v>
      </c>
      <c r="B385" t="s">
        <v>2585</v>
      </c>
      <c r="C385" t="s">
        <v>142</v>
      </c>
      <c r="D385" s="2">
        <v>40933</v>
      </c>
      <c r="E385" s="2">
        <v>40933</v>
      </c>
      <c r="F385" s="5">
        <v>0</v>
      </c>
      <c r="G385" t="s">
        <v>130</v>
      </c>
      <c r="H385" t="s">
        <v>426</v>
      </c>
      <c r="I385" s="4">
        <v>0</v>
      </c>
      <c r="J385" s="4">
        <v>0</v>
      </c>
      <c r="K385" s="4">
        <v>0</v>
      </c>
      <c r="L385" s="88"/>
      <c r="M385" s="88"/>
    </row>
    <row r="386" spans="1:13" x14ac:dyDescent="0.2">
      <c r="A386" s="89">
        <f t="shared" si="5"/>
        <v>384</v>
      </c>
      <c r="B386" t="s">
        <v>2585</v>
      </c>
      <c r="C386" t="s">
        <v>142</v>
      </c>
      <c r="D386" s="2">
        <v>40933</v>
      </c>
      <c r="E386" s="2">
        <v>40933</v>
      </c>
      <c r="F386" s="5">
        <v>0</v>
      </c>
      <c r="G386" t="s">
        <v>130</v>
      </c>
      <c r="H386" t="s">
        <v>428</v>
      </c>
      <c r="I386" s="4">
        <v>0</v>
      </c>
      <c r="J386" s="4">
        <v>0</v>
      </c>
      <c r="K386" s="4">
        <v>0</v>
      </c>
      <c r="L386" s="88"/>
      <c r="M386" s="88"/>
    </row>
    <row r="387" spans="1:13" x14ac:dyDescent="0.2">
      <c r="A387" s="89">
        <f t="shared" si="5"/>
        <v>385</v>
      </c>
      <c r="B387" t="s">
        <v>2585</v>
      </c>
      <c r="C387" t="s">
        <v>142</v>
      </c>
      <c r="D387" s="2">
        <v>40991</v>
      </c>
      <c r="E387" s="2">
        <v>40991</v>
      </c>
      <c r="F387" s="5">
        <v>0</v>
      </c>
      <c r="G387" t="s">
        <v>130</v>
      </c>
      <c r="H387" t="s">
        <v>430</v>
      </c>
      <c r="I387" s="4">
        <v>0</v>
      </c>
      <c r="J387" s="4">
        <v>0</v>
      </c>
      <c r="K387" s="4">
        <v>0</v>
      </c>
      <c r="L387" s="88"/>
      <c r="M387" s="88"/>
    </row>
    <row r="388" spans="1:13" x14ac:dyDescent="0.2">
      <c r="A388" s="89">
        <f t="shared" si="5"/>
        <v>386</v>
      </c>
      <c r="B388" t="s">
        <v>2585</v>
      </c>
      <c r="C388" t="s">
        <v>142</v>
      </c>
      <c r="D388" s="2">
        <v>40991</v>
      </c>
      <c r="E388" s="2">
        <v>40991</v>
      </c>
      <c r="F388" s="5">
        <v>0</v>
      </c>
      <c r="G388" t="s">
        <v>130</v>
      </c>
      <c r="H388" t="s">
        <v>432</v>
      </c>
      <c r="I388" s="4">
        <v>0</v>
      </c>
      <c r="J388" s="4">
        <v>0</v>
      </c>
      <c r="K388" s="4">
        <v>0</v>
      </c>
      <c r="L388" s="88"/>
      <c r="M388" s="88"/>
    </row>
    <row r="389" spans="1:13" x14ac:dyDescent="0.2">
      <c r="A389" s="89">
        <f t="shared" ref="A389:A452" si="6">A388+1</f>
        <v>387</v>
      </c>
      <c r="B389" t="s">
        <v>2585</v>
      </c>
      <c r="C389" t="s">
        <v>338</v>
      </c>
      <c r="D389" s="2">
        <v>40990</v>
      </c>
      <c r="E389" s="2">
        <v>40990</v>
      </c>
      <c r="F389" s="5">
        <v>0</v>
      </c>
      <c r="G389" t="s">
        <v>130</v>
      </c>
      <c r="H389" t="s">
        <v>434</v>
      </c>
      <c r="I389" s="4">
        <v>0</v>
      </c>
      <c r="J389" s="4">
        <v>0</v>
      </c>
      <c r="K389" s="4">
        <v>0</v>
      </c>
      <c r="L389" s="88"/>
      <c r="M389" s="88"/>
    </row>
    <row r="390" spans="1:13" x14ac:dyDescent="0.2">
      <c r="A390" s="89">
        <f t="shared" si="6"/>
        <v>388</v>
      </c>
      <c r="B390" t="s">
        <v>2585</v>
      </c>
      <c r="C390" t="s">
        <v>142</v>
      </c>
      <c r="D390" s="2">
        <v>40938</v>
      </c>
      <c r="E390" s="2">
        <v>40938</v>
      </c>
      <c r="F390" s="5">
        <v>0</v>
      </c>
      <c r="G390" t="s">
        <v>130</v>
      </c>
      <c r="H390" t="s">
        <v>436</v>
      </c>
      <c r="I390" s="4">
        <v>0</v>
      </c>
      <c r="J390" s="4">
        <v>0</v>
      </c>
      <c r="K390" s="4">
        <v>0</v>
      </c>
      <c r="L390" s="88"/>
      <c r="M390" s="88"/>
    </row>
    <row r="391" spans="1:13" x14ac:dyDescent="0.2">
      <c r="A391" s="89">
        <f t="shared" si="6"/>
        <v>389</v>
      </c>
      <c r="B391" t="s">
        <v>2585</v>
      </c>
      <c r="C391" t="s">
        <v>142</v>
      </c>
      <c r="D391" s="2">
        <v>40938</v>
      </c>
      <c r="E391" s="2">
        <v>40938</v>
      </c>
      <c r="F391" s="5">
        <v>0</v>
      </c>
      <c r="G391" t="s">
        <v>130</v>
      </c>
      <c r="H391" t="s">
        <v>438</v>
      </c>
      <c r="I391" s="4">
        <v>0</v>
      </c>
      <c r="J391" s="4">
        <v>0</v>
      </c>
      <c r="K391" s="4">
        <v>0</v>
      </c>
      <c r="L391" s="88"/>
      <c r="M391" s="88"/>
    </row>
    <row r="392" spans="1:13" x14ac:dyDescent="0.2">
      <c r="A392" s="89">
        <f t="shared" si="6"/>
        <v>390</v>
      </c>
      <c r="B392" t="s">
        <v>2585</v>
      </c>
      <c r="C392" t="s">
        <v>142</v>
      </c>
      <c r="D392" s="2">
        <v>40938</v>
      </c>
      <c r="E392" s="2">
        <v>40938</v>
      </c>
      <c r="F392" s="5">
        <v>0</v>
      </c>
      <c r="G392" t="s">
        <v>130</v>
      </c>
      <c r="H392" t="s">
        <v>438</v>
      </c>
      <c r="I392" s="4">
        <v>0</v>
      </c>
      <c r="J392" s="4">
        <v>0</v>
      </c>
      <c r="K392" s="4">
        <v>0</v>
      </c>
      <c r="L392" s="88"/>
      <c r="M392" s="88"/>
    </row>
    <row r="393" spans="1:13" x14ac:dyDescent="0.2">
      <c r="A393" s="89">
        <f t="shared" si="6"/>
        <v>391</v>
      </c>
      <c r="B393" t="s">
        <v>2585</v>
      </c>
      <c r="C393" t="s">
        <v>142</v>
      </c>
      <c r="D393" s="2">
        <v>41012</v>
      </c>
      <c r="E393" s="2">
        <v>41012</v>
      </c>
      <c r="F393" s="5">
        <v>0</v>
      </c>
      <c r="G393" t="s">
        <v>130</v>
      </c>
      <c r="H393" t="s">
        <v>441</v>
      </c>
      <c r="I393" s="4">
        <v>0</v>
      </c>
      <c r="J393" s="4">
        <v>0</v>
      </c>
      <c r="K393" s="4">
        <v>0</v>
      </c>
      <c r="L393" s="88"/>
      <c r="M393" s="88"/>
    </row>
    <row r="394" spans="1:13" x14ac:dyDescent="0.2">
      <c r="A394" s="89">
        <f t="shared" si="6"/>
        <v>392</v>
      </c>
      <c r="B394" t="s">
        <v>2585</v>
      </c>
      <c r="C394" t="s">
        <v>142</v>
      </c>
      <c r="D394" s="2">
        <v>41038</v>
      </c>
      <c r="E394" s="2">
        <v>41038</v>
      </c>
      <c r="F394" s="5">
        <v>0</v>
      </c>
      <c r="G394" t="s">
        <v>130</v>
      </c>
      <c r="H394" t="s">
        <v>443</v>
      </c>
      <c r="I394" s="4">
        <v>0</v>
      </c>
      <c r="J394" s="4">
        <v>0</v>
      </c>
      <c r="K394" s="4">
        <v>0</v>
      </c>
      <c r="L394" s="88"/>
      <c r="M394" s="88"/>
    </row>
    <row r="395" spans="1:13" x14ac:dyDescent="0.2">
      <c r="A395" s="89">
        <f t="shared" si="6"/>
        <v>393</v>
      </c>
      <c r="B395" t="s">
        <v>2585</v>
      </c>
      <c r="C395" t="s">
        <v>142</v>
      </c>
      <c r="D395" s="2">
        <v>41018</v>
      </c>
      <c r="E395" s="2">
        <v>41018</v>
      </c>
      <c r="F395" s="5">
        <v>0</v>
      </c>
      <c r="G395" t="s">
        <v>130</v>
      </c>
      <c r="H395" t="s">
        <v>445</v>
      </c>
      <c r="I395" s="4">
        <v>0</v>
      </c>
      <c r="J395" s="4">
        <v>0</v>
      </c>
      <c r="K395" s="4">
        <v>0</v>
      </c>
      <c r="L395" s="88"/>
      <c r="M395" s="88"/>
    </row>
    <row r="396" spans="1:13" x14ac:dyDescent="0.2">
      <c r="A396" s="89">
        <f t="shared" si="6"/>
        <v>394</v>
      </c>
      <c r="B396" t="s">
        <v>2585</v>
      </c>
      <c r="C396" t="s">
        <v>338</v>
      </c>
      <c r="D396" s="2">
        <v>41109</v>
      </c>
      <c r="E396" s="2">
        <v>41109</v>
      </c>
      <c r="F396" s="5">
        <v>0</v>
      </c>
      <c r="G396" t="s">
        <v>130</v>
      </c>
      <c r="H396" t="s">
        <v>447</v>
      </c>
      <c r="I396" s="4">
        <v>0</v>
      </c>
      <c r="J396" s="4">
        <v>0</v>
      </c>
      <c r="K396" s="4">
        <v>0</v>
      </c>
      <c r="L396" s="88"/>
      <c r="M396" s="88"/>
    </row>
    <row r="397" spans="1:13" x14ac:dyDescent="0.2">
      <c r="A397" s="89">
        <f t="shared" si="6"/>
        <v>395</v>
      </c>
      <c r="B397" t="s">
        <v>2585</v>
      </c>
      <c r="C397" t="s">
        <v>338</v>
      </c>
      <c r="D397" s="2">
        <v>41109</v>
      </c>
      <c r="E397" s="2">
        <v>41109</v>
      </c>
      <c r="F397" s="5">
        <v>0</v>
      </c>
      <c r="G397" t="s">
        <v>130</v>
      </c>
      <c r="H397" t="s">
        <v>449</v>
      </c>
      <c r="I397" s="4">
        <v>0</v>
      </c>
      <c r="J397" s="4">
        <v>0</v>
      </c>
      <c r="K397" s="4">
        <v>0</v>
      </c>
      <c r="L397" s="88"/>
      <c r="M397" s="88"/>
    </row>
    <row r="398" spans="1:13" x14ac:dyDescent="0.2">
      <c r="A398" s="89">
        <f t="shared" si="6"/>
        <v>396</v>
      </c>
      <c r="B398" t="s">
        <v>2585</v>
      </c>
      <c r="C398" t="s">
        <v>338</v>
      </c>
      <c r="D398" s="2">
        <v>41152</v>
      </c>
      <c r="E398" s="2">
        <v>41152</v>
      </c>
      <c r="F398" s="5">
        <v>1</v>
      </c>
      <c r="G398" t="s">
        <v>130</v>
      </c>
      <c r="H398" t="s">
        <v>450</v>
      </c>
      <c r="I398" s="4">
        <v>67746</v>
      </c>
      <c r="J398" s="4">
        <v>-64358.7</v>
      </c>
      <c r="K398" s="4">
        <v>3387.3</v>
      </c>
      <c r="L398" s="88"/>
      <c r="M398" s="88"/>
    </row>
    <row r="399" spans="1:13" x14ac:dyDescent="0.2">
      <c r="A399" s="89">
        <f t="shared" si="6"/>
        <v>397</v>
      </c>
      <c r="B399" t="s">
        <v>2585</v>
      </c>
      <c r="C399" t="s">
        <v>338</v>
      </c>
      <c r="D399" s="2">
        <v>41170</v>
      </c>
      <c r="E399" s="2">
        <v>41170</v>
      </c>
      <c r="F399" s="5">
        <v>0</v>
      </c>
      <c r="G399" t="s">
        <v>130</v>
      </c>
      <c r="H399" t="s">
        <v>452</v>
      </c>
      <c r="I399" s="4">
        <v>0</v>
      </c>
      <c r="J399" s="4">
        <v>0</v>
      </c>
      <c r="K399" s="4">
        <v>0</v>
      </c>
      <c r="L399" s="88"/>
      <c r="M399" s="88"/>
    </row>
    <row r="400" spans="1:13" x14ac:dyDescent="0.2">
      <c r="A400" s="89">
        <f t="shared" si="6"/>
        <v>398</v>
      </c>
      <c r="B400" t="s">
        <v>2585</v>
      </c>
      <c r="C400" t="s">
        <v>338</v>
      </c>
      <c r="D400" s="2">
        <v>41170</v>
      </c>
      <c r="E400" s="2">
        <v>41170</v>
      </c>
      <c r="F400" s="5">
        <v>0</v>
      </c>
      <c r="G400" t="s">
        <v>130</v>
      </c>
      <c r="H400" t="s">
        <v>453</v>
      </c>
      <c r="I400" s="4">
        <v>0</v>
      </c>
      <c r="J400" s="4">
        <v>0</v>
      </c>
      <c r="K400" s="4">
        <v>0</v>
      </c>
      <c r="L400" s="88"/>
      <c r="M400" s="88"/>
    </row>
    <row r="401" spans="1:13" x14ac:dyDescent="0.2">
      <c r="A401" s="89">
        <f t="shared" si="6"/>
        <v>399</v>
      </c>
      <c r="B401" t="s">
        <v>2585</v>
      </c>
      <c r="C401" t="s">
        <v>338</v>
      </c>
      <c r="D401" s="2">
        <v>41170</v>
      </c>
      <c r="E401" s="2">
        <v>41170</v>
      </c>
      <c r="F401" s="5">
        <v>0</v>
      </c>
      <c r="G401" t="s">
        <v>130</v>
      </c>
      <c r="H401" t="s">
        <v>454</v>
      </c>
      <c r="I401" s="4">
        <v>0</v>
      </c>
      <c r="J401" s="4">
        <v>0</v>
      </c>
      <c r="K401" s="4">
        <v>0</v>
      </c>
      <c r="L401" s="88"/>
      <c r="M401" s="88"/>
    </row>
    <row r="402" spans="1:13" x14ac:dyDescent="0.2">
      <c r="A402" s="89">
        <f t="shared" si="6"/>
        <v>400</v>
      </c>
      <c r="B402" t="s">
        <v>2585</v>
      </c>
      <c r="C402" t="s">
        <v>142</v>
      </c>
      <c r="D402" s="2">
        <v>41182</v>
      </c>
      <c r="E402" s="2">
        <v>41182</v>
      </c>
      <c r="F402" s="5">
        <v>0</v>
      </c>
      <c r="G402" t="s">
        <v>130</v>
      </c>
      <c r="H402" t="s">
        <v>456</v>
      </c>
      <c r="I402" s="4">
        <v>0</v>
      </c>
      <c r="J402" s="4">
        <v>0</v>
      </c>
      <c r="K402" s="4">
        <v>0</v>
      </c>
      <c r="L402" s="88"/>
      <c r="M402" s="88"/>
    </row>
    <row r="403" spans="1:13" x14ac:dyDescent="0.2">
      <c r="A403" s="89">
        <f t="shared" si="6"/>
        <v>401</v>
      </c>
      <c r="B403" t="s">
        <v>2585</v>
      </c>
      <c r="C403" t="s">
        <v>142</v>
      </c>
      <c r="D403" s="2">
        <v>41192</v>
      </c>
      <c r="E403" s="2">
        <v>41192</v>
      </c>
      <c r="F403" s="5">
        <v>0</v>
      </c>
      <c r="G403" t="s">
        <v>130</v>
      </c>
      <c r="H403" t="s">
        <v>458</v>
      </c>
      <c r="I403" s="4">
        <v>0</v>
      </c>
      <c r="J403" s="4">
        <v>0</v>
      </c>
      <c r="K403" s="4">
        <v>0</v>
      </c>
      <c r="L403" s="88"/>
      <c r="M403" s="88"/>
    </row>
    <row r="404" spans="1:13" x14ac:dyDescent="0.2">
      <c r="A404" s="89">
        <f t="shared" si="6"/>
        <v>402</v>
      </c>
      <c r="B404" t="s">
        <v>2585</v>
      </c>
      <c r="C404" t="s">
        <v>338</v>
      </c>
      <c r="D404" s="2">
        <v>41243</v>
      </c>
      <c r="E404" s="2">
        <v>41243</v>
      </c>
      <c r="F404" s="5">
        <v>21</v>
      </c>
      <c r="G404" t="s">
        <v>130</v>
      </c>
      <c r="H404" t="s">
        <v>459</v>
      </c>
      <c r="I404" s="4">
        <v>795386</v>
      </c>
      <c r="J404" s="4">
        <v>-755616.7</v>
      </c>
      <c r="K404" s="4">
        <v>39769.300000000003</v>
      </c>
      <c r="L404" s="88"/>
      <c r="M404" s="88"/>
    </row>
    <row r="405" spans="1:13" x14ac:dyDescent="0.2">
      <c r="A405" s="89">
        <f t="shared" si="6"/>
        <v>403</v>
      </c>
      <c r="B405" t="s">
        <v>2585</v>
      </c>
      <c r="C405" t="s">
        <v>338</v>
      </c>
      <c r="D405" s="2">
        <v>41365</v>
      </c>
      <c r="E405" s="2">
        <v>41365</v>
      </c>
      <c r="F405" s="5">
        <v>5</v>
      </c>
      <c r="G405" t="s">
        <v>130</v>
      </c>
      <c r="H405" t="s">
        <v>460</v>
      </c>
      <c r="I405" s="4">
        <v>6038</v>
      </c>
      <c r="J405" s="4">
        <v>-5736.1</v>
      </c>
      <c r="K405" s="4">
        <v>301.89999999999998</v>
      </c>
      <c r="L405" s="88"/>
      <c r="M405" s="88"/>
    </row>
    <row r="406" spans="1:13" x14ac:dyDescent="0.2">
      <c r="A406" s="89">
        <f t="shared" si="6"/>
        <v>404</v>
      </c>
      <c r="B406" t="s">
        <v>2585</v>
      </c>
      <c r="C406" t="s">
        <v>338</v>
      </c>
      <c r="D406" s="2">
        <v>41400</v>
      </c>
      <c r="E406" s="2">
        <v>41400</v>
      </c>
      <c r="F406" s="5">
        <v>2</v>
      </c>
      <c r="G406" t="s">
        <v>130</v>
      </c>
      <c r="H406" t="s">
        <v>461</v>
      </c>
      <c r="I406" s="4">
        <v>845569</v>
      </c>
      <c r="J406" s="4">
        <v>-803290.55</v>
      </c>
      <c r="K406" s="4">
        <v>42278.45</v>
      </c>
      <c r="L406" s="88"/>
      <c r="M406" s="88"/>
    </row>
    <row r="407" spans="1:13" x14ac:dyDescent="0.2">
      <c r="A407" s="89">
        <f t="shared" si="6"/>
        <v>405</v>
      </c>
      <c r="B407" t="s">
        <v>2585</v>
      </c>
      <c r="C407" t="s">
        <v>338</v>
      </c>
      <c r="D407" s="2">
        <v>41481</v>
      </c>
      <c r="E407" s="2">
        <v>41481</v>
      </c>
      <c r="F407" s="5">
        <v>1</v>
      </c>
      <c r="G407" t="s">
        <v>130</v>
      </c>
      <c r="H407" t="s">
        <v>462</v>
      </c>
      <c r="I407" s="4">
        <v>137776</v>
      </c>
      <c r="J407" s="4">
        <v>-130887.2</v>
      </c>
      <c r="K407" s="4">
        <v>6888.8</v>
      </c>
      <c r="L407" s="88"/>
      <c r="M407" s="88"/>
    </row>
    <row r="408" spans="1:13" x14ac:dyDescent="0.2">
      <c r="A408" s="89">
        <f t="shared" si="6"/>
        <v>406</v>
      </c>
      <c r="B408" t="s">
        <v>2585</v>
      </c>
      <c r="C408" t="s">
        <v>338</v>
      </c>
      <c r="D408" s="2">
        <v>41246</v>
      </c>
      <c r="E408" s="2">
        <v>41246</v>
      </c>
      <c r="F408" s="5">
        <v>0</v>
      </c>
      <c r="G408" t="s">
        <v>130</v>
      </c>
      <c r="H408" t="s">
        <v>464</v>
      </c>
      <c r="I408" s="4">
        <v>0</v>
      </c>
      <c r="J408" s="4">
        <v>0</v>
      </c>
      <c r="K408" s="4">
        <v>0</v>
      </c>
      <c r="L408" s="88"/>
      <c r="M408" s="88"/>
    </row>
    <row r="409" spans="1:13" x14ac:dyDescent="0.2">
      <c r="A409" s="89">
        <f t="shared" si="6"/>
        <v>407</v>
      </c>
      <c r="B409" t="s">
        <v>2585</v>
      </c>
      <c r="C409" t="s">
        <v>338</v>
      </c>
      <c r="D409" s="2">
        <v>41365</v>
      </c>
      <c r="E409" s="2">
        <v>41365</v>
      </c>
      <c r="F409" s="5">
        <v>0</v>
      </c>
      <c r="G409" t="s">
        <v>130</v>
      </c>
      <c r="H409" t="s">
        <v>464</v>
      </c>
      <c r="I409" s="4">
        <v>0</v>
      </c>
      <c r="J409" s="4">
        <v>0</v>
      </c>
      <c r="K409" s="4">
        <v>0</v>
      </c>
      <c r="L409" s="88"/>
      <c r="M409" s="88"/>
    </row>
    <row r="410" spans="1:13" x14ac:dyDescent="0.2">
      <c r="A410" s="89">
        <f t="shared" si="6"/>
        <v>408</v>
      </c>
      <c r="B410" t="s">
        <v>2585</v>
      </c>
      <c r="C410" t="s">
        <v>338</v>
      </c>
      <c r="D410" s="2">
        <v>41246</v>
      </c>
      <c r="E410" s="2">
        <v>41246</v>
      </c>
      <c r="F410" s="5">
        <v>8</v>
      </c>
      <c r="G410" t="s">
        <v>130</v>
      </c>
      <c r="H410" t="s">
        <v>466</v>
      </c>
      <c r="I410" s="4">
        <v>387600</v>
      </c>
      <c r="J410" s="4">
        <v>-368220</v>
      </c>
      <c r="K410" s="4">
        <v>19380</v>
      </c>
      <c r="L410" s="88"/>
      <c r="M410" s="88"/>
    </row>
    <row r="411" spans="1:13" x14ac:dyDescent="0.2">
      <c r="A411" s="89">
        <f t="shared" si="6"/>
        <v>409</v>
      </c>
      <c r="B411" t="s">
        <v>2585</v>
      </c>
      <c r="C411" t="s">
        <v>338</v>
      </c>
      <c r="D411" s="2">
        <v>41365</v>
      </c>
      <c r="E411" s="2">
        <v>41365</v>
      </c>
      <c r="F411" s="5">
        <v>0</v>
      </c>
      <c r="G411" t="s">
        <v>130</v>
      </c>
      <c r="H411" t="s">
        <v>466</v>
      </c>
      <c r="I411" s="4">
        <v>0</v>
      </c>
      <c r="J411" s="4">
        <v>0</v>
      </c>
      <c r="K411" s="4">
        <v>0</v>
      </c>
      <c r="L411" s="88"/>
      <c r="M411" s="88"/>
    </row>
    <row r="412" spans="1:13" x14ac:dyDescent="0.2">
      <c r="A412" s="89">
        <f t="shared" si="6"/>
        <v>410</v>
      </c>
      <c r="B412" t="s">
        <v>2585</v>
      </c>
      <c r="C412" t="s">
        <v>338</v>
      </c>
      <c r="D412" s="2">
        <v>41246</v>
      </c>
      <c r="E412" s="2">
        <v>41246</v>
      </c>
      <c r="F412" s="5">
        <v>0</v>
      </c>
      <c r="G412" t="s">
        <v>130</v>
      </c>
      <c r="H412" t="s">
        <v>466</v>
      </c>
      <c r="I412" s="4">
        <v>0</v>
      </c>
      <c r="J412" s="4">
        <v>0</v>
      </c>
      <c r="K412" s="4">
        <v>0</v>
      </c>
      <c r="L412" s="88"/>
      <c r="M412" s="88"/>
    </row>
    <row r="413" spans="1:13" x14ac:dyDescent="0.2">
      <c r="A413" s="89">
        <f t="shared" si="6"/>
        <v>411</v>
      </c>
      <c r="B413" t="s">
        <v>2585</v>
      </c>
      <c r="C413" t="s">
        <v>338</v>
      </c>
      <c r="D413" s="2">
        <v>41365</v>
      </c>
      <c r="E413" s="2">
        <v>41365</v>
      </c>
      <c r="F413" s="5">
        <v>0</v>
      </c>
      <c r="G413" t="s">
        <v>130</v>
      </c>
      <c r="H413" t="s">
        <v>466</v>
      </c>
      <c r="I413" s="4">
        <v>0</v>
      </c>
      <c r="J413" s="4">
        <v>0</v>
      </c>
      <c r="K413" s="4">
        <v>0</v>
      </c>
      <c r="L413" s="88"/>
      <c r="M413" s="88"/>
    </row>
    <row r="414" spans="1:13" x14ac:dyDescent="0.2">
      <c r="A414" s="89">
        <f t="shared" si="6"/>
        <v>412</v>
      </c>
      <c r="B414" t="s">
        <v>2585</v>
      </c>
      <c r="C414" t="s">
        <v>338</v>
      </c>
      <c r="D414" s="2">
        <v>41246</v>
      </c>
      <c r="E414" s="2">
        <v>41246</v>
      </c>
      <c r="F414" s="5">
        <v>16</v>
      </c>
      <c r="G414" t="s">
        <v>330</v>
      </c>
      <c r="H414" t="s">
        <v>469</v>
      </c>
      <c r="I414" s="4">
        <v>685338</v>
      </c>
      <c r="J414" s="4">
        <v>-651071.1</v>
      </c>
      <c r="K414" s="4">
        <v>34266.9</v>
      </c>
      <c r="L414" s="88"/>
      <c r="M414" s="88"/>
    </row>
    <row r="415" spans="1:13" x14ac:dyDescent="0.2">
      <c r="A415" s="89">
        <f t="shared" si="6"/>
        <v>413</v>
      </c>
      <c r="B415" t="s">
        <v>2585</v>
      </c>
      <c r="C415" t="s">
        <v>338</v>
      </c>
      <c r="D415" s="2">
        <v>41365</v>
      </c>
      <c r="E415" s="2">
        <v>41365</v>
      </c>
      <c r="F415" s="5">
        <v>0</v>
      </c>
      <c r="G415" t="s">
        <v>330</v>
      </c>
      <c r="H415" t="s">
        <v>469</v>
      </c>
      <c r="I415" s="4">
        <v>0</v>
      </c>
      <c r="J415" s="4">
        <v>0</v>
      </c>
      <c r="K415" s="4">
        <v>0</v>
      </c>
      <c r="L415" s="88"/>
      <c r="M415" s="88"/>
    </row>
    <row r="416" spans="1:13" x14ac:dyDescent="0.2">
      <c r="A416" s="89">
        <f t="shared" si="6"/>
        <v>414</v>
      </c>
      <c r="B416" t="s">
        <v>2585</v>
      </c>
      <c r="C416" t="s">
        <v>338</v>
      </c>
      <c r="D416" s="2">
        <v>41233</v>
      </c>
      <c r="E416" s="2">
        <v>41233</v>
      </c>
      <c r="F416" s="5">
        <v>21</v>
      </c>
      <c r="G416" t="s">
        <v>130</v>
      </c>
      <c r="H416" t="s">
        <v>470</v>
      </c>
      <c r="I416" s="4">
        <v>256428</v>
      </c>
      <c r="J416" s="4">
        <v>-243606.6</v>
      </c>
      <c r="K416" s="4">
        <v>12821.4</v>
      </c>
      <c r="L416" s="88"/>
      <c r="M416" s="88"/>
    </row>
    <row r="417" spans="1:13" x14ac:dyDescent="0.2">
      <c r="A417" s="89">
        <f t="shared" si="6"/>
        <v>415</v>
      </c>
      <c r="B417" t="s">
        <v>2585</v>
      </c>
      <c r="C417" t="s">
        <v>338</v>
      </c>
      <c r="D417" s="2">
        <v>41365</v>
      </c>
      <c r="E417" s="2">
        <v>41365</v>
      </c>
      <c r="F417" s="5">
        <v>0</v>
      </c>
      <c r="G417" t="s">
        <v>130</v>
      </c>
      <c r="H417" t="s">
        <v>470</v>
      </c>
      <c r="I417" s="4">
        <v>8485</v>
      </c>
      <c r="J417" s="4">
        <v>-8060.75</v>
      </c>
      <c r="K417" s="4">
        <v>424.25</v>
      </c>
      <c r="L417" s="88"/>
      <c r="M417" s="88"/>
    </row>
    <row r="418" spans="1:13" x14ac:dyDescent="0.2">
      <c r="A418" s="89">
        <f t="shared" si="6"/>
        <v>416</v>
      </c>
      <c r="B418" t="s">
        <v>2585</v>
      </c>
      <c r="C418" t="s">
        <v>338</v>
      </c>
      <c r="D418" s="2">
        <v>41246</v>
      </c>
      <c r="E418" s="2">
        <v>41246</v>
      </c>
      <c r="F418" s="5">
        <v>36</v>
      </c>
      <c r="G418" t="s">
        <v>130</v>
      </c>
      <c r="H418" t="s">
        <v>471</v>
      </c>
      <c r="I418" s="4">
        <v>624240</v>
      </c>
      <c r="J418" s="4">
        <v>-593028</v>
      </c>
      <c r="K418" s="4">
        <v>31212</v>
      </c>
      <c r="L418" s="88"/>
      <c r="M418" s="88"/>
    </row>
    <row r="419" spans="1:13" x14ac:dyDescent="0.2">
      <c r="A419" s="89">
        <f t="shared" si="6"/>
        <v>417</v>
      </c>
      <c r="B419" t="s">
        <v>2585</v>
      </c>
      <c r="C419" t="s">
        <v>338</v>
      </c>
      <c r="D419" s="2">
        <v>41365</v>
      </c>
      <c r="E419" s="2">
        <v>41365</v>
      </c>
      <c r="F419" s="5">
        <v>0</v>
      </c>
      <c r="G419" t="s">
        <v>130</v>
      </c>
      <c r="H419" t="s">
        <v>471</v>
      </c>
      <c r="I419" s="4">
        <v>20655.37</v>
      </c>
      <c r="J419" s="4">
        <v>-19622.599999999999</v>
      </c>
      <c r="K419" s="4">
        <v>1032.77</v>
      </c>
      <c r="L419" s="88"/>
      <c r="M419" s="88"/>
    </row>
    <row r="420" spans="1:13" x14ac:dyDescent="0.2">
      <c r="A420" s="89">
        <f t="shared" si="6"/>
        <v>418</v>
      </c>
      <c r="B420" t="s">
        <v>2585</v>
      </c>
      <c r="C420" t="s">
        <v>129</v>
      </c>
      <c r="D420" s="2">
        <v>41246</v>
      </c>
      <c r="E420" s="2">
        <v>41246</v>
      </c>
      <c r="F420" s="5">
        <v>29</v>
      </c>
      <c r="G420" t="s">
        <v>130</v>
      </c>
      <c r="H420" t="s">
        <v>473</v>
      </c>
      <c r="I420" s="4">
        <v>99093</v>
      </c>
      <c r="J420" s="4">
        <v>-99093</v>
      </c>
      <c r="K420" s="4">
        <v>0</v>
      </c>
      <c r="L420" s="88"/>
      <c r="M420" s="88"/>
    </row>
    <row r="421" spans="1:13" x14ac:dyDescent="0.2">
      <c r="A421" s="89">
        <f t="shared" si="6"/>
        <v>419</v>
      </c>
      <c r="B421" t="s">
        <v>2585</v>
      </c>
      <c r="C421" t="s">
        <v>341</v>
      </c>
      <c r="D421" s="2">
        <v>41365</v>
      </c>
      <c r="E421" s="2">
        <v>41365</v>
      </c>
      <c r="F421" s="5">
        <v>0</v>
      </c>
      <c r="G421" t="s">
        <v>130</v>
      </c>
      <c r="H421" t="s">
        <v>473</v>
      </c>
      <c r="I421" s="4">
        <v>0</v>
      </c>
      <c r="J421" s="4">
        <v>0</v>
      </c>
      <c r="K421" s="4">
        <v>0</v>
      </c>
      <c r="L421" s="88"/>
      <c r="M421" s="88"/>
    </row>
    <row r="422" spans="1:13" x14ac:dyDescent="0.2">
      <c r="A422" s="89">
        <f t="shared" si="6"/>
        <v>420</v>
      </c>
      <c r="B422" t="s">
        <v>2585</v>
      </c>
      <c r="C422" t="s">
        <v>129</v>
      </c>
      <c r="D422" s="2">
        <v>41246</v>
      </c>
      <c r="E422" s="2">
        <v>41246</v>
      </c>
      <c r="F422" s="5">
        <v>4</v>
      </c>
      <c r="G422" t="s">
        <v>130</v>
      </c>
      <c r="H422" t="s">
        <v>474</v>
      </c>
      <c r="I422" s="4">
        <v>9180</v>
      </c>
      <c r="J422" s="4">
        <v>-9180</v>
      </c>
      <c r="K422" s="4">
        <v>0</v>
      </c>
      <c r="L422" s="88"/>
      <c r="M422" s="88"/>
    </row>
    <row r="423" spans="1:13" x14ac:dyDescent="0.2">
      <c r="A423" s="89">
        <f t="shared" si="6"/>
        <v>421</v>
      </c>
      <c r="B423" t="s">
        <v>2585</v>
      </c>
      <c r="C423" t="s">
        <v>129</v>
      </c>
      <c r="D423" s="2">
        <v>41365</v>
      </c>
      <c r="E423" s="2">
        <v>41365</v>
      </c>
      <c r="F423" s="5">
        <v>4</v>
      </c>
      <c r="G423" t="s">
        <v>130</v>
      </c>
      <c r="H423" t="s">
        <v>474</v>
      </c>
      <c r="I423" s="4">
        <v>303.76</v>
      </c>
      <c r="J423" s="4">
        <v>-303.76</v>
      </c>
      <c r="K423" s="4">
        <v>0</v>
      </c>
      <c r="L423" s="88"/>
      <c r="M423" s="88"/>
    </row>
    <row r="424" spans="1:13" x14ac:dyDescent="0.2">
      <c r="A424" s="89">
        <f t="shared" si="6"/>
        <v>422</v>
      </c>
      <c r="B424" t="s">
        <v>2585</v>
      </c>
      <c r="C424" t="s">
        <v>338</v>
      </c>
      <c r="D424" s="2">
        <v>41290</v>
      </c>
      <c r="E424" s="2">
        <v>41290</v>
      </c>
      <c r="F424" s="5">
        <v>4</v>
      </c>
      <c r="G424" t="s">
        <v>130</v>
      </c>
      <c r="H424" t="s">
        <v>475</v>
      </c>
      <c r="I424" s="4">
        <v>804720</v>
      </c>
      <c r="J424" s="4">
        <v>-764484</v>
      </c>
      <c r="K424" s="4">
        <v>40236</v>
      </c>
      <c r="L424" s="88"/>
      <c r="M424" s="88"/>
    </row>
    <row r="425" spans="1:13" x14ac:dyDescent="0.2">
      <c r="A425" s="89">
        <f t="shared" si="6"/>
        <v>423</v>
      </c>
      <c r="B425" t="s">
        <v>2585</v>
      </c>
      <c r="C425" t="s">
        <v>338</v>
      </c>
      <c r="D425" s="2">
        <v>41312</v>
      </c>
      <c r="E425" s="2">
        <v>41312</v>
      </c>
      <c r="F425" s="5">
        <v>1</v>
      </c>
      <c r="G425" t="s">
        <v>130</v>
      </c>
      <c r="H425" t="s">
        <v>476</v>
      </c>
      <c r="I425" s="4">
        <v>39690</v>
      </c>
      <c r="J425" s="4">
        <v>-37705.5</v>
      </c>
      <c r="K425" s="4">
        <v>1984.5</v>
      </c>
      <c r="L425" s="88"/>
      <c r="M425" s="88"/>
    </row>
    <row r="426" spans="1:13" x14ac:dyDescent="0.2">
      <c r="A426" s="89">
        <f t="shared" si="6"/>
        <v>424</v>
      </c>
      <c r="B426" t="s">
        <v>2585</v>
      </c>
      <c r="C426" t="s">
        <v>338</v>
      </c>
      <c r="D426" s="2">
        <v>41362</v>
      </c>
      <c r="E426" s="2">
        <v>41362</v>
      </c>
      <c r="F426" s="5">
        <v>2</v>
      </c>
      <c r="G426" t="s">
        <v>330</v>
      </c>
      <c r="H426" t="s">
        <v>477</v>
      </c>
      <c r="I426" s="4">
        <v>452019</v>
      </c>
      <c r="J426" s="4">
        <v>-429418.05</v>
      </c>
      <c r="K426" s="4">
        <v>22600.95</v>
      </c>
      <c r="L426" s="88"/>
      <c r="M426" s="88"/>
    </row>
    <row r="427" spans="1:13" x14ac:dyDescent="0.2">
      <c r="A427" s="89">
        <f t="shared" si="6"/>
        <v>425</v>
      </c>
      <c r="B427" t="s">
        <v>2585</v>
      </c>
      <c r="C427" t="s">
        <v>338</v>
      </c>
      <c r="D427" s="2">
        <v>41365</v>
      </c>
      <c r="E427" s="2">
        <v>41365</v>
      </c>
      <c r="F427" s="5">
        <v>1</v>
      </c>
      <c r="G427" t="s">
        <v>330</v>
      </c>
      <c r="H427" t="s">
        <v>478</v>
      </c>
      <c r="I427" s="4">
        <v>2225</v>
      </c>
      <c r="J427" s="4">
        <v>-2113.75</v>
      </c>
      <c r="K427" s="4">
        <v>111.25</v>
      </c>
      <c r="L427" s="88"/>
      <c r="M427" s="88"/>
    </row>
    <row r="428" spans="1:13" x14ac:dyDescent="0.2">
      <c r="A428" s="89">
        <f t="shared" si="6"/>
        <v>426</v>
      </c>
      <c r="B428" t="s">
        <v>2585</v>
      </c>
      <c r="C428" t="s">
        <v>142</v>
      </c>
      <c r="D428" s="2">
        <v>41355</v>
      </c>
      <c r="E428" s="2">
        <v>41355</v>
      </c>
      <c r="F428" s="5">
        <v>5</v>
      </c>
      <c r="G428" t="s">
        <v>330</v>
      </c>
      <c r="H428" t="s">
        <v>479</v>
      </c>
      <c r="I428" s="4">
        <v>218559</v>
      </c>
      <c r="J428" s="4">
        <v>-207631.05</v>
      </c>
      <c r="K428" s="4">
        <v>10927.95</v>
      </c>
      <c r="L428" s="88"/>
      <c r="M428" s="88"/>
    </row>
    <row r="429" spans="1:13" x14ac:dyDescent="0.2">
      <c r="A429" s="89">
        <f t="shared" si="6"/>
        <v>427</v>
      </c>
      <c r="B429" t="s">
        <v>2585</v>
      </c>
      <c r="C429" t="s">
        <v>338</v>
      </c>
      <c r="D429" s="2">
        <v>41460</v>
      </c>
      <c r="E429" s="2">
        <v>41460</v>
      </c>
      <c r="F429" s="5">
        <v>2</v>
      </c>
      <c r="G429" t="s">
        <v>130</v>
      </c>
      <c r="H429" t="s">
        <v>480</v>
      </c>
      <c r="I429" s="4">
        <v>1399999</v>
      </c>
      <c r="J429" s="4">
        <v>-1329999.05</v>
      </c>
      <c r="K429" s="4">
        <v>69999.95</v>
      </c>
      <c r="L429" s="88"/>
      <c r="M429" s="88"/>
    </row>
    <row r="430" spans="1:13" x14ac:dyDescent="0.2">
      <c r="A430" s="89">
        <f t="shared" si="6"/>
        <v>428</v>
      </c>
      <c r="B430" t="s">
        <v>2585</v>
      </c>
      <c r="C430" t="s">
        <v>338</v>
      </c>
      <c r="D430" s="2">
        <v>41373</v>
      </c>
      <c r="E430" s="2">
        <v>41373</v>
      </c>
      <c r="F430" s="5">
        <v>1</v>
      </c>
      <c r="G430" t="s">
        <v>130</v>
      </c>
      <c r="H430" t="s">
        <v>481</v>
      </c>
      <c r="I430" s="4">
        <v>304500</v>
      </c>
      <c r="J430" s="4">
        <v>-289275</v>
      </c>
      <c r="K430" s="4">
        <v>15225</v>
      </c>
      <c r="L430" s="88"/>
      <c r="M430" s="88"/>
    </row>
    <row r="431" spans="1:13" x14ac:dyDescent="0.2">
      <c r="A431" s="89">
        <f t="shared" si="6"/>
        <v>429</v>
      </c>
      <c r="B431" t="s">
        <v>2585</v>
      </c>
      <c r="C431" t="s">
        <v>338</v>
      </c>
      <c r="D431" s="2">
        <v>41373</v>
      </c>
      <c r="E431" s="2">
        <v>41373</v>
      </c>
      <c r="F431" s="5">
        <v>1</v>
      </c>
      <c r="G431" t="s">
        <v>130</v>
      </c>
      <c r="H431" t="s">
        <v>482</v>
      </c>
      <c r="I431" s="4">
        <v>136500</v>
      </c>
      <c r="J431" s="4">
        <v>-129675</v>
      </c>
      <c r="K431" s="4">
        <v>6825</v>
      </c>
      <c r="L431" s="88"/>
      <c r="M431" s="88"/>
    </row>
    <row r="432" spans="1:13" x14ac:dyDescent="0.2">
      <c r="A432" s="89">
        <f t="shared" si="6"/>
        <v>430</v>
      </c>
      <c r="B432" t="s">
        <v>2585</v>
      </c>
      <c r="C432" t="s">
        <v>338</v>
      </c>
      <c r="D432" s="2">
        <v>41373</v>
      </c>
      <c r="E432" s="2">
        <v>41373</v>
      </c>
      <c r="F432" s="5">
        <v>1</v>
      </c>
      <c r="G432" t="s">
        <v>130</v>
      </c>
      <c r="H432" t="s">
        <v>483</v>
      </c>
      <c r="I432" s="4">
        <v>275100</v>
      </c>
      <c r="J432" s="4">
        <v>-261345</v>
      </c>
      <c r="K432" s="4">
        <v>13755</v>
      </c>
      <c r="L432" s="88"/>
      <c r="M432" s="88"/>
    </row>
    <row r="433" spans="1:13" x14ac:dyDescent="0.2">
      <c r="A433" s="89">
        <f t="shared" si="6"/>
        <v>431</v>
      </c>
      <c r="B433" t="s">
        <v>2585</v>
      </c>
      <c r="C433" t="s">
        <v>338</v>
      </c>
      <c r="D433" s="2">
        <v>41425</v>
      </c>
      <c r="E433" s="2">
        <v>41425</v>
      </c>
      <c r="F433" s="5">
        <v>0</v>
      </c>
      <c r="G433" t="s">
        <v>130</v>
      </c>
      <c r="H433" t="s">
        <v>485</v>
      </c>
      <c r="I433" s="4">
        <v>0</v>
      </c>
      <c r="J433" s="4">
        <v>0</v>
      </c>
      <c r="K433" s="4">
        <v>0</v>
      </c>
      <c r="L433" s="88"/>
      <c r="M433" s="88"/>
    </row>
    <row r="434" spans="1:13" x14ac:dyDescent="0.2">
      <c r="A434" s="89">
        <f t="shared" si="6"/>
        <v>432</v>
      </c>
      <c r="B434" t="s">
        <v>2585</v>
      </c>
      <c r="C434" t="s">
        <v>338</v>
      </c>
      <c r="D434" s="2">
        <v>41373</v>
      </c>
      <c r="E434" s="2">
        <v>41373</v>
      </c>
      <c r="F434" s="5">
        <v>0</v>
      </c>
      <c r="G434" t="s">
        <v>130</v>
      </c>
      <c r="H434" t="s">
        <v>487</v>
      </c>
      <c r="I434" s="4">
        <v>0</v>
      </c>
      <c r="J434" s="4">
        <v>0</v>
      </c>
      <c r="K434" s="4">
        <v>0</v>
      </c>
      <c r="L434" s="88"/>
      <c r="M434" s="88"/>
    </row>
    <row r="435" spans="1:13" x14ac:dyDescent="0.2">
      <c r="A435" s="89">
        <f t="shared" si="6"/>
        <v>433</v>
      </c>
      <c r="B435" t="s">
        <v>2585</v>
      </c>
      <c r="C435" t="s">
        <v>129</v>
      </c>
      <c r="D435" s="2">
        <v>41373</v>
      </c>
      <c r="E435" s="2">
        <v>41373</v>
      </c>
      <c r="F435" s="5">
        <v>2</v>
      </c>
      <c r="G435" t="s">
        <v>130</v>
      </c>
      <c r="H435" t="s">
        <v>488</v>
      </c>
      <c r="I435" s="4">
        <v>1575</v>
      </c>
      <c r="J435" s="4">
        <v>-1575</v>
      </c>
      <c r="K435" s="4">
        <v>0</v>
      </c>
      <c r="L435" s="88"/>
      <c r="M435" s="88"/>
    </row>
    <row r="436" spans="1:13" x14ac:dyDescent="0.2">
      <c r="A436" s="89">
        <f t="shared" si="6"/>
        <v>434</v>
      </c>
      <c r="B436" t="s">
        <v>2585</v>
      </c>
      <c r="C436" t="s">
        <v>338</v>
      </c>
      <c r="D436" s="2">
        <v>41423</v>
      </c>
      <c r="E436" s="2">
        <v>41423</v>
      </c>
      <c r="F436" s="5">
        <v>1009</v>
      </c>
      <c r="G436" t="s">
        <v>489</v>
      </c>
      <c r="H436" t="s">
        <v>490</v>
      </c>
      <c r="I436" s="4">
        <v>209771</v>
      </c>
      <c r="J436" s="4">
        <v>-199282.45</v>
      </c>
      <c r="K436" s="4">
        <v>10488.55</v>
      </c>
      <c r="L436" s="88"/>
      <c r="M436" s="88"/>
    </row>
    <row r="437" spans="1:13" x14ac:dyDescent="0.2">
      <c r="A437" s="89">
        <f t="shared" si="6"/>
        <v>435</v>
      </c>
      <c r="B437" t="s">
        <v>2585</v>
      </c>
      <c r="C437" t="s">
        <v>338</v>
      </c>
      <c r="D437" s="2">
        <v>41423</v>
      </c>
      <c r="E437" s="2">
        <v>41423</v>
      </c>
      <c r="F437" s="5">
        <v>1314</v>
      </c>
      <c r="G437" t="s">
        <v>489</v>
      </c>
      <c r="H437" t="s">
        <v>491</v>
      </c>
      <c r="I437" s="4">
        <v>121351</v>
      </c>
      <c r="J437" s="4">
        <v>-115283.45</v>
      </c>
      <c r="K437" s="4">
        <v>6067.55</v>
      </c>
      <c r="L437" s="88"/>
      <c r="M437" s="88"/>
    </row>
    <row r="438" spans="1:13" x14ac:dyDescent="0.2">
      <c r="A438" s="89">
        <f t="shared" si="6"/>
        <v>436</v>
      </c>
      <c r="B438" t="s">
        <v>2585</v>
      </c>
      <c r="C438" t="s">
        <v>338</v>
      </c>
      <c r="D438" s="2">
        <v>41455</v>
      </c>
      <c r="E438" s="2">
        <v>41455</v>
      </c>
      <c r="F438" s="5">
        <v>4</v>
      </c>
      <c r="G438" t="s">
        <v>130</v>
      </c>
      <c r="H438" t="s">
        <v>492</v>
      </c>
      <c r="I438" s="4">
        <v>79800</v>
      </c>
      <c r="J438" s="4">
        <v>-75810</v>
      </c>
      <c r="K438" s="4">
        <v>3990</v>
      </c>
      <c r="L438" s="88"/>
      <c r="M438" s="88"/>
    </row>
    <row r="439" spans="1:13" x14ac:dyDescent="0.2">
      <c r="A439" s="89">
        <f t="shared" si="6"/>
        <v>437</v>
      </c>
      <c r="B439" t="s">
        <v>2585</v>
      </c>
      <c r="C439" t="s">
        <v>338</v>
      </c>
      <c r="D439" s="2">
        <v>41618</v>
      </c>
      <c r="E439" s="2">
        <v>41618</v>
      </c>
      <c r="F439" s="5">
        <v>1</v>
      </c>
      <c r="G439" t="s">
        <v>130</v>
      </c>
      <c r="H439" t="s">
        <v>493</v>
      </c>
      <c r="I439" s="4">
        <v>42945</v>
      </c>
      <c r="J439" s="4">
        <v>-40797.75</v>
      </c>
      <c r="K439" s="4">
        <v>2147.25</v>
      </c>
      <c r="L439" s="88"/>
      <c r="M439" s="88"/>
    </row>
    <row r="440" spans="1:13" x14ac:dyDescent="0.2">
      <c r="A440" s="89">
        <f t="shared" si="6"/>
        <v>438</v>
      </c>
      <c r="B440" t="s">
        <v>2585</v>
      </c>
      <c r="C440" t="s">
        <v>142</v>
      </c>
      <c r="D440" s="2">
        <v>41730</v>
      </c>
      <c r="E440" s="2">
        <v>41730</v>
      </c>
      <c r="F440" s="5">
        <v>0</v>
      </c>
      <c r="G440" t="s">
        <v>130</v>
      </c>
      <c r="H440" t="s">
        <v>494</v>
      </c>
      <c r="I440" s="4">
        <v>-8870.64</v>
      </c>
      <c r="J440" s="4">
        <v>8427.11</v>
      </c>
      <c r="K440" s="4">
        <v>-443.53</v>
      </c>
      <c r="L440" s="88"/>
      <c r="M440" s="88"/>
    </row>
    <row r="441" spans="1:13" x14ac:dyDescent="0.2">
      <c r="A441" s="89">
        <f t="shared" si="6"/>
        <v>439</v>
      </c>
      <c r="B441" t="s">
        <v>2585</v>
      </c>
      <c r="C441" t="s">
        <v>142</v>
      </c>
      <c r="D441" s="2">
        <v>41730</v>
      </c>
      <c r="E441" s="2">
        <v>41730</v>
      </c>
      <c r="F441" s="5">
        <v>0</v>
      </c>
      <c r="G441" t="s">
        <v>130</v>
      </c>
      <c r="H441" t="s">
        <v>495</v>
      </c>
      <c r="I441" s="4">
        <v>32744.35</v>
      </c>
      <c r="J441" s="4">
        <v>-31107.13</v>
      </c>
      <c r="K441" s="4">
        <v>1637.22</v>
      </c>
      <c r="L441" s="88"/>
      <c r="M441" s="88"/>
    </row>
    <row r="442" spans="1:13" x14ac:dyDescent="0.2">
      <c r="A442" s="89">
        <f t="shared" si="6"/>
        <v>440</v>
      </c>
      <c r="B442" t="s">
        <v>2585</v>
      </c>
      <c r="C442" t="s">
        <v>338</v>
      </c>
      <c r="D442" s="2">
        <v>41365</v>
      </c>
      <c r="E442" s="2">
        <v>41365</v>
      </c>
      <c r="F442" s="5">
        <v>1</v>
      </c>
      <c r="G442" t="s">
        <v>330</v>
      </c>
      <c r="H442" t="s">
        <v>496</v>
      </c>
      <c r="I442" s="4">
        <v>247065</v>
      </c>
      <c r="J442" s="4">
        <v>-234711.75</v>
      </c>
      <c r="K442" s="4">
        <v>12353.25</v>
      </c>
      <c r="L442" s="88"/>
      <c r="M442" s="88"/>
    </row>
    <row r="443" spans="1:13" x14ac:dyDescent="0.2">
      <c r="A443" s="89">
        <f t="shared" si="6"/>
        <v>441</v>
      </c>
      <c r="B443" t="s">
        <v>2585</v>
      </c>
      <c r="C443" t="s">
        <v>142</v>
      </c>
      <c r="D443" s="2">
        <v>41634</v>
      </c>
      <c r="E443" s="2">
        <v>41634</v>
      </c>
      <c r="F443" s="5">
        <v>0</v>
      </c>
      <c r="G443" t="s">
        <v>130</v>
      </c>
      <c r="H443" t="s">
        <v>498</v>
      </c>
      <c r="I443" s="4">
        <v>0</v>
      </c>
      <c r="J443" s="4">
        <v>0</v>
      </c>
      <c r="K443" s="4">
        <v>0</v>
      </c>
      <c r="L443" s="88"/>
      <c r="M443" s="88"/>
    </row>
    <row r="444" spans="1:13" x14ac:dyDescent="0.2">
      <c r="A444" s="89">
        <f t="shared" si="6"/>
        <v>442</v>
      </c>
      <c r="B444" t="s">
        <v>2585</v>
      </c>
      <c r="C444" t="s">
        <v>338</v>
      </c>
      <c r="D444" s="2">
        <v>41893</v>
      </c>
      <c r="E444" s="2">
        <v>41893</v>
      </c>
      <c r="F444" s="5">
        <v>1</v>
      </c>
      <c r="G444" t="s">
        <v>330</v>
      </c>
      <c r="H444" t="s">
        <v>499</v>
      </c>
      <c r="I444" s="4">
        <v>601457.37</v>
      </c>
      <c r="J444" s="4">
        <v>-571384.5</v>
      </c>
      <c r="K444" s="4">
        <v>30072.87</v>
      </c>
      <c r="L444" s="88"/>
      <c r="M444" s="88"/>
    </row>
    <row r="445" spans="1:13" x14ac:dyDescent="0.2">
      <c r="A445" s="89">
        <f t="shared" si="6"/>
        <v>443</v>
      </c>
      <c r="B445" t="s">
        <v>2585</v>
      </c>
      <c r="C445" t="s">
        <v>338</v>
      </c>
      <c r="D445" s="2">
        <v>41730</v>
      </c>
      <c r="E445" s="2">
        <v>41730</v>
      </c>
      <c r="F445" s="5">
        <v>1</v>
      </c>
      <c r="G445" t="s">
        <v>330</v>
      </c>
      <c r="H445" t="s">
        <v>500</v>
      </c>
      <c r="I445" s="4">
        <v>825837.82</v>
      </c>
      <c r="J445" s="4">
        <v>-784545.93</v>
      </c>
      <c r="K445" s="4">
        <v>41291.89</v>
      </c>
      <c r="L445" s="88"/>
      <c r="M445" s="88"/>
    </row>
    <row r="446" spans="1:13" x14ac:dyDescent="0.2">
      <c r="A446" s="89">
        <f t="shared" si="6"/>
        <v>444</v>
      </c>
      <c r="B446" t="s">
        <v>2585</v>
      </c>
      <c r="C446" t="s">
        <v>338</v>
      </c>
      <c r="D446" s="2">
        <v>41730</v>
      </c>
      <c r="E446" s="2">
        <v>41730</v>
      </c>
      <c r="F446" s="5">
        <v>0</v>
      </c>
      <c r="G446" t="s">
        <v>330</v>
      </c>
      <c r="H446" t="s">
        <v>502</v>
      </c>
      <c r="I446" s="4">
        <v>0</v>
      </c>
      <c r="J446" s="4">
        <v>0</v>
      </c>
      <c r="K446" s="4">
        <v>0</v>
      </c>
      <c r="L446" s="88"/>
      <c r="M446" s="88"/>
    </row>
    <row r="447" spans="1:13" x14ac:dyDescent="0.2">
      <c r="A447" s="89">
        <f t="shared" si="6"/>
        <v>445</v>
      </c>
      <c r="B447" t="s">
        <v>2585</v>
      </c>
      <c r="C447" t="s">
        <v>338</v>
      </c>
      <c r="D447" s="2">
        <v>41942</v>
      </c>
      <c r="E447" s="2">
        <v>41942</v>
      </c>
      <c r="F447" s="3">
        <v>0</v>
      </c>
      <c r="G447" t="s">
        <v>3</v>
      </c>
      <c r="H447" t="s">
        <v>503</v>
      </c>
      <c r="I447" s="4">
        <v>216417.6</v>
      </c>
      <c r="J447" s="4">
        <v>-205596.72</v>
      </c>
      <c r="K447" s="4">
        <v>10820.88</v>
      </c>
      <c r="L447" s="88"/>
      <c r="M447" s="88"/>
    </row>
    <row r="448" spans="1:13" x14ac:dyDescent="0.2">
      <c r="A448" s="89">
        <f t="shared" si="6"/>
        <v>446</v>
      </c>
      <c r="B448" t="s">
        <v>2585</v>
      </c>
      <c r="C448" t="s">
        <v>338</v>
      </c>
      <c r="D448" s="2">
        <v>42081</v>
      </c>
      <c r="E448" s="2">
        <v>42081</v>
      </c>
      <c r="F448" s="3">
        <v>0</v>
      </c>
      <c r="G448" t="s">
        <v>3</v>
      </c>
      <c r="H448" t="s">
        <v>504</v>
      </c>
      <c r="I448" s="4">
        <v>1233743.18</v>
      </c>
      <c r="J448" s="4">
        <v>-1172056.02</v>
      </c>
      <c r="K448" s="4">
        <v>61687.16</v>
      </c>
      <c r="L448" s="88"/>
      <c r="M448" s="88"/>
    </row>
    <row r="449" spans="1:13" x14ac:dyDescent="0.2">
      <c r="A449" s="89">
        <f t="shared" si="6"/>
        <v>447</v>
      </c>
      <c r="B449" t="s">
        <v>2585</v>
      </c>
      <c r="C449" t="s">
        <v>142</v>
      </c>
      <c r="D449" s="2">
        <v>42130</v>
      </c>
      <c r="E449" s="2">
        <v>42130</v>
      </c>
      <c r="F449" s="5">
        <v>5</v>
      </c>
      <c r="G449" t="s">
        <v>130</v>
      </c>
      <c r="H449" t="s">
        <v>505</v>
      </c>
      <c r="I449" s="4">
        <v>217350</v>
      </c>
      <c r="J449" s="4">
        <v>-206482.5</v>
      </c>
      <c r="K449" s="4">
        <v>10867.5</v>
      </c>
      <c r="L449" s="88"/>
      <c r="M449" s="88"/>
    </row>
    <row r="450" spans="1:13" x14ac:dyDescent="0.2">
      <c r="A450" s="89">
        <f t="shared" si="6"/>
        <v>448</v>
      </c>
      <c r="B450" t="s">
        <v>2585</v>
      </c>
      <c r="C450" t="s">
        <v>142</v>
      </c>
      <c r="D450" s="2">
        <v>42238</v>
      </c>
      <c r="E450" s="2">
        <v>42238</v>
      </c>
      <c r="F450" s="5">
        <v>10</v>
      </c>
      <c r="G450" t="s">
        <v>130</v>
      </c>
      <c r="H450" t="s">
        <v>506</v>
      </c>
      <c r="I450" s="4">
        <v>434700</v>
      </c>
      <c r="J450" s="4">
        <v>-412965</v>
      </c>
      <c r="K450" s="4">
        <v>21735</v>
      </c>
      <c r="L450" s="88"/>
      <c r="M450" s="88"/>
    </row>
    <row r="451" spans="1:13" x14ac:dyDescent="0.2">
      <c r="A451" s="89">
        <f t="shared" si="6"/>
        <v>449</v>
      </c>
      <c r="B451" t="s">
        <v>2585</v>
      </c>
      <c r="C451" t="s">
        <v>142</v>
      </c>
      <c r="D451" s="2">
        <v>42205</v>
      </c>
      <c r="E451" s="2">
        <v>42205</v>
      </c>
      <c r="F451" s="5">
        <v>15</v>
      </c>
      <c r="G451" t="s">
        <v>130</v>
      </c>
      <c r="H451" t="s">
        <v>507</v>
      </c>
      <c r="I451" s="4">
        <v>824057.21</v>
      </c>
      <c r="J451" s="4">
        <v>-824057.21</v>
      </c>
      <c r="K451" s="4">
        <v>0</v>
      </c>
      <c r="L451" s="88"/>
      <c r="M451" s="88"/>
    </row>
    <row r="452" spans="1:13" x14ac:dyDescent="0.2">
      <c r="A452" s="89">
        <f t="shared" si="6"/>
        <v>450</v>
      </c>
      <c r="B452" t="s">
        <v>2585</v>
      </c>
      <c r="C452" t="s">
        <v>142</v>
      </c>
      <c r="D452" s="2">
        <v>42165</v>
      </c>
      <c r="E452" s="2">
        <v>42165</v>
      </c>
      <c r="F452" s="5">
        <v>5</v>
      </c>
      <c r="G452" t="s">
        <v>130</v>
      </c>
      <c r="H452" t="s">
        <v>508</v>
      </c>
      <c r="I452" s="4">
        <v>72738.75</v>
      </c>
      <c r="J452" s="4">
        <v>-72738.75</v>
      </c>
      <c r="K452" s="4">
        <v>0</v>
      </c>
      <c r="L452" s="88"/>
      <c r="M452" s="88"/>
    </row>
    <row r="453" spans="1:13" x14ac:dyDescent="0.2">
      <c r="A453" s="89">
        <f t="shared" ref="A453:A516" si="7">A452+1</f>
        <v>451</v>
      </c>
      <c r="B453" t="s">
        <v>2585</v>
      </c>
      <c r="C453" t="s">
        <v>142</v>
      </c>
      <c r="D453" s="2">
        <v>42135</v>
      </c>
      <c r="E453" s="2">
        <v>42135</v>
      </c>
      <c r="F453" s="5">
        <v>10</v>
      </c>
      <c r="G453" t="s">
        <v>130</v>
      </c>
      <c r="H453" t="s">
        <v>509</v>
      </c>
      <c r="I453" s="4">
        <v>434700</v>
      </c>
      <c r="J453" s="4">
        <v>-412965</v>
      </c>
      <c r="K453" s="4">
        <v>21735</v>
      </c>
      <c r="L453" s="88"/>
      <c r="M453" s="88"/>
    </row>
    <row r="454" spans="1:13" x14ac:dyDescent="0.2">
      <c r="A454" s="89">
        <f t="shared" si="7"/>
        <v>452</v>
      </c>
      <c r="B454" t="s">
        <v>2585</v>
      </c>
      <c r="C454" t="s">
        <v>142</v>
      </c>
      <c r="D454" s="2">
        <v>42296</v>
      </c>
      <c r="E454" s="2">
        <v>42296</v>
      </c>
      <c r="F454" s="5">
        <v>30</v>
      </c>
      <c r="G454" t="s">
        <v>130</v>
      </c>
      <c r="H454" t="s">
        <v>510</v>
      </c>
      <c r="I454" s="4">
        <v>1461955.31</v>
      </c>
      <c r="J454" s="4">
        <v>-1388857.54</v>
      </c>
      <c r="K454" s="4">
        <v>73097.77</v>
      </c>
      <c r="L454" s="88"/>
      <c r="M454" s="88"/>
    </row>
    <row r="455" spans="1:13" x14ac:dyDescent="0.2">
      <c r="A455" s="89">
        <f t="shared" si="7"/>
        <v>453</v>
      </c>
      <c r="B455" t="s">
        <v>2585</v>
      </c>
      <c r="C455" t="s">
        <v>142</v>
      </c>
      <c r="D455" s="2">
        <v>42146</v>
      </c>
      <c r="E455" s="2">
        <v>42146</v>
      </c>
      <c r="F455" s="5">
        <v>0</v>
      </c>
      <c r="G455" t="s">
        <v>130</v>
      </c>
      <c r="H455" t="s">
        <v>512</v>
      </c>
      <c r="I455" s="4">
        <v>0</v>
      </c>
      <c r="J455" s="4">
        <v>0</v>
      </c>
      <c r="K455" s="4">
        <v>0</v>
      </c>
      <c r="L455" s="88"/>
      <c r="M455" s="88"/>
    </row>
    <row r="456" spans="1:13" x14ac:dyDescent="0.2">
      <c r="A456" s="89">
        <f t="shared" si="7"/>
        <v>454</v>
      </c>
      <c r="B456" t="s">
        <v>2585</v>
      </c>
      <c r="C456" t="s">
        <v>338</v>
      </c>
      <c r="D456" s="2">
        <v>42333</v>
      </c>
      <c r="E456" s="2">
        <v>42333</v>
      </c>
      <c r="F456" s="5">
        <v>1</v>
      </c>
      <c r="G456" t="s">
        <v>330</v>
      </c>
      <c r="H456" t="s">
        <v>513</v>
      </c>
      <c r="I456" s="4">
        <v>2279506.66</v>
      </c>
      <c r="J456" s="4">
        <v>-1931139.56</v>
      </c>
      <c r="K456" s="4">
        <v>348367.1</v>
      </c>
      <c r="L456" s="88"/>
      <c r="M456" s="88"/>
    </row>
    <row r="457" spans="1:13" x14ac:dyDescent="0.2">
      <c r="A457" s="89">
        <f t="shared" si="7"/>
        <v>455</v>
      </c>
      <c r="B457" t="s">
        <v>2585</v>
      </c>
      <c r="C457" t="s">
        <v>514</v>
      </c>
      <c r="D457" s="2">
        <v>42643</v>
      </c>
      <c r="E457" s="2">
        <v>42643</v>
      </c>
      <c r="F457" s="5">
        <v>0</v>
      </c>
      <c r="G457" t="s">
        <v>330</v>
      </c>
      <c r="H457" t="s">
        <v>513</v>
      </c>
      <c r="I457" s="4">
        <v>2155</v>
      </c>
      <c r="J457" s="4">
        <v>-1783.48</v>
      </c>
      <c r="K457" s="4">
        <v>371.52</v>
      </c>
      <c r="L457" s="88"/>
      <c r="M457" s="88"/>
    </row>
    <row r="458" spans="1:13" x14ac:dyDescent="0.2">
      <c r="A458" s="89">
        <f t="shared" si="7"/>
        <v>456</v>
      </c>
      <c r="B458" t="s">
        <v>2585</v>
      </c>
      <c r="C458" t="s">
        <v>142</v>
      </c>
      <c r="D458" s="2">
        <v>42363</v>
      </c>
      <c r="E458" s="2">
        <v>42363</v>
      </c>
      <c r="F458" s="5">
        <v>5</v>
      </c>
      <c r="G458" t="s">
        <v>130</v>
      </c>
      <c r="H458" t="s">
        <v>515</v>
      </c>
      <c r="I458" s="4">
        <v>242734.87</v>
      </c>
      <c r="J458" s="4">
        <v>-230598.13</v>
      </c>
      <c r="K458" s="4">
        <v>12136.74</v>
      </c>
      <c r="L458" s="88"/>
      <c r="M458" s="88"/>
    </row>
    <row r="459" spans="1:13" x14ac:dyDescent="0.2">
      <c r="A459" s="89">
        <f t="shared" si="7"/>
        <v>457</v>
      </c>
      <c r="B459" t="s">
        <v>2585</v>
      </c>
      <c r="C459" t="s">
        <v>142</v>
      </c>
      <c r="D459" s="2">
        <v>42335</v>
      </c>
      <c r="E459" s="2">
        <v>42335</v>
      </c>
      <c r="F459" s="5">
        <v>1</v>
      </c>
      <c r="G459" t="s">
        <v>130</v>
      </c>
      <c r="H459" t="s">
        <v>516</v>
      </c>
      <c r="I459" s="4">
        <v>118281.77</v>
      </c>
      <c r="J459" s="4">
        <v>-112367.67999999999</v>
      </c>
      <c r="K459" s="4">
        <v>5914.09</v>
      </c>
      <c r="L459" s="88"/>
      <c r="M459" s="88"/>
    </row>
    <row r="460" spans="1:13" x14ac:dyDescent="0.2">
      <c r="A460" s="89">
        <f t="shared" si="7"/>
        <v>458</v>
      </c>
      <c r="B460" t="s">
        <v>2585</v>
      </c>
      <c r="C460" t="s">
        <v>142</v>
      </c>
      <c r="D460" s="2">
        <v>42367</v>
      </c>
      <c r="E460" s="2">
        <v>42367</v>
      </c>
      <c r="F460" s="5">
        <v>1</v>
      </c>
      <c r="G460" t="s">
        <v>130</v>
      </c>
      <c r="H460" t="s">
        <v>517</v>
      </c>
      <c r="I460" s="4">
        <v>116536.14</v>
      </c>
      <c r="J460" s="4">
        <v>-110709.33</v>
      </c>
      <c r="K460" s="4">
        <v>5826.81</v>
      </c>
      <c r="L460" s="88"/>
      <c r="M460" s="88"/>
    </row>
    <row r="461" spans="1:13" x14ac:dyDescent="0.2">
      <c r="A461" s="89">
        <f t="shared" si="7"/>
        <v>459</v>
      </c>
      <c r="B461" t="s">
        <v>2585</v>
      </c>
      <c r="C461" t="s">
        <v>142</v>
      </c>
      <c r="D461" s="2">
        <v>42387</v>
      </c>
      <c r="E461" s="2">
        <v>42387</v>
      </c>
      <c r="F461" s="5">
        <v>2</v>
      </c>
      <c r="G461" t="s">
        <v>130</v>
      </c>
      <c r="H461" t="s">
        <v>518</v>
      </c>
      <c r="I461" s="4">
        <v>233072.28</v>
      </c>
      <c r="J461" s="4">
        <v>-221418.67</v>
      </c>
      <c r="K461" s="4">
        <v>11653.61</v>
      </c>
      <c r="L461" s="88"/>
      <c r="M461" s="88"/>
    </row>
    <row r="462" spans="1:13" x14ac:dyDescent="0.2">
      <c r="A462" s="89">
        <f t="shared" si="7"/>
        <v>460</v>
      </c>
      <c r="B462" t="s">
        <v>2585</v>
      </c>
      <c r="C462" t="s">
        <v>338</v>
      </c>
      <c r="D462" s="2">
        <v>42426</v>
      </c>
      <c r="E462" s="2">
        <v>42426</v>
      </c>
      <c r="F462" s="5">
        <v>5</v>
      </c>
      <c r="G462" t="s">
        <v>130</v>
      </c>
      <c r="H462" t="s">
        <v>519</v>
      </c>
      <c r="I462" s="4">
        <v>48405</v>
      </c>
      <c r="J462" s="4">
        <v>-39055.230000000003</v>
      </c>
      <c r="K462" s="4">
        <v>9349.77</v>
      </c>
      <c r="L462" s="88"/>
      <c r="M462" s="88"/>
    </row>
    <row r="463" spans="1:13" x14ac:dyDescent="0.2">
      <c r="A463" s="89">
        <f t="shared" si="7"/>
        <v>461</v>
      </c>
      <c r="B463" t="s">
        <v>2585</v>
      </c>
      <c r="C463" t="s">
        <v>142</v>
      </c>
      <c r="D463" s="2">
        <v>42402</v>
      </c>
      <c r="E463" s="2">
        <v>42402</v>
      </c>
      <c r="F463" s="5">
        <v>15</v>
      </c>
      <c r="G463" t="s">
        <v>130</v>
      </c>
      <c r="H463" t="s">
        <v>520</v>
      </c>
      <c r="I463" s="4">
        <v>637875</v>
      </c>
      <c r="J463" s="4">
        <v>-605981.25</v>
      </c>
      <c r="K463" s="4">
        <v>31893.75</v>
      </c>
      <c r="L463" s="88"/>
      <c r="M463" s="88"/>
    </row>
    <row r="464" spans="1:13" x14ac:dyDescent="0.2">
      <c r="A464" s="89">
        <f t="shared" si="7"/>
        <v>462</v>
      </c>
      <c r="B464" t="s">
        <v>2585</v>
      </c>
      <c r="C464" t="s">
        <v>142</v>
      </c>
      <c r="D464" s="2">
        <v>42401</v>
      </c>
      <c r="E464" s="2">
        <v>42401</v>
      </c>
      <c r="F464" s="5">
        <v>1</v>
      </c>
      <c r="G464" t="s">
        <v>130</v>
      </c>
      <c r="H464" t="s">
        <v>521</v>
      </c>
      <c r="I464" s="4">
        <v>342720</v>
      </c>
      <c r="J464" s="4">
        <v>-325584</v>
      </c>
      <c r="K464" s="4">
        <v>17136</v>
      </c>
      <c r="L464" s="88"/>
      <c r="M464" s="88"/>
    </row>
    <row r="465" spans="1:13" x14ac:dyDescent="0.2">
      <c r="A465" s="89">
        <f t="shared" si="7"/>
        <v>463</v>
      </c>
      <c r="B465" t="s">
        <v>2585</v>
      </c>
      <c r="C465" t="s">
        <v>142</v>
      </c>
      <c r="D465" s="2">
        <v>42402</v>
      </c>
      <c r="E465" s="2">
        <v>42402</v>
      </c>
      <c r="F465" s="5">
        <v>0</v>
      </c>
      <c r="G465" t="s">
        <v>130</v>
      </c>
      <c r="H465" t="s">
        <v>508</v>
      </c>
      <c r="I465" s="4">
        <v>0</v>
      </c>
      <c r="J465" s="4">
        <v>0</v>
      </c>
      <c r="K465" s="4">
        <v>0</v>
      </c>
      <c r="L465" s="88"/>
      <c r="M465" s="88"/>
    </row>
    <row r="466" spans="1:13" x14ac:dyDescent="0.2">
      <c r="A466" s="89">
        <f t="shared" si="7"/>
        <v>464</v>
      </c>
      <c r="B466" t="s">
        <v>2585</v>
      </c>
      <c r="C466" t="s">
        <v>142</v>
      </c>
      <c r="D466" s="2">
        <v>42109</v>
      </c>
      <c r="E466" s="2">
        <v>42109</v>
      </c>
      <c r="F466" s="5">
        <v>1</v>
      </c>
      <c r="G466" t="s">
        <v>130</v>
      </c>
      <c r="H466" t="s">
        <v>523</v>
      </c>
      <c r="I466" s="4">
        <v>170000</v>
      </c>
      <c r="J466" s="4">
        <v>-161500</v>
      </c>
      <c r="K466" s="4">
        <v>8500</v>
      </c>
      <c r="L466" s="88"/>
      <c r="M466" s="88"/>
    </row>
    <row r="467" spans="1:13" x14ac:dyDescent="0.2">
      <c r="A467" s="89">
        <f t="shared" si="7"/>
        <v>465</v>
      </c>
      <c r="B467" t="s">
        <v>2585</v>
      </c>
      <c r="C467" t="s">
        <v>142</v>
      </c>
      <c r="D467" s="2">
        <v>42471</v>
      </c>
      <c r="E467" s="2">
        <v>42471</v>
      </c>
      <c r="F467" s="5">
        <v>3</v>
      </c>
      <c r="G467" t="s">
        <v>130</v>
      </c>
      <c r="H467" t="s">
        <v>524</v>
      </c>
      <c r="I467" s="4">
        <v>359770.95</v>
      </c>
      <c r="J467" s="4">
        <v>-341782.4</v>
      </c>
      <c r="K467" s="4">
        <v>17988.55</v>
      </c>
      <c r="L467" s="88"/>
      <c r="M467" s="88"/>
    </row>
    <row r="468" spans="1:13" x14ac:dyDescent="0.2">
      <c r="A468" s="89">
        <f t="shared" si="7"/>
        <v>466</v>
      </c>
      <c r="B468" t="s">
        <v>2585</v>
      </c>
      <c r="C468" t="s">
        <v>142</v>
      </c>
      <c r="D468" s="2">
        <v>42557</v>
      </c>
      <c r="E468" s="2">
        <v>42557</v>
      </c>
      <c r="F468" s="5">
        <v>0</v>
      </c>
      <c r="G468" t="s">
        <v>130</v>
      </c>
      <c r="H468" t="s">
        <v>526</v>
      </c>
      <c r="I468" s="4">
        <v>0</v>
      </c>
      <c r="J468" s="4">
        <v>0</v>
      </c>
      <c r="K468" s="4">
        <v>0</v>
      </c>
      <c r="L468" s="88"/>
      <c r="M468" s="88"/>
    </row>
    <row r="469" spans="1:13" x14ac:dyDescent="0.2">
      <c r="A469" s="89">
        <f t="shared" si="7"/>
        <v>467</v>
      </c>
      <c r="B469" t="s">
        <v>2585</v>
      </c>
      <c r="C469" t="s">
        <v>142</v>
      </c>
      <c r="D469" s="2">
        <v>42682</v>
      </c>
      <c r="E469" s="2">
        <v>42682</v>
      </c>
      <c r="F469" s="5">
        <v>0</v>
      </c>
      <c r="G469" t="s">
        <v>130</v>
      </c>
      <c r="H469" t="s">
        <v>528</v>
      </c>
      <c r="I469" s="4">
        <v>0</v>
      </c>
      <c r="J469" s="4">
        <v>0</v>
      </c>
      <c r="K469" s="4">
        <v>0</v>
      </c>
      <c r="L469" s="88"/>
      <c r="M469" s="88"/>
    </row>
    <row r="470" spans="1:13" x14ac:dyDescent="0.2">
      <c r="A470" s="89">
        <f t="shared" si="7"/>
        <v>468</v>
      </c>
      <c r="B470" t="s">
        <v>2585</v>
      </c>
      <c r="C470" t="s">
        <v>142</v>
      </c>
      <c r="D470" s="2">
        <v>42688</v>
      </c>
      <c r="E470" s="2">
        <v>42688</v>
      </c>
      <c r="F470" s="5">
        <v>2</v>
      </c>
      <c r="G470" t="s">
        <v>130</v>
      </c>
      <c r="H470" t="s">
        <v>529</v>
      </c>
      <c r="I470" s="4">
        <v>215794.2</v>
      </c>
      <c r="J470" s="4">
        <v>-205004.49</v>
      </c>
      <c r="K470" s="4">
        <v>10789.71</v>
      </c>
      <c r="L470" s="88"/>
      <c r="M470" s="88"/>
    </row>
    <row r="471" spans="1:13" x14ac:dyDescent="0.2">
      <c r="A471" s="89">
        <f t="shared" si="7"/>
        <v>469</v>
      </c>
      <c r="B471" t="s">
        <v>2585</v>
      </c>
      <c r="C471" t="s">
        <v>142</v>
      </c>
      <c r="D471" s="2">
        <v>42688</v>
      </c>
      <c r="E471" s="2">
        <v>42688</v>
      </c>
      <c r="F471" s="5">
        <v>0</v>
      </c>
      <c r="G471" t="s">
        <v>330</v>
      </c>
      <c r="H471" t="s">
        <v>530</v>
      </c>
      <c r="I471" s="4">
        <v>19412</v>
      </c>
      <c r="J471" s="4">
        <v>-18441.400000000001</v>
      </c>
      <c r="K471" s="4">
        <v>970.6</v>
      </c>
      <c r="L471" s="88"/>
      <c r="M471" s="88"/>
    </row>
    <row r="472" spans="1:13" x14ac:dyDescent="0.2">
      <c r="A472" s="89">
        <f t="shared" si="7"/>
        <v>470</v>
      </c>
      <c r="B472" t="s">
        <v>2585</v>
      </c>
      <c r="C472" t="s">
        <v>142</v>
      </c>
      <c r="D472" s="2">
        <v>42661</v>
      </c>
      <c r="E472" s="2">
        <v>42661</v>
      </c>
      <c r="F472" s="5">
        <v>2</v>
      </c>
      <c r="G472" t="s">
        <v>330</v>
      </c>
      <c r="H472" t="s">
        <v>531</v>
      </c>
      <c r="I472" s="4">
        <v>1677720</v>
      </c>
      <c r="J472" s="4">
        <v>-1593834</v>
      </c>
      <c r="K472" s="4">
        <v>83886</v>
      </c>
      <c r="L472" s="88"/>
      <c r="M472" s="88"/>
    </row>
    <row r="473" spans="1:13" x14ac:dyDescent="0.2">
      <c r="A473" s="89">
        <f t="shared" si="7"/>
        <v>471</v>
      </c>
      <c r="B473" t="s">
        <v>2585</v>
      </c>
      <c r="C473" t="s">
        <v>142</v>
      </c>
      <c r="D473" s="2">
        <v>42698</v>
      </c>
      <c r="E473" s="2">
        <v>42698</v>
      </c>
      <c r="F473" s="5">
        <v>1</v>
      </c>
      <c r="G473" t="s">
        <v>130</v>
      </c>
      <c r="H473" t="s">
        <v>532</v>
      </c>
      <c r="I473" s="4">
        <v>93450</v>
      </c>
      <c r="J473" s="4">
        <v>-88777.5</v>
      </c>
      <c r="K473" s="4">
        <v>4672.5</v>
      </c>
      <c r="L473" s="88"/>
      <c r="M473" s="88"/>
    </row>
    <row r="474" spans="1:13" x14ac:dyDescent="0.2">
      <c r="A474" s="89">
        <f t="shared" si="7"/>
        <v>472</v>
      </c>
      <c r="B474" t="s">
        <v>2585</v>
      </c>
      <c r="C474" t="s">
        <v>142</v>
      </c>
      <c r="D474" s="2">
        <v>42766</v>
      </c>
      <c r="E474" s="2">
        <v>42766</v>
      </c>
      <c r="F474" s="5">
        <v>1</v>
      </c>
      <c r="G474" t="s">
        <v>130</v>
      </c>
      <c r="H474" t="s">
        <v>533</v>
      </c>
      <c r="I474" s="4">
        <v>46246.97</v>
      </c>
      <c r="J474" s="4">
        <v>-43934.62</v>
      </c>
      <c r="K474" s="4">
        <v>2312.35</v>
      </c>
      <c r="L474" s="88"/>
      <c r="M474" s="88"/>
    </row>
    <row r="475" spans="1:13" x14ac:dyDescent="0.2">
      <c r="A475" s="89">
        <f t="shared" si="7"/>
        <v>473</v>
      </c>
      <c r="B475" t="s">
        <v>2585</v>
      </c>
      <c r="C475" t="s">
        <v>142</v>
      </c>
      <c r="D475" s="2">
        <v>42766</v>
      </c>
      <c r="E475" s="2">
        <v>42766</v>
      </c>
      <c r="F475" s="5">
        <v>1</v>
      </c>
      <c r="G475" t="s">
        <v>130</v>
      </c>
      <c r="H475" t="s">
        <v>533</v>
      </c>
      <c r="I475" s="4">
        <v>90794.43</v>
      </c>
      <c r="J475" s="4">
        <v>-86254.71</v>
      </c>
      <c r="K475" s="4">
        <v>4539.72</v>
      </c>
      <c r="L475" s="88"/>
      <c r="M475" s="88"/>
    </row>
    <row r="476" spans="1:13" x14ac:dyDescent="0.2">
      <c r="A476" s="89">
        <f t="shared" si="7"/>
        <v>474</v>
      </c>
      <c r="B476" t="s">
        <v>2585</v>
      </c>
      <c r="C476" t="s">
        <v>142</v>
      </c>
      <c r="D476" s="2">
        <v>42801</v>
      </c>
      <c r="E476" s="2">
        <v>42801</v>
      </c>
      <c r="F476" s="5">
        <v>3</v>
      </c>
      <c r="G476" t="s">
        <v>130</v>
      </c>
      <c r="H476" t="s">
        <v>534</v>
      </c>
      <c r="I476" s="4">
        <v>145350</v>
      </c>
      <c r="J476" s="4">
        <v>-138082.5</v>
      </c>
      <c r="K476" s="4">
        <v>7267.5</v>
      </c>
      <c r="L476" s="88"/>
      <c r="M476" s="88"/>
    </row>
    <row r="477" spans="1:13" x14ac:dyDescent="0.2">
      <c r="A477" s="89">
        <f t="shared" si="7"/>
        <v>475</v>
      </c>
      <c r="B477" t="s">
        <v>2585</v>
      </c>
      <c r="C477" t="s">
        <v>338</v>
      </c>
      <c r="D477" s="2">
        <v>42809</v>
      </c>
      <c r="E477" s="2">
        <v>42809</v>
      </c>
      <c r="F477" s="3">
        <v>0</v>
      </c>
      <c r="G477" t="s">
        <v>3</v>
      </c>
      <c r="H477" t="s">
        <v>535</v>
      </c>
      <c r="I477" s="4">
        <v>296878.44</v>
      </c>
      <c r="J477" s="4">
        <v>-190212.32</v>
      </c>
      <c r="K477" s="4">
        <v>106666.12</v>
      </c>
      <c r="L477" s="88"/>
      <c r="M477" s="88"/>
    </row>
    <row r="478" spans="1:13" x14ac:dyDescent="0.2">
      <c r="A478" s="89">
        <f t="shared" si="7"/>
        <v>476</v>
      </c>
      <c r="B478" t="s">
        <v>2585</v>
      </c>
      <c r="C478" t="s">
        <v>142</v>
      </c>
      <c r="D478" s="2">
        <v>42859</v>
      </c>
      <c r="E478" s="2">
        <v>42859</v>
      </c>
      <c r="F478" s="5">
        <v>1</v>
      </c>
      <c r="G478" t="s">
        <v>130</v>
      </c>
      <c r="H478" t="s">
        <v>536</v>
      </c>
      <c r="I478" s="4">
        <v>77363.070000000007</v>
      </c>
      <c r="J478" s="4">
        <v>-73494.92</v>
      </c>
      <c r="K478" s="4">
        <v>3868.15</v>
      </c>
      <c r="L478" s="88"/>
      <c r="M478" s="88"/>
    </row>
    <row r="479" spans="1:13" x14ac:dyDescent="0.2">
      <c r="A479" s="89">
        <f t="shared" si="7"/>
        <v>477</v>
      </c>
      <c r="B479" t="s">
        <v>2585</v>
      </c>
      <c r="C479" t="s">
        <v>142</v>
      </c>
      <c r="D479" s="2">
        <v>42859</v>
      </c>
      <c r="E479" s="2">
        <v>42859</v>
      </c>
      <c r="F479" s="5">
        <v>1</v>
      </c>
      <c r="G479" t="s">
        <v>130</v>
      </c>
      <c r="H479" t="s">
        <v>537</v>
      </c>
      <c r="I479" s="4">
        <v>6297.5</v>
      </c>
      <c r="J479" s="4">
        <v>-5982.62</v>
      </c>
      <c r="K479" s="4">
        <v>314.88</v>
      </c>
      <c r="L479" s="88"/>
      <c r="M479" s="88"/>
    </row>
    <row r="480" spans="1:13" x14ac:dyDescent="0.2">
      <c r="A480" s="89">
        <f t="shared" si="7"/>
        <v>478</v>
      </c>
      <c r="B480" t="s">
        <v>2585</v>
      </c>
      <c r="C480" t="s">
        <v>142</v>
      </c>
      <c r="D480" s="2">
        <v>42859</v>
      </c>
      <c r="E480" s="2">
        <v>42859</v>
      </c>
      <c r="F480" s="5">
        <v>0</v>
      </c>
      <c r="G480" t="s">
        <v>130</v>
      </c>
      <c r="H480" t="s">
        <v>538</v>
      </c>
      <c r="I480" s="4">
        <v>386584.74</v>
      </c>
      <c r="J480" s="4">
        <v>-367255.5</v>
      </c>
      <c r="K480" s="4">
        <v>19329.240000000002</v>
      </c>
      <c r="L480" s="88"/>
      <c r="M480" s="88"/>
    </row>
    <row r="481" spans="1:13" x14ac:dyDescent="0.2">
      <c r="A481" s="89">
        <f t="shared" si="7"/>
        <v>479</v>
      </c>
      <c r="B481" t="s">
        <v>2585</v>
      </c>
      <c r="C481" t="s">
        <v>142</v>
      </c>
      <c r="D481" s="2">
        <v>43180</v>
      </c>
      <c r="E481" s="2">
        <v>43180</v>
      </c>
      <c r="F481" s="5">
        <v>2</v>
      </c>
      <c r="G481" t="s">
        <v>130</v>
      </c>
      <c r="H481" t="s">
        <v>539</v>
      </c>
      <c r="I481" s="4">
        <v>113988</v>
      </c>
      <c r="J481" s="4">
        <v>-108288.6</v>
      </c>
      <c r="K481" s="4">
        <v>5699.4</v>
      </c>
      <c r="L481" s="88"/>
      <c r="M481" s="88"/>
    </row>
    <row r="482" spans="1:13" x14ac:dyDescent="0.2">
      <c r="A482" s="89">
        <f t="shared" si="7"/>
        <v>480</v>
      </c>
      <c r="B482" t="s">
        <v>2585</v>
      </c>
      <c r="C482" t="s">
        <v>338</v>
      </c>
      <c r="D482" s="2">
        <v>43550</v>
      </c>
      <c r="E482" s="2">
        <v>43550</v>
      </c>
      <c r="F482" s="5">
        <v>1</v>
      </c>
      <c r="G482" t="s">
        <v>361</v>
      </c>
      <c r="H482" t="s">
        <v>540</v>
      </c>
      <c r="I482" s="4">
        <v>699546.48</v>
      </c>
      <c r="J482" s="4">
        <v>-223343.8</v>
      </c>
      <c r="K482" s="4">
        <v>476202.68</v>
      </c>
      <c r="L482" s="88"/>
      <c r="M482" s="88"/>
    </row>
    <row r="483" spans="1:13" x14ac:dyDescent="0.2">
      <c r="A483" s="89">
        <f t="shared" si="7"/>
        <v>481</v>
      </c>
      <c r="B483" t="s">
        <v>2585</v>
      </c>
      <c r="C483" t="s">
        <v>541</v>
      </c>
      <c r="D483" s="2">
        <v>43614</v>
      </c>
      <c r="E483" s="2">
        <v>43614</v>
      </c>
      <c r="F483" s="5">
        <v>0</v>
      </c>
      <c r="G483" t="s">
        <v>361</v>
      </c>
      <c r="H483" t="s">
        <v>542</v>
      </c>
      <c r="I483" s="4">
        <v>103155.6</v>
      </c>
      <c r="J483" s="4">
        <v>-30947.200000000001</v>
      </c>
      <c r="K483" s="4">
        <v>72208.399999999994</v>
      </c>
      <c r="L483" s="88"/>
      <c r="M483" s="88"/>
    </row>
    <row r="484" spans="1:13" x14ac:dyDescent="0.2">
      <c r="A484" s="89">
        <f t="shared" si="7"/>
        <v>482</v>
      </c>
      <c r="B484" t="s">
        <v>2585</v>
      </c>
      <c r="C484" t="s">
        <v>142</v>
      </c>
      <c r="D484" s="2">
        <v>43528</v>
      </c>
      <c r="E484" s="2">
        <v>43528</v>
      </c>
      <c r="F484" s="5">
        <v>10</v>
      </c>
      <c r="G484" t="s">
        <v>133</v>
      </c>
      <c r="H484" t="s">
        <v>543</v>
      </c>
      <c r="I484" s="4">
        <v>357760</v>
      </c>
      <c r="J484" s="4">
        <v>-235272.13</v>
      </c>
      <c r="K484" s="4">
        <v>122487.87</v>
      </c>
      <c r="L484" s="88"/>
      <c r="M484" s="88"/>
    </row>
    <row r="485" spans="1:13" x14ac:dyDescent="0.2">
      <c r="A485" s="89">
        <f t="shared" si="7"/>
        <v>483</v>
      </c>
      <c r="B485" t="s">
        <v>2585</v>
      </c>
      <c r="C485" t="s">
        <v>142</v>
      </c>
      <c r="D485" s="2">
        <v>43551</v>
      </c>
      <c r="E485" s="2">
        <v>43551</v>
      </c>
      <c r="F485" s="5">
        <v>10</v>
      </c>
      <c r="G485" t="s">
        <v>133</v>
      </c>
      <c r="H485" t="s">
        <v>544</v>
      </c>
      <c r="I485" s="4">
        <v>46020</v>
      </c>
      <c r="J485" s="4">
        <v>-29345.629999999997</v>
      </c>
      <c r="K485" s="4">
        <v>16674.37</v>
      </c>
      <c r="L485" s="88"/>
      <c r="M485" s="88"/>
    </row>
    <row r="486" spans="1:13" x14ac:dyDescent="0.2">
      <c r="A486" s="89">
        <f t="shared" si="7"/>
        <v>484</v>
      </c>
      <c r="B486" t="s">
        <v>2585</v>
      </c>
      <c r="C486" t="s">
        <v>142</v>
      </c>
      <c r="D486" s="2">
        <v>43553</v>
      </c>
      <c r="E486" s="2">
        <v>43553</v>
      </c>
      <c r="F486" s="5">
        <v>12</v>
      </c>
      <c r="G486" t="s">
        <v>133</v>
      </c>
      <c r="H486" t="s">
        <v>545</v>
      </c>
      <c r="I486" s="4">
        <v>180232.31</v>
      </c>
      <c r="J486" s="4">
        <v>-114616.22</v>
      </c>
      <c r="K486" s="4">
        <v>65616.09</v>
      </c>
      <c r="L486" s="88"/>
      <c r="M486" s="88"/>
    </row>
    <row r="487" spans="1:13" x14ac:dyDescent="0.2">
      <c r="A487" s="89">
        <f t="shared" si="7"/>
        <v>485</v>
      </c>
      <c r="B487" t="s">
        <v>2585</v>
      </c>
      <c r="C487" t="s">
        <v>142</v>
      </c>
      <c r="D487" s="2">
        <v>43553</v>
      </c>
      <c r="E487" s="2">
        <v>43553</v>
      </c>
      <c r="F487" s="5">
        <v>3</v>
      </c>
      <c r="G487" t="s">
        <v>133</v>
      </c>
      <c r="H487" t="s">
        <v>546</v>
      </c>
      <c r="I487" s="4">
        <v>32919.379999999997</v>
      </c>
      <c r="J487" s="4">
        <v>-20934.62</v>
      </c>
      <c r="K487" s="4">
        <v>11984.76</v>
      </c>
      <c r="L487" s="88"/>
      <c r="M487" s="88"/>
    </row>
    <row r="488" spans="1:13" x14ac:dyDescent="0.2">
      <c r="A488" s="89">
        <f t="shared" si="7"/>
        <v>486</v>
      </c>
      <c r="B488" t="s">
        <v>2585</v>
      </c>
      <c r="C488" t="s">
        <v>142</v>
      </c>
      <c r="D488" s="2">
        <v>43555</v>
      </c>
      <c r="E488" s="2">
        <v>43555</v>
      </c>
      <c r="F488" s="5">
        <v>1</v>
      </c>
      <c r="G488" t="s">
        <v>133</v>
      </c>
      <c r="H488" t="s">
        <v>547</v>
      </c>
      <c r="I488" s="4">
        <v>194184.67</v>
      </c>
      <c r="J488" s="4">
        <v>-123152.1</v>
      </c>
      <c r="K488" s="4">
        <v>71032.570000000007</v>
      </c>
      <c r="L488" s="88"/>
      <c r="M488" s="88"/>
    </row>
    <row r="489" spans="1:13" x14ac:dyDescent="0.2">
      <c r="A489" s="89">
        <f t="shared" si="7"/>
        <v>487</v>
      </c>
      <c r="B489" t="s">
        <v>2585</v>
      </c>
      <c r="C489" t="s">
        <v>338</v>
      </c>
      <c r="D489" s="2">
        <v>43549</v>
      </c>
      <c r="E489" s="2">
        <v>43549</v>
      </c>
      <c r="F489" s="5">
        <v>2</v>
      </c>
      <c r="G489" t="s">
        <v>133</v>
      </c>
      <c r="H489" t="s">
        <v>548</v>
      </c>
      <c r="I489" s="4">
        <v>197060</v>
      </c>
      <c r="J489" s="4">
        <v>-63000.72</v>
      </c>
      <c r="K489" s="4">
        <v>134059.28</v>
      </c>
      <c r="L489" s="88"/>
      <c r="M489" s="88"/>
    </row>
    <row r="490" spans="1:13" x14ac:dyDescent="0.2">
      <c r="A490" s="89">
        <f t="shared" si="7"/>
        <v>488</v>
      </c>
      <c r="B490" t="s">
        <v>2585</v>
      </c>
      <c r="C490" t="s">
        <v>142</v>
      </c>
      <c r="D490" s="2">
        <v>43607</v>
      </c>
      <c r="E490" s="2">
        <v>43607</v>
      </c>
      <c r="F490" s="5">
        <v>5</v>
      </c>
      <c r="G490" t="s">
        <v>133</v>
      </c>
      <c r="H490" t="s">
        <v>549</v>
      </c>
      <c r="I490" s="4">
        <v>177830.67</v>
      </c>
      <c r="J490" s="4">
        <v>-104841.33</v>
      </c>
      <c r="K490" s="4">
        <v>72989.34</v>
      </c>
      <c r="L490" s="88"/>
      <c r="M490" s="88"/>
    </row>
    <row r="491" spans="1:13" x14ac:dyDescent="0.2">
      <c r="A491" s="89">
        <f t="shared" si="7"/>
        <v>489</v>
      </c>
      <c r="B491" t="s">
        <v>2585</v>
      </c>
      <c r="C491" t="s">
        <v>142</v>
      </c>
      <c r="D491" s="2">
        <v>43906</v>
      </c>
      <c r="E491" s="2">
        <v>43906</v>
      </c>
      <c r="F491" s="5">
        <v>6</v>
      </c>
      <c r="G491" t="s">
        <v>133</v>
      </c>
      <c r="H491" t="s">
        <v>550</v>
      </c>
      <c r="I491" s="4">
        <v>317184</v>
      </c>
      <c r="J491" s="4">
        <v>-104836.56</v>
      </c>
      <c r="K491" s="4">
        <v>212347.44</v>
      </c>
      <c r="L491" s="88"/>
      <c r="M491" s="88"/>
    </row>
    <row r="492" spans="1:13" x14ac:dyDescent="0.2">
      <c r="A492" s="89">
        <f t="shared" si="7"/>
        <v>490</v>
      </c>
      <c r="B492" t="s">
        <v>2585</v>
      </c>
      <c r="C492" t="s">
        <v>338</v>
      </c>
      <c r="D492" s="2">
        <v>43906</v>
      </c>
      <c r="E492" s="2">
        <v>43906</v>
      </c>
      <c r="F492" s="5">
        <v>6</v>
      </c>
      <c r="G492" t="s">
        <v>133</v>
      </c>
      <c r="H492" t="s">
        <v>551</v>
      </c>
      <c r="I492" s="4">
        <v>89562</v>
      </c>
      <c r="J492" s="4">
        <v>-14800.86</v>
      </c>
      <c r="K492" s="4">
        <v>74761.14</v>
      </c>
      <c r="L492" s="88"/>
      <c r="M492" s="88"/>
    </row>
    <row r="493" spans="1:13" x14ac:dyDescent="0.2">
      <c r="A493" s="89">
        <f t="shared" si="7"/>
        <v>491</v>
      </c>
      <c r="B493" t="s">
        <v>2585</v>
      </c>
      <c r="C493" t="s">
        <v>142</v>
      </c>
      <c r="D493" s="2">
        <v>43906</v>
      </c>
      <c r="E493" s="2">
        <v>43906</v>
      </c>
      <c r="F493" s="5">
        <v>6</v>
      </c>
      <c r="G493" t="s">
        <v>133</v>
      </c>
      <c r="H493" t="s">
        <v>552</v>
      </c>
      <c r="I493" s="4">
        <v>237000</v>
      </c>
      <c r="J493" s="4">
        <v>-78333.909999999989</v>
      </c>
      <c r="K493" s="4">
        <v>158666.09</v>
      </c>
      <c r="L493" s="88"/>
      <c r="M493" s="88"/>
    </row>
    <row r="494" spans="1:13" x14ac:dyDescent="0.2">
      <c r="A494" s="89">
        <f t="shared" si="7"/>
        <v>492</v>
      </c>
      <c r="B494" t="s">
        <v>2585</v>
      </c>
      <c r="C494" t="s">
        <v>240</v>
      </c>
      <c r="D494" s="2">
        <v>43986</v>
      </c>
      <c r="E494" s="2">
        <v>43986</v>
      </c>
      <c r="F494" s="5">
        <v>0</v>
      </c>
      <c r="G494" t="s">
        <v>133</v>
      </c>
      <c r="H494" t="s">
        <v>553</v>
      </c>
      <c r="I494" s="4">
        <v>42660</v>
      </c>
      <c r="J494" s="4">
        <v>-12150.03</v>
      </c>
      <c r="K494" s="4">
        <v>30509.97</v>
      </c>
      <c r="L494" s="88"/>
      <c r="M494" s="88"/>
    </row>
    <row r="495" spans="1:13" x14ac:dyDescent="0.2">
      <c r="A495" s="89">
        <f t="shared" si="7"/>
        <v>493</v>
      </c>
      <c r="B495" t="s">
        <v>2585</v>
      </c>
      <c r="C495" t="s">
        <v>142</v>
      </c>
      <c r="D495" s="2">
        <v>43908</v>
      </c>
      <c r="E495" s="2">
        <v>43908</v>
      </c>
      <c r="F495" s="5">
        <v>168</v>
      </c>
      <c r="G495" t="s">
        <v>133</v>
      </c>
      <c r="H495" t="s">
        <v>554</v>
      </c>
      <c r="I495" s="4">
        <v>6145440</v>
      </c>
      <c r="J495" s="4">
        <v>-2020564.1600000001</v>
      </c>
      <c r="K495" s="4">
        <v>4124875.84</v>
      </c>
      <c r="L495" s="88"/>
      <c r="M495" s="88"/>
    </row>
    <row r="496" spans="1:13" x14ac:dyDescent="0.2">
      <c r="A496" s="89">
        <f t="shared" si="7"/>
        <v>494</v>
      </c>
      <c r="B496" t="s">
        <v>2585</v>
      </c>
      <c r="C496" t="s">
        <v>142</v>
      </c>
      <c r="D496" s="2">
        <v>43908</v>
      </c>
      <c r="E496" s="2">
        <v>43908</v>
      </c>
      <c r="F496" s="5">
        <v>168</v>
      </c>
      <c r="G496" t="s">
        <v>133</v>
      </c>
      <c r="H496" t="s">
        <v>555</v>
      </c>
      <c r="I496" s="4">
        <v>872256</v>
      </c>
      <c r="J496" s="4">
        <v>-286789.75</v>
      </c>
      <c r="K496" s="4">
        <v>585466.25</v>
      </c>
      <c r="L496" s="88"/>
      <c r="M496" s="88"/>
    </row>
    <row r="497" spans="1:13" x14ac:dyDescent="0.2">
      <c r="A497" s="89">
        <f t="shared" si="7"/>
        <v>495</v>
      </c>
      <c r="B497" t="s">
        <v>2585</v>
      </c>
      <c r="C497" t="s">
        <v>142</v>
      </c>
      <c r="D497" s="2">
        <v>44005</v>
      </c>
      <c r="E497" s="2">
        <v>44005</v>
      </c>
      <c r="F497" s="5">
        <v>14</v>
      </c>
      <c r="G497" t="s">
        <v>133</v>
      </c>
      <c r="H497" t="s">
        <v>556</v>
      </c>
      <c r="I497" s="4">
        <v>611240</v>
      </c>
      <c r="J497" s="4">
        <v>-149544.47</v>
      </c>
      <c r="K497" s="4">
        <v>461695.53</v>
      </c>
      <c r="L497" s="88"/>
      <c r="M497" s="88"/>
    </row>
    <row r="498" spans="1:13" x14ac:dyDescent="0.2">
      <c r="A498" s="89">
        <f t="shared" si="7"/>
        <v>496</v>
      </c>
      <c r="B498" t="s">
        <v>2585</v>
      </c>
      <c r="C498" t="s">
        <v>142</v>
      </c>
      <c r="D498" s="2">
        <v>44005</v>
      </c>
      <c r="E498" s="2">
        <v>44005</v>
      </c>
      <c r="F498" s="5">
        <v>14</v>
      </c>
      <c r="G498" t="s">
        <v>133</v>
      </c>
      <c r="H498" t="s">
        <v>557</v>
      </c>
      <c r="I498" s="4">
        <v>115640</v>
      </c>
      <c r="J498" s="4">
        <v>-28292.2</v>
      </c>
      <c r="K498" s="4">
        <v>87347.8</v>
      </c>
      <c r="L498" s="88"/>
      <c r="M498" s="88"/>
    </row>
    <row r="499" spans="1:13" x14ac:dyDescent="0.2">
      <c r="A499" s="89">
        <f t="shared" si="7"/>
        <v>497</v>
      </c>
      <c r="B499" t="s">
        <v>2585</v>
      </c>
      <c r="C499" t="s">
        <v>338</v>
      </c>
      <c r="D499" s="2">
        <v>43976</v>
      </c>
      <c r="E499" s="2">
        <v>43976</v>
      </c>
      <c r="F499" s="5">
        <v>1</v>
      </c>
      <c r="G499" t="s">
        <v>133</v>
      </c>
      <c r="H499" t="s">
        <v>558</v>
      </c>
      <c r="I499" s="4">
        <v>469640</v>
      </c>
      <c r="J499" s="4">
        <v>-63358.51</v>
      </c>
      <c r="K499" s="4">
        <v>406281.49</v>
      </c>
      <c r="L499" s="88"/>
      <c r="M499" s="88"/>
    </row>
    <row r="500" spans="1:13" x14ac:dyDescent="0.2">
      <c r="A500" s="89">
        <f t="shared" si="7"/>
        <v>498</v>
      </c>
      <c r="B500" t="s">
        <v>2585</v>
      </c>
      <c r="C500" t="s">
        <v>338</v>
      </c>
      <c r="D500" s="2">
        <v>44069</v>
      </c>
      <c r="E500" s="2">
        <v>44069</v>
      </c>
      <c r="F500" s="5">
        <v>4</v>
      </c>
      <c r="G500" t="s">
        <v>133</v>
      </c>
      <c r="H500" t="s">
        <v>559</v>
      </c>
      <c r="I500" s="4">
        <v>372039.84</v>
      </c>
      <c r="J500" s="4">
        <v>-35182.400000000001</v>
      </c>
      <c r="K500" s="4">
        <v>336857.44</v>
      </c>
      <c r="L500" s="88"/>
      <c r="M500" s="88"/>
    </row>
    <row r="501" spans="1:13" x14ac:dyDescent="0.2">
      <c r="A501" s="89">
        <f t="shared" si="7"/>
        <v>499</v>
      </c>
      <c r="B501" t="s">
        <v>2585</v>
      </c>
      <c r="C501" t="s">
        <v>338</v>
      </c>
      <c r="D501" s="2">
        <v>44099</v>
      </c>
      <c r="E501" s="2">
        <v>44099</v>
      </c>
      <c r="F501" s="5">
        <v>2</v>
      </c>
      <c r="G501" t="s">
        <v>133</v>
      </c>
      <c r="H501" t="s">
        <v>560</v>
      </c>
      <c r="I501" s="4">
        <v>399732.08</v>
      </c>
      <c r="J501" s="4">
        <v>-32599.16</v>
      </c>
      <c r="K501" s="4">
        <v>367132.92</v>
      </c>
      <c r="L501" s="88"/>
      <c r="M501" s="88"/>
    </row>
    <row r="502" spans="1:13" x14ac:dyDescent="0.2">
      <c r="A502" s="89">
        <f t="shared" si="7"/>
        <v>500</v>
      </c>
      <c r="B502" t="s">
        <v>2585</v>
      </c>
      <c r="C502" t="s">
        <v>142</v>
      </c>
      <c r="D502" s="2">
        <v>44098</v>
      </c>
      <c r="E502" s="2">
        <v>44098</v>
      </c>
      <c r="F502" s="5">
        <v>2</v>
      </c>
      <c r="G502" t="s">
        <v>133</v>
      </c>
      <c r="H502" t="s">
        <v>562</v>
      </c>
      <c r="I502" s="4">
        <v>234843.6</v>
      </c>
      <c r="J502" s="4">
        <v>-38507.919999999998</v>
      </c>
      <c r="K502" s="4">
        <v>196335.68</v>
      </c>
      <c r="L502" s="88"/>
      <c r="M502" s="88"/>
    </row>
    <row r="503" spans="1:13" x14ac:dyDescent="0.2">
      <c r="A503" s="89">
        <f t="shared" si="7"/>
        <v>501</v>
      </c>
      <c r="B503" t="s">
        <v>2585</v>
      </c>
      <c r="C503" t="s">
        <v>142</v>
      </c>
      <c r="D503" s="2">
        <v>44280</v>
      </c>
      <c r="E503" s="2">
        <v>44280</v>
      </c>
      <c r="F503" s="5">
        <v>1</v>
      </c>
      <c r="G503" t="s">
        <v>133</v>
      </c>
      <c r="H503" t="s">
        <v>563</v>
      </c>
      <c r="I503" s="4">
        <v>61552.34</v>
      </c>
      <c r="J503" s="4">
        <v>-373.81</v>
      </c>
      <c r="K503" s="4">
        <v>61178.53</v>
      </c>
      <c r="L503" s="88"/>
      <c r="M503" s="88"/>
    </row>
    <row r="504" spans="1:13" x14ac:dyDescent="0.2">
      <c r="A504" s="89">
        <f t="shared" si="7"/>
        <v>502</v>
      </c>
      <c r="B504" t="s">
        <v>2585</v>
      </c>
      <c r="C504" t="s">
        <v>142</v>
      </c>
      <c r="D504" s="2">
        <v>44285</v>
      </c>
      <c r="E504" s="2">
        <v>44285</v>
      </c>
      <c r="F504" s="5">
        <v>1</v>
      </c>
      <c r="G504" t="s">
        <v>133</v>
      </c>
      <c r="H504" t="s">
        <v>564</v>
      </c>
      <c r="I504" s="4">
        <v>74583.08</v>
      </c>
      <c r="J504" s="4">
        <v>-129.41</v>
      </c>
      <c r="K504" s="4">
        <v>74453.67</v>
      </c>
      <c r="L504" s="88"/>
      <c r="M504" s="88"/>
    </row>
    <row r="505" spans="1:13" x14ac:dyDescent="0.2">
      <c r="A505" s="89">
        <f t="shared" si="7"/>
        <v>503</v>
      </c>
      <c r="B505" t="s">
        <v>2586</v>
      </c>
      <c r="C505" t="s">
        <v>125</v>
      </c>
      <c r="D505" s="2">
        <v>41873</v>
      </c>
      <c r="E505" s="2">
        <v>41873</v>
      </c>
      <c r="F505" s="3">
        <v>0</v>
      </c>
      <c r="G505" t="s">
        <v>3</v>
      </c>
      <c r="H505" t="s">
        <v>567</v>
      </c>
      <c r="I505" s="4">
        <v>0</v>
      </c>
      <c r="J505" s="4">
        <v>0</v>
      </c>
      <c r="K505" s="4">
        <v>0</v>
      </c>
      <c r="L505" s="88"/>
      <c r="M505" s="88"/>
    </row>
    <row r="506" spans="1:13" x14ac:dyDescent="0.2">
      <c r="A506" s="89">
        <f t="shared" si="7"/>
        <v>504</v>
      </c>
      <c r="B506" t="s">
        <v>2586</v>
      </c>
      <c r="C506" t="s">
        <v>341</v>
      </c>
      <c r="D506" s="2">
        <v>42038</v>
      </c>
      <c r="E506" s="2">
        <v>42038</v>
      </c>
      <c r="F506" s="5">
        <v>1</v>
      </c>
      <c r="G506" t="s">
        <v>330</v>
      </c>
      <c r="H506" t="s">
        <v>568</v>
      </c>
      <c r="I506" s="4">
        <v>223518</v>
      </c>
      <c r="J506" s="4">
        <v>-172001.69</v>
      </c>
      <c r="K506" s="4">
        <v>51516.31</v>
      </c>
      <c r="L506" s="88"/>
      <c r="M506" s="88"/>
    </row>
    <row r="507" spans="1:13" x14ac:dyDescent="0.2">
      <c r="A507" s="89">
        <f t="shared" si="7"/>
        <v>505</v>
      </c>
      <c r="B507" t="s">
        <v>2586</v>
      </c>
      <c r="C507" t="s">
        <v>125</v>
      </c>
      <c r="D507" s="2">
        <v>42442</v>
      </c>
      <c r="E507" s="2">
        <v>42442</v>
      </c>
      <c r="F507" s="5">
        <v>1</v>
      </c>
      <c r="G507" t="s">
        <v>130</v>
      </c>
      <c r="H507" t="s">
        <v>569</v>
      </c>
      <c r="I507" s="4">
        <v>527500</v>
      </c>
      <c r="J507" s="4">
        <v>-527500</v>
      </c>
      <c r="K507" s="4">
        <v>0</v>
      </c>
      <c r="L507" s="88"/>
      <c r="M507" s="88"/>
    </row>
    <row r="508" spans="1:13" x14ac:dyDescent="0.2">
      <c r="A508" s="89">
        <f t="shared" si="7"/>
        <v>506</v>
      </c>
      <c r="B508" t="s">
        <v>2586</v>
      </c>
      <c r="C508" t="s">
        <v>142</v>
      </c>
      <c r="D508" s="2">
        <v>43533</v>
      </c>
      <c r="E508" s="2">
        <v>43533</v>
      </c>
      <c r="F508" s="5">
        <v>1</v>
      </c>
      <c r="G508" t="s">
        <v>133</v>
      </c>
      <c r="H508" t="s">
        <v>570</v>
      </c>
      <c r="I508" s="4">
        <v>182900</v>
      </c>
      <c r="J508" s="4">
        <v>-123778.6</v>
      </c>
      <c r="K508" s="4">
        <v>59121.4</v>
      </c>
      <c r="L508" s="88"/>
      <c r="M508" s="88"/>
    </row>
    <row r="509" spans="1:13" x14ac:dyDescent="0.2">
      <c r="A509" s="89">
        <f t="shared" si="7"/>
        <v>507</v>
      </c>
      <c r="B509" t="s">
        <v>2586</v>
      </c>
      <c r="C509" t="s">
        <v>125</v>
      </c>
      <c r="D509" s="2">
        <v>43886</v>
      </c>
      <c r="E509" s="2">
        <v>43886</v>
      </c>
      <c r="F509" s="5">
        <v>1</v>
      </c>
      <c r="G509" t="s">
        <v>126</v>
      </c>
      <c r="H509" t="s">
        <v>571</v>
      </c>
      <c r="I509" s="4">
        <v>9570752</v>
      </c>
      <c r="J509" s="4">
        <v>-2102532.73</v>
      </c>
      <c r="K509" s="4">
        <v>7468219.2699999996</v>
      </c>
      <c r="L509" s="88"/>
      <c r="M509" s="88"/>
    </row>
    <row r="510" spans="1:13" x14ac:dyDescent="0.2">
      <c r="A510" s="89">
        <f t="shared" si="7"/>
        <v>508</v>
      </c>
      <c r="B510" t="s">
        <v>2586</v>
      </c>
      <c r="C510" t="s">
        <v>125</v>
      </c>
      <c r="D510" s="2">
        <v>44286</v>
      </c>
      <c r="E510" s="2">
        <v>44286</v>
      </c>
      <c r="F510" s="5">
        <v>1</v>
      </c>
      <c r="G510" t="s">
        <v>332</v>
      </c>
      <c r="H510" t="s">
        <v>572</v>
      </c>
      <c r="I510" s="4">
        <v>938748</v>
      </c>
      <c r="J510" s="4">
        <v>-514.38</v>
      </c>
      <c r="K510" s="4">
        <v>938233.62</v>
      </c>
      <c r="L510" s="88"/>
      <c r="M510" s="88"/>
    </row>
    <row r="511" spans="1:13" x14ac:dyDescent="0.2">
      <c r="A511" s="89">
        <f t="shared" si="7"/>
        <v>509</v>
      </c>
      <c r="B511" t="s">
        <v>2587</v>
      </c>
      <c r="C511" t="s">
        <v>125</v>
      </c>
      <c r="D511" s="2">
        <v>40155</v>
      </c>
      <c r="E511" s="2">
        <v>40155</v>
      </c>
      <c r="F511" s="5">
        <v>2</v>
      </c>
      <c r="G511" t="s">
        <v>130</v>
      </c>
      <c r="H511" t="s">
        <v>574</v>
      </c>
      <c r="I511" s="4">
        <v>14500</v>
      </c>
      <c r="J511" s="4">
        <v>-13775</v>
      </c>
      <c r="K511" s="4">
        <v>725</v>
      </c>
      <c r="L511" s="88"/>
      <c r="M511" s="88"/>
    </row>
    <row r="512" spans="1:13" x14ac:dyDescent="0.2">
      <c r="A512" s="89">
        <f t="shared" si="7"/>
        <v>510</v>
      </c>
      <c r="B512" t="s">
        <v>2587</v>
      </c>
      <c r="C512" t="s">
        <v>125</v>
      </c>
      <c r="D512" s="2">
        <v>40217</v>
      </c>
      <c r="E512" s="2">
        <v>40217</v>
      </c>
      <c r="F512" s="5">
        <v>2</v>
      </c>
      <c r="G512" t="s">
        <v>130</v>
      </c>
      <c r="H512" t="s">
        <v>575</v>
      </c>
      <c r="I512" s="4">
        <v>6050</v>
      </c>
      <c r="J512" s="4">
        <v>-5747.5</v>
      </c>
      <c r="K512" s="4">
        <v>302.5</v>
      </c>
      <c r="L512" s="88"/>
      <c r="M512" s="88"/>
    </row>
    <row r="513" spans="1:13" x14ac:dyDescent="0.2">
      <c r="A513" s="89">
        <f t="shared" si="7"/>
        <v>511</v>
      </c>
      <c r="B513" t="s">
        <v>2587</v>
      </c>
      <c r="C513" t="s">
        <v>125</v>
      </c>
      <c r="D513" s="2">
        <v>40263</v>
      </c>
      <c r="E513" s="2">
        <v>40263</v>
      </c>
      <c r="F513" s="5">
        <v>1</v>
      </c>
      <c r="G513" t="s">
        <v>130</v>
      </c>
      <c r="H513" t="s">
        <v>576</v>
      </c>
      <c r="I513" s="4">
        <v>40000.04</v>
      </c>
      <c r="J513" s="4">
        <v>-38000.04</v>
      </c>
      <c r="K513" s="4">
        <v>2000</v>
      </c>
      <c r="L513" s="88"/>
      <c r="M513" s="88"/>
    </row>
    <row r="514" spans="1:13" x14ac:dyDescent="0.2">
      <c r="A514" s="89">
        <f t="shared" si="7"/>
        <v>512</v>
      </c>
      <c r="B514" t="s">
        <v>2587</v>
      </c>
      <c r="C514" t="s">
        <v>125</v>
      </c>
      <c r="D514" s="2">
        <v>40317</v>
      </c>
      <c r="E514" s="2">
        <v>40317</v>
      </c>
      <c r="F514" s="5">
        <v>1</v>
      </c>
      <c r="G514" t="s">
        <v>130</v>
      </c>
      <c r="H514" t="s">
        <v>577</v>
      </c>
      <c r="I514" s="4">
        <v>336608.91</v>
      </c>
      <c r="J514" s="4">
        <v>-319778.46000000002</v>
      </c>
      <c r="K514" s="4">
        <v>16830.45</v>
      </c>
      <c r="L514" s="88"/>
      <c r="M514" s="88"/>
    </row>
    <row r="515" spans="1:13" x14ac:dyDescent="0.2">
      <c r="A515" s="89">
        <f t="shared" si="7"/>
        <v>513</v>
      </c>
      <c r="B515" t="s">
        <v>2587</v>
      </c>
      <c r="C515" t="s">
        <v>125</v>
      </c>
      <c r="D515" s="2">
        <v>40409</v>
      </c>
      <c r="E515" s="2">
        <v>40409</v>
      </c>
      <c r="F515" s="5">
        <v>1</v>
      </c>
      <c r="G515" t="s">
        <v>133</v>
      </c>
      <c r="H515" t="s">
        <v>578</v>
      </c>
      <c r="I515" s="4">
        <v>38612.53</v>
      </c>
      <c r="J515" s="4">
        <v>-36681.9</v>
      </c>
      <c r="K515" s="4">
        <v>1930.63</v>
      </c>
      <c r="L515" s="88"/>
      <c r="M515" s="88"/>
    </row>
    <row r="516" spans="1:13" x14ac:dyDescent="0.2">
      <c r="A516" s="89">
        <f t="shared" si="7"/>
        <v>514</v>
      </c>
      <c r="B516" t="s">
        <v>2587</v>
      </c>
      <c r="C516" t="s">
        <v>125</v>
      </c>
      <c r="D516" s="2">
        <v>40169</v>
      </c>
      <c r="E516" s="2">
        <v>40169</v>
      </c>
      <c r="F516" s="5">
        <v>2</v>
      </c>
      <c r="G516" t="s">
        <v>130</v>
      </c>
      <c r="H516" t="s">
        <v>579</v>
      </c>
      <c r="I516" s="4">
        <v>16408</v>
      </c>
      <c r="J516" s="4">
        <v>-15476.11</v>
      </c>
      <c r="K516" s="4">
        <v>931.89</v>
      </c>
      <c r="L516" s="88"/>
      <c r="M516" s="88"/>
    </row>
    <row r="517" spans="1:13" x14ac:dyDescent="0.2">
      <c r="A517" s="89">
        <f t="shared" ref="A517:A580" si="8">A516+1</f>
        <v>515</v>
      </c>
      <c r="B517" t="s">
        <v>2587</v>
      </c>
      <c r="C517" t="s">
        <v>125</v>
      </c>
      <c r="D517" s="2">
        <v>40169</v>
      </c>
      <c r="E517" s="2">
        <v>40169</v>
      </c>
      <c r="F517" s="5">
        <v>2</v>
      </c>
      <c r="G517" t="s">
        <v>130</v>
      </c>
      <c r="H517" t="s">
        <v>579</v>
      </c>
      <c r="I517" s="4">
        <v>16408</v>
      </c>
      <c r="J517" s="4">
        <v>-15476.11</v>
      </c>
      <c r="K517" s="4">
        <v>931.89</v>
      </c>
      <c r="L517" s="88"/>
      <c r="M517" s="88"/>
    </row>
    <row r="518" spans="1:13" x14ac:dyDescent="0.2">
      <c r="A518" s="89">
        <f t="shared" si="8"/>
        <v>516</v>
      </c>
      <c r="B518" t="s">
        <v>2587</v>
      </c>
      <c r="C518" t="s">
        <v>125</v>
      </c>
      <c r="D518" s="2">
        <v>40169</v>
      </c>
      <c r="E518" s="2">
        <v>40169</v>
      </c>
      <c r="F518" s="5">
        <v>2</v>
      </c>
      <c r="G518" t="s">
        <v>130</v>
      </c>
      <c r="H518" t="s">
        <v>579</v>
      </c>
      <c r="I518" s="4">
        <v>16408</v>
      </c>
      <c r="J518" s="4">
        <v>-15476.11</v>
      </c>
      <c r="K518" s="4">
        <v>931.89</v>
      </c>
      <c r="L518" s="88"/>
      <c r="M518" s="88"/>
    </row>
    <row r="519" spans="1:13" x14ac:dyDescent="0.2">
      <c r="A519" s="89">
        <f t="shared" si="8"/>
        <v>517</v>
      </c>
      <c r="B519" t="s">
        <v>2587</v>
      </c>
      <c r="C519" t="s">
        <v>125</v>
      </c>
      <c r="D519" s="2">
        <v>40169</v>
      </c>
      <c r="E519" s="2">
        <v>40169</v>
      </c>
      <c r="F519" s="5">
        <v>2</v>
      </c>
      <c r="G519" t="s">
        <v>130</v>
      </c>
      <c r="H519" t="s">
        <v>579</v>
      </c>
      <c r="I519" s="4">
        <v>16408</v>
      </c>
      <c r="J519" s="4">
        <v>-15476.11</v>
      </c>
      <c r="K519" s="4">
        <v>931.89</v>
      </c>
      <c r="L519" s="88"/>
      <c r="M519" s="88"/>
    </row>
    <row r="520" spans="1:13" x14ac:dyDescent="0.2">
      <c r="A520" s="89">
        <f t="shared" si="8"/>
        <v>518</v>
      </c>
      <c r="B520" t="s">
        <v>2587</v>
      </c>
      <c r="C520" t="s">
        <v>125</v>
      </c>
      <c r="D520" s="2">
        <v>40169</v>
      </c>
      <c r="E520" s="2">
        <v>40169</v>
      </c>
      <c r="F520" s="5">
        <v>2</v>
      </c>
      <c r="G520" t="s">
        <v>130</v>
      </c>
      <c r="H520" t="s">
        <v>580</v>
      </c>
      <c r="I520" s="4">
        <v>25309</v>
      </c>
      <c r="J520" s="4">
        <v>-23871.59</v>
      </c>
      <c r="K520" s="4">
        <v>1437.41</v>
      </c>
      <c r="L520" s="88"/>
      <c r="M520" s="88"/>
    </row>
    <row r="521" spans="1:13" x14ac:dyDescent="0.2">
      <c r="A521" s="89">
        <f t="shared" si="8"/>
        <v>519</v>
      </c>
      <c r="B521" t="s">
        <v>2587</v>
      </c>
      <c r="C521" t="s">
        <v>125</v>
      </c>
      <c r="D521" s="2">
        <v>40169</v>
      </c>
      <c r="E521" s="2">
        <v>40169</v>
      </c>
      <c r="F521" s="5">
        <v>2</v>
      </c>
      <c r="G521" t="s">
        <v>130</v>
      </c>
      <c r="H521" t="s">
        <v>580</v>
      </c>
      <c r="I521" s="4">
        <v>25309</v>
      </c>
      <c r="J521" s="4">
        <v>-23871.59</v>
      </c>
      <c r="K521" s="4">
        <v>1437.41</v>
      </c>
      <c r="L521" s="88"/>
      <c r="M521" s="88"/>
    </row>
    <row r="522" spans="1:13" x14ac:dyDescent="0.2">
      <c r="A522" s="89">
        <f t="shared" si="8"/>
        <v>520</v>
      </c>
      <c r="B522" t="s">
        <v>2587</v>
      </c>
      <c r="C522" t="s">
        <v>125</v>
      </c>
      <c r="D522" s="2">
        <v>40429</v>
      </c>
      <c r="E522" s="2">
        <v>40429</v>
      </c>
      <c r="F522" s="5">
        <v>2</v>
      </c>
      <c r="G522" t="s">
        <v>133</v>
      </c>
      <c r="H522" t="s">
        <v>581</v>
      </c>
      <c r="I522" s="4">
        <v>36720</v>
      </c>
      <c r="J522" s="4">
        <v>-34884</v>
      </c>
      <c r="K522" s="4">
        <v>1836</v>
      </c>
      <c r="L522" s="88"/>
      <c r="M522" s="88"/>
    </row>
    <row r="523" spans="1:13" x14ac:dyDescent="0.2">
      <c r="A523" s="89">
        <f t="shared" si="8"/>
        <v>521</v>
      </c>
      <c r="B523" t="s">
        <v>2587</v>
      </c>
      <c r="C523" t="s">
        <v>125</v>
      </c>
      <c r="D523" s="2">
        <v>40215</v>
      </c>
      <c r="E523" s="2">
        <v>40215</v>
      </c>
      <c r="F523" s="5">
        <v>2</v>
      </c>
      <c r="G523" t="s">
        <v>130</v>
      </c>
      <c r="H523" t="s">
        <v>582</v>
      </c>
      <c r="I523" s="4">
        <v>9300</v>
      </c>
      <c r="J523" s="4">
        <v>-8835</v>
      </c>
      <c r="K523" s="4">
        <v>465</v>
      </c>
      <c r="L523" s="88"/>
      <c r="M523" s="88"/>
    </row>
    <row r="524" spans="1:13" x14ac:dyDescent="0.2">
      <c r="A524" s="89">
        <f t="shared" si="8"/>
        <v>522</v>
      </c>
      <c r="B524" t="s">
        <v>2587</v>
      </c>
      <c r="C524" t="s">
        <v>125</v>
      </c>
      <c r="D524" s="2">
        <v>40460</v>
      </c>
      <c r="E524" s="2">
        <v>40460</v>
      </c>
      <c r="F524" s="5">
        <v>1</v>
      </c>
      <c r="G524" t="s">
        <v>130</v>
      </c>
      <c r="H524" t="s">
        <v>583</v>
      </c>
      <c r="I524" s="4">
        <v>241500</v>
      </c>
      <c r="J524" s="4">
        <v>-229425</v>
      </c>
      <c r="K524" s="4">
        <v>12075</v>
      </c>
      <c r="L524" s="88"/>
      <c r="M524" s="88"/>
    </row>
    <row r="525" spans="1:13" x14ac:dyDescent="0.2">
      <c r="A525" s="89">
        <f t="shared" si="8"/>
        <v>523</v>
      </c>
      <c r="B525" t="s">
        <v>2587</v>
      </c>
      <c r="C525" t="s">
        <v>125</v>
      </c>
      <c r="D525" s="2">
        <v>40567</v>
      </c>
      <c r="E525" s="2">
        <v>40567</v>
      </c>
      <c r="F525" s="5">
        <v>2</v>
      </c>
      <c r="G525" t="s">
        <v>130</v>
      </c>
      <c r="H525" t="s">
        <v>584</v>
      </c>
      <c r="I525" s="4">
        <v>47600</v>
      </c>
      <c r="J525" s="4">
        <v>-45220</v>
      </c>
      <c r="K525" s="4">
        <v>2380</v>
      </c>
      <c r="L525" s="88"/>
      <c r="M525" s="88"/>
    </row>
    <row r="526" spans="1:13" x14ac:dyDescent="0.2">
      <c r="A526" s="89">
        <f t="shared" si="8"/>
        <v>524</v>
      </c>
      <c r="B526" t="s">
        <v>2587</v>
      </c>
      <c r="C526" t="s">
        <v>125</v>
      </c>
      <c r="D526" s="2">
        <v>40609</v>
      </c>
      <c r="E526" s="2">
        <v>40609</v>
      </c>
      <c r="F526" s="5">
        <v>1</v>
      </c>
      <c r="G526" t="s">
        <v>130</v>
      </c>
      <c r="H526" t="s">
        <v>585</v>
      </c>
      <c r="I526" s="4">
        <v>35900</v>
      </c>
      <c r="J526" s="4">
        <v>-34105</v>
      </c>
      <c r="K526" s="4">
        <v>1795</v>
      </c>
      <c r="L526" s="88"/>
      <c r="M526" s="88"/>
    </row>
    <row r="527" spans="1:13" x14ac:dyDescent="0.2">
      <c r="A527" s="89">
        <f t="shared" si="8"/>
        <v>525</v>
      </c>
      <c r="B527" t="s">
        <v>2587</v>
      </c>
      <c r="C527" t="s">
        <v>125</v>
      </c>
      <c r="D527" s="2">
        <v>40448</v>
      </c>
      <c r="E527" s="2">
        <v>40448</v>
      </c>
      <c r="F527" s="5">
        <v>4</v>
      </c>
      <c r="G527" t="s">
        <v>130</v>
      </c>
      <c r="H527" t="s">
        <v>586</v>
      </c>
      <c r="I527" s="4">
        <v>84000.18</v>
      </c>
      <c r="J527" s="4">
        <v>-79800.17</v>
      </c>
      <c r="K527" s="4">
        <v>4200.01</v>
      </c>
      <c r="L527" s="88"/>
      <c r="M527" s="88"/>
    </row>
    <row r="528" spans="1:13" x14ac:dyDescent="0.2">
      <c r="A528" s="89">
        <f t="shared" si="8"/>
        <v>526</v>
      </c>
      <c r="B528" t="s">
        <v>2587</v>
      </c>
      <c r="C528" t="s">
        <v>125</v>
      </c>
      <c r="D528" s="2">
        <v>40448</v>
      </c>
      <c r="E528" s="2">
        <v>40448</v>
      </c>
      <c r="F528" s="5">
        <v>1</v>
      </c>
      <c r="G528" t="s">
        <v>130</v>
      </c>
      <c r="H528" t="s">
        <v>587</v>
      </c>
      <c r="I528" s="4">
        <v>16280</v>
      </c>
      <c r="J528" s="4">
        <v>-15466</v>
      </c>
      <c r="K528" s="4">
        <v>814</v>
      </c>
      <c r="L528" s="88"/>
      <c r="M528" s="88"/>
    </row>
    <row r="529" spans="1:13" x14ac:dyDescent="0.2">
      <c r="A529" s="89">
        <f t="shared" si="8"/>
        <v>527</v>
      </c>
      <c r="B529" t="s">
        <v>2587</v>
      </c>
      <c r="C529" t="s">
        <v>125</v>
      </c>
      <c r="D529" s="2">
        <v>40448</v>
      </c>
      <c r="E529" s="2">
        <v>40448</v>
      </c>
      <c r="F529" s="5">
        <v>1</v>
      </c>
      <c r="G529" t="s">
        <v>130</v>
      </c>
      <c r="H529" t="s">
        <v>588</v>
      </c>
      <c r="I529" s="4">
        <v>49498.8</v>
      </c>
      <c r="J529" s="4">
        <v>-47023.86</v>
      </c>
      <c r="K529" s="4">
        <v>2474.94</v>
      </c>
      <c r="L529" s="88"/>
      <c r="M529" s="88"/>
    </row>
    <row r="530" spans="1:13" x14ac:dyDescent="0.2">
      <c r="A530" s="89">
        <f t="shared" si="8"/>
        <v>528</v>
      </c>
      <c r="B530" t="s">
        <v>2587</v>
      </c>
      <c r="C530" t="s">
        <v>125</v>
      </c>
      <c r="D530" s="2">
        <v>40448</v>
      </c>
      <c r="E530" s="2">
        <v>40448</v>
      </c>
      <c r="F530" s="5">
        <v>1</v>
      </c>
      <c r="G530" t="s">
        <v>130</v>
      </c>
      <c r="H530" t="s">
        <v>589</v>
      </c>
      <c r="I530" s="4">
        <v>11700.05</v>
      </c>
      <c r="J530" s="4">
        <v>-11115.05</v>
      </c>
      <c r="K530" s="4">
        <v>585</v>
      </c>
      <c r="L530" s="88"/>
      <c r="M530" s="88"/>
    </row>
    <row r="531" spans="1:13" x14ac:dyDescent="0.2">
      <c r="A531" s="89">
        <f t="shared" si="8"/>
        <v>529</v>
      </c>
      <c r="B531" t="s">
        <v>2587</v>
      </c>
      <c r="C531" t="s">
        <v>125</v>
      </c>
      <c r="D531" s="2">
        <v>40448</v>
      </c>
      <c r="E531" s="2">
        <v>40448</v>
      </c>
      <c r="F531" s="5">
        <v>1</v>
      </c>
      <c r="G531" t="s">
        <v>130</v>
      </c>
      <c r="H531" t="s">
        <v>590</v>
      </c>
      <c r="I531" s="4">
        <v>9990</v>
      </c>
      <c r="J531" s="4">
        <v>-9490.5</v>
      </c>
      <c r="K531" s="4">
        <v>499.5</v>
      </c>
      <c r="L531" s="88"/>
      <c r="M531" s="88"/>
    </row>
    <row r="532" spans="1:13" x14ac:dyDescent="0.2">
      <c r="A532" s="89">
        <f t="shared" si="8"/>
        <v>530</v>
      </c>
      <c r="B532" t="s">
        <v>2587</v>
      </c>
      <c r="C532" t="s">
        <v>125</v>
      </c>
      <c r="D532" s="2">
        <v>40538</v>
      </c>
      <c r="E532" s="2">
        <v>40538</v>
      </c>
      <c r="F532" s="5">
        <v>1</v>
      </c>
      <c r="G532" t="s">
        <v>130</v>
      </c>
      <c r="H532" t="s">
        <v>591</v>
      </c>
      <c r="I532" s="4">
        <v>27500</v>
      </c>
      <c r="J532" s="4">
        <v>-26125</v>
      </c>
      <c r="K532" s="4">
        <v>1375</v>
      </c>
      <c r="L532" s="88"/>
      <c r="M532" s="88"/>
    </row>
    <row r="533" spans="1:13" x14ac:dyDescent="0.2">
      <c r="A533" s="89">
        <f t="shared" si="8"/>
        <v>531</v>
      </c>
      <c r="B533" t="s">
        <v>2587</v>
      </c>
      <c r="C533" t="s">
        <v>125</v>
      </c>
      <c r="D533" s="2">
        <v>40538</v>
      </c>
      <c r="E533" s="2">
        <v>40538</v>
      </c>
      <c r="F533" s="5">
        <v>1</v>
      </c>
      <c r="G533" t="s">
        <v>130</v>
      </c>
      <c r="H533" t="s">
        <v>589</v>
      </c>
      <c r="I533" s="4">
        <v>17000</v>
      </c>
      <c r="J533" s="4">
        <v>-16150</v>
      </c>
      <c r="K533" s="4">
        <v>850</v>
      </c>
      <c r="L533" s="88"/>
      <c r="M533" s="88"/>
    </row>
    <row r="534" spans="1:13" x14ac:dyDescent="0.2">
      <c r="A534" s="89">
        <f t="shared" si="8"/>
        <v>532</v>
      </c>
      <c r="B534" t="s">
        <v>2587</v>
      </c>
      <c r="C534" t="s">
        <v>125</v>
      </c>
      <c r="D534" s="2">
        <v>40538</v>
      </c>
      <c r="E534" s="2">
        <v>40538</v>
      </c>
      <c r="F534" s="5">
        <v>5</v>
      </c>
      <c r="G534" t="s">
        <v>130</v>
      </c>
      <c r="H534" t="s">
        <v>592</v>
      </c>
      <c r="I534" s="4">
        <v>38000</v>
      </c>
      <c r="J534" s="4">
        <v>-36100</v>
      </c>
      <c r="K534" s="4">
        <v>1900</v>
      </c>
      <c r="L534" s="88"/>
      <c r="M534" s="88"/>
    </row>
    <row r="535" spans="1:13" x14ac:dyDescent="0.2">
      <c r="A535" s="89">
        <f t="shared" si="8"/>
        <v>533</v>
      </c>
      <c r="B535" t="s">
        <v>2587</v>
      </c>
      <c r="C535" t="s">
        <v>125</v>
      </c>
      <c r="D535" s="2">
        <v>40538</v>
      </c>
      <c r="E535" s="2">
        <v>40538</v>
      </c>
      <c r="F535" s="5">
        <v>1</v>
      </c>
      <c r="G535" t="s">
        <v>130</v>
      </c>
      <c r="H535" t="s">
        <v>593</v>
      </c>
      <c r="I535" s="4">
        <v>10600</v>
      </c>
      <c r="J535" s="4">
        <v>-10070</v>
      </c>
      <c r="K535" s="4">
        <v>530</v>
      </c>
      <c r="L535" s="88"/>
      <c r="M535" s="88"/>
    </row>
    <row r="536" spans="1:13" x14ac:dyDescent="0.2">
      <c r="A536" s="89">
        <f t="shared" si="8"/>
        <v>534</v>
      </c>
      <c r="B536" t="s">
        <v>2587</v>
      </c>
      <c r="C536" t="s">
        <v>125</v>
      </c>
      <c r="D536" s="2">
        <v>40538</v>
      </c>
      <c r="E536" s="2">
        <v>40538</v>
      </c>
      <c r="F536" s="5">
        <v>1</v>
      </c>
      <c r="G536" t="s">
        <v>130</v>
      </c>
      <c r="H536" t="s">
        <v>591</v>
      </c>
      <c r="I536" s="4">
        <v>27500</v>
      </c>
      <c r="J536" s="4">
        <v>-26125</v>
      </c>
      <c r="K536" s="4">
        <v>1375</v>
      </c>
      <c r="L536" s="88"/>
      <c r="M536" s="88"/>
    </row>
    <row r="537" spans="1:13" x14ac:dyDescent="0.2">
      <c r="A537" s="89">
        <f t="shared" si="8"/>
        <v>535</v>
      </c>
      <c r="B537" t="s">
        <v>2587</v>
      </c>
      <c r="C537" t="s">
        <v>125</v>
      </c>
      <c r="D537" s="2">
        <v>40538</v>
      </c>
      <c r="E537" s="2">
        <v>40538</v>
      </c>
      <c r="F537" s="5">
        <v>3</v>
      </c>
      <c r="G537" t="s">
        <v>130</v>
      </c>
      <c r="H537" t="s">
        <v>594</v>
      </c>
      <c r="I537" s="4">
        <v>22800</v>
      </c>
      <c r="J537" s="4">
        <v>-21660</v>
      </c>
      <c r="K537" s="4">
        <v>1140</v>
      </c>
      <c r="L537" s="88"/>
      <c r="M537" s="88"/>
    </row>
    <row r="538" spans="1:13" x14ac:dyDescent="0.2">
      <c r="A538" s="89">
        <f t="shared" si="8"/>
        <v>536</v>
      </c>
      <c r="B538" t="s">
        <v>2587</v>
      </c>
      <c r="C538" t="s">
        <v>125</v>
      </c>
      <c r="D538" s="2">
        <v>40538</v>
      </c>
      <c r="E538" s="2">
        <v>40538</v>
      </c>
      <c r="F538" s="5">
        <v>1</v>
      </c>
      <c r="G538" t="s">
        <v>130</v>
      </c>
      <c r="H538" t="s">
        <v>593</v>
      </c>
      <c r="I538" s="4">
        <v>10600</v>
      </c>
      <c r="J538" s="4">
        <v>-10070</v>
      </c>
      <c r="K538" s="4">
        <v>530</v>
      </c>
      <c r="L538" s="88"/>
      <c r="M538" s="88"/>
    </row>
    <row r="539" spans="1:13" x14ac:dyDescent="0.2">
      <c r="A539" s="89">
        <f t="shared" si="8"/>
        <v>537</v>
      </c>
      <c r="B539" t="s">
        <v>2587</v>
      </c>
      <c r="C539" t="s">
        <v>125</v>
      </c>
      <c r="D539" s="2">
        <v>40538</v>
      </c>
      <c r="E539" s="2">
        <v>40538</v>
      </c>
      <c r="F539" s="5">
        <v>1</v>
      </c>
      <c r="G539" t="s">
        <v>130</v>
      </c>
      <c r="H539" t="s">
        <v>595</v>
      </c>
      <c r="I539" s="4">
        <v>23100</v>
      </c>
      <c r="J539" s="4">
        <v>-21945</v>
      </c>
      <c r="K539" s="4">
        <v>1155</v>
      </c>
      <c r="L539" s="88"/>
      <c r="M539" s="88"/>
    </row>
    <row r="540" spans="1:13" x14ac:dyDescent="0.2">
      <c r="A540" s="89">
        <f t="shared" si="8"/>
        <v>538</v>
      </c>
      <c r="B540" t="s">
        <v>2587</v>
      </c>
      <c r="C540" t="s">
        <v>125</v>
      </c>
      <c r="D540" s="2">
        <v>40562</v>
      </c>
      <c r="E540" s="2">
        <v>40562</v>
      </c>
      <c r="F540" s="5">
        <v>5</v>
      </c>
      <c r="G540" t="s">
        <v>130</v>
      </c>
      <c r="H540" t="s">
        <v>596</v>
      </c>
      <c r="I540" s="4">
        <v>29750</v>
      </c>
      <c r="J540" s="4">
        <v>-28262.5</v>
      </c>
      <c r="K540" s="4">
        <v>1487.5</v>
      </c>
      <c r="L540" s="88"/>
      <c r="M540" s="88"/>
    </row>
    <row r="541" spans="1:13" x14ac:dyDescent="0.2">
      <c r="A541" s="89">
        <f t="shared" si="8"/>
        <v>539</v>
      </c>
      <c r="B541" t="s">
        <v>2587</v>
      </c>
      <c r="C541" t="s">
        <v>125</v>
      </c>
      <c r="D541" s="2">
        <v>40538</v>
      </c>
      <c r="E541" s="2">
        <v>40538</v>
      </c>
      <c r="F541" s="5">
        <v>1</v>
      </c>
      <c r="G541" t="s">
        <v>130</v>
      </c>
      <c r="H541" t="s">
        <v>597</v>
      </c>
      <c r="I541" s="4">
        <v>16400</v>
      </c>
      <c r="J541" s="4">
        <v>-15580</v>
      </c>
      <c r="K541" s="4">
        <v>820</v>
      </c>
      <c r="L541" s="88"/>
      <c r="M541" s="88"/>
    </row>
    <row r="542" spans="1:13" x14ac:dyDescent="0.2">
      <c r="A542" s="89">
        <f t="shared" si="8"/>
        <v>540</v>
      </c>
      <c r="B542" t="s">
        <v>2587</v>
      </c>
      <c r="C542" t="s">
        <v>125</v>
      </c>
      <c r="D542" s="2">
        <v>40538</v>
      </c>
      <c r="E542" s="2">
        <v>40538</v>
      </c>
      <c r="F542" s="5">
        <v>1</v>
      </c>
      <c r="G542" t="s">
        <v>130</v>
      </c>
      <c r="H542" t="s">
        <v>597</v>
      </c>
      <c r="I542" s="4">
        <v>32800</v>
      </c>
      <c r="J542" s="4">
        <v>-31160</v>
      </c>
      <c r="K542" s="4">
        <v>1640</v>
      </c>
      <c r="L542" s="88"/>
      <c r="M542" s="88"/>
    </row>
    <row r="543" spans="1:13" x14ac:dyDescent="0.2">
      <c r="A543" s="89">
        <f t="shared" si="8"/>
        <v>541</v>
      </c>
      <c r="B543" t="s">
        <v>2587</v>
      </c>
      <c r="C543" t="s">
        <v>125</v>
      </c>
      <c r="D543" s="2">
        <v>40614</v>
      </c>
      <c r="E543" s="2">
        <v>40614</v>
      </c>
      <c r="F543" s="5">
        <v>5</v>
      </c>
      <c r="G543" t="s">
        <v>130</v>
      </c>
      <c r="H543" t="s">
        <v>598</v>
      </c>
      <c r="I543" s="4">
        <v>87375</v>
      </c>
      <c r="J543" s="4">
        <v>-83006.25</v>
      </c>
      <c r="K543" s="4">
        <v>4368.75</v>
      </c>
      <c r="L543" s="88"/>
      <c r="M543" s="88"/>
    </row>
    <row r="544" spans="1:13" x14ac:dyDescent="0.2">
      <c r="A544" s="89">
        <f t="shared" si="8"/>
        <v>542</v>
      </c>
      <c r="B544" t="s">
        <v>2587</v>
      </c>
      <c r="C544" t="s">
        <v>129</v>
      </c>
      <c r="D544" s="2">
        <v>40612</v>
      </c>
      <c r="E544" s="2">
        <v>40603</v>
      </c>
      <c r="F544" s="5">
        <v>3</v>
      </c>
      <c r="G544" t="s">
        <v>130</v>
      </c>
      <c r="H544" t="s">
        <v>599</v>
      </c>
      <c r="I544" s="4">
        <v>7455</v>
      </c>
      <c r="J544" s="4">
        <v>-7455</v>
      </c>
      <c r="K544" s="4">
        <v>0</v>
      </c>
      <c r="L544" s="88"/>
      <c r="M544" s="88"/>
    </row>
    <row r="545" spans="1:13" x14ac:dyDescent="0.2">
      <c r="A545" s="89">
        <f t="shared" si="8"/>
        <v>543</v>
      </c>
      <c r="B545" t="s">
        <v>2587</v>
      </c>
      <c r="C545" t="s">
        <v>125</v>
      </c>
      <c r="D545" s="2">
        <v>40690</v>
      </c>
      <c r="E545" s="2">
        <v>40690</v>
      </c>
      <c r="F545" s="5">
        <v>1</v>
      </c>
      <c r="G545" t="s">
        <v>130</v>
      </c>
      <c r="H545" t="s">
        <v>600</v>
      </c>
      <c r="I545" s="4">
        <v>675036</v>
      </c>
      <c r="J545" s="4">
        <v>-641284.19999999995</v>
      </c>
      <c r="K545" s="4">
        <v>33751.800000000003</v>
      </c>
      <c r="L545" s="88"/>
      <c r="M545" s="88"/>
    </row>
    <row r="546" spans="1:13" x14ac:dyDescent="0.2">
      <c r="A546" s="89">
        <f t="shared" si="8"/>
        <v>544</v>
      </c>
      <c r="B546" t="s">
        <v>2587</v>
      </c>
      <c r="C546" t="s">
        <v>125</v>
      </c>
      <c r="D546" s="2">
        <v>40690</v>
      </c>
      <c r="E546" s="2">
        <v>40690</v>
      </c>
      <c r="F546" s="5">
        <v>1</v>
      </c>
      <c r="G546" t="s">
        <v>130</v>
      </c>
      <c r="H546" t="s">
        <v>601</v>
      </c>
      <c r="I546" s="4">
        <v>6328463</v>
      </c>
      <c r="J546" s="4">
        <v>-6012039.8499999996</v>
      </c>
      <c r="K546" s="4">
        <v>316423.15000000002</v>
      </c>
      <c r="L546" s="88"/>
      <c r="M546" s="88"/>
    </row>
    <row r="547" spans="1:13" x14ac:dyDescent="0.2">
      <c r="A547" s="89">
        <f t="shared" si="8"/>
        <v>545</v>
      </c>
      <c r="B547" t="s">
        <v>2587</v>
      </c>
      <c r="C547" t="s">
        <v>125</v>
      </c>
      <c r="D547" s="2">
        <v>40709</v>
      </c>
      <c r="E547" s="2">
        <v>40709</v>
      </c>
      <c r="F547" s="5">
        <v>1</v>
      </c>
      <c r="G547" t="s">
        <v>130</v>
      </c>
      <c r="H547" t="s">
        <v>601</v>
      </c>
      <c r="I547" s="4">
        <v>3192090</v>
      </c>
      <c r="J547" s="4">
        <v>-3032485.5</v>
      </c>
      <c r="K547" s="4">
        <v>159604.5</v>
      </c>
      <c r="L547" s="88"/>
      <c r="M547" s="88"/>
    </row>
    <row r="548" spans="1:13" x14ac:dyDescent="0.2">
      <c r="A548" s="89">
        <f t="shared" si="8"/>
        <v>546</v>
      </c>
      <c r="B548" t="s">
        <v>2587</v>
      </c>
      <c r="C548" t="s">
        <v>125</v>
      </c>
      <c r="D548" s="2">
        <v>40663</v>
      </c>
      <c r="E548" s="2">
        <v>40663</v>
      </c>
      <c r="F548" s="5">
        <v>64</v>
      </c>
      <c r="G548" t="s">
        <v>130</v>
      </c>
      <c r="H548" t="s">
        <v>602</v>
      </c>
      <c r="I548" s="4">
        <v>1359981.1</v>
      </c>
      <c r="J548" s="4">
        <v>-1291982.04</v>
      </c>
      <c r="K548" s="4">
        <v>67999.06</v>
      </c>
      <c r="L548" s="88"/>
      <c r="M548" s="88"/>
    </row>
    <row r="549" spans="1:13" x14ac:dyDescent="0.2">
      <c r="A549" s="89">
        <f t="shared" si="8"/>
        <v>547</v>
      </c>
      <c r="B549" t="s">
        <v>2587</v>
      </c>
      <c r="C549" t="s">
        <v>125</v>
      </c>
      <c r="D549" s="2">
        <v>40663</v>
      </c>
      <c r="E549" s="2">
        <v>40663</v>
      </c>
      <c r="F549" s="5">
        <v>50</v>
      </c>
      <c r="G549" t="s">
        <v>130</v>
      </c>
      <c r="H549" t="s">
        <v>603</v>
      </c>
      <c r="I549" s="4">
        <v>1062485.2</v>
      </c>
      <c r="J549" s="4">
        <v>-1009360.94</v>
      </c>
      <c r="K549" s="4">
        <v>53124.26</v>
      </c>
      <c r="L549" s="88"/>
      <c r="M549" s="88"/>
    </row>
    <row r="550" spans="1:13" x14ac:dyDescent="0.2">
      <c r="A550" s="89">
        <f t="shared" si="8"/>
        <v>548</v>
      </c>
      <c r="B550" t="s">
        <v>2587</v>
      </c>
      <c r="C550" t="s">
        <v>125</v>
      </c>
      <c r="D550" s="2">
        <v>40663</v>
      </c>
      <c r="E550" s="2">
        <v>40663</v>
      </c>
      <c r="F550" s="5">
        <v>51</v>
      </c>
      <c r="G550" t="s">
        <v>130</v>
      </c>
      <c r="H550" t="s">
        <v>604</v>
      </c>
      <c r="I550" s="4">
        <v>1083734.7</v>
      </c>
      <c r="J550" s="4">
        <v>-1029547.96</v>
      </c>
      <c r="K550" s="4">
        <v>54186.74</v>
      </c>
      <c r="L550" s="88"/>
      <c r="M550" s="88"/>
    </row>
    <row r="551" spans="1:13" x14ac:dyDescent="0.2">
      <c r="A551" s="89">
        <f t="shared" si="8"/>
        <v>549</v>
      </c>
      <c r="B551" t="s">
        <v>2587</v>
      </c>
      <c r="C551" t="s">
        <v>125</v>
      </c>
      <c r="D551" s="2">
        <v>40660</v>
      </c>
      <c r="E551" s="2">
        <v>40660</v>
      </c>
      <c r="F551" s="5">
        <v>1</v>
      </c>
      <c r="G551" t="s">
        <v>130</v>
      </c>
      <c r="H551" t="s">
        <v>595</v>
      </c>
      <c r="I551" s="4">
        <v>24000</v>
      </c>
      <c r="J551" s="4">
        <v>-22800</v>
      </c>
      <c r="K551" s="4">
        <v>1200</v>
      </c>
      <c r="L551" s="88"/>
      <c r="M551" s="88"/>
    </row>
    <row r="552" spans="1:13" x14ac:dyDescent="0.2">
      <c r="A552" s="89">
        <f t="shared" si="8"/>
        <v>550</v>
      </c>
      <c r="B552" t="s">
        <v>2587</v>
      </c>
      <c r="C552" t="s">
        <v>125</v>
      </c>
      <c r="D552" s="2">
        <v>40674</v>
      </c>
      <c r="E552" s="2">
        <v>40674</v>
      </c>
      <c r="F552" s="5">
        <v>1</v>
      </c>
      <c r="G552" t="s">
        <v>130</v>
      </c>
      <c r="H552" t="s">
        <v>605</v>
      </c>
      <c r="I552" s="4">
        <v>25080</v>
      </c>
      <c r="J552" s="4">
        <v>-23826</v>
      </c>
      <c r="K552" s="4">
        <v>1254</v>
      </c>
      <c r="L552" s="88"/>
      <c r="M552" s="88"/>
    </row>
    <row r="553" spans="1:13" x14ac:dyDescent="0.2">
      <c r="A553" s="89">
        <f t="shared" si="8"/>
        <v>551</v>
      </c>
      <c r="B553" t="s">
        <v>2587</v>
      </c>
      <c r="C553" t="s">
        <v>129</v>
      </c>
      <c r="D553" s="2">
        <v>40694</v>
      </c>
      <c r="E553" s="2">
        <v>40694</v>
      </c>
      <c r="F553" s="5">
        <v>3</v>
      </c>
      <c r="G553" t="s">
        <v>130</v>
      </c>
      <c r="H553" t="s">
        <v>606</v>
      </c>
      <c r="I553" s="4">
        <v>13680</v>
      </c>
      <c r="J553" s="4">
        <v>-13680</v>
      </c>
      <c r="K553" s="4">
        <v>0</v>
      </c>
      <c r="L553" s="88"/>
      <c r="M553" s="88"/>
    </row>
    <row r="554" spans="1:13" x14ac:dyDescent="0.2">
      <c r="A554" s="89">
        <f t="shared" si="8"/>
        <v>552</v>
      </c>
      <c r="B554" t="s">
        <v>2587</v>
      </c>
      <c r="C554" t="s">
        <v>125</v>
      </c>
      <c r="D554" s="2">
        <v>40689</v>
      </c>
      <c r="E554" s="2">
        <v>40689</v>
      </c>
      <c r="F554" s="5">
        <v>4</v>
      </c>
      <c r="G554" t="s">
        <v>130</v>
      </c>
      <c r="H554" t="s">
        <v>607</v>
      </c>
      <c r="I554" s="4">
        <v>160000</v>
      </c>
      <c r="J554" s="4">
        <v>-152000</v>
      </c>
      <c r="K554" s="4">
        <v>8000</v>
      </c>
      <c r="L554" s="88"/>
      <c r="M554" s="88"/>
    </row>
    <row r="555" spans="1:13" x14ac:dyDescent="0.2">
      <c r="A555" s="89">
        <f t="shared" si="8"/>
        <v>553</v>
      </c>
      <c r="B555" t="s">
        <v>2587</v>
      </c>
      <c r="C555" t="s">
        <v>125</v>
      </c>
      <c r="D555" s="2">
        <v>40689</v>
      </c>
      <c r="E555" s="2">
        <v>40689</v>
      </c>
      <c r="F555" s="5">
        <v>3</v>
      </c>
      <c r="G555" t="s">
        <v>130</v>
      </c>
      <c r="H555" t="s">
        <v>608</v>
      </c>
      <c r="I555" s="4">
        <v>232500</v>
      </c>
      <c r="J555" s="4">
        <v>-220875</v>
      </c>
      <c r="K555" s="4">
        <v>11625</v>
      </c>
      <c r="L555" s="88"/>
      <c r="M555" s="88"/>
    </row>
    <row r="556" spans="1:13" x14ac:dyDescent="0.2">
      <c r="A556" s="89">
        <f t="shared" si="8"/>
        <v>554</v>
      </c>
      <c r="B556" t="s">
        <v>2587</v>
      </c>
      <c r="C556" t="s">
        <v>125</v>
      </c>
      <c r="D556" s="2">
        <v>40653</v>
      </c>
      <c r="E556" s="2">
        <v>40653</v>
      </c>
      <c r="F556" s="5">
        <v>1</v>
      </c>
      <c r="G556" t="s">
        <v>130</v>
      </c>
      <c r="H556" t="s">
        <v>609</v>
      </c>
      <c r="I556" s="4">
        <v>7400</v>
      </c>
      <c r="J556" s="4">
        <v>-7030</v>
      </c>
      <c r="K556" s="4">
        <v>370</v>
      </c>
      <c r="L556" s="88"/>
      <c r="M556" s="88"/>
    </row>
    <row r="557" spans="1:13" x14ac:dyDescent="0.2">
      <c r="A557" s="89">
        <f t="shared" si="8"/>
        <v>555</v>
      </c>
      <c r="B557" t="s">
        <v>2587</v>
      </c>
      <c r="C557" t="s">
        <v>125</v>
      </c>
      <c r="D557" s="2">
        <v>40653</v>
      </c>
      <c r="E557" s="2">
        <v>40653</v>
      </c>
      <c r="F557" s="5">
        <v>1</v>
      </c>
      <c r="G557" t="s">
        <v>130</v>
      </c>
      <c r="H557" t="s">
        <v>585</v>
      </c>
      <c r="I557" s="4">
        <v>19000</v>
      </c>
      <c r="J557" s="4">
        <v>-18050</v>
      </c>
      <c r="K557" s="4">
        <v>950</v>
      </c>
      <c r="L557" s="88"/>
      <c r="M557" s="88"/>
    </row>
    <row r="558" spans="1:13" x14ac:dyDescent="0.2">
      <c r="A558" s="89">
        <f t="shared" si="8"/>
        <v>556</v>
      </c>
      <c r="B558" t="s">
        <v>2587</v>
      </c>
      <c r="C558" t="s">
        <v>125</v>
      </c>
      <c r="D558" s="2">
        <v>40653</v>
      </c>
      <c r="E558" s="2">
        <v>40653</v>
      </c>
      <c r="F558" s="5">
        <v>2</v>
      </c>
      <c r="G558" t="s">
        <v>130</v>
      </c>
      <c r="H558" t="s">
        <v>610</v>
      </c>
      <c r="I558" s="4">
        <v>11410</v>
      </c>
      <c r="J558" s="4">
        <v>-10839.5</v>
      </c>
      <c r="K558" s="4">
        <v>570.5</v>
      </c>
      <c r="L558" s="88"/>
      <c r="M558" s="88"/>
    </row>
    <row r="559" spans="1:13" x14ac:dyDescent="0.2">
      <c r="A559" s="89">
        <f t="shared" si="8"/>
        <v>557</v>
      </c>
      <c r="B559" t="s">
        <v>2587</v>
      </c>
      <c r="C559" t="s">
        <v>142</v>
      </c>
      <c r="D559" s="2">
        <v>40653</v>
      </c>
      <c r="E559" s="2">
        <v>40653</v>
      </c>
      <c r="F559" s="5">
        <v>1</v>
      </c>
      <c r="G559" t="s">
        <v>130</v>
      </c>
      <c r="H559" t="s">
        <v>611</v>
      </c>
      <c r="I559" s="4">
        <v>13300</v>
      </c>
      <c r="J559" s="4">
        <v>-12635</v>
      </c>
      <c r="K559" s="4">
        <v>665</v>
      </c>
      <c r="L559" s="88"/>
      <c r="M559" s="88"/>
    </row>
    <row r="560" spans="1:13" x14ac:dyDescent="0.2">
      <c r="A560" s="89">
        <f t="shared" si="8"/>
        <v>558</v>
      </c>
      <c r="B560" t="s">
        <v>2587</v>
      </c>
      <c r="C560" t="s">
        <v>125</v>
      </c>
      <c r="D560" s="2">
        <v>40653</v>
      </c>
      <c r="E560" s="2">
        <v>40653</v>
      </c>
      <c r="F560" s="5">
        <v>1</v>
      </c>
      <c r="G560" t="s">
        <v>130</v>
      </c>
      <c r="H560" t="s">
        <v>597</v>
      </c>
      <c r="I560" s="4">
        <v>14000</v>
      </c>
      <c r="J560" s="4">
        <v>-13300</v>
      </c>
      <c r="K560" s="4">
        <v>700</v>
      </c>
      <c r="L560" s="88"/>
      <c r="M560" s="88"/>
    </row>
    <row r="561" spans="1:13" x14ac:dyDescent="0.2">
      <c r="A561" s="89">
        <f t="shared" si="8"/>
        <v>559</v>
      </c>
      <c r="B561" t="s">
        <v>2587</v>
      </c>
      <c r="C561" t="s">
        <v>125</v>
      </c>
      <c r="D561" s="2">
        <v>40653</v>
      </c>
      <c r="E561" s="2">
        <v>40653</v>
      </c>
      <c r="F561" s="5">
        <v>1</v>
      </c>
      <c r="G561" t="s">
        <v>130</v>
      </c>
      <c r="H561" t="s">
        <v>591</v>
      </c>
      <c r="I561" s="4">
        <v>20000</v>
      </c>
      <c r="J561" s="4">
        <v>-19000</v>
      </c>
      <c r="K561" s="4">
        <v>1000</v>
      </c>
      <c r="L561" s="88"/>
      <c r="M561" s="88"/>
    </row>
    <row r="562" spans="1:13" x14ac:dyDescent="0.2">
      <c r="A562" s="89">
        <f t="shared" si="8"/>
        <v>560</v>
      </c>
      <c r="B562" t="s">
        <v>2587</v>
      </c>
      <c r="C562" t="s">
        <v>142</v>
      </c>
      <c r="D562" s="2">
        <v>40653</v>
      </c>
      <c r="E562" s="2">
        <v>40653</v>
      </c>
      <c r="F562" s="5">
        <v>1</v>
      </c>
      <c r="G562" t="s">
        <v>130</v>
      </c>
      <c r="H562" t="s">
        <v>612</v>
      </c>
      <c r="I562" s="4">
        <v>13300</v>
      </c>
      <c r="J562" s="4">
        <v>-12635</v>
      </c>
      <c r="K562" s="4">
        <v>665</v>
      </c>
      <c r="L562" s="88"/>
      <c r="M562" s="88"/>
    </row>
    <row r="563" spans="1:13" x14ac:dyDescent="0.2">
      <c r="A563" s="89">
        <f t="shared" si="8"/>
        <v>561</v>
      </c>
      <c r="B563" t="s">
        <v>2587</v>
      </c>
      <c r="C563" t="s">
        <v>125</v>
      </c>
      <c r="D563" s="2">
        <v>40718</v>
      </c>
      <c r="E563" s="2">
        <v>40718</v>
      </c>
      <c r="F563" s="5">
        <v>2</v>
      </c>
      <c r="G563" t="s">
        <v>130</v>
      </c>
      <c r="H563" t="s">
        <v>613</v>
      </c>
      <c r="I563" s="4">
        <v>402297.92</v>
      </c>
      <c r="J563" s="4">
        <v>-382183.02</v>
      </c>
      <c r="K563" s="4">
        <v>20114.900000000001</v>
      </c>
      <c r="L563" s="88"/>
      <c r="M563" s="88"/>
    </row>
    <row r="564" spans="1:13" x14ac:dyDescent="0.2">
      <c r="A564" s="89">
        <f t="shared" si="8"/>
        <v>562</v>
      </c>
      <c r="B564" t="s">
        <v>2587</v>
      </c>
      <c r="C564" t="s">
        <v>125</v>
      </c>
      <c r="D564" s="2">
        <v>41000</v>
      </c>
      <c r="E564" s="2">
        <v>41000</v>
      </c>
      <c r="F564" s="5">
        <v>0</v>
      </c>
      <c r="G564" t="s">
        <v>130</v>
      </c>
      <c r="H564" t="s">
        <v>613</v>
      </c>
      <c r="I564" s="4">
        <v>9092.17</v>
      </c>
      <c r="J564" s="4">
        <v>-8637.56</v>
      </c>
      <c r="K564" s="4">
        <v>454.61</v>
      </c>
      <c r="L564" s="88"/>
      <c r="M564" s="88"/>
    </row>
    <row r="565" spans="1:13" x14ac:dyDescent="0.2">
      <c r="A565" s="89">
        <f t="shared" si="8"/>
        <v>563</v>
      </c>
      <c r="B565" t="s">
        <v>2587</v>
      </c>
      <c r="C565" t="s">
        <v>125</v>
      </c>
      <c r="D565" s="2">
        <v>40703</v>
      </c>
      <c r="E565" s="2">
        <v>40703</v>
      </c>
      <c r="F565" s="5">
        <v>3</v>
      </c>
      <c r="G565" t="s">
        <v>130</v>
      </c>
      <c r="H565" t="s">
        <v>614</v>
      </c>
      <c r="I565" s="4">
        <v>19500</v>
      </c>
      <c r="J565" s="4">
        <v>-18525</v>
      </c>
      <c r="K565" s="4">
        <v>975</v>
      </c>
      <c r="L565" s="88"/>
      <c r="M565" s="88"/>
    </row>
    <row r="566" spans="1:13" x14ac:dyDescent="0.2">
      <c r="A566" s="89">
        <f t="shared" si="8"/>
        <v>564</v>
      </c>
      <c r="B566" t="s">
        <v>2587</v>
      </c>
      <c r="C566" t="s">
        <v>125</v>
      </c>
      <c r="D566" s="2">
        <v>40634</v>
      </c>
      <c r="E566" s="2">
        <v>40634</v>
      </c>
      <c r="F566" s="5">
        <v>4</v>
      </c>
      <c r="G566" t="s">
        <v>130</v>
      </c>
      <c r="H566" t="s">
        <v>615</v>
      </c>
      <c r="I566" s="4">
        <v>67600</v>
      </c>
      <c r="J566" s="4">
        <v>-64220</v>
      </c>
      <c r="K566" s="4">
        <v>3380</v>
      </c>
      <c r="L566" s="88"/>
      <c r="M566" s="88"/>
    </row>
    <row r="567" spans="1:13" x14ac:dyDescent="0.2">
      <c r="A567" s="89">
        <f t="shared" si="8"/>
        <v>565</v>
      </c>
      <c r="B567" t="s">
        <v>2587</v>
      </c>
      <c r="C567" t="s">
        <v>125</v>
      </c>
      <c r="D567" s="2">
        <v>40803</v>
      </c>
      <c r="E567" s="2">
        <v>40803</v>
      </c>
      <c r="F567" s="5">
        <v>59</v>
      </c>
      <c r="G567" t="s">
        <v>130</v>
      </c>
      <c r="H567" t="s">
        <v>616</v>
      </c>
      <c r="I567" s="4">
        <v>1005950</v>
      </c>
      <c r="J567" s="4">
        <v>-955652.5</v>
      </c>
      <c r="K567" s="4">
        <v>50297.5</v>
      </c>
      <c r="L567" s="88"/>
      <c r="M567" s="88"/>
    </row>
    <row r="568" spans="1:13" x14ac:dyDescent="0.2">
      <c r="A568" s="89">
        <f t="shared" si="8"/>
        <v>566</v>
      </c>
      <c r="B568" t="s">
        <v>2587</v>
      </c>
      <c r="C568" t="s">
        <v>125</v>
      </c>
      <c r="D568" s="2">
        <v>40803</v>
      </c>
      <c r="E568" s="2">
        <v>40803</v>
      </c>
      <c r="F568" s="5">
        <v>5</v>
      </c>
      <c r="G568" t="s">
        <v>130</v>
      </c>
      <c r="H568" t="s">
        <v>617</v>
      </c>
      <c r="I568" s="4">
        <v>117500</v>
      </c>
      <c r="J568" s="4">
        <v>-111625</v>
      </c>
      <c r="K568" s="4">
        <v>5875</v>
      </c>
      <c r="L568" s="88"/>
      <c r="M568" s="88"/>
    </row>
    <row r="569" spans="1:13" x14ac:dyDescent="0.2">
      <c r="A569" s="89">
        <f t="shared" si="8"/>
        <v>567</v>
      </c>
      <c r="B569" t="s">
        <v>2587</v>
      </c>
      <c r="C569" t="s">
        <v>125</v>
      </c>
      <c r="D569" s="2">
        <v>40803</v>
      </c>
      <c r="E569" s="2">
        <v>40803</v>
      </c>
      <c r="F569" s="5">
        <v>7</v>
      </c>
      <c r="G569" t="s">
        <v>130</v>
      </c>
      <c r="H569" t="s">
        <v>618</v>
      </c>
      <c r="I569" s="4">
        <v>291200</v>
      </c>
      <c r="J569" s="4">
        <v>-276640</v>
      </c>
      <c r="K569" s="4">
        <v>14560</v>
      </c>
      <c r="L569" s="88"/>
      <c r="M569" s="88"/>
    </row>
    <row r="570" spans="1:13" x14ac:dyDescent="0.2">
      <c r="A570" s="89">
        <f t="shared" si="8"/>
        <v>568</v>
      </c>
      <c r="B570" t="s">
        <v>2587</v>
      </c>
      <c r="C570" t="s">
        <v>125</v>
      </c>
      <c r="D570" s="2">
        <v>40783</v>
      </c>
      <c r="E570" s="2">
        <v>40783</v>
      </c>
      <c r="F570" s="5">
        <v>1</v>
      </c>
      <c r="G570" t="s">
        <v>130</v>
      </c>
      <c r="H570" t="s">
        <v>619</v>
      </c>
      <c r="I570" s="4">
        <v>24803.35</v>
      </c>
      <c r="J570" s="4">
        <v>-23563.18</v>
      </c>
      <c r="K570" s="4">
        <v>1240.17</v>
      </c>
      <c r="L570" s="88"/>
      <c r="M570" s="88"/>
    </row>
    <row r="571" spans="1:13" x14ac:dyDescent="0.2">
      <c r="A571" s="89">
        <f t="shared" si="8"/>
        <v>569</v>
      </c>
      <c r="B571" t="s">
        <v>2587</v>
      </c>
      <c r="C571" t="s">
        <v>125</v>
      </c>
      <c r="D571" s="2">
        <v>40783</v>
      </c>
      <c r="E571" s="2">
        <v>40783</v>
      </c>
      <c r="F571" s="5">
        <v>1</v>
      </c>
      <c r="G571" t="s">
        <v>130</v>
      </c>
      <c r="H571" t="s">
        <v>620</v>
      </c>
      <c r="I571" s="4">
        <v>42499.65</v>
      </c>
      <c r="J571" s="4">
        <v>-40374.67</v>
      </c>
      <c r="K571" s="4">
        <v>2124.98</v>
      </c>
      <c r="L571" s="88"/>
      <c r="M571" s="88"/>
    </row>
    <row r="572" spans="1:13" x14ac:dyDescent="0.2">
      <c r="A572" s="89">
        <f t="shared" si="8"/>
        <v>570</v>
      </c>
      <c r="B572" t="s">
        <v>2587</v>
      </c>
      <c r="C572" t="s">
        <v>125</v>
      </c>
      <c r="D572" s="2">
        <v>40795</v>
      </c>
      <c r="E572" s="2">
        <v>40795</v>
      </c>
      <c r="F572" s="5">
        <v>30</v>
      </c>
      <c r="G572" t="s">
        <v>130</v>
      </c>
      <c r="H572" t="s">
        <v>621</v>
      </c>
      <c r="I572" s="4">
        <v>217488</v>
      </c>
      <c r="J572" s="4">
        <v>-206613.6</v>
      </c>
      <c r="K572" s="4">
        <v>10874.4</v>
      </c>
      <c r="L572" s="88"/>
      <c r="M572" s="88"/>
    </row>
    <row r="573" spans="1:13" x14ac:dyDescent="0.2">
      <c r="A573" s="89">
        <f t="shared" si="8"/>
        <v>571</v>
      </c>
      <c r="B573" t="s">
        <v>2587</v>
      </c>
      <c r="C573" t="s">
        <v>125</v>
      </c>
      <c r="D573" s="2">
        <v>40805</v>
      </c>
      <c r="E573" s="2">
        <v>40805</v>
      </c>
      <c r="F573" s="5">
        <v>1</v>
      </c>
      <c r="G573" t="s">
        <v>130</v>
      </c>
      <c r="H573" t="s">
        <v>622</v>
      </c>
      <c r="I573" s="4">
        <v>23000</v>
      </c>
      <c r="J573" s="4">
        <v>-21850</v>
      </c>
      <c r="K573" s="4">
        <v>1150</v>
      </c>
      <c r="L573" s="88"/>
      <c r="M573" s="88"/>
    </row>
    <row r="574" spans="1:13" x14ac:dyDescent="0.2">
      <c r="A574" s="89">
        <f t="shared" si="8"/>
        <v>572</v>
      </c>
      <c r="B574" t="s">
        <v>2587</v>
      </c>
      <c r="C574" t="s">
        <v>125</v>
      </c>
      <c r="D574" s="2">
        <v>40805</v>
      </c>
      <c r="E574" s="2">
        <v>40805</v>
      </c>
      <c r="F574" s="5">
        <v>1</v>
      </c>
      <c r="G574" t="s">
        <v>130</v>
      </c>
      <c r="H574" t="s">
        <v>623</v>
      </c>
      <c r="I574" s="4">
        <v>19300</v>
      </c>
      <c r="J574" s="4">
        <v>-18335</v>
      </c>
      <c r="K574" s="4">
        <v>965</v>
      </c>
      <c r="L574" s="88"/>
      <c r="M574" s="88"/>
    </row>
    <row r="575" spans="1:13" x14ac:dyDescent="0.2">
      <c r="A575" s="89">
        <f t="shared" si="8"/>
        <v>573</v>
      </c>
      <c r="B575" t="s">
        <v>2587</v>
      </c>
      <c r="C575" t="s">
        <v>125</v>
      </c>
      <c r="D575" s="2">
        <v>40810</v>
      </c>
      <c r="E575" s="2">
        <v>40810</v>
      </c>
      <c r="F575" s="5">
        <v>3</v>
      </c>
      <c r="G575" t="s">
        <v>130</v>
      </c>
      <c r="H575" t="s">
        <v>624</v>
      </c>
      <c r="I575" s="4">
        <v>70500</v>
      </c>
      <c r="J575" s="4">
        <v>-66975</v>
      </c>
      <c r="K575" s="4">
        <v>3525</v>
      </c>
      <c r="L575" s="88"/>
      <c r="M575" s="88"/>
    </row>
    <row r="576" spans="1:13" x14ac:dyDescent="0.2">
      <c r="A576" s="89">
        <f t="shared" si="8"/>
        <v>574</v>
      </c>
      <c r="B576" t="s">
        <v>2587</v>
      </c>
      <c r="C576" t="s">
        <v>125</v>
      </c>
      <c r="D576" s="2">
        <v>40812</v>
      </c>
      <c r="E576" s="2">
        <v>40812</v>
      </c>
      <c r="F576" s="5">
        <v>56</v>
      </c>
      <c r="G576" t="s">
        <v>130</v>
      </c>
      <c r="H576" t="s">
        <v>625</v>
      </c>
      <c r="I576" s="4">
        <v>954800</v>
      </c>
      <c r="J576" s="4">
        <v>-907060</v>
      </c>
      <c r="K576" s="4">
        <v>47740</v>
      </c>
      <c r="L576" s="88"/>
      <c r="M576" s="88"/>
    </row>
    <row r="577" spans="1:13" x14ac:dyDescent="0.2">
      <c r="A577" s="89">
        <f t="shared" si="8"/>
        <v>575</v>
      </c>
      <c r="B577" t="s">
        <v>2587</v>
      </c>
      <c r="C577" t="s">
        <v>125</v>
      </c>
      <c r="D577" s="2">
        <v>40814</v>
      </c>
      <c r="E577" s="2">
        <v>40814</v>
      </c>
      <c r="F577" s="5">
        <v>1</v>
      </c>
      <c r="G577" t="s">
        <v>130</v>
      </c>
      <c r="H577" t="s">
        <v>626</v>
      </c>
      <c r="I577" s="4">
        <v>45283.01</v>
      </c>
      <c r="J577" s="4">
        <v>-43018.86</v>
      </c>
      <c r="K577" s="4">
        <v>2264.15</v>
      </c>
      <c r="L577" s="88"/>
      <c r="M577" s="88"/>
    </row>
    <row r="578" spans="1:13" x14ac:dyDescent="0.2">
      <c r="A578" s="89">
        <f t="shared" si="8"/>
        <v>576</v>
      </c>
      <c r="B578" t="s">
        <v>2587</v>
      </c>
      <c r="C578" t="s">
        <v>125</v>
      </c>
      <c r="D578" s="2">
        <v>40814</v>
      </c>
      <c r="E578" s="2">
        <v>40814</v>
      </c>
      <c r="F578" s="5">
        <v>1</v>
      </c>
      <c r="G578" t="s">
        <v>130</v>
      </c>
      <c r="H578" t="s">
        <v>627</v>
      </c>
      <c r="I578" s="4">
        <v>17999.990000000002</v>
      </c>
      <c r="J578" s="4">
        <v>-17099.990000000002</v>
      </c>
      <c r="K578" s="4">
        <v>900</v>
      </c>
      <c r="L578" s="88"/>
      <c r="M578" s="88"/>
    </row>
    <row r="579" spans="1:13" x14ac:dyDescent="0.2">
      <c r="A579" s="89">
        <f t="shared" si="8"/>
        <v>577</v>
      </c>
      <c r="B579" t="s">
        <v>2587</v>
      </c>
      <c r="C579" t="s">
        <v>125</v>
      </c>
      <c r="D579" s="2">
        <v>40865</v>
      </c>
      <c r="E579" s="2">
        <v>40865</v>
      </c>
      <c r="F579" s="5">
        <v>7</v>
      </c>
      <c r="G579" t="s">
        <v>130</v>
      </c>
      <c r="H579" t="s">
        <v>628</v>
      </c>
      <c r="I579" s="4">
        <v>119350</v>
      </c>
      <c r="J579" s="4">
        <v>-113382.5</v>
      </c>
      <c r="K579" s="4">
        <v>5967.5</v>
      </c>
      <c r="L579" s="88"/>
      <c r="M579" s="88"/>
    </row>
    <row r="580" spans="1:13" x14ac:dyDescent="0.2">
      <c r="A580" s="89">
        <f t="shared" si="8"/>
        <v>578</v>
      </c>
      <c r="B580" t="s">
        <v>2587</v>
      </c>
      <c r="C580" t="s">
        <v>125</v>
      </c>
      <c r="D580" s="2">
        <v>40837</v>
      </c>
      <c r="E580" s="2">
        <v>40837</v>
      </c>
      <c r="F580" s="5">
        <v>1</v>
      </c>
      <c r="G580" t="s">
        <v>130</v>
      </c>
      <c r="H580" t="s">
        <v>629</v>
      </c>
      <c r="I580" s="4">
        <v>67441</v>
      </c>
      <c r="J580" s="4">
        <v>-64068.95</v>
      </c>
      <c r="K580" s="4">
        <v>3372.05</v>
      </c>
      <c r="L580" s="88"/>
      <c r="M580" s="88"/>
    </row>
    <row r="581" spans="1:13" x14ac:dyDescent="0.2">
      <c r="A581" s="89">
        <f t="shared" ref="A581:A644" si="9">A580+1</f>
        <v>579</v>
      </c>
      <c r="B581" t="s">
        <v>2587</v>
      </c>
      <c r="C581" t="s">
        <v>129</v>
      </c>
      <c r="D581" s="2">
        <v>40864</v>
      </c>
      <c r="E581" s="2">
        <v>40864</v>
      </c>
      <c r="F581" s="5">
        <v>3</v>
      </c>
      <c r="G581" t="s">
        <v>130</v>
      </c>
      <c r="H581" t="s">
        <v>630</v>
      </c>
      <c r="I581" s="4">
        <v>9198.5400000000009</v>
      </c>
      <c r="J581" s="4">
        <v>-9198.5400000000009</v>
      </c>
      <c r="K581" s="4">
        <v>0</v>
      </c>
      <c r="L581" s="88"/>
      <c r="M581" s="88"/>
    </row>
    <row r="582" spans="1:13" x14ac:dyDescent="0.2">
      <c r="A582" s="89">
        <f t="shared" si="9"/>
        <v>580</v>
      </c>
      <c r="B582" t="s">
        <v>2587</v>
      </c>
      <c r="C582" t="s">
        <v>129</v>
      </c>
      <c r="D582" s="2">
        <v>40864</v>
      </c>
      <c r="E582" s="2">
        <v>40864</v>
      </c>
      <c r="F582" s="5">
        <v>3</v>
      </c>
      <c r="G582" t="s">
        <v>130</v>
      </c>
      <c r="H582" t="s">
        <v>631</v>
      </c>
      <c r="I582" s="4">
        <v>9180</v>
      </c>
      <c r="J582" s="4">
        <v>-9180</v>
      </c>
      <c r="K582" s="4">
        <v>0</v>
      </c>
      <c r="L582" s="88"/>
      <c r="M582" s="88"/>
    </row>
    <row r="583" spans="1:13" x14ac:dyDescent="0.2">
      <c r="A583" s="89">
        <f t="shared" si="9"/>
        <v>581</v>
      </c>
      <c r="B583" t="s">
        <v>2587</v>
      </c>
      <c r="C583" t="s">
        <v>129</v>
      </c>
      <c r="D583" s="2">
        <v>40864</v>
      </c>
      <c r="E583" s="2">
        <v>40864</v>
      </c>
      <c r="F583" s="5">
        <v>1</v>
      </c>
      <c r="G583" t="s">
        <v>130</v>
      </c>
      <c r="H583" t="s">
        <v>632</v>
      </c>
      <c r="I583" s="4">
        <v>3066.18</v>
      </c>
      <c r="J583" s="4">
        <v>-3066.18</v>
      </c>
      <c r="K583" s="4">
        <v>0</v>
      </c>
      <c r="L583" s="88"/>
      <c r="M583" s="88"/>
    </row>
    <row r="584" spans="1:13" x14ac:dyDescent="0.2">
      <c r="A584" s="89">
        <f t="shared" si="9"/>
        <v>582</v>
      </c>
      <c r="B584" t="s">
        <v>2587</v>
      </c>
      <c r="C584" t="s">
        <v>129</v>
      </c>
      <c r="D584" s="2">
        <v>40864</v>
      </c>
      <c r="E584" s="2">
        <v>40864</v>
      </c>
      <c r="F584" s="5">
        <v>1</v>
      </c>
      <c r="G584" t="s">
        <v>130</v>
      </c>
      <c r="H584" t="s">
        <v>633</v>
      </c>
      <c r="I584" s="4">
        <v>2555.15</v>
      </c>
      <c r="J584" s="4">
        <v>-2555.15</v>
      </c>
      <c r="K584" s="4">
        <v>0</v>
      </c>
      <c r="L584" s="88"/>
      <c r="M584" s="88"/>
    </row>
    <row r="585" spans="1:13" x14ac:dyDescent="0.2">
      <c r="A585" s="89">
        <f t="shared" si="9"/>
        <v>583</v>
      </c>
      <c r="B585" t="s">
        <v>2587</v>
      </c>
      <c r="C585" t="s">
        <v>129</v>
      </c>
      <c r="D585" s="2">
        <v>40858</v>
      </c>
      <c r="E585" s="2">
        <v>40858</v>
      </c>
      <c r="F585" s="5">
        <v>10</v>
      </c>
      <c r="G585" t="s">
        <v>130</v>
      </c>
      <c r="H585" t="s">
        <v>634</v>
      </c>
      <c r="I585" s="4">
        <v>44460</v>
      </c>
      <c r="J585" s="4">
        <v>-44460</v>
      </c>
      <c r="K585" s="4">
        <v>0</v>
      </c>
      <c r="L585" s="88"/>
      <c r="M585" s="88"/>
    </row>
    <row r="586" spans="1:13" x14ac:dyDescent="0.2">
      <c r="A586" s="89">
        <f t="shared" si="9"/>
        <v>584</v>
      </c>
      <c r="B586" t="s">
        <v>2587</v>
      </c>
      <c r="C586" t="s">
        <v>125</v>
      </c>
      <c r="D586" s="2">
        <v>40880</v>
      </c>
      <c r="E586" s="2">
        <v>40880</v>
      </c>
      <c r="F586" s="5">
        <v>1</v>
      </c>
      <c r="G586" t="s">
        <v>130</v>
      </c>
      <c r="H586" t="s">
        <v>635</v>
      </c>
      <c r="I586" s="4">
        <v>218880</v>
      </c>
      <c r="J586" s="4">
        <v>-207936</v>
      </c>
      <c r="K586" s="4">
        <v>10944</v>
      </c>
      <c r="L586" s="88"/>
      <c r="M586" s="88"/>
    </row>
    <row r="587" spans="1:13" x14ac:dyDescent="0.2">
      <c r="A587" s="89">
        <f t="shared" si="9"/>
        <v>585</v>
      </c>
      <c r="B587" t="s">
        <v>2587</v>
      </c>
      <c r="C587" t="s">
        <v>125</v>
      </c>
      <c r="D587" s="2">
        <v>40886</v>
      </c>
      <c r="E587" s="2">
        <v>40886</v>
      </c>
      <c r="F587" s="5">
        <v>2</v>
      </c>
      <c r="G587" t="s">
        <v>130</v>
      </c>
      <c r="H587" t="s">
        <v>636</v>
      </c>
      <c r="I587" s="4">
        <v>17850</v>
      </c>
      <c r="J587" s="4">
        <v>-16957.5</v>
      </c>
      <c r="K587" s="4">
        <v>892.5</v>
      </c>
      <c r="L587" s="88"/>
      <c r="M587" s="88"/>
    </row>
    <row r="588" spans="1:13" x14ac:dyDescent="0.2">
      <c r="A588" s="89">
        <f t="shared" si="9"/>
        <v>586</v>
      </c>
      <c r="B588" t="s">
        <v>2587</v>
      </c>
      <c r="C588" t="s">
        <v>125</v>
      </c>
      <c r="D588" s="2">
        <v>40886</v>
      </c>
      <c r="E588" s="2">
        <v>40886</v>
      </c>
      <c r="F588" s="5">
        <v>2</v>
      </c>
      <c r="G588" t="s">
        <v>130</v>
      </c>
      <c r="H588" t="s">
        <v>637</v>
      </c>
      <c r="I588" s="4">
        <v>19950</v>
      </c>
      <c r="J588" s="4">
        <v>-18952.5</v>
      </c>
      <c r="K588" s="4">
        <v>997.5</v>
      </c>
      <c r="L588" s="88"/>
      <c r="M588" s="88"/>
    </row>
    <row r="589" spans="1:13" x14ac:dyDescent="0.2">
      <c r="A589" s="89">
        <f t="shared" si="9"/>
        <v>587</v>
      </c>
      <c r="B589" t="s">
        <v>2587</v>
      </c>
      <c r="C589" t="s">
        <v>125</v>
      </c>
      <c r="D589" s="2">
        <v>40959</v>
      </c>
      <c r="E589" s="2">
        <v>40959</v>
      </c>
      <c r="F589" s="5">
        <v>1</v>
      </c>
      <c r="G589" t="s">
        <v>130</v>
      </c>
      <c r="H589" t="s">
        <v>638</v>
      </c>
      <c r="I589" s="4">
        <v>42180</v>
      </c>
      <c r="J589" s="4">
        <v>-40071</v>
      </c>
      <c r="K589" s="4">
        <v>2109</v>
      </c>
      <c r="L589" s="88"/>
      <c r="M589" s="88"/>
    </row>
    <row r="590" spans="1:13" x14ac:dyDescent="0.2">
      <c r="A590" s="89">
        <f t="shared" si="9"/>
        <v>588</v>
      </c>
      <c r="B590" t="s">
        <v>2587</v>
      </c>
      <c r="C590" t="s">
        <v>125</v>
      </c>
      <c r="D590" s="2">
        <v>40978</v>
      </c>
      <c r="E590" s="2">
        <v>40978</v>
      </c>
      <c r="F590" s="5">
        <v>8</v>
      </c>
      <c r="G590" t="s">
        <v>130</v>
      </c>
      <c r="H590" t="s">
        <v>639</v>
      </c>
      <c r="I590" s="4">
        <v>61600</v>
      </c>
      <c r="J590" s="4">
        <v>-58520</v>
      </c>
      <c r="K590" s="4">
        <v>3080</v>
      </c>
      <c r="L590" s="88"/>
      <c r="M590" s="88"/>
    </row>
    <row r="591" spans="1:13" x14ac:dyDescent="0.2">
      <c r="A591" s="89">
        <f t="shared" si="9"/>
        <v>589</v>
      </c>
      <c r="B591" t="s">
        <v>2587</v>
      </c>
      <c r="C591" t="s">
        <v>125</v>
      </c>
      <c r="D591" s="2">
        <v>40989</v>
      </c>
      <c r="E591" s="2">
        <v>40989</v>
      </c>
      <c r="F591" s="5">
        <v>2</v>
      </c>
      <c r="G591" t="s">
        <v>130</v>
      </c>
      <c r="H591" t="s">
        <v>640</v>
      </c>
      <c r="I591" s="4">
        <v>38000</v>
      </c>
      <c r="J591" s="4">
        <v>-36100</v>
      </c>
      <c r="K591" s="4">
        <v>1900</v>
      </c>
      <c r="L591" s="88"/>
      <c r="M591" s="88"/>
    </row>
    <row r="592" spans="1:13" x14ac:dyDescent="0.2">
      <c r="A592" s="89">
        <f t="shared" si="9"/>
        <v>590</v>
      </c>
      <c r="B592" t="s">
        <v>2587</v>
      </c>
      <c r="C592" t="s">
        <v>129</v>
      </c>
      <c r="D592" s="2">
        <v>40989</v>
      </c>
      <c r="E592" s="2">
        <v>40989</v>
      </c>
      <c r="F592" s="5">
        <v>9</v>
      </c>
      <c r="G592" t="s">
        <v>130</v>
      </c>
      <c r="H592" t="s">
        <v>641</v>
      </c>
      <c r="I592" s="4">
        <v>17100</v>
      </c>
      <c r="J592" s="4">
        <v>-17100</v>
      </c>
      <c r="K592" s="4">
        <v>0</v>
      </c>
      <c r="L592" s="88"/>
      <c r="M592" s="88"/>
    </row>
    <row r="593" spans="1:13" x14ac:dyDescent="0.2">
      <c r="A593" s="89">
        <f t="shared" si="9"/>
        <v>591</v>
      </c>
      <c r="B593" t="s">
        <v>2587</v>
      </c>
      <c r="C593" t="s">
        <v>125</v>
      </c>
      <c r="D593" s="2">
        <v>40980</v>
      </c>
      <c r="E593" s="2">
        <v>40980</v>
      </c>
      <c r="F593" s="5">
        <v>17</v>
      </c>
      <c r="G593" t="s">
        <v>130</v>
      </c>
      <c r="H593" t="s">
        <v>642</v>
      </c>
      <c r="I593" s="4">
        <v>453155.43</v>
      </c>
      <c r="J593" s="4">
        <v>-430497.66</v>
      </c>
      <c r="K593" s="4">
        <v>22657.77</v>
      </c>
      <c r="L593" s="88"/>
      <c r="M593" s="88"/>
    </row>
    <row r="594" spans="1:13" x14ac:dyDescent="0.2">
      <c r="A594" s="89">
        <f t="shared" si="9"/>
        <v>592</v>
      </c>
      <c r="B594" t="s">
        <v>2587</v>
      </c>
      <c r="C594" t="s">
        <v>129</v>
      </c>
      <c r="D594" s="2">
        <v>41026</v>
      </c>
      <c r="E594" s="2">
        <v>41026</v>
      </c>
      <c r="F594" s="5">
        <v>40</v>
      </c>
      <c r="G594" t="s">
        <v>130</v>
      </c>
      <c r="H594" t="s">
        <v>643</v>
      </c>
      <c r="I594" s="4">
        <v>171000</v>
      </c>
      <c r="J594" s="4">
        <v>-171000</v>
      </c>
      <c r="K594" s="4">
        <v>0</v>
      </c>
      <c r="L594" s="88"/>
      <c r="M594" s="88"/>
    </row>
    <row r="595" spans="1:13" x14ac:dyDescent="0.2">
      <c r="A595" s="89">
        <f t="shared" si="9"/>
        <v>593</v>
      </c>
      <c r="B595" t="s">
        <v>2587</v>
      </c>
      <c r="C595" t="s">
        <v>125</v>
      </c>
      <c r="D595" s="2">
        <v>41000</v>
      </c>
      <c r="E595" s="2">
        <v>41000</v>
      </c>
      <c r="F595" s="5">
        <v>1</v>
      </c>
      <c r="G595" t="s">
        <v>130</v>
      </c>
      <c r="H595" t="s">
        <v>644</v>
      </c>
      <c r="I595" s="4">
        <v>246375</v>
      </c>
      <c r="J595" s="4">
        <v>-234056.25</v>
      </c>
      <c r="K595" s="4">
        <v>12318.75</v>
      </c>
      <c r="L595" s="88"/>
      <c r="M595" s="88"/>
    </row>
    <row r="596" spans="1:13" x14ac:dyDescent="0.2">
      <c r="A596" s="89">
        <f t="shared" si="9"/>
        <v>594</v>
      </c>
      <c r="B596" t="s">
        <v>2587</v>
      </c>
      <c r="C596" t="s">
        <v>125</v>
      </c>
      <c r="D596" s="2">
        <v>41000</v>
      </c>
      <c r="E596" s="2">
        <v>41000</v>
      </c>
      <c r="F596" s="5">
        <v>1</v>
      </c>
      <c r="G596" t="s">
        <v>130</v>
      </c>
      <c r="H596" t="s">
        <v>644</v>
      </c>
      <c r="I596" s="4">
        <v>246375</v>
      </c>
      <c r="J596" s="4">
        <v>-234056.25</v>
      </c>
      <c r="K596" s="4">
        <v>12318.75</v>
      </c>
      <c r="L596" s="88"/>
      <c r="M596" s="88"/>
    </row>
    <row r="597" spans="1:13" x14ac:dyDescent="0.2">
      <c r="A597" s="89">
        <f t="shared" si="9"/>
        <v>595</v>
      </c>
      <c r="B597" t="s">
        <v>2587</v>
      </c>
      <c r="C597" t="s">
        <v>125</v>
      </c>
      <c r="D597" s="2">
        <v>41012</v>
      </c>
      <c r="E597" s="2">
        <v>41012</v>
      </c>
      <c r="F597" s="5">
        <v>6</v>
      </c>
      <c r="G597" t="s">
        <v>130</v>
      </c>
      <c r="H597" t="s">
        <v>645</v>
      </c>
      <c r="I597" s="4">
        <v>43800</v>
      </c>
      <c r="J597" s="4">
        <v>-41610</v>
      </c>
      <c r="K597" s="4">
        <v>2190</v>
      </c>
      <c r="L597" s="88"/>
      <c r="M597" s="88"/>
    </row>
    <row r="598" spans="1:13" x14ac:dyDescent="0.2">
      <c r="A598" s="89">
        <f t="shared" si="9"/>
        <v>596</v>
      </c>
      <c r="B598" t="s">
        <v>2587</v>
      </c>
      <c r="C598" t="s">
        <v>125</v>
      </c>
      <c r="D598" s="2">
        <v>41059</v>
      </c>
      <c r="E598" s="2">
        <v>41059</v>
      </c>
      <c r="F598" s="5">
        <v>1</v>
      </c>
      <c r="G598" t="s">
        <v>130</v>
      </c>
      <c r="H598" t="s">
        <v>646</v>
      </c>
      <c r="I598" s="4">
        <v>645119.98</v>
      </c>
      <c r="J598" s="4">
        <v>-612863.98</v>
      </c>
      <c r="K598" s="4">
        <v>32256</v>
      </c>
      <c r="L598" s="88"/>
      <c r="M598" s="88"/>
    </row>
    <row r="599" spans="1:13" x14ac:dyDescent="0.2">
      <c r="A599" s="89">
        <f t="shared" si="9"/>
        <v>597</v>
      </c>
      <c r="B599" t="s">
        <v>2587</v>
      </c>
      <c r="C599" t="s">
        <v>125</v>
      </c>
      <c r="D599" s="2">
        <v>41059</v>
      </c>
      <c r="E599" s="2">
        <v>41059</v>
      </c>
      <c r="F599" s="5">
        <v>1</v>
      </c>
      <c r="G599" t="s">
        <v>130</v>
      </c>
      <c r="H599" t="s">
        <v>647</v>
      </c>
      <c r="I599" s="4">
        <v>454080.02</v>
      </c>
      <c r="J599" s="4">
        <v>-431376.02</v>
      </c>
      <c r="K599" s="4">
        <v>22704</v>
      </c>
      <c r="L599" s="88"/>
      <c r="M599" s="88"/>
    </row>
    <row r="600" spans="1:13" x14ac:dyDescent="0.2">
      <c r="A600" s="89">
        <f t="shared" si="9"/>
        <v>598</v>
      </c>
      <c r="B600" t="s">
        <v>2587</v>
      </c>
      <c r="C600" t="s">
        <v>125</v>
      </c>
      <c r="D600" s="2">
        <v>41050</v>
      </c>
      <c r="E600" s="2">
        <v>41050</v>
      </c>
      <c r="F600" s="5">
        <v>1</v>
      </c>
      <c r="G600" t="s">
        <v>130</v>
      </c>
      <c r="H600" t="s">
        <v>648</v>
      </c>
      <c r="I600" s="4">
        <v>21500</v>
      </c>
      <c r="J600" s="4">
        <v>-20425</v>
      </c>
      <c r="K600" s="4">
        <v>1075</v>
      </c>
      <c r="L600" s="88"/>
      <c r="M600" s="88"/>
    </row>
    <row r="601" spans="1:13" x14ac:dyDescent="0.2">
      <c r="A601" s="89">
        <f t="shared" si="9"/>
        <v>599</v>
      </c>
      <c r="B601" t="s">
        <v>2587</v>
      </c>
      <c r="C601" t="s">
        <v>125</v>
      </c>
      <c r="D601" s="2">
        <v>41050</v>
      </c>
      <c r="E601" s="2">
        <v>41050</v>
      </c>
      <c r="F601" s="5">
        <v>1</v>
      </c>
      <c r="G601" t="s">
        <v>130</v>
      </c>
      <c r="H601" t="s">
        <v>648</v>
      </c>
      <c r="I601" s="4">
        <v>22300</v>
      </c>
      <c r="J601" s="4">
        <v>-21185</v>
      </c>
      <c r="K601" s="4">
        <v>1115</v>
      </c>
      <c r="L601" s="88"/>
      <c r="M601" s="88"/>
    </row>
    <row r="602" spans="1:13" x14ac:dyDescent="0.2">
      <c r="A602" s="89">
        <f t="shared" si="9"/>
        <v>600</v>
      </c>
      <c r="B602" t="s">
        <v>2587</v>
      </c>
      <c r="C602" t="s">
        <v>125</v>
      </c>
      <c r="D602" s="2">
        <v>41068</v>
      </c>
      <c r="E602" s="2">
        <v>41068</v>
      </c>
      <c r="F602" s="5">
        <v>28</v>
      </c>
      <c r="G602" t="s">
        <v>130</v>
      </c>
      <c r="H602" t="s">
        <v>649</v>
      </c>
      <c r="I602" s="4">
        <v>269640</v>
      </c>
      <c r="J602" s="4">
        <v>-256158</v>
      </c>
      <c r="K602" s="4">
        <v>13482</v>
      </c>
      <c r="L602" s="88"/>
      <c r="M602" s="88"/>
    </row>
    <row r="603" spans="1:13" x14ac:dyDescent="0.2">
      <c r="A603" s="89">
        <f t="shared" si="9"/>
        <v>601</v>
      </c>
      <c r="B603" t="s">
        <v>2587</v>
      </c>
      <c r="C603" t="s">
        <v>125</v>
      </c>
      <c r="D603" s="2">
        <v>41071</v>
      </c>
      <c r="E603" s="2">
        <v>41071</v>
      </c>
      <c r="F603" s="5">
        <v>17</v>
      </c>
      <c r="G603" t="s">
        <v>130</v>
      </c>
      <c r="H603" t="s">
        <v>650</v>
      </c>
      <c r="I603" s="4">
        <v>421253</v>
      </c>
      <c r="J603" s="4">
        <v>-400190.35</v>
      </c>
      <c r="K603" s="4">
        <v>21062.65</v>
      </c>
      <c r="L603" s="88"/>
      <c r="M603" s="88"/>
    </row>
    <row r="604" spans="1:13" x14ac:dyDescent="0.2">
      <c r="A604" s="89">
        <f t="shared" si="9"/>
        <v>602</v>
      </c>
      <c r="B604" t="s">
        <v>2587</v>
      </c>
      <c r="C604" t="s">
        <v>125</v>
      </c>
      <c r="D604" s="2">
        <v>41106</v>
      </c>
      <c r="E604" s="2">
        <v>41106</v>
      </c>
      <c r="F604" s="5">
        <v>1</v>
      </c>
      <c r="G604" t="s">
        <v>330</v>
      </c>
      <c r="H604" t="s">
        <v>651</v>
      </c>
      <c r="I604" s="4">
        <v>502377</v>
      </c>
      <c r="J604" s="4">
        <v>-477258.15</v>
      </c>
      <c r="K604" s="4">
        <v>25118.85</v>
      </c>
      <c r="L604" s="88"/>
      <c r="M604" s="88"/>
    </row>
    <row r="605" spans="1:13" x14ac:dyDescent="0.2">
      <c r="A605" s="89">
        <f t="shared" si="9"/>
        <v>603</v>
      </c>
      <c r="B605" t="s">
        <v>2587</v>
      </c>
      <c r="C605" t="s">
        <v>125</v>
      </c>
      <c r="D605" s="2">
        <v>41106</v>
      </c>
      <c r="E605" s="2">
        <v>41106</v>
      </c>
      <c r="F605" s="5">
        <v>2</v>
      </c>
      <c r="G605" t="s">
        <v>330</v>
      </c>
      <c r="H605" t="s">
        <v>652</v>
      </c>
      <c r="I605" s="4">
        <v>27000</v>
      </c>
      <c r="J605" s="4">
        <v>-25650</v>
      </c>
      <c r="K605" s="4">
        <v>1350</v>
      </c>
      <c r="L605" s="88"/>
      <c r="M605" s="88"/>
    </row>
    <row r="606" spans="1:13" x14ac:dyDescent="0.2">
      <c r="A606" s="89">
        <f t="shared" si="9"/>
        <v>604</v>
      </c>
      <c r="B606" t="s">
        <v>2587</v>
      </c>
      <c r="C606" t="s">
        <v>125</v>
      </c>
      <c r="D606" s="2">
        <v>41018</v>
      </c>
      <c r="E606" s="2">
        <v>41018</v>
      </c>
      <c r="F606" s="5">
        <v>1</v>
      </c>
      <c r="G606" t="s">
        <v>130</v>
      </c>
      <c r="H606" t="s">
        <v>653</v>
      </c>
      <c r="I606" s="4">
        <v>760509</v>
      </c>
      <c r="J606" s="4">
        <v>-722483.55</v>
      </c>
      <c r="K606" s="4">
        <v>38025.449999999997</v>
      </c>
      <c r="L606" s="88"/>
      <c r="M606" s="88"/>
    </row>
    <row r="607" spans="1:13" x14ac:dyDescent="0.2">
      <c r="A607" s="89">
        <f t="shared" si="9"/>
        <v>605</v>
      </c>
      <c r="B607" t="s">
        <v>2587</v>
      </c>
      <c r="C607" t="s">
        <v>125</v>
      </c>
      <c r="D607" s="2">
        <v>41126</v>
      </c>
      <c r="E607" s="2">
        <v>41126</v>
      </c>
      <c r="F607" s="5">
        <v>1</v>
      </c>
      <c r="G607" t="s">
        <v>130</v>
      </c>
      <c r="H607" t="s">
        <v>654</v>
      </c>
      <c r="I607" s="4">
        <v>75375</v>
      </c>
      <c r="J607" s="4">
        <v>-71606.25</v>
      </c>
      <c r="K607" s="4">
        <v>3768.75</v>
      </c>
      <c r="L607" s="88"/>
      <c r="M607" s="88"/>
    </row>
    <row r="608" spans="1:13" x14ac:dyDescent="0.2">
      <c r="A608" s="89">
        <f t="shared" si="9"/>
        <v>606</v>
      </c>
      <c r="B608" t="s">
        <v>2587</v>
      </c>
      <c r="C608" t="s">
        <v>129</v>
      </c>
      <c r="D608" s="2">
        <v>41131</v>
      </c>
      <c r="E608" s="2">
        <v>41131</v>
      </c>
      <c r="F608" s="5">
        <v>8</v>
      </c>
      <c r="G608" t="s">
        <v>130</v>
      </c>
      <c r="H608" t="s">
        <v>655</v>
      </c>
      <c r="I608" s="4">
        <v>17664.900000000001</v>
      </c>
      <c r="J608" s="4">
        <v>-17664.900000000001</v>
      </c>
      <c r="K608" s="4">
        <v>0</v>
      </c>
      <c r="L608" s="88"/>
      <c r="M608" s="88"/>
    </row>
    <row r="609" spans="1:13" x14ac:dyDescent="0.2">
      <c r="A609" s="89">
        <f t="shared" si="9"/>
        <v>607</v>
      </c>
      <c r="B609" t="s">
        <v>2587</v>
      </c>
      <c r="C609" t="s">
        <v>129</v>
      </c>
      <c r="D609" s="2">
        <v>41131</v>
      </c>
      <c r="E609" s="2">
        <v>41131</v>
      </c>
      <c r="F609" s="5">
        <v>3</v>
      </c>
      <c r="G609" t="s">
        <v>130</v>
      </c>
      <c r="H609" t="s">
        <v>656</v>
      </c>
      <c r="I609" s="4">
        <v>4916.0200000000004</v>
      </c>
      <c r="J609" s="4">
        <v>-4916.0200000000004</v>
      </c>
      <c r="K609" s="4">
        <v>0</v>
      </c>
      <c r="L609" s="88"/>
      <c r="M609" s="88"/>
    </row>
    <row r="610" spans="1:13" x14ac:dyDescent="0.2">
      <c r="A610" s="89">
        <f t="shared" si="9"/>
        <v>608</v>
      </c>
      <c r="B610" t="s">
        <v>2587</v>
      </c>
      <c r="C610" t="s">
        <v>129</v>
      </c>
      <c r="D610" s="2">
        <v>41131</v>
      </c>
      <c r="E610" s="2">
        <v>41131</v>
      </c>
      <c r="F610" s="5">
        <v>15</v>
      </c>
      <c r="G610" t="s">
        <v>130</v>
      </c>
      <c r="H610" t="s">
        <v>657</v>
      </c>
      <c r="I610" s="4">
        <v>24580.080000000002</v>
      </c>
      <c r="J610" s="4">
        <v>-24580.080000000002</v>
      </c>
      <c r="K610" s="4">
        <v>0</v>
      </c>
      <c r="L610" s="88"/>
      <c r="M610" s="88"/>
    </row>
    <row r="611" spans="1:13" x14ac:dyDescent="0.2">
      <c r="A611" s="89">
        <f t="shared" si="9"/>
        <v>609</v>
      </c>
      <c r="B611" t="s">
        <v>2587</v>
      </c>
      <c r="C611" t="s">
        <v>125</v>
      </c>
      <c r="D611" s="2">
        <v>41152</v>
      </c>
      <c r="E611" s="2">
        <v>41152</v>
      </c>
      <c r="F611" s="5">
        <v>12</v>
      </c>
      <c r="G611" t="s">
        <v>130</v>
      </c>
      <c r="H611" t="s">
        <v>658</v>
      </c>
      <c r="I611" s="4">
        <v>394200</v>
      </c>
      <c r="J611" s="4">
        <v>-374490</v>
      </c>
      <c r="K611" s="4">
        <v>19710</v>
      </c>
      <c r="L611" s="88"/>
      <c r="M611" s="88"/>
    </row>
    <row r="612" spans="1:13" x14ac:dyDescent="0.2">
      <c r="A612" s="89">
        <f t="shared" si="9"/>
        <v>610</v>
      </c>
      <c r="B612" t="s">
        <v>2587</v>
      </c>
      <c r="C612" t="s">
        <v>129</v>
      </c>
      <c r="D612" s="2">
        <v>41219</v>
      </c>
      <c r="E612" s="2">
        <v>41219</v>
      </c>
      <c r="F612" s="5">
        <v>10</v>
      </c>
      <c r="G612" t="s">
        <v>130</v>
      </c>
      <c r="H612" t="s">
        <v>659</v>
      </c>
      <c r="I612" s="4">
        <v>42750</v>
      </c>
      <c r="J612" s="4">
        <v>-42750</v>
      </c>
      <c r="K612" s="4">
        <v>0</v>
      </c>
      <c r="L612" s="88"/>
      <c r="M612" s="88"/>
    </row>
    <row r="613" spans="1:13" x14ac:dyDescent="0.2">
      <c r="A613" s="89">
        <f t="shared" si="9"/>
        <v>611</v>
      </c>
      <c r="B613" t="s">
        <v>2587</v>
      </c>
      <c r="C613" t="s">
        <v>125</v>
      </c>
      <c r="D613" s="2">
        <v>41250</v>
      </c>
      <c r="E613" s="2">
        <v>41250</v>
      </c>
      <c r="F613" s="5">
        <v>1</v>
      </c>
      <c r="G613" t="s">
        <v>130</v>
      </c>
      <c r="H613" t="s">
        <v>660</v>
      </c>
      <c r="I613" s="4">
        <v>52773</v>
      </c>
      <c r="J613" s="4">
        <v>-50134.35</v>
      </c>
      <c r="K613" s="4">
        <v>2638.65</v>
      </c>
      <c r="L613" s="88"/>
      <c r="M613" s="88"/>
    </row>
    <row r="614" spans="1:13" x14ac:dyDescent="0.2">
      <c r="A614" s="89">
        <f t="shared" si="9"/>
        <v>612</v>
      </c>
      <c r="B614" t="s">
        <v>2587</v>
      </c>
      <c r="C614" t="s">
        <v>125</v>
      </c>
      <c r="D614" s="2">
        <v>41250</v>
      </c>
      <c r="E614" s="2">
        <v>41250</v>
      </c>
      <c r="F614" s="5">
        <v>1</v>
      </c>
      <c r="G614" t="s">
        <v>130</v>
      </c>
      <c r="H614" t="s">
        <v>661</v>
      </c>
      <c r="I614" s="4">
        <v>61005</v>
      </c>
      <c r="J614" s="4">
        <v>-57954.75</v>
      </c>
      <c r="K614" s="4">
        <v>3050.25</v>
      </c>
      <c r="L614" s="88"/>
      <c r="M614" s="88"/>
    </row>
    <row r="615" spans="1:13" x14ac:dyDescent="0.2">
      <c r="A615" s="89">
        <f t="shared" si="9"/>
        <v>613</v>
      </c>
      <c r="B615" t="s">
        <v>2587</v>
      </c>
      <c r="C615" t="s">
        <v>125</v>
      </c>
      <c r="D615" s="2">
        <v>41250</v>
      </c>
      <c r="E615" s="2">
        <v>41250</v>
      </c>
      <c r="F615" s="5">
        <v>1</v>
      </c>
      <c r="G615" t="s">
        <v>130</v>
      </c>
      <c r="H615" t="s">
        <v>662</v>
      </c>
      <c r="I615" s="4">
        <v>112455</v>
      </c>
      <c r="J615" s="4">
        <v>-106832.25</v>
      </c>
      <c r="K615" s="4">
        <v>5622.75</v>
      </c>
      <c r="L615" s="88"/>
      <c r="M615" s="88"/>
    </row>
    <row r="616" spans="1:13" x14ac:dyDescent="0.2">
      <c r="A616" s="89">
        <f t="shared" si="9"/>
        <v>614</v>
      </c>
      <c r="B616" t="s">
        <v>2587</v>
      </c>
      <c r="C616" t="s">
        <v>125</v>
      </c>
      <c r="D616" s="2">
        <v>41250</v>
      </c>
      <c r="E616" s="2">
        <v>41250</v>
      </c>
      <c r="F616" s="5">
        <v>1</v>
      </c>
      <c r="G616" t="s">
        <v>130</v>
      </c>
      <c r="H616" t="s">
        <v>663</v>
      </c>
      <c r="I616" s="4">
        <v>6982.5</v>
      </c>
      <c r="J616" s="4">
        <v>-6633.37</v>
      </c>
      <c r="K616" s="4">
        <v>349.13</v>
      </c>
      <c r="L616" s="88"/>
      <c r="M616" s="88"/>
    </row>
    <row r="617" spans="1:13" x14ac:dyDescent="0.2">
      <c r="A617" s="89">
        <f t="shared" si="9"/>
        <v>615</v>
      </c>
      <c r="B617" t="s">
        <v>2587</v>
      </c>
      <c r="C617" t="s">
        <v>125</v>
      </c>
      <c r="D617" s="2">
        <v>41250</v>
      </c>
      <c r="E617" s="2">
        <v>41250</v>
      </c>
      <c r="F617" s="5">
        <v>1</v>
      </c>
      <c r="G617" t="s">
        <v>130</v>
      </c>
      <c r="H617" t="s">
        <v>664</v>
      </c>
      <c r="I617" s="4">
        <v>27195</v>
      </c>
      <c r="J617" s="4">
        <v>-25835.25</v>
      </c>
      <c r="K617" s="4">
        <v>1359.75</v>
      </c>
      <c r="L617" s="88"/>
      <c r="M617" s="88"/>
    </row>
    <row r="618" spans="1:13" x14ac:dyDescent="0.2">
      <c r="A618" s="89">
        <f t="shared" si="9"/>
        <v>616</v>
      </c>
      <c r="B618" t="s">
        <v>2587</v>
      </c>
      <c r="C618" t="s">
        <v>125</v>
      </c>
      <c r="D618" s="2">
        <v>41250</v>
      </c>
      <c r="E618" s="2">
        <v>41250</v>
      </c>
      <c r="F618" s="5">
        <v>1</v>
      </c>
      <c r="G618" t="s">
        <v>130</v>
      </c>
      <c r="H618" t="s">
        <v>665</v>
      </c>
      <c r="I618" s="4">
        <v>112455</v>
      </c>
      <c r="J618" s="4">
        <v>-106832.25</v>
      </c>
      <c r="K618" s="4">
        <v>5622.75</v>
      </c>
      <c r="L618" s="88"/>
      <c r="M618" s="88"/>
    </row>
    <row r="619" spans="1:13" x14ac:dyDescent="0.2">
      <c r="A619" s="89">
        <f t="shared" si="9"/>
        <v>617</v>
      </c>
      <c r="B619" t="s">
        <v>2587</v>
      </c>
      <c r="C619" t="s">
        <v>125</v>
      </c>
      <c r="D619" s="2">
        <v>41250</v>
      </c>
      <c r="E619" s="2">
        <v>41250</v>
      </c>
      <c r="F619" s="5">
        <v>1</v>
      </c>
      <c r="G619" t="s">
        <v>130</v>
      </c>
      <c r="H619" t="s">
        <v>666</v>
      </c>
      <c r="I619" s="4">
        <v>7019.25</v>
      </c>
      <c r="J619" s="4">
        <v>-6668.29</v>
      </c>
      <c r="K619" s="4">
        <v>350.96</v>
      </c>
      <c r="L619" s="88"/>
      <c r="M619" s="88"/>
    </row>
    <row r="620" spans="1:13" x14ac:dyDescent="0.2">
      <c r="A620" s="89">
        <f t="shared" si="9"/>
        <v>618</v>
      </c>
      <c r="B620" t="s">
        <v>2587</v>
      </c>
      <c r="C620" t="s">
        <v>125</v>
      </c>
      <c r="D620" s="2">
        <v>41250</v>
      </c>
      <c r="E620" s="2">
        <v>41250</v>
      </c>
      <c r="F620" s="5">
        <v>1</v>
      </c>
      <c r="G620" t="s">
        <v>130</v>
      </c>
      <c r="H620" t="s">
        <v>667</v>
      </c>
      <c r="I620" s="4">
        <v>5034.75</v>
      </c>
      <c r="J620" s="4">
        <v>-4783.01</v>
      </c>
      <c r="K620" s="4">
        <v>251.74</v>
      </c>
      <c r="L620" s="88"/>
      <c r="M620" s="88"/>
    </row>
    <row r="621" spans="1:13" x14ac:dyDescent="0.2">
      <c r="A621" s="89">
        <f t="shared" si="9"/>
        <v>619</v>
      </c>
      <c r="B621" t="s">
        <v>2587</v>
      </c>
      <c r="C621" t="s">
        <v>125</v>
      </c>
      <c r="D621" s="2">
        <v>41250</v>
      </c>
      <c r="E621" s="2">
        <v>41250</v>
      </c>
      <c r="F621" s="5">
        <v>1</v>
      </c>
      <c r="G621" t="s">
        <v>130</v>
      </c>
      <c r="H621" t="s">
        <v>668</v>
      </c>
      <c r="I621" s="4">
        <v>7129.5</v>
      </c>
      <c r="J621" s="4">
        <v>-6773.02</v>
      </c>
      <c r="K621" s="4">
        <v>356.48</v>
      </c>
      <c r="L621" s="88"/>
      <c r="M621" s="88"/>
    </row>
    <row r="622" spans="1:13" x14ac:dyDescent="0.2">
      <c r="A622" s="89">
        <f t="shared" si="9"/>
        <v>620</v>
      </c>
      <c r="B622" t="s">
        <v>2587</v>
      </c>
      <c r="C622" t="s">
        <v>129</v>
      </c>
      <c r="D622" s="2">
        <v>41250</v>
      </c>
      <c r="E622" s="2">
        <v>41250</v>
      </c>
      <c r="F622" s="5">
        <v>16</v>
      </c>
      <c r="G622" t="s">
        <v>130</v>
      </c>
      <c r="H622" t="s">
        <v>669</v>
      </c>
      <c r="I622" s="4">
        <v>19448.18</v>
      </c>
      <c r="J622" s="4">
        <v>-19448.18</v>
      </c>
      <c r="K622" s="4">
        <v>0</v>
      </c>
      <c r="L622" s="88"/>
      <c r="M622" s="88"/>
    </row>
    <row r="623" spans="1:13" x14ac:dyDescent="0.2">
      <c r="A623" s="89">
        <f t="shared" si="9"/>
        <v>621</v>
      </c>
      <c r="B623" t="s">
        <v>2587</v>
      </c>
      <c r="C623" t="s">
        <v>129</v>
      </c>
      <c r="D623" s="2">
        <v>41250</v>
      </c>
      <c r="E623" s="2">
        <v>41250</v>
      </c>
      <c r="F623" s="5">
        <v>18</v>
      </c>
      <c r="G623" t="s">
        <v>130</v>
      </c>
      <c r="H623" t="s">
        <v>670</v>
      </c>
      <c r="I623" s="4">
        <v>16207.51</v>
      </c>
      <c r="J623" s="4">
        <v>-16207.51</v>
      </c>
      <c r="K623" s="4">
        <v>0</v>
      </c>
      <c r="L623" s="88"/>
      <c r="M623" s="88"/>
    </row>
    <row r="624" spans="1:13" x14ac:dyDescent="0.2">
      <c r="A624" s="89">
        <f t="shared" si="9"/>
        <v>622</v>
      </c>
      <c r="B624" t="s">
        <v>2587</v>
      </c>
      <c r="C624" t="s">
        <v>129</v>
      </c>
      <c r="D624" s="2">
        <v>41250</v>
      </c>
      <c r="E624" s="2">
        <v>41250</v>
      </c>
      <c r="F624" s="5">
        <v>6</v>
      </c>
      <c r="G624" t="s">
        <v>130</v>
      </c>
      <c r="H624" t="s">
        <v>671</v>
      </c>
      <c r="I624" s="4">
        <v>16022.98</v>
      </c>
      <c r="J624" s="4">
        <v>-16022.98</v>
      </c>
      <c r="K624" s="4">
        <v>0</v>
      </c>
      <c r="L624" s="88"/>
      <c r="M624" s="88"/>
    </row>
    <row r="625" spans="1:13" x14ac:dyDescent="0.2">
      <c r="A625" s="89">
        <f t="shared" si="9"/>
        <v>623</v>
      </c>
      <c r="B625" t="s">
        <v>2587</v>
      </c>
      <c r="C625" t="s">
        <v>129</v>
      </c>
      <c r="D625" s="2">
        <v>41250</v>
      </c>
      <c r="E625" s="2">
        <v>41250</v>
      </c>
      <c r="F625" s="5">
        <v>2</v>
      </c>
      <c r="G625" t="s">
        <v>130</v>
      </c>
      <c r="H625" t="s">
        <v>672</v>
      </c>
      <c r="I625" s="4">
        <v>2131.5</v>
      </c>
      <c r="J625" s="4">
        <v>-2131.5</v>
      </c>
      <c r="K625" s="4">
        <v>0</v>
      </c>
      <c r="L625" s="88"/>
      <c r="M625" s="88"/>
    </row>
    <row r="626" spans="1:13" x14ac:dyDescent="0.2">
      <c r="A626" s="89">
        <f t="shared" si="9"/>
        <v>624</v>
      </c>
      <c r="B626" t="s">
        <v>2587</v>
      </c>
      <c r="C626" t="s">
        <v>129</v>
      </c>
      <c r="D626" s="2">
        <v>41250</v>
      </c>
      <c r="E626" s="2">
        <v>41250</v>
      </c>
      <c r="F626" s="5">
        <v>2</v>
      </c>
      <c r="G626" t="s">
        <v>130</v>
      </c>
      <c r="H626" t="s">
        <v>673</v>
      </c>
      <c r="I626" s="4">
        <v>477.75</v>
      </c>
      <c r="J626" s="4">
        <v>-477.75</v>
      </c>
      <c r="K626" s="4">
        <v>0</v>
      </c>
      <c r="L626" s="88"/>
      <c r="M626" s="88"/>
    </row>
    <row r="627" spans="1:13" x14ac:dyDescent="0.2">
      <c r="A627" s="89">
        <f t="shared" si="9"/>
        <v>625</v>
      </c>
      <c r="B627" t="s">
        <v>2587</v>
      </c>
      <c r="C627" t="s">
        <v>129</v>
      </c>
      <c r="D627" s="2">
        <v>41250</v>
      </c>
      <c r="E627" s="2">
        <v>41250</v>
      </c>
      <c r="F627" s="5">
        <v>2</v>
      </c>
      <c r="G627" t="s">
        <v>130</v>
      </c>
      <c r="H627" t="s">
        <v>674</v>
      </c>
      <c r="I627" s="4">
        <v>562.79999999999995</v>
      </c>
      <c r="J627" s="4">
        <v>-562.79999999999995</v>
      </c>
      <c r="K627" s="4">
        <v>0</v>
      </c>
      <c r="L627" s="88"/>
      <c r="M627" s="88"/>
    </row>
    <row r="628" spans="1:13" x14ac:dyDescent="0.2">
      <c r="A628" s="89">
        <f t="shared" si="9"/>
        <v>626</v>
      </c>
      <c r="B628" t="s">
        <v>2587</v>
      </c>
      <c r="C628" t="s">
        <v>129</v>
      </c>
      <c r="D628" s="2">
        <v>41250</v>
      </c>
      <c r="E628" s="2">
        <v>41250</v>
      </c>
      <c r="F628" s="5">
        <v>1</v>
      </c>
      <c r="G628" t="s">
        <v>130</v>
      </c>
      <c r="H628" t="s">
        <v>675</v>
      </c>
      <c r="I628" s="4">
        <v>3711.75</v>
      </c>
      <c r="J628" s="4">
        <v>-3711.75</v>
      </c>
      <c r="K628" s="4">
        <v>0</v>
      </c>
      <c r="L628" s="88"/>
      <c r="M628" s="88"/>
    </row>
    <row r="629" spans="1:13" x14ac:dyDescent="0.2">
      <c r="A629" s="89">
        <f t="shared" si="9"/>
        <v>627</v>
      </c>
      <c r="B629" t="s">
        <v>2587</v>
      </c>
      <c r="C629" t="s">
        <v>129</v>
      </c>
      <c r="D629" s="2">
        <v>41250</v>
      </c>
      <c r="E629" s="2">
        <v>41250</v>
      </c>
      <c r="F629" s="5">
        <v>1</v>
      </c>
      <c r="G629" t="s">
        <v>130</v>
      </c>
      <c r="H629" t="s">
        <v>676</v>
      </c>
      <c r="I629" s="4">
        <v>1536.15</v>
      </c>
      <c r="J629" s="4">
        <v>-1536.15</v>
      </c>
      <c r="K629" s="4">
        <v>0</v>
      </c>
      <c r="L629" s="88"/>
      <c r="M629" s="88"/>
    </row>
    <row r="630" spans="1:13" x14ac:dyDescent="0.2">
      <c r="A630" s="89">
        <f t="shared" si="9"/>
        <v>628</v>
      </c>
      <c r="B630" t="s">
        <v>2587</v>
      </c>
      <c r="C630" t="s">
        <v>129</v>
      </c>
      <c r="D630" s="2">
        <v>41250</v>
      </c>
      <c r="E630" s="2">
        <v>41250</v>
      </c>
      <c r="F630" s="5">
        <v>1</v>
      </c>
      <c r="G630" t="s">
        <v>130</v>
      </c>
      <c r="H630" t="s">
        <v>677</v>
      </c>
      <c r="I630" s="4">
        <v>1014.38</v>
      </c>
      <c r="J630" s="4">
        <v>-1014.38</v>
      </c>
      <c r="K630" s="4">
        <v>0</v>
      </c>
      <c r="L630" s="88"/>
      <c r="M630" s="88"/>
    </row>
    <row r="631" spans="1:13" x14ac:dyDescent="0.2">
      <c r="A631" s="89">
        <f t="shared" si="9"/>
        <v>629</v>
      </c>
      <c r="B631" t="s">
        <v>2587</v>
      </c>
      <c r="C631" t="s">
        <v>129</v>
      </c>
      <c r="D631" s="2">
        <v>41239</v>
      </c>
      <c r="E631" s="2">
        <v>41239</v>
      </c>
      <c r="F631" s="5">
        <v>30</v>
      </c>
      <c r="G631" t="s">
        <v>130</v>
      </c>
      <c r="H631" t="s">
        <v>678</v>
      </c>
      <c r="I631" s="4">
        <v>121410</v>
      </c>
      <c r="J631" s="4">
        <v>-121410</v>
      </c>
      <c r="K631" s="4">
        <v>0</v>
      </c>
      <c r="L631" s="88"/>
      <c r="M631" s="88"/>
    </row>
    <row r="632" spans="1:13" x14ac:dyDescent="0.2">
      <c r="A632" s="89">
        <f t="shared" si="9"/>
        <v>630</v>
      </c>
      <c r="B632" t="s">
        <v>2587</v>
      </c>
      <c r="C632" t="s">
        <v>129</v>
      </c>
      <c r="D632" s="2">
        <v>41242</v>
      </c>
      <c r="E632" s="2">
        <v>41242</v>
      </c>
      <c r="F632" s="5">
        <v>20</v>
      </c>
      <c r="G632" t="s">
        <v>130</v>
      </c>
      <c r="H632" t="s">
        <v>679</v>
      </c>
      <c r="I632" s="4">
        <v>80940</v>
      </c>
      <c r="J632" s="4">
        <v>-80940</v>
      </c>
      <c r="K632" s="4">
        <v>0</v>
      </c>
      <c r="L632" s="88"/>
      <c r="M632" s="88"/>
    </row>
    <row r="633" spans="1:13" x14ac:dyDescent="0.2">
      <c r="A633" s="89">
        <f t="shared" si="9"/>
        <v>631</v>
      </c>
      <c r="B633" t="s">
        <v>2587</v>
      </c>
      <c r="C633" t="s">
        <v>129</v>
      </c>
      <c r="D633" s="2">
        <v>41243</v>
      </c>
      <c r="E633" s="2">
        <v>41243</v>
      </c>
      <c r="F633" s="5">
        <v>10</v>
      </c>
      <c r="G633" t="s">
        <v>130</v>
      </c>
      <c r="H633" t="s">
        <v>680</v>
      </c>
      <c r="I633" s="4">
        <v>19323</v>
      </c>
      <c r="J633" s="4">
        <v>-19323</v>
      </c>
      <c r="K633" s="4">
        <v>0</v>
      </c>
      <c r="L633" s="88"/>
      <c r="M633" s="88"/>
    </row>
    <row r="634" spans="1:13" x14ac:dyDescent="0.2">
      <c r="A634" s="89">
        <f t="shared" si="9"/>
        <v>632</v>
      </c>
      <c r="B634" t="s">
        <v>2587</v>
      </c>
      <c r="C634" t="s">
        <v>125</v>
      </c>
      <c r="D634" s="2">
        <v>41274</v>
      </c>
      <c r="E634" s="2">
        <v>41274</v>
      </c>
      <c r="F634" s="5">
        <v>5</v>
      </c>
      <c r="G634" t="s">
        <v>130</v>
      </c>
      <c r="H634" t="s">
        <v>681</v>
      </c>
      <c r="I634" s="4">
        <v>141682</v>
      </c>
      <c r="J634" s="4">
        <v>-134597.9</v>
      </c>
      <c r="K634" s="4">
        <v>7084.1</v>
      </c>
      <c r="L634" s="88"/>
      <c r="M634" s="88"/>
    </row>
    <row r="635" spans="1:13" x14ac:dyDescent="0.2">
      <c r="A635" s="89">
        <f t="shared" si="9"/>
        <v>633</v>
      </c>
      <c r="B635" t="s">
        <v>2587</v>
      </c>
      <c r="C635" t="s">
        <v>129</v>
      </c>
      <c r="D635" s="2">
        <v>41297</v>
      </c>
      <c r="E635" s="2">
        <v>41297</v>
      </c>
      <c r="F635" s="5">
        <v>2</v>
      </c>
      <c r="G635" t="s">
        <v>130</v>
      </c>
      <c r="H635" t="s">
        <v>682</v>
      </c>
      <c r="I635" s="4">
        <v>3942.12</v>
      </c>
      <c r="J635" s="4">
        <v>-3942.12</v>
      </c>
      <c r="K635" s="4">
        <v>0</v>
      </c>
      <c r="L635" s="88"/>
      <c r="M635" s="88"/>
    </row>
    <row r="636" spans="1:13" x14ac:dyDescent="0.2">
      <c r="A636" s="89">
        <f t="shared" si="9"/>
        <v>634</v>
      </c>
      <c r="B636" t="s">
        <v>2587</v>
      </c>
      <c r="C636" t="s">
        <v>125</v>
      </c>
      <c r="D636" s="2">
        <v>41253</v>
      </c>
      <c r="E636" s="2">
        <v>41253</v>
      </c>
      <c r="F636" s="5">
        <v>8</v>
      </c>
      <c r="G636" t="s">
        <v>130</v>
      </c>
      <c r="H636" t="s">
        <v>683</v>
      </c>
      <c r="I636" s="4">
        <v>87312</v>
      </c>
      <c r="J636" s="4">
        <v>-82946.399999999994</v>
      </c>
      <c r="K636" s="4">
        <v>4365.6000000000004</v>
      </c>
      <c r="L636" s="88"/>
      <c r="M636" s="88"/>
    </row>
    <row r="637" spans="1:13" x14ac:dyDescent="0.2">
      <c r="A637" s="89">
        <f t="shared" si="9"/>
        <v>635</v>
      </c>
      <c r="B637" t="s">
        <v>2587</v>
      </c>
      <c r="C637" t="s">
        <v>125</v>
      </c>
      <c r="D637" s="2">
        <v>41253</v>
      </c>
      <c r="E637" s="2">
        <v>41253</v>
      </c>
      <c r="F637" s="5">
        <v>8</v>
      </c>
      <c r="G637" t="s">
        <v>130</v>
      </c>
      <c r="H637" t="s">
        <v>684</v>
      </c>
      <c r="I637" s="4">
        <v>45696</v>
      </c>
      <c r="J637" s="4">
        <v>-43411.199999999997</v>
      </c>
      <c r="K637" s="4">
        <v>2284.8000000000002</v>
      </c>
      <c r="L637" s="88"/>
      <c r="M637" s="88"/>
    </row>
    <row r="638" spans="1:13" x14ac:dyDescent="0.2">
      <c r="A638" s="89">
        <f t="shared" si="9"/>
        <v>636</v>
      </c>
      <c r="B638" t="s">
        <v>2587</v>
      </c>
      <c r="C638" t="s">
        <v>125</v>
      </c>
      <c r="D638" s="2">
        <v>41253</v>
      </c>
      <c r="E638" s="2">
        <v>41253</v>
      </c>
      <c r="F638" s="5">
        <v>800</v>
      </c>
      <c r="G638" t="s">
        <v>489</v>
      </c>
      <c r="H638" t="s">
        <v>685</v>
      </c>
      <c r="I638" s="4">
        <v>16320</v>
      </c>
      <c r="J638" s="4">
        <v>-15504</v>
      </c>
      <c r="K638" s="4">
        <v>816</v>
      </c>
      <c r="L638" s="88"/>
      <c r="M638" s="88"/>
    </row>
    <row r="639" spans="1:13" x14ac:dyDescent="0.2">
      <c r="A639" s="89">
        <f t="shared" si="9"/>
        <v>637</v>
      </c>
      <c r="B639" t="s">
        <v>2587</v>
      </c>
      <c r="C639" t="s">
        <v>125</v>
      </c>
      <c r="D639" s="2">
        <v>41253</v>
      </c>
      <c r="E639" s="2">
        <v>41253</v>
      </c>
      <c r="F639" s="5">
        <v>800</v>
      </c>
      <c r="G639" t="s">
        <v>489</v>
      </c>
      <c r="H639" t="s">
        <v>685</v>
      </c>
      <c r="I639" s="4">
        <v>26520</v>
      </c>
      <c r="J639" s="4">
        <v>-25194</v>
      </c>
      <c r="K639" s="4">
        <v>1326</v>
      </c>
      <c r="L639" s="88"/>
      <c r="M639" s="88"/>
    </row>
    <row r="640" spans="1:13" x14ac:dyDescent="0.2">
      <c r="A640" s="89">
        <f t="shared" si="9"/>
        <v>638</v>
      </c>
      <c r="B640" t="s">
        <v>2587</v>
      </c>
      <c r="C640" t="s">
        <v>125</v>
      </c>
      <c r="D640" s="2">
        <v>41253</v>
      </c>
      <c r="E640" s="2">
        <v>41253</v>
      </c>
      <c r="F640" s="5">
        <v>800</v>
      </c>
      <c r="G640" t="s">
        <v>489</v>
      </c>
      <c r="H640" t="s">
        <v>685</v>
      </c>
      <c r="I640" s="4">
        <v>17952</v>
      </c>
      <c r="J640" s="4">
        <v>-17054.400000000001</v>
      </c>
      <c r="K640" s="4">
        <v>897.6</v>
      </c>
      <c r="L640" s="88"/>
      <c r="M640" s="88"/>
    </row>
    <row r="641" spans="1:13" x14ac:dyDescent="0.2">
      <c r="A641" s="89">
        <f t="shared" si="9"/>
        <v>639</v>
      </c>
      <c r="B641" t="s">
        <v>2587</v>
      </c>
      <c r="C641" t="s">
        <v>125</v>
      </c>
      <c r="D641" s="2">
        <v>41253</v>
      </c>
      <c r="E641" s="2">
        <v>41253</v>
      </c>
      <c r="F641" s="5">
        <v>1</v>
      </c>
      <c r="G641" t="s">
        <v>130</v>
      </c>
      <c r="H641" t="s">
        <v>686</v>
      </c>
      <c r="I641" s="4">
        <v>24579</v>
      </c>
      <c r="J641" s="4">
        <v>-23350.05</v>
      </c>
      <c r="K641" s="4">
        <v>1228.95</v>
      </c>
      <c r="L641" s="88"/>
      <c r="M641" s="88"/>
    </row>
    <row r="642" spans="1:13" x14ac:dyDescent="0.2">
      <c r="A642" s="89">
        <f t="shared" si="9"/>
        <v>640</v>
      </c>
      <c r="B642" t="s">
        <v>2587</v>
      </c>
      <c r="C642" t="s">
        <v>142</v>
      </c>
      <c r="D642" s="2">
        <v>41243</v>
      </c>
      <c r="E642" s="2">
        <v>41243</v>
      </c>
      <c r="F642" s="5">
        <v>1</v>
      </c>
      <c r="G642" t="s">
        <v>130</v>
      </c>
      <c r="H642" t="s">
        <v>687</v>
      </c>
      <c r="I642" s="4">
        <v>20691</v>
      </c>
      <c r="J642" s="4">
        <v>-19656.45</v>
      </c>
      <c r="K642" s="4">
        <v>1034.55</v>
      </c>
      <c r="L642" s="88"/>
      <c r="M642" s="88"/>
    </row>
    <row r="643" spans="1:13" x14ac:dyDescent="0.2">
      <c r="A643" s="89">
        <f t="shared" si="9"/>
        <v>641</v>
      </c>
      <c r="B643" t="s">
        <v>2587</v>
      </c>
      <c r="C643" t="s">
        <v>125</v>
      </c>
      <c r="D643" s="2">
        <v>41268</v>
      </c>
      <c r="E643" s="2">
        <v>41268</v>
      </c>
      <c r="F643" s="5">
        <v>6</v>
      </c>
      <c r="G643" t="s">
        <v>130</v>
      </c>
      <c r="H643" t="s">
        <v>688</v>
      </c>
      <c r="I643" s="4">
        <v>141906.63</v>
      </c>
      <c r="J643" s="4">
        <v>-134811.29999999999</v>
      </c>
      <c r="K643" s="4">
        <v>7095.33</v>
      </c>
      <c r="L643" s="88"/>
      <c r="M643" s="88"/>
    </row>
    <row r="644" spans="1:13" x14ac:dyDescent="0.2">
      <c r="A644" s="89">
        <f t="shared" si="9"/>
        <v>642</v>
      </c>
      <c r="B644" t="s">
        <v>2587</v>
      </c>
      <c r="C644" t="s">
        <v>125</v>
      </c>
      <c r="D644" s="2">
        <v>41317</v>
      </c>
      <c r="E644" s="2">
        <v>41317</v>
      </c>
      <c r="F644" s="5">
        <v>35</v>
      </c>
      <c r="G644" t="s">
        <v>130</v>
      </c>
      <c r="H644" t="s">
        <v>689</v>
      </c>
      <c r="I644" s="4">
        <v>742875</v>
      </c>
      <c r="J644" s="4">
        <v>-705731.25</v>
      </c>
      <c r="K644" s="4">
        <v>37143.75</v>
      </c>
      <c r="L644" s="88"/>
      <c r="M644" s="88"/>
    </row>
    <row r="645" spans="1:13" x14ac:dyDescent="0.2">
      <c r="A645" s="89">
        <f t="shared" ref="A645:A708" si="10">A644+1</f>
        <v>643</v>
      </c>
      <c r="B645" t="s">
        <v>2587</v>
      </c>
      <c r="C645" t="s">
        <v>125</v>
      </c>
      <c r="D645" s="2">
        <v>41305</v>
      </c>
      <c r="E645" s="2">
        <v>41305</v>
      </c>
      <c r="F645" s="5">
        <v>0</v>
      </c>
      <c r="G645" t="s">
        <v>130</v>
      </c>
      <c r="H645" t="s">
        <v>690</v>
      </c>
      <c r="I645" s="4">
        <v>0</v>
      </c>
      <c r="J645" s="4">
        <v>0</v>
      </c>
      <c r="K645" s="4">
        <v>0</v>
      </c>
      <c r="L645" s="88"/>
      <c r="M645" s="88"/>
    </row>
    <row r="646" spans="1:13" x14ac:dyDescent="0.2">
      <c r="A646" s="89">
        <f t="shared" si="10"/>
        <v>644</v>
      </c>
      <c r="B646" t="s">
        <v>2587</v>
      </c>
      <c r="C646" t="s">
        <v>129</v>
      </c>
      <c r="D646" s="2">
        <v>41254</v>
      </c>
      <c r="E646" s="2">
        <v>41254</v>
      </c>
      <c r="F646" s="5">
        <v>5</v>
      </c>
      <c r="G646" t="s">
        <v>130</v>
      </c>
      <c r="H646" t="s">
        <v>691</v>
      </c>
      <c r="I646" s="4">
        <v>9662</v>
      </c>
      <c r="J646" s="4">
        <v>-9662</v>
      </c>
      <c r="K646" s="4">
        <v>0</v>
      </c>
      <c r="L646" s="88"/>
      <c r="M646" s="88"/>
    </row>
    <row r="647" spans="1:13" x14ac:dyDescent="0.2">
      <c r="A647" s="89">
        <f t="shared" si="10"/>
        <v>645</v>
      </c>
      <c r="B647" t="s">
        <v>2587</v>
      </c>
      <c r="C647" t="s">
        <v>125</v>
      </c>
      <c r="D647" s="2">
        <v>41317</v>
      </c>
      <c r="E647" s="2">
        <v>41317</v>
      </c>
      <c r="F647" s="5">
        <v>1</v>
      </c>
      <c r="G647" t="s">
        <v>130</v>
      </c>
      <c r="H647" t="s">
        <v>692</v>
      </c>
      <c r="I647" s="4">
        <v>10919.16</v>
      </c>
      <c r="J647" s="4">
        <v>-10373.200000000001</v>
      </c>
      <c r="K647" s="4">
        <v>545.96</v>
      </c>
      <c r="L647" s="88"/>
      <c r="M647" s="88"/>
    </row>
    <row r="648" spans="1:13" x14ac:dyDescent="0.2">
      <c r="A648" s="89">
        <f t="shared" si="10"/>
        <v>646</v>
      </c>
      <c r="B648" t="s">
        <v>2587</v>
      </c>
      <c r="C648" t="s">
        <v>125</v>
      </c>
      <c r="D648" s="2">
        <v>41317</v>
      </c>
      <c r="E648" s="2">
        <v>41317</v>
      </c>
      <c r="F648" s="5">
        <v>1</v>
      </c>
      <c r="G648" t="s">
        <v>130</v>
      </c>
      <c r="H648" t="s">
        <v>693</v>
      </c>
      <c r="I648" s="4">
        <v>10804.84</v>
      </c>
      <c r="J648" s="4">
        <v>-10264.6</v>
      </c>
      <c r="K648" s="4">
        <v>540.24</v>
      </c>
      <c r="L648" s="88"/>
      <c r="M648" s="88"/>
    </row>
    <row r="649" spans="1:13" x14ac:dyDescent="0.2">
      <c r="A649" s="89">
        <f t="shared" si="10"/>
        <v>647</v>
      </c>
      <c r="B649" t="s">
        <v>2587</v>
      </c>
      <c r="C649" t="s">
        <v>125</v>
      </c>
      <c r="D649" s="2">
        <v>40954</v>
      </c>
      <c r="E649" s="2">
        <v>40954</v>
      </c>
      <c r="F649" s="5">
        <v>1</v>
      </c>
      <c r="G649" t="s">
        <v>130</v>
      </c>
      <c r="H649" t="s">
        <v>694</v>
      </c>
      <c r="I649" s="4">
        <v>20204</v>
      </c>
      <c r="J649" s="4">
        <v>-19193.8</v>
      </c>
      <c r="K649" s="4">
        <v>1010.2</v>
      </c>
      <c r="L649" s="88"/>
      <c r="M649" s="88"/>
    </row>
    <row r="650" spans="1:13" x14ac:dyDescent="0.2">
      <c r="A650" s="89">
        <f t="shared" si="10"/>
        <v>648</v>
      </c>
      <c r="B650" t="s">
        <v>2587</v>
      </c>
      <c r="C650" t="s">
        <v>125</v>
      </c>
      <c r="D650" s="2">
        <v>41000</v>
      </c>
      <c r="E650" s="2">
        <v>41000</v>
      </c>
      <c r="F650" s="5">
        <v>9</v>
      </c>
      <c r="G650" t="s">
        <v>130</v>
      </c>
      <c r="H650" t="s">
        <v>695</v>
      </c>
      <c r="I650" s="4">
        <v>57600</v>
      </c>
      <c r="J650" s="4">
        <v>-54720</v>
      </c>
      <c r="K650" s="4">
        <v>2880</v>
      </c>
      <c r="L650" s="88"/>
      <c r="M650" s="88"/>
    </row>
    <row r="651" spans="1:13" x14ac:dyDescent="0.2">
      <c r="A651" s="89">
        <f t="shared" si="10"/>
        <v>649</v>
      </c>
      <c r="B651" t="s">
        <v>2587</v>
      </c>
      <c r="C651" t="s">
        <v>125</v>
      </c>
      <c r="D651" s="2">
        <v>41000</v>
      </c>
      <c r="E651" s="2">
        <v>41000</v>
      </c>
      <c r="F651" s="5">
        <v>1</v>
      </c>
      <c r="G651" t="s">
        <v>130</v>
      </c>
      <c r="H651" t="s">
        <v>696</v>
      </c>
      <c r="I651" s="4">
        <v>754062.49</v>
      </c>
      <c r="J651" s="4">
        <v>-716359.37</v>
      </c>
      <c r="K651" s="4">
        <v>37703.120000000003</v>
      </c>
      <c r="L651" s="88"/>
      <c r="M651" s="88"/>
    </row>
    <row r="652" spans="1:13" x14ac:dyDescent="0.2">
      <c r="A652" s="89">
        <f t="shared" si="10"/>
        <v>650</v>
      </c>
      <c r="B652" t="s">
        <v>2587</v>
      </c>
      <c r="C652" t="s">
        <v>125</v>
      </c>
      <c r="D652" s="2">
        <v>41333</v>
      </c>
      <c r="E652" s="2">
        <v>41333</v>
      </c>
      <c r="F652" s="5">
        <v>1</v>
      </c>
      <c r="G652" t="s">
        <v>130</v>
      </c>
      <c r="H652" t="s">
        <v>697</v>
      </c>
      <c r="I652" s="4">
        <v>27999.54</v>
      </c>
      <c r="J652" s="4">
        <v>-26599.56</v>
      </c>
      <c r="K652" s="4">
        <v>1399.98</v>
      </c>
      <c r="L652" s="88"/>
      <c r="M652" s="88"/>
    </row>
    <row r="653" spans="1:13" x14ac:dyDescent="0.2">
      <c r="A653" s="89">
        <f t="shared" si="10"/>
        <v>651</v>
      </c>
      <c r="B653" t="s">
        <v>2587</v>
      </c>
      <c r="C653" t="s">
        <v>125</v>
      </c>
      <c r="D653" s="2">
        <v>41333</v>
      </c>
      <c r="E653" s="2">
        <v>41333</v>
      </c>
      <c r="F653" s="5">
        <v>2</v>
      </c>
      <c r="G653" t="s">
        <v>130</v>
      </c>
      <c r="H653" t="s">
        <v>698</v>
      </c>
      <c r="I653" s="4">
        <v>843999.92</v>
      </c>
      <c r="J653" s="4">
        <v>-801799.92</v>
      </c>
      <c r="K653" s="4">
        <v>42200</v>
      </c>
      <c r="L653" s="88"/>
      <c r="M653" s="88"/>
    </row>
    <row r="654" spans="1:13" x14ac:dyDescent="0.2">
      <c r="A654" s="89">
        <f t="shared" si="10"/>
        <v>652</v>
      </c>
      <c r="B654" t="s">
        <v>2587</v>
      </c>
      <c r="C654" t="s">
        <v>125</v>
      </c>
      <c r="D654" s="2">
        <v>41333</v>
      </c>
      <c r="E654" s="2">
        <v>41333</v>
      </c>
      <c r="F654" s="5">
        <v>1</v>
      </c>
      <c r="G654" t="s">
        <v>130</v>
      </c>
      <c r="H654" t="s">
        <v>699</v>
      </c>
      <c r="I654" s="4">
        <v>495000.54</v>
      </c>
      <c r="J654" s="4">
        <v>-470250.51</v>
      </c>
      <c r="K654" s="4">
        <v>24750.03</v>
      </c>
      <c r="L654" s="88"/>
      <c r="M654" s="88"/>
    </row>
    <row r="655" spans="1:13" x14ac:dyDescent="0.2">
      <c r="A655" s="89">
        <f t="shared" si="10"/>
        <v>653</v>
      </c>
      <c r="B655" t="s">
        <v>2587</v>
      </c>
      <c r="C655" t="s">
        <v>125</v>
      </c>
      <c r="D655" s="2">
        <v>41327</v>
      </c>
      <c r="E655" s="2">
        <v>41327</v>
      </c>
      <c r="F655" s="5">
        <v>1</v>
      </c>
      <c r="G655" t="s">
        <v>130</v>
      </c>
      <c r="H655" t="s">
        <v>700</v>
      </c>
      <c r="I655" s="4">
        <v>9200</v>
      </c>
      <c r="J655" s="4">
        <v>-8740</v>
      </c>
      <c r="K655" s="4">
        <v>460</v>
      </c>
      <c r="L655" s="88"/>
      <c r="M655" s="88"/>
    </row>
    <row r="656" spans="1:13" x14ac:dyDescent="0.2">
      <c r="A656" s="89">
        <f t="shared" si="10"/>
        <v>654</v>
      </c>
      <c r="B656" t="s">
        <v>2587</v>
      </c>
      <c r="C656" t="s">
        <v>125</v>
      </c>
      <c r="D656" s="2">
        <v>41127</v>
      </c>
      <c r="E656" s="2">
        <v>41127</v>
      </c>
      <c r="F656" s="5">
        <v>1</v>
      </c>
      <c r="G656" t="s">
        <v>130</v>
      </c>
      <c r="H656" t="s">
        <v>701</v>
      </c>
      <c r="I656" s="4">
        <v>82539.039999999994</v>
      </c>
      <c r="J656" s="4">
        <v>-78412.09</v>
      </c>
      <c r="K656" s="4">
        <v>4126.95</v>
      </c>
      <c r="L656" s="88"/>
      <c r="M656" s="88"/>
    </row>
    <row r="657" spans="1:13" x14ac:dyDescent="0.2">
      <c r="A657" s="89">
        <f t="shared" si="10"/>
        <v>655</v>
      </c>
      <c r="B657" t="s">
        <v>2587</v>
      </c>
      <c r="C657" t="s">
        <v>125</v>
      </c>
      <c r="D657" s="2">
        <v>41127</v>
      </c>
      <c r="E657" s="2">
        <v>41127</v>
      </c>
      <c r="F657" s="5">
        <v>2</v>
      </c>
      <c r="G657" t="s">
        <v>130</v>
      </c>
      <c r="H657" t="s">
        <v>702</v>
      </c>
      <c r="I657" s="4">
        <v>56368.13</v>
      </c>
      <c r="J657" s="4">
        <v>-53549.72</v>
      </c>
      <c r="K657" s="4">
        <v>2818.41</v>
      </c>
      <c r="L657" s="88"/>
      <c r="M657" s="88"/>
    </row>
    <row r="658" spans="1:13" x14ac:dyDescent="0.2">
      <c r="A658" s="89">
        <f t="shared" si="10"/>
        <v>656</v>
      </c>
      <c r="B658" t="s">
        <v>2587</v>
      </c>
      <c r="C658" t="s">
        <v>125</v>
      </c>
      <c r="D658" s="2">
        <v>41127</v>
      </c>
      <c r="E658" s="2">
        <v>41127</v>
      </c>
      <c r="F658" s="5">
        <v>1</v>
      </c>
      <c r="G658" t="s">
        <v>130</v>
      </c>
      <c r="H658" t="s">
        <v>703</v>
      </c>
      <c r="I658" s="4">
        <v>90591.63</v>
      </c>
      <c r="J658" s="4">
        <v>-86062.05</v>
      </c>
      <c r="K658" s="4">
        <v>4529.58</v>
      </c>
      <c r="L658" s="88"/>
      <c r="M658" s="88"/>
    </row>
    <row r="659" spans="1:13" x14ac:dyDescent="0.2">
      <c r="A659" s="89">
        <f t="shared" si="10"/>
        <v>657</v>
      </c>
      <c r="B659" t="s">
        <v>2587</v>
      </c>
      <c r="C659" t="s">
        <v>125</v>
      </c>
      <c r="D659" s="2">
        <v>41127</v>
      </c>
      <c r="E659" s="2">
        <v>41127</v>
      </c>
      <c r="F659" s="5">
        <v>1</v>
      </c>
      <c r="G659" t="s">
        <v>130</v>
      </c>
      <c r="H659" t="s">
        <v>704</v>
      </c>
      <c r="I659" s="4">
        <v>55361.55</v>
      </c>
      <c r="J659" s="4">
        <v>-52593.47</v>
      </c>
      <c r="K659" s="4">
        <v>2768.08</v>
      </c>
      <c r="L659" s="88"/>
      <c r="M659" s="88"/>
    </row>
    <row r="660" spans="1:13" x14ac:dyDescent="0.2">
      <c r="A660" s="89">
        <f t="shared" si="10"/>
        <v>658</v>
      </c>
      <c r="B660" t="s">
        <v>2587</v>
      </c>
      <c r="C660" t="s">
        <v>125</v>
      </c>
      <c r="D660" s="2">
        <v>41127</v>
      </c>
      <c r="E660" s="2">
        <v>41127</v>
      </c>
      <c r="F660" s="5">
        <v>1</v>
      </c>
      <c r="G660" t="s">
        <v>130</v>
      </c>
      <c r="H660" t="s">
        <v>705</v>
      </c>
      <c r="I660" s="4">
        <v>22144.62</v>
      </c>
      <c r="J660" s="4">
        <v>-21037.39</v>
      </c>
      <c r="K660" s="4">
        <v>1107.23</v>
      </c>
      <c r="L660" s="88"/>
      <c r="M660" s="88"/>
    </row>
    <row r="661" spans="1:13" x14ac:dyDescent="0.2">
      <c r="A661" s="89">
        <f t="shared" si="10"/>
        <v>659</v>
      </c>
      <c r="B661" t="s">
        <v>2587</v>
      </c>
      <c r="C661" t="s">
        <v>125</v>
      </c>
      <c r="D661" s="2">
        <v>41127</v>
      </c>
      <c r="E661" s="2">
        <v>41127</v>
      </c>
      <c r="F661" s="5">
        <v>1</v>
      </c>
      <c r="G661" t="s">
        <v>130</v>
      </c>
      <c r="H661" t="s">
        <v>706</v>
      </c>
      <c r="I661" s="4">
        <v>28184.06</v>
      </c>
      <c r="J661" s="4">
        <v>-26774.86</v>
      </c>
      <c r="K661" s="4">
        <v>1409.2</v>
      </c>
      <c r="L661" s="88"/>
      <c r="M661" s="88"/>
    </row>
    <row r="662" spans="1:13" x14ac:dyDescent="0.2">
      <c r="A662" s="89">
        <f t="shared" si="10"/>
        <v>660</v>
      </c>
      <c r="B662" t="s">
        <v>2587</v>
      </c>
      <c r="C662" t="s">
        <v>125</v>
      </c>
      <c r="D662" s="2">
        <v>41127</v>
      </c>
      <c r="E662" s="2">
        <v>41127</v>
      </c>
      <c r="F662" s="5">
        <v>3</v>
      </c>
      <c r="G662" t="s">
        <v>130</v>
      </c>
      <c r="H662" t="s">
        <v>707</v>
      </c>
      <c r="I662" s="4">
        <v>187222.71</v>
      </c>
      <c r="J662" s="4">
        <v>-177861.57</v>
      </c>
      <c r="K662" s="4">
        <v>9361.14</v>
      </c>
      <c r="L662" s="88"/>
      <c r="M662" s="88"/>
    </row>
    <row r="663" spans="1:13" x14ac:dyDescent="0.2">
      <c r="A663" s="89">
        <f t="shared" si="10"/>
        <v>661</v>
      </c>
      <c r="B663" t="s">
        <v>2587</v>
      </c>
      <c r="C663" t="s">
        <v>125</v>
      </c>
      <c r="D663" s="2">
        <v>41127</v>
      </c>
      <c r="E663" s="2">
        <v>41127</v>
      </c>
      <c r="F663" s="5">
        <v>1</v>
      </c>
      <c r="G663" t="s">
        <v>130</v>
      </c>
      <c r="H663" t="s">
        <v>708</v>
      </c>
      <c r="I663" s="4">
        <v>68447.009999999995</v>
      </c>
      <c r="J663" s="4">
        <v>-65024.66</v>
      </c>
      <c r="K663" s="4">
        <v>3422.35</v>
      </c>
      <c r="L663" s="88"/>
      <c r="M663" s="88"/>
    </row>
    <row r="664" spans="1:13" x14ac:dyDescent="0.2">
      <c r="A664" s="89">
        <f t="shared" si="10"/>
        <v>662</v>
      </c>
      <c r="B664" t="s">
        <v>2587</v>
      </c>
      <c r="C664" t="s">
        <v>125</v>
      </c>
      <c r="D664" s="2">
        <v>41127</v>
      </c>
      <c r="E664" s="2">
        <v>41127</v>
      </c>
      <c r="F664" s="5">
        <v>1</v>
      </c>
      <c r="G664" t="s">
        <v>130</v>
      </c>
      <c r="H664" t="s">
        <v>709</v>
      </c>
      <c r="I664" s="4">
        <v>20131.47</v>
      </c>
      <c r="J664" s="4">
        <v>-19124.900000000001</v>
      </c>
      <c r="K664" s="4">
        <v>1006.57</v>
      </c>
      <c r="L664" s="88"/>
      <c r="M664" s="88"/>
    </row>
    <row r="665" spans="1:13" x14ac:dyDescent="0.2">
      <c r="A665" s="89">
        <f t="shared" si="10"/>
        <v>663</v>
      </c>
      <c r="B665" t="s">
        <v>2587</v>
      </c>
      <c r="C665" t="s">
        <v>125</v>
      </c>
      <c r="D665" s="2">
        <v>41127</v>
      </c>
      <c r="E665" s="2">
        <v>41127</v>
      </c>
      <c r="F665" s="5">
        <v>1</v>
      </c>
      <c r="G665" t="s">
        <v>130</v>
      </c>
      <c r="H665" t="s">
        <v>710</v>
      </c>
      <c r="I665" s="4">
        <v>22144.62</v>
      </c>
      <c r="J665" s="4">
        <v>-21037.39</v>
      </c>
      <c r="K665" s="4">
        <v>1107.23</v>
      </c>
      <c r="L665" s="88"/>
      <c r="M665" s="88"/>
    </row>
    <row r="666" spans="1:13" x14ac:dyDescent="0.2">
      <c r="A666" s="89">
        <f t="shared" si="10"/>
        <v>664</v>
      </c>
      <c r="B666" t="s">
        <v>2587</v>
      </c>
      <c r="C666" t="s">
        <v>125</v>
      </c>
      <c r="D666" s="2">
        <v>41127</v>
      </c>
      <c r="E666" s="2">
        <v>41127</v>
      </c>
      <c r="F666" s="5">
        <v>1</v>
      </c>
      <c r="G666" t="s">
        <v>130</v>
      </c>
      <c r="H666" t="s">
        <v>711</v>
      </c>
      <c r="I666" s="4">
        <v>135887.45000000001</v>
      </c>
      <c r="J666" s="4">
        <v>-129093.08</v>
      </c>
      <c r="K666" s="4">
        <v>6794.37</v>
      </c>
      <c r="L666" s="88"/>
      <c r="M666" s="88"/>
    </row>
    <row r="667" spans="1:13" x14ac:dyDescent="0.2">
      <c r="A667" s="89">
        <f t="shared" si="10"/>
        <v>665</v>
      </c>
      <c r="B667" t="s">
        <v>2587</v>
      </c>
      <c r="C667" t="s">
        <v>125</v>
      </c>
      <c r="D667" s="2">
        <v>41127</v>
      </c>
      <c r="E667" s="2">
        <v>41127</v>
      </c>
      <c r="F667" s="5">
        <v>1</v>
      </c>
      <c r="G667" t="s">
        <v>130</v>
      </c>
      <c r="H667" t="s">
        <v>712</v>
      </c>
      <c r="I667" s="4">
        <v>42276.09</v>
      </c>
      <c r="J667" s="4">
        <v>-40162.29</v>
      </c>
      <c r="K667" s="4">
        <v>2113.8000000000002</v>
      </c>
      <c r="L667" s="88"/>
      <c r="M667" s="88"/>
    </row>
    <row r="668" spans="1:13" x14ac:dyDescent="0.2">
      <c r="A668" s="89">
        <f t="shared" si="10"/>
        <v>666</v>
      </c>
      <c r="B668" t="s">
        <v>2587</v>
      </c>
      <c r="C668" t="s">
        <v>125</v>
      </c>
      <c r="D668" s="2">
        <v>41127</v>
      </c>
      <c r="E668" s="2">
        <v>41127</v>
      </c>
      <c r="F668" s="5">
        <v>1</v>
      </c>
      <c r="G668" t="s">
        <v>130</v>
      </c>
      <c r="H668" t="s">
        <v>713</v>
      </c>
      <c r="I668" s="4">
        <v>74687.77</v>
      </c>
      <c r="J668" s="4">
        <v>-70953.38</v>
      </c>
      <c r="K668" s="4">
        <v>3734.39</v>
      </c>
      <c r="L668" s="88"/>
      <c r="M668" s="88"/>
    </row>
    <row r="669" spans="1:13" x14ac:dyDescent="0.2">
      <c r="A669" s="89">
        <f t="shared" si="10"/>
        <v>667</v>
      </c>
      <c r="B669" t="s">
        <v>2587</v>
      </c>
      <c r="C669" t="s">
        <v>125</v>
      </c>
      <c r="D669" s="2">
        <v>41106</v>
      </c>
      <c r="E669" s="2">
        <v>41106</v>
      </c>
      <c r="F669" s="5">
        <v>4</v>
      </c>
      <c r="G669" t="s">
        <v>130</v>
      </c>
      <c r="H669" t="s">
        <v>714</v>
      </c>
      <c r="I669" s="4">
        <v>64420.72</v>
      </c>
      <c r="J669" s="4">
        <v>-61199.68</v>
      </c>
      <c r="K669" s="4">
        <v>3221.04</v>
      </c>
      <c r="L669" s="88"/>
      <c r="M669" s="88"/>
    </row>
    <row r="670" spans="1:13" x14ac:dyDescent="0.2">
      <c r="A670" s="89">
        <f t="shared" si="10"/>
        <v>668</v>
      </c>
      <c r="B670" t="s">
        <v>2587</v>
      </c>
      <c r="C670" t="s">
        <v>125</v>
      </c>
      <c r="D670" s="2">
        <v>41106</v>
      </c>
      <c r="E670" s="2">
        <v>41106</v>
      </c>
      <c r="F670" s="5">
        <v>1</v>
      </c>
      <c r="G670" t="s">
        <v>130</v>
      </c>
      <c r="H670" t="s">
        <v>715</v>
      </c>
      <c r="I670" s="4">
        <v>35230.080000000002</v>
      </c>
      <c r="J670" s="4">
        <v>-33468.58</v>
      </c>
      <c r="K670" s="4">
        <v>1761.5</v>
      </c>
      <c r="L670" s="88"/>
      <c r="M670" s="88"/>
    </row>
    <row r="671" spans="1:13" x14ac:dyDescent="0.2">
      <c r="A671" s="89">
        <f t="shared" si="10"/>
        <v>669</v>
      </c>
      <c r="B671" t="s">
        <v>2587</v>
      </c>
      <c r="C671" t="s">
        <v>125</v>
      </c>
      <c r="D671" s="2">
        <v>41106</v>
      </c>
      <c r="E671" s="2">
        <v>41106</v>
      </c>
      <c r="F671" s="5">
        <v>1</v>
      </c>
      <c r="G671" t="s">
        <v>130</v>
      </c>
      <c r="H671" t="s">
        <v>716</v>
      </c>
      <c r="I671" s="4">
        <v>20131.47</v>
      </c>
      <c r="J671" s="4">
        <v>-19124.900000000001</v>
      </c>
      <c r="K671" s="4">
        <v>1006.57</v>
      </c>
      <c r="L671" s="88"/>
      <c r="M671" s="88"/>
    </row>
    <row r="672" spans="1:13" x14ac:dyDescent="0.2">
      <c r="A672" s="89">
        <f t="shared" si="10"/>
        <v>670</v>
      </c>
      <c r="B672" t="s">
        <v>2587</v>
      </c>
      <c r="C672" t="s">
        <v>125</v>
      </c>
      <c r="D672" s="2">
        <v>41106</v>
      </c>
      <c r="E672" s="2">
        <v>41106</v>
      </c>
      <c r="F672" s="5">
        <v>1</v>
      </c>
      <c r="G672" t="s">
        <v>130</v>
      </c>
      <c r="H672" t="s">
        <v>717</v>
      </c>
      <c r="I672" s="4">
        <v>81532.47</v>
      </c>
      <c r="J672" s="4">
        <v>-77455.850000000006</v>
      </c>
      <c r="K672" s="4">
        <v>4076.62</v>
      </c>
      <c r="L672" s="88"/>
      <c r="M672" s="88"/>
    </row>
    <row r="673" spans="1:13" x14ac:dyDescent="0.2">
      <c r="A673" s="89">
        <f t="shared" si="10"/>
        <v>671</v>
      </c>
      <c r="B673" t="s">
        <v>2587</v>
      </c>
      <c r="C673" t="s">
        <v>125</v>
      </c>
      <c r="D673" s="2">
        <v>41139</v>
      </c>
      <c r="E673" s="2">
        <v>41139</v>
      </c>
      <c r="F673" s="5">
        <v>1</v>
      </c>
      <c r="G673" t="s">
        <v>130</v>
      </c>
      <c r="H673" t="s">
        <v>718</v>
      </c>
      <c r="I673" s="4">
        <v>24063.75</v>
      </c>
      <c r="J673" s="4">
        <v>-22860.560000000001</v>
      </c>
      <c r="K673" s="4">
        <v>1203.19</v>
      </c>
      <c r="L673" s="88"/>
      <c r="M673" s="88"/>
    </row>
    <row r="674" spans="1:13" x14ac:dyDescent="0.2">
      <c r="A674" s="89">
        <f t="shared" si="10"/>
        <v>672</v>
      </c>
      <c r="B674" t="s">
        <v>2587</v>
      </c>
      <c r="C674" t="s">
        <v>125</v>
      </c>
      <c r="D674" s="2">
        <v>41139</v>
      </c>
      <c r="E674" s="2">
        <v>41139</v>
      </c>
      <c r="F674" s="5">
        <v>1</v>
      </c>
      <c r="G674" t="s">
        <v>130</v>
      </c>
      <c r="H674" t="s">
        <v>719</v>
      </c>
      <c r="I674" s="4">
        <v>34758.75</v>
      </c>
      <c r="J674" s="4">
        <v>-33020.81</v>
      </c>
      <c r="K674" s="4">
        <v>1737.94</v>
      </c>
      <c r="L674" s="88"/>
      <c r="M674" s="88"/>
    </row>
    <row r="675" spans="1:13" x14ac:dyDescent="0.2">
      <c r="A675" s="89">
        <f t="shared" si="10"/>
        <v>673</v>
      </c>
      <c r="B675" t="s">
        <v>2587</v>
      </c>
      <c r="C675" t="s">
        <v>125</v>
      </c>
      <c r="D675" s="2">
        <v>41139</v>
      </c>
      <c r="E675" s="2">
        <v>41139</v>
      </c>
      <c r="F675" s="5">
        <v>1</v>
      </c>
      <c r="G675" t="s">
        <v>130</v>
      </c>
      <c r="H675" t="s">
        <v>720</v>
      </c>
      <c r="I675" s="4">
        <v>20320.5</v>
      </c>
      <c r="J675" s="4">
        <v>-19304.47</v>
      </c>
      <c r="K675" s="4">
        <v>1016.03</v>
      </c>
      <c r="L675" s="88"/>
      <c r="M675" s="88"/>
    </row>
    <row r="676" spans="1:13" x14ac:dyDescent="0.2">
      <c r="A676" s="89">
        <f t="shared" si="10"/>
        <v>674</v>
      </c>
      <c r="B676" t="s">
        <v>2587</v>
      </c>
      <c r="C676" t="s">
        <v>125</v>
      </c>
      <c r="D676" s="2">
        <v>41139</v>
      </c>
      <c r="E676" s="2">
        <v>41139</v>
      </c>
      <c r="F676" s="5">
        <v>1</v>
      </c>
      <c r="G676" t="s">
        <v>130</v>
      </c>
      <c r="H676" t="s">
        <v>721</v>
      </c>
      <c r="I676" s="4">
        <v>38502</v>
      </c>
      <c r="J676" s="4">
        <v>-36576.9</v>
      </c>
      <c r="K676" s="4">
        <v>1925.1</v>
      </c>
      <c r="L676" s="88"/>
      <c r="M676" s="88"/>
    </row>
    <row r="677" spans="1:13" x14ac:dyDescent="0.2">
      <c r="A677" s="89">
        <f t="shared" si="10"/>
        <v>675</v>
      </c>
      <c r="B677" t="s">
        <v>2587</v>
      </c>
      <c r="C677" t="s">
        <v>125</v>
      </c>
      <c r="D677" s="2">
        <v>41139</v>
      </c>
      <c r="E677" s="2">
        <v>41139</v>
      </c>
      <c r="F677" s="5">
        <v>1</v>
      </c>
      <c r="G677" t="s">
        <v>130</v>
      </c>
      <c r="H677" t="s">
        <v>722</v>
      </c>
      <c r="I677" s="4">
        <v>31015.5</v>
      </c>
      <c r="J677" s="4">
        <v>-29464.720000000001</v>
      </c>
      <c r="K677" s="4">
        <v>1550.78</v>
      </c>
      <c r="L677" s="88"/>
      <c r="M677" s="88"/>
    </row>
    <row r="678" spans="1:13" x14ac:dyDescent="0.2">
      <c r="A678" s="89">
        <f t="shared" si="10"/>
        <v>676</v>
      </c>
      <c r="B678" t="s">
        <v>2587</v>
      </c>
      <c r="C678" t="s">
        <v>125</v>
      </c>
      <c r="D678" s="2">
        <v>41127</v>
      </c>
      <c r="E678" s="2">
        <v>41127</v>
      </c>
      <c r="F678" s="5">
        <v>3</v>
      </c>
      <c r="G678" t="s">
        <v>130</v>
      </c>
      <c r="H678" t="s">
        <v>723</v>
      </c>
      <c r="I678" s="4">
        <v>40106.25</v>
      </c>
      <c r="J678" s="4">
        <v>-38100.94</v>
      </c>
      <c r="K678" s="4">
        <v>2005.31</v>
      </c>
      <c r="L678" s="88"/>
      <c r="M678" s="88"/>
    </row>
    <row r="679" spans="1:13" x14ac:dyDescent="0.2">
      <c r="A679" s="89">
        <f t="shared" si="10"/>
        <v>677</v>
      </c>
      <c r="B679" t="s">
        <v>2587</v>
      </c>
      <c r="C679" t="s">
        <v>125</v>
      </c>
      <c r="D679" s="2">
        <v>41127</v>
      </c>
      <c r="E679" s="2">
        <v>41127</v>
      </c>
      <c r="F679" s="5">
        <v>2</v>
      </c>
      <c r="G679" t="s">
        <v>130</v>
      </c>
      <c r="H679" t="s">
        <v>724</v>
      </c>
      <c r="I679" s="4">
        <v>96255</v>
      </c>
      <c r="J679" s="4">
        <v>-91442.25</v>
      </c>
      <c r="K679" s="4">
        <v>4812.75</v>
      </c>
      <c r="L679" s="88"/>
      <c r="M679" s="88"/>
    </row>
    <row r="680" spans="1:13" x14ac:dyDescent="0.2">
      <c r="A680" s="89">
        <f t="shared" si="10"/>
        <v>678</v>
      </c>
      <c r="B680" t="s">
        <v>2587</v>
      </c>
      <c r="C680" t="s">
        <v>125</v>
      </c>
      <c r="D680" s="2">
        <v>41127</v>
      </c>
      <c r="E680" s="2">
        <v>41127</v>
      </c>
      <c r="F680" s="5">
        <v>1</v>
      </c>
      <c r="G680" t="s">
        <v>130</v>
      </c>
      <c r="H680" t="s">
        <v>725</v>
      </c>
      <c r="I680" s="4">
        <v>40641</v>
      </c>
      <c r="J680" s="4">
        <v>-38608.949999999997</v>
      </c>
      <c r="K680" s="4">
        <v>2032.05</v>
      </c>
      <c r="L680" s="88"/>
      <c r="M680" s="88"/>
    </row>
    <row r="681" spans="1:13" x14ac:dyDescent="0.2">
      <c r="A681" s="89">
        <f t="shared" si="10"/>
        <v>679</v>
      </c>
      <c r="B681" t="s">
        <v>2587</v>
      </c>
      <c r="C681" t="s">
        <v>125</v>
      </c>
      <c r="D681" s="2">
        <v>41127</v>
      </c>
      <c r="E681" s="2">
        <v>41127</v>
      </c>
      <c r="F681" s="5">
        <v>1</v>
      </c>
      <c r="G681" t="s">
        <v>130</v>
      </c>
      <c r="H681" t="s">
        <v>726</v>
      </c>
      <c r="I681" s="4">
        <v>22994.25</v>
      </c>
      <c r="J681" s="4">
        <v>-21844.54</v>
      </c>
      <c r="K681" s="4">
        <v>1149.71</v>
      </c>
      <c r="L681" s="88"/>
      <c r="M681" s="88"/>
    </row>
    <row r="682" spans="1:13" x14ac:dyDescent="0.2">
      <c r="A682" s="89">
        <f t="shared" si="10"/>
        <v>680</v>
      </c>
      <c r="B682" t="s">
        <v>2587</v>
      </c>
      <c r="C682" t="s">
        <v>125</v>
      </c>
      <c r="D682" s="2">
        <v>41127</v>
      </c>
      <c r="E682" s="2">
        <v>41127</v>
      </c>
      <c r="F682" s="5">
        <v>1</v>
      </c>
      <c r="G682" t="s">
        <v>130</v>
      </c>
      <c r="H682" t="s">
        <v>727</v>
      </c>
      <c r="I682" s="4">
        <v>35828.25</v>
      </c>
      <c r="J682" s="4">
        <v>-34036.839999999997</v>
      </c>
      <c r="K682" s="4">
        <v>1791.41</v>
      </c>
      <c r="L682" s="88"/>
      <c r="M682" s="88"/>
    </row>
    <row r="683" spans="1:13" x14ac:dyDescent="0.2">
      <c r="A683" s="89">
        <f t="shared" si="10"/>
        <v>681</v>
      </c>
      <c r="B683" t="s">
        <v>2587</v>
      </c>
      <c r="C683" t="s">
        <v>125</v>
      </c>
      <c r="D683" s="2">
        <v>41127</v>
      </c>
      <c r="E683" s="2">
        <v>41127</v>
      </c>
      <c r="F683" s="5">
        <v>2</v>
      </c>
      <c r="G683" t="s">
        <v>130</v>
      </c>
      <c r="H683" t="s">
        <v>728</v>
      </c>
      <c r="I683" s="4">
        <v>56683.5</v>
      </c>
      <c r="J683" s="4">
        <v>-53849.32</v>
      </c>
      <c r="K683" s="4">
        <v>2834.18</v>
      </c>
      <c r="L683" s="88"/>
      <c r="M683" s="88"/>
    </row>
    <row r="684" spans="1:13" x14ac:dyDescent="0.2">
      <c r="A684" s="89">
        <f t="shared" si="10"/>
        <v>682</v>
      </c>
      <c r="B684" t="s">
        <v>2587</v>
      </c>
      <c r="C684" t="s">
        <v>125</v>
      </c>
      <c r="D684" s="2">
        <v>41127</v>
      </c>
      <c r="E684" s="2">
        <v>41127</v>
      </c>
      <c r="F684" s="5">
        <v>1</v>
      </c>
      <c r="G684" t="s">
        <v>130</v>
      </c>
      <c r="H684" t="s">
        <v>729</v>
      </c>
      <c r="I684" s="4">
        <v>39116.959999999999</v>
      </c>
      <c r="J684" s="4">
        <v>-37161.11</v>
      </c>
      <c r="K684" s="4">
        <v>1955.85</v>
      </c>
      <c r="L684" s="88"/>
      <c r="M684" s="88"/>
    </row>
    <row r="685" spans="1:13" x14ac:dyDescent="0.2">
      <c r="A685" s="89">
        <f t="shared" si="10"/>
        <v>683</v>
      </c>
      <c r="B685" t="s">
        <v>2587</v>
      </c>
      <c r="C685" t="s">
        <v>125</v>
      </c>
      <c r="D685" s="2">
        <v>41127</v>
      </c>
      <c r="E685" s="2">
        <v>41127</v>
      </c>
      <c r="F685" s="5">
        <v>1</v>
      </c>
      <c r="G685" t="s">
        <v>130</v>
      </c>
      <c r="H685" t="s">
        <v>730</v>
      </c>
      <c r="I685" s="4">
        <v>98394</v>
      </c>
      <c r="J685" s="4">
        <v>-93474.3</v>
      </c>
      <c r="K685" s="4">
        <v>4919.7</v>
      </c>
      <c r="L685" s="88"/>
      <c r="M685" s="88"/>
    </row>
    <row r="686" spans="1:13" x14ac:dyDescent="0.2">
      <c r="A686" s="89">
        <f t="shared" si="10"/>
        <v>684</v>
      </c>
      <c r="B686" t="s">
        <v>2587</v>
      </c>
      <c r="C686" t="s">
        <v>129</v>
      </c>
      <c r="D686" s="2">
        <v>41127</v>
      </c>
      <c r="E686" s="2">
        <v>41127</v>
      </c>
      <c r="F686" s="5">
        <v>10</v>
      </c>
      <c r="G686" t="s">
        <v>130</v>
      </c>
      <c r="H686" t="s">
        <v>731</v>
      </c>
      <c r="I686" s="4">
        <v>24063.75</v>
      </c>
      <c r="J686" s="4">
        <v>-24063.75</v>
      </c>
      <c r="K686" s="4">
        <v>0</v>
      </c>
      <c r="L686" s="88"/>
      <c r="M686" s="88"/>
    </row>
    <row r="687" spans="1:13" x14ac:dyDescent="0.2">
      <c r="A687" s="89">
        <f t="shared" si="10"/>
        <v>685</v>
      </c>
      <c r="B687" t="s">
        <v>2587</v>
      </c>
      <c r="C687" t="s">
        <v>125</v>
      </c>
      <c r="D687" s="2">
        <v>41127</v>
      </c>
      <c r="E687" s="2">
        <v>41127</v>
      </c>
      <c r="F687" s="5">
        <v>1</v>
      </c>
      <c r="G687" t="s">
        <v>130</v>
      </c>
      <c r="H687" t="s">
        <v>732</v>
      </c>
      <c r="I687" s="4">
        <v>47042.04</v>
      </c>
      <c r="J687" s="4">
        <v>-44689.94</v>
      </c>
      <c r="K687" s="4">
        <v>2352.1</v>
      </c>
      <c r="L687" s="88"/>
      <c r="M687" s="88"/>
    </row>
    <row r="688" spans="1:13" x14ac:dyDescent="0.2">
      <c r="A688" s="89">
        <f t="shared" si="10"/>
        <v>686</v>
      </c>
      <c r="B688" t="s">
        <v>2587</v>
      </c>
      <c r="C688" t="s">
        <v>125</v>
      </c>
      <c r="D688" s="2">
        <v>41333</v>
      </c>
      <c r="E688" s="2">
        <v>41333</v>
      </c>
      <c r="F688" s="5">
        <v>1</v>
      </c>
      <c r="G688" t="s">
        <v>130</v>
      </c>
      <c r="H688" t="s">
        <v>733</v>
      </c>
      <c r="I688" s="4">
        <v>636828</v>
      </c>
      <c r="J688" s="4">
        <v>-604986.6</v>
      </c>
      <c r="K688" s="4">
        <v>31841.4</v>
      </c>
      <c r="L688" s="88"/>
      <c r="M688" s="88"/>
    </row>
    <row r="689" spans="1:13" x14ac:dyDescent="0.2">
      <c r="A689" s="89">
        <f t="shared" si="10"/>
        <v>687</v>
      </c>
      <c r="B689" t="s">
        <v>2587</v>
      </c>
      <c r="C689" t="s">
        <v>125</v>
      </c>
      <c r="D689" s="2">
        <v>41365</v>
      </c>
      <c r="E689" s="2">
        <v>41365</v>
      </c>
      <c r="F689" s="5">
        <v>1</v>
      </c>
      <c r="G689" t="s">
        <v>130</v>
      </c>
      <c r="H689" t="s">
        <v>734</v>
      </c>
      <c r="I689" s="4">
        <v>1247926</v>
      </c>
      <c r="J689" s="4">
        <v>-1185529.7</v>
      </c>
      <c r="K689" s="4">
        <v>62396.3</v>
      </c>
      <c r="L689" s="88"/>
      <c r="M689" s="88"/>
    </row>
    <row r="690" spans="1:13" x14ac:dyDescent="0.2">
      <c r="A690" s="89">
        <f t="shared" si="10"/>
        <v>688</v>
      </c>
      <c r="B690" t="s">
        <v>2587</v>
      </c>
      <c r="C690" t="s">
        <v>125</v>
      </c>
      <c r="D690" s="2">
        <v>41000</v>
      </c>
      <c r="E690" s="2">
        <v>41000</v>
      </c>
      <c r="F690" s="5">
        <v>1</v>
      </c>
      <c r="G690" t="s">
        <v>130</v>
      </c>
      <c r="H690" t="s">
        <v>735</v>
      </c>
      <c r="I690" s="4">
        <v>849963</v>
      </c>
      <c r="J690" s="4">
        <v>-807464.85</v>
      </c>
      <c r="K690" s="4">
        <v>42498.15</v>
      </c>
      <c r="L690" s="88"/>
      <c r="M690" s="88"/>
    </row>
    <row r="691" spans="1:13" x14ac:dyDescent="0.2">
      <c r="A691" s="89">
        <f t="shared" si="10"/>
        <v>689</v>
      </c>
      <c r="B691" t="s">
        <v>2587</v>
      </c>
      <c r="C691" t="s">
        <v>125</v>
      </c>
      <c r="D691" s="2">
        <v>41365</v>
      </c>
      <c r="E691" s="2">
        <v>41365</v>
      </c>
      <c r="F691" s="5">
        <v>0</v>
      </c>
      <c r="G691" t="s">
        <v>130</v>
      </c>
      <c r="H691" t="s">
        <v>736</v>
      </c>
      <c r="I691" s="4">
        <v>146000</v>
      </c>
      <c r="J691" s="4">
        <v>-138700</v>
      </c>
      <c r="K691" s="4">
        <v>7300</v>
      </c>
      <c r="L691" s="88"/>
      <c r="M691" s="88"/>
    </row>
    <row r="692" spans="1:13" x14ac:dyDescent="0.2">
      <c r="A692" s="89">
        <f t="shared" si="10"/>
        <v>690</v>
      </c>
      <c r="B692" t="s">
        <v>2587</v>
      </c>
      <c r="C692" t="s">
        <v>125</v>
      </c>
      <c r="D692" s="2">
        <v>41344</v>
      </c>
      <c r="E692" s="2">
        <v>41344</v>
      </c>
      <c r="F692" s="5">
        <v>1</v>
      </c>
      <c r="G692" t="s">
        <v>130</v>
      </c>
      <c r="H692" t="s">
        <v>737</v>
      </c>
      <c r="I692" s="4">
        <v>138599.15</v>
      </c>
      <c r="J692" s="4">
        <v>-131669.19</v>
      </c>
      <c r="K692" s="4">
        <v>6929.96</v>
      </c>
      <c r="L692" s="88"/>
      <c r="M692" s="88"/>
    </row>
    <row r="693" spans="1:13" x14ac:dyDescent="0.2">
      <c r="A693" s="89">
        <f t="shared" si="10"/>
        <v>691</v>
      </c>
      <c r="B693" t="s">
        <v>2587</v>
      </c>
      <c r="C693" t="s">
        <v>125</v>
      </c>
      <c r="D693" s="2">
        <v>41344</v>
      </c>
      <c r="E693" s="2">
        <v>41344</v>
      </c>
      <c r="F693" s="5">
        <v>25</v>
      </c>
      <c r="G693" t="s">
        <v>130</v>
      </c>
      <c r="H693" t="s">
        <v>738</v>
      </c>
      <c r="I693" s="4">
        <v>136562.5</v>
      </c>
      <c r="J693" s="4">
        <v>-129734.37</v>
      </c>
      <c r="K693" s="4">
        <v>6828.13</v>
      </c>
      <c r="L693" s="88"/>
      <c r="M693" s="88"/>
    </row>
    <row r="694" spans="1:13" x14ac:dyDescent="0.2">
      <c r="A694" s="89">
        <f t="shared" si="10"/>
        <v>692</v>
      </c>
      <c r="B694" t="s">
        <v>2587</v>
      </c>
      <c r="C694" t="s">
        <v>125</v>
      </c>
      <c r="D694" s="2">
        <v>41344</v>
      </c>
      <c r="E694" s="2">
        <v>41344</v>
      </c>
      <c r="F694" s="5">
        <v>2</v>
      </c>
      <c r="G694" t="s">
        <v>130</v>
      </c>
      <c r="H694" t="s">
        <v>739</v>
      </c>
      <c r="I694" s="4">
        <v>11477</v>
      </c>
      <c r="J694" s="4">
        <v>-10903.15</v>
      </c>
      <c r="K694" s="4">
        <v>573.85</v>
      </c>
      <c r="L694" s="88"/>
      <c r="M694" s="88"/>
    </row>
    <row r="695" spans="1:13" x14ac:dyDescent="0.2">
      <c r="A695" s="89">
        <f t="shared" si="10"/>
        <v>693</v>
      </c>
      <c r="B695" t="s">
        <v>2587</v>
      </c>
      <c r="C695" t="s">
        <v>129</v>
      </c>
      <c r="D695" s="2">
        <v>41344</v>
      </c>
      <c r="E695" s="2">
        <v>41344</v>
      </c>
      <c r="F695" s="5">
        <v>5</v>
      </c>
      <c r="G695" t="s">
        <v>130</v>
      </c>
      <c r="H695" t="s">
        <v>740</v>
      </c>
      <c r="I695" s="4">
        <v>9343.75</v>
      </c>
      <c r="J695" s="4">
        <v>-9343.75</v>
      </c>
      <c r="K695" s="4">
        <v>0</v>
      </c>
      <c r="L695" s="88"/>
      <c r="M695" s="88"/>
    </row>
    <row r="696" spans="1:13" x14ac:dyDescent="0.2">
      <c r="A696" s="89">
        <f t="shared" si="10"/>
        <v>694</v>
      </c>
      <c r="B696" t="s">
        <v>2587</v>
      </c>
      <c r="C696" t="s">
        <v>125</v>
      </c>
      <c r="D696" s="2">
        <v>41514</v>
      </c>
      <c r="E696" s="2">
        <v>41514</v>
      </c>
      <c r="F696" s="5">
        <v>2</v>
      </c>
      <c r="G696" t="s">
        <v>130</v>
      </c>
      <c r="H696" t="s">
        <v>741</v>
      </c>
      <c r="I696" s="4">
        <v>370409.6</v>
      </c>
      <c r="J696" s="4">
        <v>-351889.12</v>
      </c>
      <c r="K696" s="4">
        <v>18520.48</v>
      </c>
      <c r="L696" s="88"/>
      <c r="M696" s="88"/>
    </row>
    <row r="697" spans="1:13" x14ac:dyDescent="0.2">
      <c r="A697" s="89">
        <f t="shared" si="10"/>
        <v>695</v>
      </c>
      <c r="B697" t="s">
        <v>2587</v>
      </c>
      <c r="C697" t="s">
        <v>125</v>
      </c>
      <c r="D697" s="2">
        <v>41365</v>
      </c>
      <c r="E697" s="2">
        <v>41348</v>
      </c>
      <c r="F697" s="5">
        <v>2</v>
      </c>
      <c r="G697" t="s">
        <v>130</v>
      </c>
      <c r="H697" t="s">
        <v>742</v>
      </c>
      <c r="I697" s="4">
        <v>11980</v>
      </c>
      <c r="J697" s="4">
        <v>-11381</v>
      </c>
      <c r="K697" s="4">
        <v>599</v>
      </c>
      <c r="L697" s="88"/>
      <c r="M697" s="88"/>
    </row>
    <row r="698" spans="1:13" x14ac:dyDescent="0.2">
      <c r="A698" s="89">
        <f t="shared" si="10"/>
        <v>696</v>
      </c>
      <c r="B698" t="s">
        <v>2587</v>
      </c>
      <c r="C698" t="s">
        <v>129</v>
      </c>
      <c r="D698" s="2">
        <v>41365</v>
      </c>
      <c r="E698" s="2">
        <v>41365</v>
      </c>
      <c r="F698" s="5">
        <v>5</v>
      </c>
      <c r="G698" t="s">
        <v>130</v>
      </c>
      <c r="H698" t="s">
        <v>743</v>
      </c>
      <c r="I698" s="4">
        <v>11813</v>
      </c>
      <c r="J698" s="4">
        <v>-11813</v>
      </c>
      <c r="K698" s="4">
        <v>0</v>
      </c>
      <c r="L698" s="88"/>
      <c r="M698" s="88"/>
    </row>
    <row r="699" spans="1:13" x14ac:dyDescent="0.2">
      <c r="A699" s="89">
        <f t="shared" si="10"/>
        <v>697</v>
      </c>
      <c r="B699" t="s">
        <v>2587</v>
      </c>
      <c r="C699" t="s">
        <v>125</v>
      </c>
      <c r="D699" s="2">
        <v>41379</v>
      </c>
      <c r="E699" s="2">
        <v>41379</v>
      </c>
      <c r="F699" s="5">
        <v>10</v>
      </c>
      <c r="G699" t="s">
        <v>130</v>
      </c>
      <c r="H699" t="s">
        <v>744</v>
      </c>
      <c r="I699" s="4">
        <v>97650</v>
      </c>
      <c r="J699" s="4">
        <v>-92767.5</v>
      </c>
      <c r="K699" s="4">
        <v>4882.5</v>
      </c>
      <c r="L699" s="88"/>
      <c r="M699" s="88"/>
    </row>
    <row r="700" spans="1:13" x14ac:dyDescent="0.2">
      <c r="A700" s="89">
        <f t="shared" si="10"/>
        <v>698</v>
      </c>
      <c r="B700" t="s">
        <v>2587</v>
      </c>
      <c r="C700" t="s">
        <v>125</v>
      </c>
      <c r="D700" s="2">
        <v>41397</v>
      </c>
      <c r="E700" s="2">
        <v>41397</v>
      </c>
      <c r="F700" s="5">
        <v>1</v>
      </c>
      <c r="G700" t="s">
        <v>130</v>
      </c>
      <c r="H700" t="s">
        <v>745</v>
      </c>
      <c r="I700" s="4">
        <v>275625</v>
      </c>
      <c r="J700" s="4">
        <v>-261843.75</v>
      </c>
      <c r="K700" s="4">
        <v>13781.25</v>
      </c>
      <c r="L700" s="88"/>
      <c r="M700" s="88"/>
    </row>
    <row r="701" spans="1:13" x14ac:dyDescent="0.2">
      <c r="A701" s="89">
        <f t="shared" si="10"/>
        <v>699</v>
      </c>
      <c r="B701" t="s">
        <v>2587</v>
      </c>
      <c r="C701" t="s">
        <v>125</v>
      </c>
      <c r="D701" s="2">
        <v>41418</v>
      </c>
      <c r="E701" s="2">
        <v>41418</v>
      </c>
      <c r="F701" s="5">
        <v>2</v>
      </c>
      <c r="G701" t="s">
        <v>130</v>
      </c>
      <c r="H701" t="s">
        <v>746</v>
      </c>
      <c r="I701" s="4">
        <v>159030</v>
      </c>
      <c r="J701" s="4">
        <v>-151078.5</v>
      </c>
      <c r="K701" s="4">
        <v>7951.5</v>
      </c>
      <c r="L701" s="88"/>
      <c r="M701" s="88"/>
    </row>
    <row r="702" spans="1:13" x14ac:dyDescent="0.2">
      <c r="A702" s="89">
        <f t="shared" si="10"/>
        <v>700</v>
      </c>
      <c r="B702" t="s">
        <v>2587</v>
      </c>
      <c r="C702" t="s">
        <v>125</v>
      </c>
      <c r="D702" s="2">
        <v>41435</v>
      </c>
      <c r="E702" s="2">
        <v>41435</v>
      </c>
      <c r="F702" s="5">
        <v>2</v>
      </c>
      <c r="G702" t="s">
        <v>130</v>
      </c>
      <c r="H702" t="s">
        <v>746</v>
      </c>
      <c r="I702" s="4">
        <v>159030</v>
      </c>
      <c r="J702" s="4">
        <v>-151078.5</v>
      </c>
      <c r="K702" s="4">
        <v>7951.5</v>
      </c>
      <c r="L702" s="88"/>
      <c r="M702" s="88"/>
    </row>
    <row r="703" spans="1:13" x14ac:dyDescent="0.2">
      <c r="A703" s="89">
        <f t="shared" si="10"/>
        <v>701</v>
      </c>
      <c r="B703" t="s">
        <v>2587</v>
      </c>
      <c r="C703" t="s">
        <v>125</v>
      </c>
      <c r="D703" s="2">
        <v>41383</v>
      </c>
      <c r="E703" s="2">
        <v>41383</v>
      </c>
      <c r="F703" s="5">
        <v>10</v>
      </c>
      <c r="G703" t="s">
        <v>130</v>
      </c>
      <c r="H703" t="s">
        <v>747</v>
      </c>
      <c r="I703" s="4">
        <v>248770.74</v>
      </c>
      <c r="J703" s="4">
        <v>-236332.2</v>
      </c>
      <c r="K703" s="4">
        <v>12438.54</v>
      </c>
      <c r="L703" s="88"/>
      <c r="M703" s="88"/>
    </row>
    <row r="704" spans="1:13" x14ac:dyDescent="0.2">
      <c r="A704" s="89">
        <f t="shared" si="10"/>
        <v>702</v>
      </c>
      <c r="B704" t="s">
        <v>2587</v>
      </c>
      <c r="C704" t="s">
        <v>125</v>
      </c>
      <c r="D704" s="2">
        <v>41383</v>
      </c>
      <c r="E704" s="2">
        <v>41383</v>
      </c>
      <c r="F704" s="5">
        <v>3</v>
      </c>
      <c r="G704" t="s">
        <v>130</v>
      </c>
      <c r="H704" t="s">
        <v>748</v>
      </c>
      <c r="I704" s="4">
        <v>62932.26</v>
      </c>
      <c r="J704" s="4">
        <v>-59785.65</v>
      </c>
      <c r="K704" s="4">
        <v>3146.61</v>
      </c>
      <c r="L704" s="88"/>
      <c r="M704" s="88"/>
    </row>
    <row r="705" spans="1:13" x14ac:dyDescent="0.2">
      <c r="A705" s="89">
        <f t="shared" si="10"/>
        <v>703</v>
      </c>
      <c r="B705" t="s">
        <v>2587</v>
      </c>
      <c r="C705" t="s">
        <v>125</v>
      </c>
      <c r="D705" s="2">
        <v>41419</v>
      </c>
      <c r="E705" s="2">
        <v>41419</v>
      </c>
      <c r="F705" s="5">
        <v>18</v>
      </c>
      <c r="G705" t="s">
        <v>130</v>
      </c>
      <c r="H705" t="s">
        <v>749</v>
      </c>
      <c r="I705" s="4">
        <v>91664.639999999999</v>
      </c>
      <c r="J705" s="4">
        <v>-87081.41</v>
      </c>
      <c r="K705" s="4">
        <v>4583.2299999999996</v>
      </c>
      <c r="L705" s="88"/>
      <c r="M705" s="88"/>
    </row>
    <row r="706" spans="1:13" x14ac:dyDescent="0.2">
      <c r="A706" s="89">
        <f t="shared" si="10"/>
        <v>704</v>
      </c>
      <c r="B706" t="s">
        <v>2587</v>
      </c>
      <c r="C706" t="s">
        <v>125</v>
      </c>
      <c r="D706" s="2">
        <v>41439</v>
      </c>
      <c r="E706" s="2">
        <v>41439</v>
      </c>
      <c r="F706" s="5">
        <v>50</v>
      </c>
      <c r="G706" t="s">
        <v>130</v>
      </c>
      <c r="H706" t="s">
        <v>750</v>
      </c>
      <c r="I706" s="4">
        <v>325000</v>
      </c>
      <c r="J706" s="4">
        <v>-308750</v>
      </c>
      <c r="K706" s="4">
        <v>16250</v>
      </c>
      <c r="L706" s="88"/>
      <c r="M706" s="88"/>
    </row>
    <row r="707" spans="1:13" x14ac:dyDescent="0.2">
      <c r="A707" s="89">
        <f t="shared" si="10"/>
        <v>705</v>
      </c>
      <c r="B707" t="s">
        <v>2587</v>
      </c>
      <c r="C707" t="s">
        <v>125</v>
      </c>
      <c r="D707" s="2">
        <v>41365</v>
      </c>
      <c r="E707" s="2">
        <v>41365</v>
      </c>
      <c r="F707" s="5">
        <v>4</v>
      </c>
      <c r="G707" t="s">
        <v>130</v>
      </c>
      <c r="H707" t="s">
        <v>751</v>
      </c>
      <c r="I707" s="4">
        <v>183255</v>
      </c>
      <c r="J707" s="4">
        <v>-174092.25</v>
      </c>
      <c r="K707" s="4">
        <v>9162.75</v>
      </c>
      <c r="L707" s="88"/>
      <c r="M707" s="88"/>
    </row>
    <row r="708" spans="1:13" x14ac:dyDescent="0.2">
      <c r="A708" s="89">
        <f t="shared" si="10"/>
        <v>706</v>
      </c>
      <c r="B708" t="s">
        <v>2587</v>
      </c>
      <c r="C708" t="s">
        <v>125</v>
      </c>
      <c r="D708" s="2">
        <v>41451</v>
      </c>
      <c r="E708" s="2">
        <v>41451</v>
      </c>
      <c r="F708" s="5">
        <v>5</v>
      </c>
      <c r="G708" t="s">
        <v>130</v>
      </c>
      <c r="H708" t="s">
        <v>752</v>
      </c>
      <c r="I708" s="4">
        <v>234099</v>
      </c>
      <c r="J708" s="4">
        <v>-222394.05</v>
      </c>
      <c r="K708" s="4">
        <v>11704.95</v>
      </c>
      <c r="L708" s="88"/>
      <c r="M708" s="88"/>
    </row>
    <row r="709" spans="1:13" x14ac:dyDescent="0.2">
      <c r="A709" s="89">
        <f t="shared" ref="A709:A772" si="11">A708+1</f>
        <v>707</v>
      </c>
      <c r="B709" t="s">
        <v>2587</v>
      </c>
      <c r="C709" t="s">
        <v>125</v>
      </c>
      <c r="D709" s="2">
        <v>41451</v>
      </c>
      <c r="E709" s="2">
        <v>41451</v>
      </c>
      <c r="F709" s="5">
        <v>6</v>
      </c>
      <c r="G709" t="s">
        <v>130</v>
      </c>
      <c r="H709" t="s">
        <v>753</v>
      </c>
      <c r="I709" s="4">
        <v>75240</v>
      </c>
      <c r="J709" s="4">
        <v>-71478</v>
      </c>
      <c r="K709" s="4">
        <v>3762</v>
      </c>
      <c r="L709" s="88"/>
      <c r="M709" s="88"/>
    </row>
    <row r="710" spans="1:13" x14ac:dyDescent="0.2">
      <c r="A710" s="89">
        <f t="shared" si="11"/>
        <v>708</v>
      </c>
      <c r="B710" t="s">
        <v>2587</v>
      </c>
      <c r="C710" t="s">
        <v>125</v>
      </c>
      <c r="D710" s="2">
        <v>41451</v>
      </c>
      <c r="E710" s="2">
        <v>41451</v>
      </c>
      <c r="F710" s="5">
        <v>12</v>
      </c>
      <c r="G710" t="s">
        <v>130</v>
      </c>
      <c r="H710" t="s">
        <v>754</v>
      </c>
      <c r="I710" s="4">
        <v>98496</v>
      </c>
      <c r="J710" s="4">
        <v>-93571.199999999997</v>
      </c>
      <c r="K710" s="4">
        <v>4924.8</v>
      </c>
      <c r="L710" s="88"/>
      <c r="M710" s="88"/>
    </row>
    <row r="711" spans="1:13" x14ac:dyDescent="0.2">
      <c r="A711" s="89">
        <f t="shared" si="11"/>
        <v>709</v>
      </c>
      <c r="B711" t="s">
        <v>2587</v>
      </c>
      <c r="C711" t="s">
        <v>125</v>
      </c>
      <c r="D711" s="2">
        <v>41730</v>
      </c>
      <c r="E711" s="2">
        <v>41730</v>
      </c>
      <c r="F711" s="5">
        <v>0</v>
      </c>
      <c r="G711" t="s">
        <v>130</v>
      </c>
      <c r="H711" t="s">
        <v>755</v>
      </c>
      <c r="I711" s="4">
        <v>65360</v>
      </c>
      <c r="J711" s="4">
        <v>-62092</v>
      </c>
      <c r="K711" s="4">
        <v>3268</v>
      </c>
      <c r="L711" s="88"/>
      <c r="M711" s="88"/>
    </row>
    <row r="712" spans="1:13" x14ac:dyDescent="0.2">
      <c r="A712" s="89">
        <f t="shared" si="11"/>
        <v>710</v>
      </c>
      <c r="B712" t="s">
        <v>2587</v>
      </c>
      <c r="C712" t="s">
        <v>125</v>
      </c>
      <c r="D712" s="2">
        <v>41409</v>
      </c>
      <c r="E712" s="2">
        <v>41409</v>
      </c>
      <c r="F712" s="5">
        <v>1</v>
      </c>
      <c r="G712" t="s">
        <v>130</v>
      </c>
      <c r="H712" t="s">
        <v>756</v>
      </c>
      <c r="I712" s="4">
        <v>34485</v>
      </c>
      <c r="J712" s="4">
        <v>-32760.75</v>
      </c>
      <c r="K712" s="4">
        <v>1724.25</v>
      </c>
      <c r="L712" s="88"/>
      <c r="M712" s="88"/>
    </row>
    <row r="713" spans="1:13" x14ac:dyDescent="0.2">
      <c r="A713" s="89">
        <f t="shared" si="11"/>
        <v>711</v>
      </c>
      <c r="B713" t="s">
        <v>2587</v>
      </c>
      <c r="C713" t="s">
        <v>129</v>
      </c>
      <c r="D713" s="2">
        <v>41396</v>
      </c>
      <c r="E713" s="2">
        <v>41396</v>
      </c>
      <c r="F713" s="5">
        <v>2</v>
      </c>
      <c r="G713" t="s">
        <v>130</v>
      </c>
      <c r="H713" t="s">
        <v>757</v>
      </c>
      <c r="I713" s="4">
        <v>7705</v>
      </c>
      <c r="J713" s="4">
        <v>-7705</v>
      </c>
      <c r="K713" s="4">
        <v>0</v>
      </c>
      <c r="L713" s="88"/>
      <c r="M713" s="88"/>
    </row>
    <row r="714" spans="1:13" x14ac:dyDescent="0.2">
      <c r="A714" s="89">
        <f t="shared" si="11"/>
        <v>712</v>
      </c>
      <c r="B714" t="s">
        <v>2587</v>
      </c>
      <c r="C714" t="s">
        <v>129</v>
      </c>
      <c r="D714" s="2">
        <v>41396</v>
      </c>
      <c r="E714" s="2">
        <v>41396</v>
      </c>
      <c r="F714" s="5">
        <v>10</v>
      </c>
      <c r="G714" t="s">
        <v>130</v>
      </c>
      <c r="H714" t="s">
        <v>758</v>
      </c>
      <c r="I714" s="4">
        <v>40825</v>
      </c>
      <c r="J714" s="4">
        <v>-40825</v>
      </c>
      <c r="K714" s="4">
        <v>0</v>
      </c>
      <c r="L714" s="88"/>
      <c r="M714" s="88"/>
    </row>
    <row r="715" spans="1:13" x14ac:dyDescent="0.2">
      <c r="A715" s="89">
        <f t="shared" si="11"/>
        <v>713</v>
      </c>
      <c r="B715" t="s">
        <v>2587</v>
      </c>
      <c r="C715" t="s">
        <v>125</v>
      </c>
      <c r="D715" s="2">
        <v>41412</v>
      </c>
      <c r="E715" s="2">
        <v>41412</v>
      </c>
      <c r="F715" s="5">
        <v>3</v>
      </c>
      <c r="G715" t="s">
        <v>130</v>
      </c>
      <c r="H715" t="s">
        <v>759</v>
      </c>
      <c r="I715" s="4">
        <v>74631</v>
      </c>
      <c r="J715" s="4">
        <v>-70899.45</v>
      </c>
      <c r="K715" s="4">
        <v>3731.55</v>
      </c>
      <c r="L715" s="88"/>
      <c r="M715" s="88"/>
    </row>
    <row r="716" spans="1:13" x14ac:dyDescent="0.2">
      <c r="A716" s="89">
        <f t="shared" si="11"/>
        <v>714</v>
      </c>
      <c r="B716" t="s">
        <v>2587</v>
      </c>
      <c r="C716" t="s">
        <v>125</v>
      </c>
      <c r="D716" s="2">
        <v>41439</v>
      </c>
      <c r="E716" s="2">
        <v>41439</v>
      </c>
      <c r="F716" s="5">
        <v>12</v>
      </c>
      <c r="G716" t="s">
        <v>130</v>
      </c>
      <c r="H716" t="s">
        <v>760</v>
      </c>
      <c r="I716" s="4">
        <v>89303</v>
      </c>
      <c r="J716" s="4">
        <v>-84837.85</v>
      </c>
      <c r="K716" s="4">
        <v>4465.1499999999996</v>
      </c>
      <c r="L716" s="88"/>
      <c r="M716" s="88"/>
    </row>
    <row r="717" spans="1:13" x14ac:dyDescent="0.2">
      <c r="A717" s="89">
        <f t="shared" si="11"/>
        <v>715</v>
      </c>
      <c r="B717" t="s">
        <v>2587</v>
      </c>
      <c r="C717" t="s">
        <v>125</v>
      </c>
      <c r="D717" s="2">
        <v>41440</v>
      </c>
      <c r="E717" s="2">
        <v>41440</v>
      </c>
      <c r="F717" s="5">
        <v>1</v>
      </c>
      <c r="G717" t="s">
        <v>130</v>
      </c>
      <c r="H717" t="s">
        <v>761</v>
      </c>
      <c r="I717" s="4">
        <v>16300</v>
      </c>
      <c r="J717" s="4">
        <v>-15485</v>
      </c>
      <c r="K717" s="4">
        <v>815</v>
      </c>
      <c r="L717" s="88"/>
      <c r="M717" s="88"/>
    </row>
    <row r="718" spans="1:13" x14ac:dyDescent="0.2">
      <c r="A718" s="89">
        <f t="shared" si="11"/>
        <v>716</v>
      </c>
      <c r="B718" t="s">
        <v>2587</v>
      </c>
      <c r="C718" t="s">
        <v>125</v>
      </c>
      <c r="D718" s="2">
        <v>41492</v>
      </c>
      <c r="E718" s="2">
        <v>41492</v>
      </c>
      <c r="F718" s="5">
        <v>10</v>
      </c>
      <c r="G718" t="s">
        <v>130</v>
      </c>
      <c r="H718" t="s">
        <v>762</v>
      </c>
      <c r="I718" s="4">
        <v>88165</v>
      </c>
      <c r="J718" s="4">
        <v>-83756.75</v>
      </c>
      <c r="K718" s="4">
        <v>4408.25</v>
      </c>
      <c r="L718" s="88"/>
      <c r="M718" s="88"/>
    </row>
    <row r="719" spans="1:13" x14ac:dyDescent="0.2">
      <c r="A719" s="89">
        <f t="shared" si="11"/>
        <v>717</v>
      </c>
      <c r="B719" t="s">
        <v>2587</v>
      </c>
      <c r="C719" t="s">
        <v>129</v>
      </c>
      <c r="D719" s="2">
        <v>41442</v>
      </c>
      <c r="E719" s="2">
        <v>41442</v>
      </c>
      <c r="F719" s="3">
        <v>0</v>
      </c>
      <c r="G719" t="s">
        <v>3</v>
      </c>
      <c r="H719" t="s">
        <v>763</v>
      </c>
      <c r="I719" s="4">
        <v>3942</v>
      </c>
      <c r="J719" s="4">
        <v>-3942</v>
      </c>
      <c r="K719" s="4">
        <v>0</v>
      </c>
      <c r="L719" s="88"/>
      <c r="M719" s="88"/>
    </row>
    <row r="720" spans="1:13" x14ac:dyDescent="0.2">
      <c r="A720" s="89">
        <f t="shared" si="11"/>
        <v>718</v>
      </c>
      <c r="B720" t="s">
        <v>2587</v>
      </c>
      <c r="C720" t="s">
        <v>125</v>
      </c>
      <c r="D720" s="2">
        <v>41419</v>
      </c>
      <c r="E720" s="2">
        <v>41419</v>
      </c>
      <c r="F720" s="5">
        <v>3</v>
      </c>
      <c r="G720" t="s">
        <v>130</v>
      </c>
      <c r="H720" t="s">
        <v>764</v>
      </c>
      <c r="I720" s="4">
        <v>71949.539999999994</v>
      </c>
      <c r="J720" s="4">
        <v>-68352.06</v>
      </c>
      <c r="K720" s="4">
        <v>3597.48</v>
      </c>
      <c r="L720" s="88"/>
      <c r="M720" s="88"/>
    </row>
    <row r="721" spans="1:13" x14ac:dyDescent="0.2">
      <c r="A721" s="89">
        <f t="shared" si="11"/>
        <v>719</v>
      </c>
      <c r="B721" t="s">
        <v>2587</v>
      </c>
      <c r="C721" t="s">
        <v>125</v>
      </c>
      <c r="D721" s="2">
        <v>41419</v>
      </c>
      <c r="E721" s="2">
        <v>41419</v>
      </c>
      <c r="F721" s="5">
        <v>3</v>
      </c>
      <c r="G721" t="s">
        <v>130</v>
      </c>
      <c r="H721" t="s">
        <v>765</v>
      </c>
      <c r="I721" s="4">
        <v>98721.46</v>
      </c>
      <c r="J721" s="4">
        <v>-93785.39</v>
      </c>
      <c r="K721" s="4">
        <v>4936.07</v>
      </c>
      <c r="L721" s="88"/>
      <c r="M721" s="88"/>
    </row>
    <row r="722" spans="1:13" x14ac:dyDescent="0.2">
      <c r="A722" s="89">
        <f t="shared" si="11"/>
        <v>720</v>
      </c>
      <c r="B722" t="s">
        <v>2587</v>
      </c>
      <c r="C722" t="s">
        <v>125</v>
      </c>
      <c r="D722" s="2">
        <v>41446</v>
      </c>
      <c r="E722" s="2">
        <v>41446</v>
      </c>
      <c r="F722" s="5">
        <v>1</v>
      </c>
      <c r="G722" t="s">
        <v>130</v>
      </c>
      <c r="H722" t="s">
        <v>766</v>
      </c>
      <c r="I722" s="4">
        <v>53302.5</v>
      </c>
      <c r="J722" s="4">
        <v>-50637.37</v>
      </c>
      <c r="K722" s="4">
        <v>2665.13</v>
      </c>
      <c r="L722" s="88"/>
      <c r="M722" s="88"/>
    </row>
    <row r="723" spans="1:13" x14ac:dyDescent="0.2">
      <c r="A723" s="89">
        <f t="shared" si="11"/>
        <v>721</v>
      </c>
      <c r="B723" t="s">
        <v>2587</v>
      </c>
      <c r="C723" t="s">
        <v>125</v>
      </c>
      <c r="D723" s="2">
        <v>41446</v>
      </c>
      <c r="E723" s="2">
        <v>41446</v>
      </c>
      <c r="F723" s="5">
        <v>1</v>
      </c>
      <c r="G723" t="s">
        <v>130</v>
      </c>
      <c r="H723" t="s">
        <v>767</v>
      </c>
      <c r="I723" s="4">
        <v>36742.5</v>
      </c>
      <c r="J723" s="4">
        <v>-34905.370000000003</v>
      </c>
      <c r="K723" s="4">
        <v>1837.13</v>
      </c>
      <c r="L723" s="88"/>
      <c r="M723" s="88"/>
    </row>
    <row r="724" spans="1:13" x14ac:dyDescent="0.2">
      <c r="A724" s="89">
        <f t="shared" si="11"/>
        <v>722</v>
      </c>
      <c r="B724" t="s">
        <v>2587</v>
      </c>
      <c r="C724" t="s">
        <v>125</v>
      </c>
      <c r="D724" s="2">
        <v>41446</v>
      </c>
      <c r="E724" s="2">
        <v>41446</v>
      </c>
      <c r="F724" s="5">
        <v>2</v>
      </c>
      <c r="G724" t="s">
        <v>130</v>
      </c>
      <c r="H724" t="s">
        <v>768</v>
      </c>
      <c r="I724" s="4">
        <v>44505</v>
      </c>
      <c r="J724" s="4">
        <v>-42279.75</v>
      </c>
      <c r="K724" s="4">
        <v>2225.25</v>
      </c>
      <c r="L724" s="88"/>
      <c r="M724" s="88"/>
    </row>
    <row r="725" spans="1:13" x14ac:dyDescent="0.2">
      <c r="A725" s="89">
        <f t="shared" si="11"/>
        <v>723</v>
      </c>
      <c r="B725" t="s">
        <v>2587</v>
      </c>
      <c r="C725" t="s">
        <v>125</v>
      </c>
      <c r="D725" s="2">
        <v>41446</v>
      </c>
      <c r="E725" s="2">
        <v>41446</v>
      </c>
      <c r="F725" s="5">
        <v>2</v>
      </c>
      <c r="G725" t="s">
        <v>130</v>
      </c>
      <c r="H725" t="s">
        <v>769</v>
      </c>
      <c r="I725" s="4">
        <v>41400</v>
      </c>
      <c r="J725" s="4">
        <v>-39330</v>
      </c>
      <c r="K725" s="4">
        <v>2070</v>
      </c>
      <c r="L725" s="88"/>
      <c r="M725" s="88"/>
    </row>
    <row r="726" spans="1:13" x14ac:dyDescent="0.2">
      <c r="A726" s="89">
        <f t="shared" si="11"/>
        <v>724</v>
      </c>
      <c r="B726" t="s">
        <v>2587</v>
      </c>
      <c r="C726" t="s">
        <v>125</v>
      </c>
      <c r="D726" s="2">
        <v>41446</v>
      </c>
      <c r="E726" s="2">
        <v>41446</v>
      </c>
      <c r="F726" s="5">
        <v>1</v>
      </c>
      <c r="G726" t="s">
        <v>130</v>
      </c>
      <c r="H726" t="s">
        <v>770</v>
      </c>
      <c r="I726" s="4">
        <v>24322.5</v>
      </c>
      <c r="J726" s="4">
        <v>-23106.37</v>
      </c>
      <c r="K726" s="4">
        <v>1216.1300000000001</v>
      </c>
      <c r="L726" s="88"/>
      <c r="M726" s="88"/>
    </row>
    <row r="727" spans="1:13" x14ac:dyDescent="0.2">
      <c r="A727" s="89">
        <f t="shared" si="11"/>
        <v>725</v>
      </c>
      <c r="B727" t="s">
        <v>2587</v>
      </c>
      <c r="C727" t="s">
        <v>125</v>
      </c>
      <c r="D727" s="2">
        <v>41446</v>
      </c>
      <c r="E727" s="2">
        <v>41446</v>
      </c>
      <c r="F727" s="5">
        <v>1</v>
      </c>
      <c r="G727" t="s">
        <v>130</v>
      </c>
      <c r="H727" t="s">
        <v>771</v>
      </c>
      <c r="I727" s="4">
        <v>23287.5</v>
      </c>
      <c r="J727" s="4">
        <v>-22123.119999999999</v>
      </c>
      <c r="K727" s="4">
        <v>1164.3800000000001</v>
      </c>
      <c r="L727" s="88"/>
      <c r="M727" s="88"/>
    </row>
    <row r="728" spans="1:13" x14ac:dyDescent="0.2">
      <c r="A728" s="89">
        <f t="shared" si="11"/>
        <v>726</v>
      </c>
      <c r="B728" t="s">
        <v>2587</v>
      </c>
      <c r="C728" t="s">
        <v>125</v>
      </c>
      <c r="D728" s="2">
        <v>41446</v>
      </c>
      <c r="E728" s="2">
        <v>41446</v>
      </c>
      <c r="F728" s="5">
        <v>1</v>
      </c>
      <c r="G728" t="s">
        <v>130</v>
      </c>
      <c r="H728" t="s">
        <v>772</v>
      </c>
      <c r="I728" s="4">
        <v>20648.25</v>
      </c>
      <c r="J728" s="4">
        <v>-19615.84</v>
      </c>
      <c r="K728" s="4">
        <v>1032.4100000000001</v>
      </c>
      <c r="L728" s="88"/>
      <c r="M728" s="88"/>
    </row>
    <row r="729" spans="1:13" x14ac:dyDescent="0.2">
      <c r="A729" s="89">
        <f t="shared" si="11"/>
        <v>727</v>
      </c>
      <c r="B729" t="s">
        <v>2587</v>
      </c>
      <c r="C729" t="s">
        <v>125</v>
      </c>
      <c r="D729" s="2">
        <v>41446</v>
      </c>
      <c r="E729" s="2">
        <v>41446</v>
      </c>
      <c r="F729" s="5">
        <v>1</v>
      </c>
      <c r="G729" t="s">
        <v>130</v>
      </c>
      <c r="H729" t="s">
        <v>771</v>
      </c>
      <c r="I729" s="4">
        <v>20700</v>
      </c>
      <c r="J729" s="4">
        <v>-19665</v>
      </c>
      <c r="K729" s="4">
        <v>1035</v>
      </c>
      <c r="L729" s="88"/>
      <c r="M729" s="88"/>
    </row>
    <row r="730" spans="1:13" x14ac:dyDescent="0.2">
      <c r="A730" s="89">
        <f t="shared" si="11"/>
        <v>728</v>
      </c>
      <c r="B730" t="s">
        <v>2587</v>
      </c>
      <c r="C730" t="s">
        <v>125</v>
      </c>
      <c r="D730" s="2">
        <v>41446</v>
      </c>
      <c r="E730" s="2">
        <v>41446</v>
      </c>
      <c r="F730" s="5">
        <v>1</v>
      </c>
      <c r="G730" t="s">
        <v>130</v>
      </c>
      <c r="H730" t="s">
        <v>773</v>
      </c>
      <c r="I730" s="4">
        <v>21217.5</v>
      </c>
      <c r="J730" s="4">
        <v>-20156.62</v>
      </c>
      <c r="K730" s="4">
        <v>1060.8800000000001</v>
      </c>
      <c r="L730" s="88"/>
      <c r="M730" s="88"/>
    </row>
    <row r="731" spans="1:13" x14ac:dyDescent="0.2">
      <c r="A731" s="89">
        <f t="shared" si="11"/>
        <v>729</v>
      </c>
      <c r="B731" t="s">
        <v>2587</v>
      </c>
      <c r="C731" t="s">
        <v>125</v>
      </c>
      <c r="D731" s="2">
        <v>41446</v>
      </c>
      <c r="E731" s="2">
        <v>41446</v>
      </c>
      <c r="F731" s="5">
        <v>1</v>
      </c>
      <c r="G731" t="s">
        <v>130</v>
      </c>
      <c r="H731" t="s">
        <v>774</v>
      </c>
      <c r="I731" s="4">
        <v>19372.5</v>
      </c>
      <c r="J731" s="4">
        <v>-18403.87</v>
      </c>
      <c r="K731" s="4">
        <v>968.63</v>
      </c>
      <c r="L731" s="88"/>
      <c r="M731" s="88"/>
    </row>
    <row r="732" spans="1:13" x14ac:dyDescent="0.2">
      <c r="A732" s="89">
        <f t="shared" si="11"/>
        <v>730</v>
      </c>
      <c r="B732" t="s">
        <v>2587</v>
      </c>
      <c r="C732" t="s">
        <v>125</v>
      </c>
      <c r="D732" s="2">
        <v>41446</v>
      </c>
      <c r="E732" s="2">
        <v>41446</v>
      </c>
      <c r="F732" s="5">
        <v>1</v>
      </c>
      <c r="G732" t="s">
        <v>130</v>
      </c>
      <c r="H732" t="s">
        <v>775</v>
      </c>
      <c r="I732" s="4">
        <v>34492.5</v>
      </c>
      <c r="J732" s="4">
        <v>-32767.87</v>
      </c>
      <c r="K732" s="4">
        <v>1724.63</v>
      </c>
      <c r="L732" s="88"/>
      <c r="M732" s="88"/>
    </row>
    <row r="733" spans="1:13" x14ac:dyDescent="0.2">
      <c r="A733" s="89">
        <f t="shared" si="11"/>
        <v>731</v>
      </c>
      <c r="B733" t="s">
        <v>2587</v>
      </c>
      <c r="C733" t="s">
        <v>125</v>
      </c>
      <c r="D733" s="2">
        <v>41446</v>
      </c>
      <c r="E733" s="2">
        <v>41446</v>
      </c>
      <c r="F733" s="5">
        <v>1</v>
      </c>
      <c r="G733" t="s">
        <v>130</v>
      </c>
      <c r="H733" t="s">
        <v>776</v>
      </c>
      <c r="I733" s="4">
        <v>54958.5</v>
      </c>
      <c r="J733" s="4">
        <v>-52210.57</v>
      </c>
      <c r="K733" s="4">
        <v>2747.93</v>
      </c>
      <c r="L733" s="88"/>
      <c r="M733" s="88"/>
    </row>
    <row r="734" spans="1:13" x14ac:dyDescent="0.2">
      <c r="A734" s="89">
        <f t="shared" si="11"/>
        <v>732</v>
      </c>
      <c r="B734" t="s">
        <v>2587</v>
      </c>
      <c r="C734" t="s">
        <v>125</v>
      </c>
      <c r="D734" s="2">
        <v>41446</v>
      </c>
      <c r="E734" s="2">
        <v>41446</v>
      </c>
      <c r="F734" s="5">
        <v>1</v>
      </c>
      <c r="G734" t="s">
        <v>130</v>
      </c>
      <c r="H734" t="s">
        <v>777</v>
      </c>
      <c r="I734" s="4">
        <v>15007.5</v>
      </c>
      <c r="J734" s="4">
        <v>-14257.12</v>
      </c>
      <c r="K734" s="4">
        <v>750.38</v>
      </c>
      <c r="L734" s="88"/>
      <c r="M734" s="88"/>
    </row>
    <row r="735" spans="1:13" x14ac:dyDescent="0.2">
      <c r="A735" s="89">
        <f t="shared" si="11"/>
        <v>733</v>
      </c>
      <c r="B735" t="s">
        <v>2587</v>
      </c>
      <c r="C735" t="s">
        <v>125</v>
      </c>
      <c r="D735" s="2">
        <v>41446</v>
      </c>
      <c r="E735" s="2">
        <v>41446</v>
      </c>
      <c r="F735" s="5">
        <v>1</v>
      </c>
      <c r="G735" t="s">
        <v>130</v>
      </c>
      <c r="H735" t="s">
        <v>778</v>
      </c>
      <c r="I735" s="4">
        <v>11902.5</v>
      </c>
      <c r="J735" s="4">
        <v>-11307.37</v>
      </c>
      <c r="K735" s="4">
        <v>595.13</v>
      </c>
      <c r="L735" s="88"/>
      <c r="M735" s="88"/>
    </row>
    <row r="736" spans="1:13" x14ac:dyDescent="0.2">
      <c r="A736" s="89">
        <f t="shared" si="11"/>
        <v>734</v>
      </c>
      <c r="B736" t="s">
        <v>2587</v>
      </c>
      <c r="C736" t="s">
        <v>125</v>
      </c>
      <c r="D736" s="2">
        <v>41446</v>
      </c>
      <c r="E736" s="2">
        <v>41446</v>
      </c>
      <c r="F736" s="5">
        <v>1</v>
      </c>
      <c r="G736" t="s">
        <v>130</v>
      </c>
      <c r="H736" t="s">
        <v>779</v>
      </c>
      <c r="I736" s="4">
        <v>32602.5</v>
      </c>
      <c r="J736" s="4">
        <v>-30972.37</v>
      </c>
      <c r="K736" s="4">
        <v>1630.13</v>
      </c>
      <c r="L736" s="88"/>
      <c r="M736" s="88"/>
    </row>
    <row r="737" spans="1:13" x14ac:dyDescent="0.2">
      <c r="A737" s="89">
        <f t="shared" si="11"/>
        <v>735</v>
      </c>
      <c r="B737" t="s">
        <v>2587</v>
      </c>
      <c r="C737" t="s">
        <v>125</v>
      </c>
      <c r="D737" s="2">
        <v>41446</v>
      </c>
      <c r="E737" s="2">
        <v>41446</v>
      </c>
      <c r="F737" s="5">
        <v>1</v>
      </c>
      <c r="G737" t="s">
        <v>130</v>
      </c>
      <c r="H737" t="s">
        <v>780</v>
      </c>
      <c r="I737" s="4">
        <v>30345</v>
      </c>
      <c r="J737" s="4">
        <v>-28827.75</v>
      </c>
      <c r="K737" s="4">
        <v>1517.25</v>
      </c>
      <c r="L737" s="88"/>
      <c r="M737" s="88"/>
    </row>
    <row r="738" spans="1:13" x14ac:dyDescent="0.2">
      <c r="A738" s="89">
        <f t="shared" si="11"/>
        <v>736</v>
      </c>
      <c r="B738" t="s">
        <v>2587</v>
      </c>
      <c r="C738" t="s">
        <v>125</v>
      </c>
      <c r="D738" s="2">
        <v>41426</v>
      </c>
      <c r="E738" s="2">
        <v>41426</v>
      </c>
      <c r="F738" s="5">
        <v>1</v>
      </c>
      <c r="G738" t="s">
        <v>130</v>
      </c>
      <c r="H738" t="s">
        <v>781</v>
      </c>
      <c r="I738" s="4">
        <v>24000</v>
      </c>
      <c r="J738" s="4">
        <v>-22800</v>
      </c>
      <c r="K738" s="4">
        <v>1200</v>
      </c>
      <c r="L738" s="88"/>
      <c r="M738" s="88"/>
    </row>
    <row r="739" spans="1:13" x14ac:dyDescent="0.2">
      <c r="A739" s="89">
        <f t="shared" si="11"/>
        <v>737</v>
      </c>
      <c r="B739" t="s">
        <v>2587</v>
      </c>
      <c r="C739" t="s">
        <v>125</v>
      </c>
      <c r="D739" s="2">
        <v>41424</v>
      </c>
      <c r="E739" s="2">
        <v>41424</v>
      </c>
      <c r="F739" s="5">
        <v>10</v>
      </c>
      <c r="G739" t="s">
        <v>130</v>
      </c>
      <c r="H739" t="s">
        <v>782</v>
      </c>
      <c r="I739" s="4">
        <v>97447.5</v>
      </c>
      <c r="J739" s="4">
        <v>-92575.12</v>
      </c>
      <c r="K739" s="4">
        <v>4872.38</v>
      </c>
      <c r="L739" s="88"/>
      <c r="M739" s="88"/>
    </row>
    <row r="740" spans="1:13" x14ac:dyDescent="0.2">
      <c r="A740" s="89">
        <f t="shared" si="11"/>
        <v>738</v>
      </c>
      <c r="B740" t="s">
        <v>2587</v>
      </c>
      <c r="C740" t="s">
        <v>125</v>
      </c>
      <c r="D740" s="2">
        <v>41509</v>
      </c>
      <c r="E740" s="2">
        <v>41509</v>
      </c>
      <c r="F740" s="5">
        <v>1</v>
      </c>
      <c r="G740" t="s">
        <v>130</v>
      </c>
      <c r="H740" t="s">
        <v>783</v>
      </c>
      <c r="I740" s="4">
        <v>215745</v>
      </c>
      <c r="J740" s="4">
        <v>-204957.75</v>
      </c>
      <c r="K740" s="4">
        <v>10787.25</v>
      </c>
      <c r="L740" s="88"/>
      <c r="M740" s="88"/>
    </row>
    <row r="741" spans="1:13" x14ac:dyDescent="0.2">
      <c r="A741" s="89">
        <f t="shared" si="11"/>
        <v>739</v>
      </c>
      <c r="B741" t="s">
        <v>2587</v>
      </c>
      <c r="C741" t="s">
        <v>125</v>
      </c>
      <c r="D741" s="2">
        <v>41509</v>
      </c>
      <c r="E741" s="2">
        <v>41509</v>
      </c>
      <c r="F741" s="5">
        <v>2</v>
      </c>
      <c r="G741" t="s">
        <v>130</v>
      </c>
      <c r="H741" t="s">
        <v>784</v>
      </c>
      <c r="I741" s="4">
        <v>59150</v>
      </c>
      <c r="J741" s="4">
        <v>-56192.5</v>
      </c>
      <c r="K741" s="4">
        <v>2957.5</v>
      </c>
      <c r="L741" s="88"/>
      <c r="M741" s="88"/>
    </row>
    <row r="742" spans="1:13" x14ac:dyDescent="0.2">
      <c r="A742" s="89">
        <f t="shared" si="11"/>
        <v>740</v>
      </c>
      <c r="B742" t="s">
        <v>2587</v>
      </c>
      <c r="C742" t="s">
        <v>125</v>
      </c>
      <c r="D742" s="2">
        <v>41498</v>
      </c>
      <c r="E742" s="2">
        <v>41498</v>
      </c>
      <c r="F742" s="5">
        <v>1</v>
      </c>
      <c r="G742" t="s">
        <v>130</v>
      </c>
      <c r="H742" t="s">
        <v>785</v>
      </c>
      <c r="I742" s="4">
        <v>42500</v>
      </c>
      <c r="J742" s="4">
        <v>-40375</v>
      </c>
      <c r="K742" s="4">
        <v>2125</v>
      </c>
      <c r="L742" s="88"/>
      <c r="M742" s="88"/>
    </row>
    <row r="743" spans="1:13" x14ac:dyDescent="0.2">
      <c r="A743" s="89">
        <f t="shared" si="11"/>
        <v>741</v>
      </c>
      <c r="B743" t="s">
        <v>2587</v>
      </c>
      <c r="C743" t="s">
        <v>125</v>
      </c>
      <c r="D743" s="2">
        <v>41494</v>
      </c>
      <c r="E743" s="2">
        <v>41494</v>
      </c>
      <c r="F743" s="5">
        <v>10</v>
      </c>
      <c r="G743" t="s">
        <v>130</v>
      </c>
      <c r="H743" t="s">
        <v>786</v>
      </c>
      <c r="I743" s="4">
        <v>50314</v>
      </c>
      <c r="J743" s="4">
        <v>-47798.3</v>
      </c>
      <c r="K743" s="4">
        <v>2515.6999999999998</v>
      </c>
      <c r="L743" s="88"/>
      <c r="M743" s="88"/>
    </row>
    <row r="744" spans="1:13" x14ac:dyDescent="0.2">
      <c r="A744" s="89">
        <f t="shared" si="11"/>
        <v>742</v>
      </c>
      <c r="B744" t="s">
        <v>2587</v>
      </c>
      <c r="C744" t="s">
        <v>125</v>
      </c>
      <c r="D744" s="2">
        <v>41493</v>
      </c>
      <c r="E744" s="2">
        <v>41493</v>
      </c>
      <c r="F744" s="5">
        <v>4</v>
      </c>
      <c r="G744" t="s">
        <v>130</v>
      </c>
      <c r="H744" t="s">
        <v>787</v>
      </c>
      <c r="I744" s="4">
        <v>156564.85</v>
      </c>
      <c r="J744" s="4">
        <v>-148736.60999999999</v>
      </c>
      <c r="K744" s="4">
        <v>7828.24</v>
      </c>
      <c r="L744" s="88"/>
      <c r="M744" s="88"/>
    </row>
    <row r="745" spans="1:13" x14ac:dyDescent="0.2">
      <c r="A745" s="89">
        <f t="shared" si="11"/>
        <v>743</v>
      </c>
      <c r="B745" t="s">
        <v>2587</v>
      </c>
      <c r="C745" t="s">
        <v>129</v>
      </c>
      <c r="D745" s="2">
        <v>41515</v>
      </c>
      <c r="E745" s="2">
        <v>41515</v>
      </c>
      <c r="F745" s="5">
        <v>20</v>
      </c>
      <c r="G745" t="s">
        <v>130</v>
      </c>
      <c r="H745" t="s">
        <v>788</v>
      </c>
      <c r="I745" s="4">
        <v>85500</v>
      </c>
      <c r="J745" s="4">
        <v>-85500</v>
      </c>
      <c r="K745" s="4">
        <v>0</v>
      </c>
      <c r="L745" s="88"/>
      <c r="M745" s="88"/>
    </row>
    <row r="746" spans="1:13" x14ac:dyDescent="0.2">
      <c r="A746" s="89">
        <f t="shared" si="11"/>
        <v>744</v>
      </c>
      <c r="B746" t="s">
        <v>2587</v>
      </c>
      <c r="C746" t="s">
        <v>125</v>
      </c>
      <c r="D746" s="2">
        <v>41514</v>
      </c>
      <c r="E746" s="2">
        <v>41514</v>
      </c>
      <c r="F746" s="5">
        <v>1</v>
      </c>
      <c r="G746" t="s">
        <v>130</v>
      </c>
      <c r="H746" t="s">
        <v>789</v>
      </c>
      <c r="I746" s="4">
        <v>56595</v>
      </c>
      <c r="J746" s="4">
        <v>-53765.25</v>
      </c>
      <c r="K746" s="4">
        <v>2829.75</v>
      </c>
      <c r="L746" s="88"/>
      <c r="M746" s="88"/>
    </row>
    <row r="747" spans="1:13" x14ac:dyDescent="0.2">
      <c r="A747" s="89">
        <f t="shared" si="11"/>
        <v>745</v>
      </c>
      <c r="B747" t="s">
        <v>2587</v>
      </c>
      <c r="C747" t="s">
        <v>125</v>
      </c>
      <c r="D747" s="2">
        <v>41514</v>
      </c>
      <c r="E747" s="2">
        <v>41514</v>
      </c>
      <c r="F747" s="5">
        <v>1</v>
      </c>
      <c r="G747" t="s">
        <v>130</v>
      </c>
      <c r="H747" t="s">
        <v>790</v>
      </c>
      <c r="I747" s="4">
        <v>39102</v>
      </c>
      <c r="J747" s="4">
        <v>-37146.9</v>
      </c>
      <c r="K747" s="4">
        <v>1955.1</v>
      </c>
      <c r="L747" s="88"/>
      <c r="M747" s="88"/>
    </row>
    <row r="748" spans="1:13" x14ac:dyDescent="0.2">
      <c r="A748" s="89">
        <f t="shared" si="11"/>
        <v>746</v>
      </c>
      <c r="B748" t="s">
        <v>2587</v>
      </c>
      <c r="C748" t="s">
        <v>125</v>
      </c>
      <c r="D748" s="2">
        <v>41514</v>
      </c>
      <c r="E748" s="2">
        <v>41514</v>
      </c>
      <c r="F748" s="5">
        <v>1</v>
      </c>
      <c r="G748" t="s">
        <v>130</v>
      </c>
      <c r="H748" t="s">
        <v>791</v>
      </c>
      <c r="I748" s="4">
        <v>282975</v>
      </c>
      <c r="J748" s="4">
        <v>-268826.25</v>
      </c>
      <c r="K748" s="4">
        <v>14148.75</v>
      </c>
      <c r="L748" s="88"/>
      <c r="M748" s="88"/>
    </row>
    <row r="749" spans="1:13" x14ac:dyDescent="0.2">
      <c r="A749" s="89">
        <f t="shared" si="11"/>
        <v>747</v>
      </c>
      <c r="B749" t="s">
        <v>2587</v>
      </c>
      <c r="C749" t="s">
        <v>125</v>
      </c>
      <c r="D749" s="2">
        <v>41514</v>
      </c>
      <c r="E749" s="2">
        <v>41514</v>
      </c>
      <c r="F749" s="5">
        <v>1</v>
      </c>
      <c r="G749" t="s">
        <v>130</v>
      </c>
      <c r="H749" t="s">
        <v>792</v>
      </c>
      <c r="I749" s="4">
        <v>87465</v>
      </c>
      <c r="J749" s="4">
        <v>-83091.75</v>
      </c>
      <c r="K749" s="4">
        <v>4373.25</v>
      </c>
      <c r="L749" s="88"/>
      <c r="M749" s="88"/>
    </row>
    <row r="750" spans="1:13" x14ac:dyDescent="0.2">
      <c r="A750" s="89">
        <f t="shared" si="11"/>
        <v>748</v>
      </c>
      <c r="B750" t="s">
        <v>2587</v>
      </c>
      <c r="C750" t="s">
        <v>129</v>
      </c>
      <c r="D750" s="2">
        <v>41455</v>
      </c>
      <c r="E750" s="2">
        <v>41455</v>
      </c>
      <c r="F750" s="5">
        <v>90</v>
      </c>
      <c r="G750" t="s">
        <v>130</v>
      </c>
      <c r="H750" t="s">
        <v>793</v>
      </c>
      <c r="I750" s="4">
        <v>202500</v>
      </c>
      <c r="J750" s="4">
        <v>-202500</v>
      </c>
      <c r="K750" s="4">
        <v>0</v>
      </c>
      <c r="L750" s="88"/>
      <c r="M750" s="88"/>
    </row>
    <row r="751" spans="1:13" x14ac:dyDescent="0.2">
      <c r="A751" s="89">
        <f t="shared" si="11"/>
        <v>749</v>
      </c>
      <c r="B751" t="s">
        <v>2587</v>
      </c>
      <c r="C751" t="s">
        <v>125</v>
      </c>
      <c r="D751" s="2">
        <v>41365</v>
      </c>
      <c r="E751" s="2">
        <v>41365</v>
      </c>
      <c r="F751" s="5">
        <v>1</v>
      </c>
      <c r="G751" t="s">
        <v>130</v>
      </c>
      <c r="H751" t="s">
        <v>794</v>
      </c>
      <c r="I751" s="4">
        <v>80940</v>
      </c>
      <c r="J751" s="4">
        <v>-76893</v>
      </c>
      <c r="K751" s="4">
        <v>4047</v>
      </c>
      <c r="L751" s="88"/>
      <c r="M751" s="88"/>
    </row>
    <row r="752" spans="1:13" x14ac:dyDescent="0.2">
      <c r="A752" s="89">
        <f t="shared" si="11"/>
        <v>750</v>
      </c>
      <c r="B752" t="s">
        <v>2587</v>
      </c>
      <c r="C752" t="s">
        <v>125</v>
      </c>
      <c r="D752" s="2">
        <v>41550</v>
      </c>
      <c r="E752" s="2">
        <v>41550</v>
      </c>
      <c r="F752" s="5">
        <v>5</v>
      </c>
      <c r="G752" t="s">
        <v>130</v>
      </c>
      <c r="H752" t="s">
        <v>795</v>
      </c>
      <c r="I752" s="4">
        <v>3528830</v>
      </c>
      <c r="J752" s="4">
        <v>-3352388.5</v>
      </c>
      <c r="K752" s="4">
        <v>176441.5</v>
      </c>
      <c r="L752" s="88"/>
      <c r="M752" s="88"/>
    </row>
    <row r="753" spans="1:13" x14ac:dyDescent="0.2">
      <c r="A753" s="89">
        <f t="shared" si="11"/>
        <v>751</v>
      </c>
      <c r="B753" t="s">
        <v>2587</v>
      </c>
      <c r="C753" t="s">
        <v>125</v>
      </c>
      <c r="D753" s="2">
        <v>41543</v>
      </c>
      <c r="E753" s="2">
        <v>41543</v>
      </c>
      <c r="F753" s="5">
        <v>1</v>
      </c>
      <c r="G753" t="s">
        <v>130</v>
      </c>
      <c r="H753" t="s">
        <v>796</v>
      </c>
      <c r="I753" s="4">
        <v>240350</v>
      </c>
      <c r="J753" s="4">
        <v>-228332.5</v>
      </c>
      <c r="K753" s="4">
        <v>12017.5</v>
      </c>
      <c r="L753" s="88"/>
      <c r="M753" s="88"/>
    </row>
    <row r="754" spans="1:13" x14ac:dyDescent="0.2">
      <c r="A754" s="89">
        <f t="shared" si="11"/>
        <v>752</v>
      </c>
      <c r="B754" t="s">
        <v>2587</v>
      </c>
      <c r="C754" t="s">
        <v>125</v>
      </c>
      <c r="D754" s="2">
        <v>41543</v>
      </c>
      <c r="E754" s="2">
        <v>41543</v>
      </c>
      <c r="F754" s="5">
        <v>2</v>
      </c>
      <c r="G754" t="s">
        <v>130</v>
      </c>
      <c r="H754" t="s">
        <v>797</v>
      </c>
      <c r="I754" s="4">
        <v>250700</v>
      </c>
      <c r="J754" s="4">
        <v>-238165</v>
      </c>
      <c r="K754" s="4">
        <v>12535</v>
      </c>
      <c r="L754" s="88"/>
      <c r="M754" s="88"/>
    </row>
    <row r="755" spans="1:13" x14ac:dyDescent="0.2">
      <c r="A755" s="89">
        <f t="shared" si="11"/>
        <v>753</v>
      </c>
      <c r="B755" t="s">
        <v>2587</v>
      </c>
      <c r="C755" t="s">
        <v>125</v>
      </c>
      <c r="D755" s="2">
        <v>41543</v>
      </c>
      <c r="E755" s="2">
        <v>41543</v>
      </c>
      <c r="F755" s="5">
        <v>1</v>
      </c>
      <c r="G755" t="s">
        <v>130</v>
      </c>
      <c r="H755" t="s">
        <v>798</v>
      </c>
      <c r="I755" s="4">
        <v>92000</v>
      </c>
      <c r="J755" s="4">
        <v>-87400</v>
      </c>
      <c r="K755" s="4">
        <v>4600</v>
      </c>
      <c r="L755" s="88"/>
      <c r="M755" s="88"/>
    </row>
    <row r="756" spans="1:13" x14ac:dyDescent="0.2">
      <c r="A756" s="89">
        <f t="shared" si="11"/>
        <v>754</v>
      </c>
      <c r="B756" t="s">
        <v>2587</v>
      </c>
      <c r="C756" t="s">
        <v>125</v>
      </c>
      <c r="D756" s="2">
        <v>41543</v>
      </c>
      <c r="E756" s="2">
        <v>41543</v>
      </c>
      <c r="F756" s="5">
        <v>5</v>
      </c>
      <c r="G756" t="s">
        <v>130</v>
      </c>
      <c r="H756" t="s">
        <v>799</v>
      </c>
      <c r="I756" s="4">
        <v>414000</v>
      </c>
      <c r="J756" s="4">
        <v>-393300</v>
      </c>
      <c r="K756" s="4">
        <v>20700</v>
      </c>
      <c r="L756" s="88"/>
      <c r="M756" s="88"/>
    </row>
    <row r="757" spans="1:13" x14ac:dyDescent="0.2">
      <c r="A757" s="89">
        <f t="shared" si="11"/>
        <v>755</v>
      </c>
      <c r="B757" t="s">
        <v>2587</v>
      </c>
      <c r="C757" t="s">
        <v>125</v>
      </c>
      <c r="D757" s="2">
        <v>41543</v>
      </c>
      <c r="E757" s="2">
        <v>41543</v>
      </c>
      <c r="F757" s="5">
        <v>17</v>
      </c>
      <c r="G757" t="s">
        <v>130</v>
      </c>
      <c r="H757" t="s">
        <v>800</v>
      </c>
      <c r="I757" s="4">
        <v>938400</v>
      </c>
      <c r="J757" s="4">
        <v>-891480</v>
      </c>
      <c r="K757" s="4">
        <v>46920</v>
      </c>
      <c r="L757" s="88"/>
      <c r="M757" s="88"/>
    </row>
    <row r="758" spans="1:13" x14ac:dyDescent="0.2">
      <c r="A758" s="89">
        <f t="shared" si="11"/>
        <v>756</v>
      </c>
      <c r="B758" t="s">
        <v>2587</v>
      </c>
      <c r="C758" t="s">
        <v>125</v>
      </c>
      <c r="D758" s="2">
        <v>41543</v>
      </c>
      <c r="E758" s="2">
        <v>41543</v>
      </c>
      <c r="F758" s="5">
        <v>16</v>
      </c>
      <c r="G758" t="s">
        <v>130</v>
      </c>
      <c r="H758" t="s">
        <v>801</v>
      </c>
      <c r="I758" s="4">
        <v>747261</v>
      </c>
      <c r="J758" s="4">
        <v>-709897.95</v>
      </c>
      <c r="K758" s="4">
        <v>37363.050000000003</v>
      </c>
      <c r="L758" s="88"/>
      <c r="M758" s="88"/>
    </row>
    <row r="759" spans="1:13" x14ac:dyDescent="0.2">
      <c r="A759" s="89">
        <f t="shared" si="11"/>
        <v>757</v>
      </c>
      <c r="B759" t="s">
        <v>2587</v>
      </c>
      <c r="C759" t="s">
        <v>129</v>
      </c>
      <c r="D759" s="2">
        <v>41543</v>
      </c>
      <c r="E759" s="2">
        <v>41543</v>
      </c>
      <c r="F759" s="5">
        <v>268</v>
      </c>
      <c r="G759" t="s">
        <v>130</v>
      </c>
      <c r="H759" t="s">
        <v>802</v>
      </c>
      <c r="I759" s="4">
        <v>717972</v>
      </c>
      <c r="J759" s="4">
        <v>-717972</v>
      </c>
      <c r="K759" s="4">
        <v>0</v>
      </c>
      <c r="L759" s="88"/>
      <c r="M759" s="88"/>
    </row>
    <row r="760" spans="1:13" x14ac:dyDescent="0.2">
      <c r="A760" s="89">
        <f t="shared" si="11"/>
        <v>758</v>
      </c>
      <c r="B760" t="s">
        <v>2587</v>
      </c>
      <c r="C760" t="s">
        <v>125</v>
      </c>
      <c r="D760" s="2">
        <v>41538</v>
      </c>
      <c r="E760" s="2">
        <v>41538</v>
      </c>
      <c r="F760" s="5">
        <v>15</v>
      </c>
      <c r="G760" t="s">
        <v>130</v>
      </c>
      <c r="H760" t="s">
        <v>803</v>
      </c>
      <c r="I760" s="4">
        <v>340500</v>
      </c>
      <c r="J760" s="4">
        <v>-323475</v>
      </c>
      <c r="K760" s="4">
        <v>17025</v>
      </c>
      <c r="L760" s="88"/>
      <c r="M760" s="88"/>
    </row>
    <row r="761" spans="1:13" x14ac:dyDescent="0.2">
      <c r="A761" s="89">
        <f t="shared" si="11"/>
        <v>759</v>
      </c>
      <c r="B761" t="s">
        <v>2587</v>
      </c>
      <c r="C761" t="s">
        <v>125</v>
      </c>
      <c r="D761" s="2">
        <v>41577</v>
      </c>
      <c r="E761" s="2">
        <v>41577</v>
      </c>
      <c r="F761" s="5">
        <v>6</v>
      </c>
      <c r="G761" t="s">
        <v>130</v>
      </c>
      <c r="H761" t="s">
        <v>804</v>
      </c>
      <c r="I761" s="4">
        <v>1238082.3</v>
      </c>
      <c r="J761" s="4">
        <v>-1176178.18</v>
      </c>
      <c r="K761" s="4">
        <v>61904.12</v>
      </c>
      <c r="L761" s="88"/>
      <c r="M761" s="88"/>
    </row>
    <row r="762" spans="1:13" x14ac:dyDescent="0.2">
      <c r="A762" s="89">
        <f t="shared" si="11"/>
        <v>760</v>
      </c>
      <c r="B762" t="s">
        <v>2587</v>
      </c>
      <c r="C762" t="s">
        <v>125</v>
      </c>
      <c r="D762" s="2">
        <v>41477</v>
      </c>
      <c r="E762" s="2">
        <v>41477</v>
      </c>
      <c r="F762" s="5">
        <v>1</v>
      </c>
      <c r="G762" t="s">
        <v>130</v>
      </c>
      <c r="H762" t="s">
        <v>781</v>
      </c>
      <c r="I762" s="4">
        <v>19500</v>
      </c>
      <c r="J762" s="4">
        <v>-18525</v>
      </c>
      <c r="K762" s="4">
        <v>975</v>
      </c>
      <c r="L762" s="88"/>
      <c r="M762" s="88"/>
    </row>
    <row r="763" spans="1:13" x14ac:dyDescent="0.2">
      <c r="A763" s="89">
        <f t="shared" si="11"/>
        <v>761</v>
      </c>
      <c r="B763" t="s">
        <v>2587</v>
      </c>
      <c r="C763" t="s">
        <v>125</v>
      </c>
      <c r="D763" s="2">
        <v>41558</v>
      </c>
      <c r="E763" s="2">
        <v>41558</v>
      </c>
      <c r="F763" s="5">
        <v>2</v>
      </c>
      <c r="G763" t="s">
        <v>130</v>
      </c>
      <c r="H763" t="s">
        <v>805</v>
      </c>
      <c r="I763" s="4">
        <v>73080.2</v>
      </c>
      <c r="J763" s="4">
        <v>-69426.19</v>
      </c>
      <c r="K763" s="4">
        <v>3654.01</v>
      </c>
      <c r="L763" s="88"/>
      <c r="M763" s="88"/>
    </row>
    <row r="764" spans="1:13" x14ac:dyDescent="0.2">
      <c r="A764" s="89">
        <f t="shared" si="11"/>
        <v>762</v>
      </c>
      <c r="B764" t="s">
        <v>2587</v>
      </c>
      <c r="C764" t="s">
        <v>125</v>
      </c>
      <c r="D764" s="2">
        <v>41558</v>
      </c>
      <c r="E764" s="2">
        <v>41558</v>
      </c>
      <c r="F764" s="5">
        <v>2</v>
      </c>
      <c r="G764" t="s">
        <v>130</v>
      </c>
      <c r="H764" t="s">
        <v>806</v>
      </c>
      <c r="I764" s="4">
        <v>53760.2</v>
      </c>
      <c r="J764" s="4">
        <v>-51072.19</v>
      </c>
      <c r="K764" s="4">
        <v>2688.01</v>
      </c>
      <c r="L764" s="88"/>
      <c r="M764" s="88"/>
    </row>
    <row r="765" spans="1:13" x14ac:dyDescent="0.2">
      <c r="A765" s="89">
        <f t="shared" si="11"/>
        <v>763</v>
      </c>
      <c r="B765" t="s">
        <v>2587</v>
      </c>
      <c r="C765" t="s">
        <v>125</v>
      </c>
      <c r="D765" s="2">
        <v>41558</v>
      </c>
      <c r="E765" s="2">
        <v>41558</v>
      </c>
      <c r="F765" s="5">
        <v>2</v>
      </c>
      <c r="G765" t="s">
        <v>130</v>
      </c>
      <c r="H765" t="s">
        <v>807</v>
      </c>
      <c r="I765" s="4">
        <v>47883.7</v>
      </c>
      <c r="J765" s="4">
        <v>-45489.51</v>
      </c>
      <c r="K765" s="4">
        <v>2394.19</v>
      </c>
      <c r="L765" s="88"/>
      <c r="M765" s="88"/>
    </row>
    <row r="766" spans="1:13" x14ac:dyDescent="0.2">
      <c r="A766" s="89">
        <f t="shared" si="11"/>
        <v>764</v>
      </c>
      <c r="B766" t="s">
        <v>2587</v>
      </c>
      <c r="C766" t="s">
        <v>125</v>
      </c>
      <c r="D766" s="2">
        <v>41543</v>
      </c>
      <c r="E766" s="2">
        <v>41543</v>
      </c>
      <c r="F766" s="5">
        <v>35</v>
      </c>
      <c r="G766" t="s">
        <v>130</v>
      </c>
      <c r="H766" t="s">
        <v>808</v>
      </c>
      <c r="I766" s="4">
        <v>1017688.5</v>
      </c>
      <c r="J766" s="4">
        <v>-966804.07</v>
      </c>
      <c r="K766" s="4">
        <v>50884.43</v>
      </c>
      <c r="L766" s="88"/>
      <c r="M766" s="88"/>
    </row>
    <row r="767" spans="1:13" x14ac:dyDescent="0.2">
      <c r="A767" s="89">
        <f t="shared" si="11"/>
        <v>765</v>
      </c>
      <c r="B767" t="s">
        <v>2587</v>
      </c>
      <c r="C767" t="s">
        <v>125</v>
      </c>
      <c r="D767" s="2">
        <v>41561</v>
      </c>
      <c r="E767" s="2">
        <v>41561</v>
      </c>
      <c r="F767" s="5">
        <v>1</v>
      </c>
      <c r="G767" t="s">
        <v>130</v>
      </c>
      <c r="H767" t="s">
        <v>809</v>
      </c>
      <c r="I767" s="4">
        <v>112003.61</v>
      </c>
      <c r="J767" s="4">
        <v>-106403.43</v>
      </c>
      <c r="K767" s="4">
        <v>5600.18</v>
      </c>
      <c r="L767" s="88"/>
      <c r="M767" s="88"/>
    </row>
    <row r="768" spans="1:13" x14ac:dyDescent="0.2">
      <c r="A768" s="89">
        <f t="shared" si="11"/>
        <v>766</v>
      </c>
      <c r="B768" t="s">
        <v>2587</v>
      </c>
      <c r="C768" t="s">
        <v>125</v>
      </c>
      <c r="D768" s="2">
        <v>41561</v>
      </c>
      <c r="E768" s="2">
        <v>41561</v>
      </c>
      <c r="F768" s="5">
        <v>1</v>
      </c>
      <c r="G768" t="s">
        <v>130</v>
      </c>
      <c r="H768" t="s">
        <v>810</v>
      </c>
      <c r="I768" s="4">
        <v>16074.58</v>
      </c>
      <c r="J768" s="4">
        <v>-15270.85</v>
      </c>
      <c r="K768" s="4">
        <v>803.73</v>
      </c>
      <c r="L768" s="88"/>
      <c r="M768" s="88"/>
    </row>
    <row r="769" spans="1:13" x14ac:dyDescent="0.2">
      <c r="A769" s="89">
        <f t="shared" si="11"/>
        <v>767</v>
      </c>
      <c r="B769" t="s">
        <v>2587</v>
      </c>
      <c r="C769" t="s">
        <v>125</v>
      </c>
      <c r="D769" s="2">
        <v>41561</v>
      </c>
      <c r="E769" s="2">
        <v>41561</v>
      </c>
      <c r="F769" s="5">
        <v>1</v>
      </c>
      <c r="G769" t="s">
        <v>130</v>
      </c>
      <c r="H769" t="s">
        <v>811</v>
      </c>
      <c r="I769" s="4">
        <v>81721.81</v>
      </c>
      <c r="J769" s="4">
        <v>-77635.72</v>
      </c>
      <c r="K769" s="4">
        <v>4086.09</v>
      </c>
      <c r="L769" s="88"/>
      <c r="M769" s="88"/>
    </row>
    <row r="770" spans="1:13" x14ac:dyDescent="0.2">
      <c r="A770" s="89">
        <f t="shared" si="11"/>
        <v>768</v>
      </c>
      <c r="B770" t="s">
        <v>2587</v>
      </c>
      <c r="C770" t="s">
        <v>125</v>
      </c>
      <c r="D770" s="2">
        <v>41577</v>
      </c>
      <c r="E770" s="2">
        <v>41577</v>
      </c>
      <c r="F770" s="5">
        <v>1</v>
      </c>
      <c r="G770" t="s">
        <v>130</v>
      </c>
      <c r="H770" t="s">
        <v>812</v>
      </c>
      <c r="I770" s="4">
        <v>64975</v>
      </c>
      <c r="J770" s="4">
        <v>-61726.25</v>
      </c>
      <c r="K770" s="4">
        <v>3248.75</v>
      </c>
      <c r="L770" s="88"/>
      <c r="M770" s="88"/>
    </row>
    <row r="771" spans="1:13" x14ac:dyDescent="0.2">
      <c r="A771" s="89">
        <f t="shared" si="11"/>
        <v>769</v>
      </c>
      <c r="B771" t="s">
        <v>2587</v>
      </c>
      <c r="C771" t="s">
        <v>125</v>
      </c>
      <c r="D771" s="2">
        <v>41577</v>
      </c>
      <c r="E771" s="2">
        <v>41577</v>
      </c>
      <c r="F771" s="5">
        <v>1</v>
      </c>
      <c r="G771" t="s">
        <v>130</v>
      </c>
      <c r="H771" t="s">
        <v>813</v>
      </c>
      <c r="I771" s="4">
        <v>22425</v>
      </c>
      <c r="J771" s="4">
        <v>-21303.75</v>
      </c>
      <c r="K771" s="4">
        <v>1121.25</v>
      </c>
      <c r="L771" s="88"/>
      <c r="M771" s="88"/>
    </row>
    <row r="772" spans="1:13" x14ac:dyDescent="0.2">
      <c r="A772" s="89">
        <f t="shared" si="11"/>
        <v>770</v>
      </c>
      <c r="B772" t="s">
        <v>2587</v>
      </c>
      <c r="C772" t="s">
        <v>125</v>
      </c>
      <c r="D772" s="2">
        <v>41577</v>
      </c>
      <c r="E772" s="2">
        <v>41577</v>
      </c>
      <c r="F772" s="5">
        <v>1</v>
      </c>
      <c r="G772" t="s">
        <v>130</v>
      </c>
      <c r="H772" t="s">
        <v>814</v>
      </c>
      <c r="I772" s="4">
        <v>36742.5</v>
      </c>
      <c r="J772" s="4">
        <v>-34905.370000000003</v>
      </c>
      <c r="K772" s="4">
        <v>1837.13</v>
      </c>
      <c r="L772" s="88"/>
      <c r="M772" s="88"/>
    </row>
    <row r="773" spans="1:13" x14ac:dyDescent="0.2">
      <c r="A773" s="89">
        <f t="shared" ref="A773:A836" si="12">A772+1</f>
        <v>771</v>
      </c>
      <c r="B773" t="s">
        <v>2587</v>
      </c>
      <c r="C773" t="s">
        <v>125</v>
      </c>
      <c r="D773" s="2">
        <v>41547</v>
      </c>
      <c r="E773" s="2">
        <v>41547</v>
      </c>
      <c r="F773" s="5">
        <v>1</v>
      </c>
      <c r="G773" t="s">
        <v>330</v>
      </c>
      <c r="H773" t="s">
        <v>815</v>
      </c>
      <c r="I773" s="4">
        <v>783373.5</v>
      </c>
      <c r="J773" s="4">
        <v>-744204.82</v>
      </c>
      <c r="K773" s="4">
        <v>39168.68</v>
      </c>
      <c r="L773" s="88"/>
      <c r="M773" s="88"/>
    </row>
    <row r="774" spans="1:13" x14ac:dyDescent="0.2">
      <c r="A774" s="89">
        <f t="shared" si="12"/>
        <v>772</v>
      </c>
      <c r="B774" t="s">
        <v>2587</v>
      </c>
      <c r="C774" t="s">
        <v>125</v>
      </c>
      <c r="D774" s="2">
        <v>41624</v>
      </c>
      <c r="E774" s="2">
        <v>41624</v>
      </c>
      <c r="F774" s="5">
        <v>40</v>
      </c>
      <c r="G774" t="s">
        <v>130</v>
      </c>
      <c r="H774" t="s">
        <v>816</v>
      </c>
      <c r="I774" s="4">
        <v>962780</v>
      </c>
      <c r="J774" s="4">
        <v>-914641</v>
      </c>
      <c r="K774" s="4">
        <v>48139</v>
      </c>
      <c r="L774" s="88"/>
      <c r="M774" s="88"/>
    </row>
    <row r="775" spans="1:13" x14ac:dyDescent="0.2">
      <c r="A775" s="89">
        <f t="shared" si="12"/>
        <v>773</v>
      </c>
      <c r="B775" t="s">
        <v>2587</v>
      </c>
      <c r="C775" t="s">
        <v>125</v>
      </c>
      <c r="D775" s="2">
        <v>41624</v>
      </c>
      <c r="E775" s="2">
        <v>41624</v>
      </c>
      <c r="F775" s="5">
        <v>2</v>
      </c>
      <c r="G775" t="s">
        <v>130</v>
      </c>
      <c r="H775" t="s">
        <v>817</v>
      </c>
      <c r="I775" s="4">
        <v>56380</v>
      </c>
      <c r="J775" s="4">
        <v>-53561</v>
      </c>
      <c r="K775" s="4">
        <v>2819</v>
      </c>
      <c r="L775" s="88"/>
      <c r="M775" s="88"/>
    </row>
    <row r="776" spans="1:13" x14ac:dyDescent="0.2">
      <c r="A776" s="89">
        <f t="shared" si="12"/>
        <v>774</v>
      </c>
      <c r="B776" t="s">
        <v>2587</v>
      </c>
      <c r="C776" t="s">
        <v>125</v>
      </c>
      <c r="D776" s="2">
        <v>41512</v>
      </c>
      <c r="E776" s="2">
        <v>41512</v>
      </c>
      <c r="F776" s="5">
        <v>3</v>
      </c>
      <c r="G776" t="s">
        <v>130</v>
      </c>
      <c r="H776" t="s">
        <v>818</v>
      </c>
      <c r="I776" s="4">
        <v>21563.1</v>
      </c>
      <c r="J776" s="4">
        <v>-20484.939999999999</v>
      </c>
      <c r="K776" s="4">
        <v>1078.1600000000001</v>
      </c>
      <c r="L776" s="88"/>
      <c r="M776" s="88"/>
    </row>
    <row r="777" spans="1:13" x14ac:dyDescent="0.2">
      <c r="A777" s="89">
        <f t="shared" si="12"/>
        <v>775</v>
      </c>
      <c r="B777" t="s">
        <v>2587</v>
      </c>
      <c r="C777" t="s">
        <v>125</v>
      </c>
      <c r="D777" s="2">
        <v>41691</v>
      </c>
      <c r="E777" s="2">
        <v>41691</v>
      </c>
      <c r="F777" s="5">
        <v>2</v>
      </c>
      <c r="G777" t="s">
        <v>130</v>
      </c>
      <c r="H777" t="s">
        <v>819</v>
      </c>
      <c r="I777" s="4">
        <v>73080.100000000006</v>
      </c>
      <c r="J777" s="4">
        <v>-69426.09</v>
      </c>
      <c r="K777" s="4">
        <v>3654.01</v>
      </c>
      <c r="L777" s="88"/>
      <c r="M777" s="88"/>
    </row>
    <row r="778" spans="1:13" x14ac:dyDescent="0.2">
      <c r="A778" s="89">
        <f t="shared" si="12"/>
        <v>776</v>
      </c>
      <c r="B778" t="s">
        <v>2587</v>
      </c>
      <c r="C778" t="s">
        <v>125</v>
      </c>
      <c r="D778" s="2">
        <v>41631</v>
      </c>
      <c r="E778" s="2">
        <v>41631</v>
      </c>
      <c r="F778" s="5">
        <v>1</v>
      </c>
      <c r="G778" t="s">
        <v>130</v>
      </c>
      <c r="H778" t="s">
        <v>820</v>
      </c>
      <c r="I778" s="4">
        <v>14296.32</v>
      </c>
      <c r="J778" s="4">
        <v>-13581.5</v>
      </c>
      <c r="K778" s="4">
        <v>714.82</v>
      </c>
      <c r="L778" s="88"/>
      <c r="M778" s="88"/>
    </row>
    <row r="779" spans="1:13" x14ac:dyDescent="0.2">
      <c r="A779" s="89">
        <f t="shared" si="12"/>
        <v>777</v>
      </c>
      <c r="B779" t="s">
        <v>2587</v>
      </c>
      <c r="C779" t="s">
        <v>125</v>
      </c>
      <c r="D779" s="2">
        <v>41636</v>
      </c>
      <c r="E779" s="2">
        <v>41636</v>
      </c>
      <c r="F779" s="5">
        <v>1</v>
      </c>
      <c r="G779" t="s">
        <v>130</v>
      </c>
      <c r="H779" t="s">
        <v>821</v>
      </c>
      <c r="I779" s="4">
        <v>44052.78</v>
      </c>
      <c r="J779" s="4">
        <v>-41850.14</v>
      </c>
      <c r="K779" s="4">
        <v>2202.64</v>
      </c>
      <c r="L779" s="88"/>
      <c r="M779" s="88"/>
    </row>
    <row r="780" spans="1:13" x14ac:dyDescent="0.2">
      <c r="A780" s="89">
        <f t="shared" si="12"/>
        <v>778</v>
      </c>
      <c r="B780" t="s">
        <v>2587</v>
      </c>
      <c r="C780" t="s">
        <v>125</v>
      </c>
      <c r="D780" s="2">
        <v>41723</v>
      </c>
      <c r="E780" s="2">
        <v>41723</v>
      </c>
      <c r="F780" s="5">
        <v>1</v>
      </c>
      <c r="G780" t="s">
        <v>130</v>
      </c>
      <c r="H780" t="s">
        <v>822</v>
      </c>
      <c r="I780" s="4">
        <v>39690</v>
      </c>
      <c r="J780" s="4">
        <v>-37705.5</v>
      </c>
      <c r="K780" s="4">
        <v>1984.5</v>
      </c>
      <c r="L780" s="88"/>
      <c r="M780" s="88"/>
    </row>
    <row r="781" spans="1:13" x14ac:dyDescent="0.2">
      <c r="A781" s="89">
        <f t="shared" si="12"/>
        <v>779</v>
      </c>
      <c r="B781" t="s">
        <v>2587</v>
      </c>
      <c r="C781" t="s">
        <v>125</v>
      </c>
      <c r="D781" s="2">
        <v>41723</v>
      </c>
      <c r="E781" s="2">
        <v>41723</v>
      </c>
      <c r="F781" s="5">
        <v>1</v>
      </c>
      <c r="G781" t="s">
        <v>130</v>
      </c>
      <c r="H781" t="s">
        <v>823</v>
      </c>
      <c r="I781" s="4">
        <v>6449.63</v>
      </c>
      <c r="J781" s="4">
        <v>-6127.15</v>
      </c>
      <c r="K781" s="4">
        <v>322.48</v>
      </c>
      <c r="L781" s="88"/>
      <c r="M781" s="88"/>
    </row>
    <row r="782" spans="1:13" x14ac:dyDescent="0.2">
      <c r="A782" s="89">
        <f t="shared" si="12"/>
        <v>780</v>
      </c>
      <c r="B782" t="s">
        <v>2587</v>
      </c>
      <c r="C782" t="s">
        <v>125</v>
      </c>
      <c r="D782" s="2">
        <v>41723</v>
      </c>
      <c r="E782" s="2">
        <v>41723</v>
      </c>
      <c r="F782" s="5">
        <v>1</v>
      </c>
      <c r="G782" t="s">
        <v>130</v>
      </c>
      <c r="H782" t="s">
        <v>824</v>
      </c>
      <c r="I782" s="4">
        <v>18058.95</v>
      </c>
      <c r="J782" s="4">
        <v>-17156</v>
      </c>
      <c r="K782" s="4">
        <v>902.95</v>
      </c>
      <c r="L782" s="88"/>
      <c r="M782" s="88"/>
    </row>
    <row r="783" spans="1:13" x14ac:dyDescent="0.2">
      <c r="A783" s="89">
        <f t="shared" si="12"/>
        <v>781</v>
      </c>
      <c r="B783" t="s">
        <v>2587</v>
      </c>
      <c r="C783" t="s">
        <v>125</v>
      </c>
      <c r="D783" s="2">
        <v>41723</v>
      </c>
      <c r="E783" s="2">
        <v>41723</v>
      </c>
      <c r="F783" s="5">
        <v>1</v>
      </c>
      <c r="G783" t="s">
        <v>130</v>
      </c>
      <c r="H783" t="s">
        <v>825</v>
      </c>
      <c r="I783" s="4">
        <v>27783</v>
      </c>
      <c r="J783" s="4">
        <v>-26393.85</v>
      </c>
      <c r="K783" s="4">
        <v>1389.15</v>
      </c>
      <c r="L783" s="88"/>
      <c r="M783" s="88"/>
    </row>
    <row r="784" spans="1:13" x14ac:dyDescent="0.2">
      <c r="A784" s="89">
        <f t="shared" si="12"/>
        <v>782</v>
      </c>
      <c r="B784" t="s">
        <v>2587</v>
      </c>
      <c r="C784" t="s">
        <v>125</v>
      </c>
      <c r="D784" s="2">
        <v>41723</v>
      </c>
      <c r="E784" s="2">
        <v>41723</v>
      </c>
      <c r="F784" s="5">
        <v>1</v>
      </c>
      <c r="G784" t="s">
        <v>130</v>
      </c>
      <c r="H784" t="s">
        <v>826</v>
      </c>
      <c r="I784" s="4">
        <v>44651.25</v>
      </c>
      <c r="J784" s="4">
        <v>-42418.69</v>
      </c>
      <c r="K784" s="4">
        <v>2232.56</v>
      </c>
      <c r="L784" s="88"/>
      <c r="M784" s="88"/>
    </row>
    <row r="785" spans="1:13" x14ac:dyDescent="0.2">
      <c r="A785" s="89">
        <f t="shared" si="12"/>
        <v>783</v>
      </c>
      <c r="B785" t="s">
        <v>2587</v>
      </c>
      <c r="C785" t="s">
        <v>125</v>
      </c>
      <c r="D785" s="2">
        <v>41723</v>
      </c>
      <c r="E785" s="2">
        <v>41723</v>
      </c>
      <c r="F785" s="5">
        <v>1</v>
      </c>
      <c r="G785" t="s">
        <v>130</v>
      </c>
      <c r="H785" t="s">
        <v>827</v>
      </c>
      <c r="I785" s="4">
        <v>13891.5</v>
      </c>
      <c r="J785" s="4">
        <v>-13196.92</v>
      </c>
      <c r="K785" s="4">
        <v>694.58</v>
      </c>
      <c r="L785" s="88"/>
      <c r="M785" s="88"/>
    </row>
    <row r="786" spans="1:13" x14ac:dyDescent="0.2">
      <c r="A786" s="89">
        <f t="shared" si="12"/>
        <v>784</v>
      </c>
      <c r="B786" t="s">
        <v>2587</v>
      </c>
      <c r="C786" t="s">
        <v>129</v>
      </c>
      <c r="D786" s="2">
        <v>41723</v>
      </c>
      <c r="E786" s="2">
        <v>41723</v>
      </c>
      <c r="F786" s="5">
        <v>1</v>
      </c>
      <c r="G786" t="s">
        <v>130</v>
      </c>
      <c r="H786" t="s">
        <v>828</v>
      </c>
      <c r="I786" s="4">
        <v>2629.46</v>
      </c>
      <c r="J786" s="4">
        <v>-2629.46</v>
      </c>
      <c r="K786" s="4">
        <v>0</v>
      </c>
      <c r="L786" s="88"/>
      <c r="M786" s="88"/>
    </row>
    <row r="787" spans="1:13" x14ac:dyDescent="0.2">
      <c r="A787" s="89">
        <f t="shared" si="12"/>
        <v>785</v>
      </c>
      <c r="B787" t="s">
        <v>2587</v>
      </c>
      <c r="C787" t="s">
        <v>125</v>
      </c>
      <c r="D787" s="2">
        <v>41723</v>
      </c>
      <c r="E787" s="2">
        <v>41723</v>
      </c>
      <c r="F787" s="5">
        <v>1</v>
      </c>
      <c r="G787" t="s">
        <v>130</v>
      </c>
      <c r="H787" t="s">
        <v>829</v>
      </c>
      <c r="I787" s="4">
        <v>9128.7000000000007</v>
      </c>
      <c r="J787" s="4">
        <v>-8672.26</v>
      </c>
      <c r="K787" s="4">
        <v>456.44</v>
      </c>
      <c r="L787" s="88"/>
      <c r="M787" s="88"/>
    </row>
    <row r="788" spans="1:13" x14ac:dyDescent="0.2">
      <c r="A788" s="89">
        <f t="shared" si="12"/>
        <v>786</v>
      </c>
      <c r="B788" t="s">
        <v>2587</v>
      </c>
      <c r="C788" t="s">
        <v>125</v>
      </c>
      <c r="D788" s="2">
        <v>41723</v>
      </c>
      <c r="E788" s="2">
        <v>41723</v>
      </c>
      <c r="F788" s="5">
        <v>1</v>
      </c>
      <c r="G788" t="s">
        <v>130</v>
      </c>
      <c r="H788" t="s">
        <v>830</v>
      </c>
      <c r="I788" s="4">
        <v>11430.72</v>
      </c>
      <c r="J788" s="4">
        <v>-10859.18</v>
      </c>
      <c r="K788" s="4">
        <v>571.54</v>
      </c>
      <c r="L788" s="88"/>
      <c r="M788" s="88"/>
    </row>
    <row r="789" spans="1:13" x14ac:dyDescent="0.2">
      <c r="A789" s="89">
        <f t="shared" si="12"/>
        <v>787</v>
      </c>
      <c r="B789" t="s">
        <v>2587</v>
      </c>
      <c r="C789" t="s">
        <v>125</v>
      </c>
      <c r="D789" s="2">
        <v>41723</v>
      </c>
      <c r="E789" s="2">
        <v>41723</v>
      </c>
      <c r="F789" s="5">
        <v>1</v>
      </c>
      <c r="G789" t="s">
        <v>130</v>
      </c>
      <c r="H789" t="s">
        <v>831</v>
      </c>
      <c r="I789" s="4">
        <v>27783</v>
      </c>
      <c r="J789" s="4">
        <v>-26393.85</v>
      </c>
      <c r="K789" s="4">
        <v>1389.15</v>
      </c>
      <c r="L789" s="88"/>
      <c r="M789" s="88"/>
    </row>
    <row r="790" spans="1:13" x14ac:dyDescent="0.2">
      <c r="A790" s="89">
        <f t="shared" si="12"/>
        <v>788</v>
      </c>
      <c r="B790" t="s">
        <v>2587</v>
      </c>
      <c r="C790" t="s">
        <v>129</v>
      </c>
      <c r="D790" s="2">
        <v>41723</v>
      </c>
      <c r="E790" s="2">
        <v>41723</v>
      </c>
      <c r="F790" s="5">
        <v>1</v>
      </c>
      <c r="G790" t="s">
        <v>130</v>
      </c>
      <c r="H790" t="s">
        <v>832</v>
      </c>
      <c r="I790" s="4">
        <v>3770.55</v>
      </c>
      <c r="J790" s="4">
        <v>-3770.55</v>
      </c>
      <c r="K790" s="4">
        <v>0</v>
      </c>
      <c r="L790" s="88"/>
      <c r="M790" s="88"/>
    </row>
    <row r="791" spans="1:13" x14ac:dyDescent="0.2">
      <c r="A791" s="89">
        <f t="shared" si="12"/>
        <v>789</v>
      </c>
      <c r="B791" t="s">
        <v>2587</v>
      </c>
      <c r="C791" t="s">
        <v>125</v>
      </c>
      <c r="D791" s="2">
        <v>41668</v>
      </c>
      <c r="E791" s="2">
        <v>41668</v>
      </c>
      <c r="F791" s="5">
        <v>1</v>
      </c>
      <c r="G791" t="s">
        <v>130</v>
      </c>
      <c r="H791" t="s">
        <v>833</v>
      </c>
      <c r="I791" s="4">
        <v>153558</v>
      </c>
      <c r="J791" s="4">
        <v>-145880.1</v>
      </c>
      <c r="K791" s="4">
        <v>7677.9</v>
      </c>
      <c r="L791" s="88"/>
      <c r="M791" s="88"/>
    </row>
    <row r="792" spans="1:13" x14ac:dyDescent="0.2">
      <c r="A792" s="89">
        <f t="shared" si="12"/>
        <v>790</v>
      </c>
      <c r="B792" t="s">
        <v>2587</v>
      </c>
      <c r="C792" t="s">
        <v>125</v>
      </c>
      <c r="D792" s="2">
        <v>41668</v>
      </c>
      <c r="E792" s="2">
        <v>41668</v>
      </c>
      <c r="F792" s="5">
        <v>1</v>
      </c>
      <c r="G792" t="s">
        <v>130</v>
      </c>
      <c r="H792" t="s">
        <v>834</v>
      </c>
      <c r="I792" s="4">
        <v>107036.88</v>
      </c>
      <c r="J792" s="4">
        <v>-101685.04</v>
      </c>
      <c r="K792" s="4">
        <v>5351.84</v>
      </c>
      <c r="L792" s="88"/>
      <c r="M792" s="88"/>
    </row>
    <row r="793" spans="1:13" x14ac:dyDescent="0.2">
      <c r="A793" s="89">
        <f t="shared" si="12"/>
        <v>791</v>
      </c>
      <c r="B793" t="s">
        <v>2587</v>
      </c>
      <c r="C793" t="s">
        <v>125</v>
      </c>
      <c r="D793" s="2">
        <v>41668</v>
      </c>
      <c r="E793" s="2">
        <v>41668</v>
      </c>
      <c r="F793" s="5">
        <v>1</v>
      </c>
      <c r="G793" t="s">
        <v>130</v>
      </c>
      <c r="H793" t="s">
        <v>835</v>
      </c>
      <c r="I793" s="4">
        <v>35140.5</v>
      </c>
      <c r="J793" s="4">
        <v>-33383.47</v>
      </c>
      <c r="K793" s="4">
        <v>1757.03</v>
      </c>
      <c r="L793" s="88"/>
      <c r="M793" s="88"/>
    </row>
    <row r="794" spans="1:13" x14ac:dyDescent="0.2">
      <c r="A794" s="89">
        <f t="shared" si="12"/>
        <v>792</v>
      </c>
      <c r="B794" t="s">
        <v>2587</v>
      </c>
      <c r="C794" t="s">
        <v>125</v>
      </c>
      <c r="D794" s="2">
        <v>41668</v>
      </c>
      <c r="E794" s="2">
        <v>41668</v>
      </c>
      <c r="F794" s="5">
        <v>1</v>
      </c>
      <c r="G794" t="s">
        <v>130</v>
      </c>
      <c r="H794" t="s">
        <v>836</v>
      </c>
      <c r="I794" s="4">
        <v>39999.75</v>
      </c>
      <c r="J794" s="4">
        <v>-37999.760000000002</v>
      </c>
      <c r="K794" s="4">
        <v>1999.99</v>
      </c>
      <c r="L794" s="88"/>
      <c r="M794" s="88"/>
    </row>
    <row r="795" spans="1:13" x14ac:dyDescent="0.2">
      <c r="A795" s="89">
        <f t="shared" si="12"/>
        <v>793</v>
      </c>
      <c r="B795" t="s">
        <v>2587</v>
      </c>
      <c r="C795" t="s">
        <v>125</v>
      </c>
      <c r="D795" s="2">
        <v>41668</v>
      </c>
      <c r="E795" s="2">
        <v>41668</v>
      </c>
      <c r="F795" s="5">
        <v>1</v>
      </c>
      <c r="G795" t="s">
        <v>130</v>
      </c>
      <c r="H795" t="s">
        <v>837</v>
      </c>
      <c r="I795" s="4">
        <v>46481.22</v>
      </c>
      <c r="J795" s="4">
        <v>-44157.16</v>
      </c>
      <c r="K795" s="4">
        <v>2324.06</v>
      </c>
      <c r="L795" s="88"/>
      <c r="M795" s="88"/>
    </row>
    <row r="796" spans="1:13" x14ac:dyDescent="0.2">
      <c r="A796" s="89">
        <f t="shared" si="12"/>
        <v>794</v>
      </c>
      <c r="B796" t="s">
        <v>2587</v>
      </c>
      <c r="C796" t="s">
        <v>125</v>
      </c>
      <c r="D796" s="2">
        <v>41668</v>
      </c>
      <c r="E796" s="2">
        <v>41668</v>
      </c>
      <c r="F796" s="5">
        <v>3</v>
      </c>
      <c r="G796" t="s">
        <v>130</v>
      </c>
      <c r="H796" t="s">
        <v>838</v>
      </c>
      <c r="I796" s="4">
        <v>56611.26</v>
      </c>
      <c r="J796" s="4">
        <v>-53780.7</v>
      </c>
      <c r="K796" s="4">
        <v>2830.56</v>
      </c>
      <c r="L796" s="88"/>
      <c r="M796" s="88"/>
    </row>
    <row r="797" spans="1:13" x14ac:dyDescent="0.2">
      <c r="A797" s="89">
        <f t="shared" si="12"/>
        <v>795</v>
      </c>
      <c r="B797" t="s">
        <v>2587</v>
      </c>
      <c r="C797" t="s">
        <v>125</v>
      </c>
      <c r="D797" s="2">
        <v>41668</v>
      </c>
      <c r="E797" s="2">
        <v>41668</v>
      </c>
      <c r="F797" s="5">
        <v>1</v>
      </c>
      <c r="G797" t="s">
        <v>130</v>
      </c>
      <c r="H797" t="s">
        <v>839</v>
      </c>
      <c r="I797" s="4">
        <v>18893.22</v>
      </c>
      <c r="J797" s="4">
        <v>-17948.560000000001</v>
      </c>
      <c r="K797" s="4">
        <v>944.66</v>
      </c>
      <c r="L797" s="88"/>
      <c r="M797" s="88"/>
    </row>
    <row r="798" spans="1:13" x14ac:dyDescent="0.2">
      <c r="A798" s="89">
        <f t="shared" si="12"/>
        <v>796</v>
      </c>
      <c r="B798" t="s">
        <v>2587</v>
      </c>
      <c r="C798" t="s">
        <v>125</v>
      </c>
      <c r="D798" s="2">
        <v>41668</v>
      </c>
      <c r="E798" s="2">
        <v>41668</v>
      </c>
      <c r="F798" s="5">
        <v>1</v>
      </c>
      <c r="G798" t="s">
        <v>130</v>
      </c>
      <c r="H798" t="s">
        <v>836</v>
      </c>
      <c r="I798" s="4">
        <v>45499.65</v>
      </c>
      <c r="J798" s="4">
        <v>-43224.67</v>
      </c>
      <c r="K798" s="4">
        <v>2274.98</v>
      </c>
      <c r="L798" s="88"/>
      <c r="M798" s="88"/>
    </row>
    <row r="799" spans="1:13" x14ac:dyDescent="0.2">
      <c r="A799" s="89">
        <f t="shared" si="12"/>
        <v>797</v>
      </c>
      <c r="B799" t="s">
        <v>2587</v>
      </c>
      <c r="C799" t="s">
        <v>125</v>
      </c>
      <c r="D799" s="2">
        <v>41668</v>
      </c>
      <c r="E799" s="2">
        <v>41668</v>
      </c>
      <c r="F799" s="5">
        <v>1</v>
      </c>
      <c r="G799" t="s">
        <v>130</v>
      </c>
      <c r="H799" t="s">
        <v>840</v>
      </c>
      <c r="I799" s="4">
        <v>406193.4</v>
      </c>
      <c r="J799" s="4">
        <v>-385883.73</v>
      </c>
      <c r="K799" s="4">
        <v>20309.669999999998</v>
      </c>
      <c r="L799" s="88"/>
      <c r="M799" s="88"/>
    </row>
    <row r="800" spans="1:13" x14ac:dyDescent="0.2">
      <c r="A800" s="89">
        <f t="shared" si="12"/>
        <v>798</v>
      </c>
      <c r="B800" t="s">
        <v>2587</v>
      </c>
      <c r="C800" t="s">
        <v>125</v>
      </c>
      <c r="D800" s="2">
        <v>41668</v>
      </c>
      <c r="E800" s="2">
        <v>41668</v>
      </c>
      <c r="F800" s="5">
        <v>1</v>
      </c>
      <c r="G800" t="s">
        <v>130</v>
      </c>
      <c r="H800" t="s">
        <v>841</v>
      </c>
      <c r="I800" s="4">
        <v>9880.3799999999992</v>
      </c>
      <c r="J800" s="4">
        <v>-9386.36</v>
      </c>
      <c r="K800" s="4">
        <v>494.02</v>
      </c>
      <c r="L800" s="88"/>
      <c r="M800" s="88"/>
    </row>
    <row r="801" spans="1:13" x14ac:dyDescent="0.2">
      <c r="A801" s="89">
        <f t="shared" si="12"/>
        <v>799</v>
      </c>
      <c r="B801" t="s">
        <v>2587</v>
      </c>
      <c r="C801" t="s">
        <v>125</v>
      </c>
      <c r="D801" s="2">
        <v>41668</v>
      </c>
      <c r="E801" s="2">
        <v>41668</v>
      </c>
      <c r="F801" s="5">
        <v>1</v>
      </c>
      <c r="G801" t="s">
        <v>130</v>
      </c>
      <c r="H801" t="s">
        <v>842</v>
      </c>
      <c r="I801" s="4">
        <v>22089.78</v>
      </c>
      <c r="J801" s="4">
        <v>-20985.29</v>
      </c>
      <c r="K801" s="4">
        <v>1104.49</v>
      </c>
      <c r="L801" s="88"/>
      <c r="M801" s="88"/>
    </row>
    <row r="802" spans="1:13" x14ac:dyDescent="0.2">
      <c r="A802" s="89">
        <f t="shared" si="12"/>
        <v>800</v>
      </c>
      <c r="B802" t="s">
        <v>2587</v>
      </c>
      <c r="C802" t="s">
        <v>125</v>
      </c>
      <c r="D802" s="2">
        <v>41668</v>
      </c>
      <c r="E802" s="2">
        <v>41668</v>
      </c>
      <c r="F802" s="5">
        <v>1</v>
      </c>
      <c r="G802" t="s">
        <v>130</v>
      </c>
      <c r="H802" t="s">
        <v>842</v>
      </c>
      <c r="I802" s="4">
        <v>25995.42</v>
      </c>
      <c r="J802" s="4">
        <v>-24695.65</v>
      </c>
      <c r="K802" s="4">
        <v>1299.77</v>
      </c>
      <c r="L802" s="88"/>
      <c r="M802" s="88"/>
    </row>
    <row r="803" spans="1:13" x14ac:dyDescent="0.2">
      <c r="A803" s="89">
        <f t="shared" si="12"/>
        <v>801</v>
      </c>
      <c r="B803" t="s">
        <v>2587</v>
      </c>
      <c r="C803" t="s">
        <v>125</v>
      </c>
      <c r="D803" s="2">
        <v>41668</v>
      </c>
      <c r="E803" s="2">
        <v>41668</v>
      </c>
      <c r="F803" s="5">
        <v>1</v>
      </c>
      <c r="G803" t="s">
        <v>130</v>
      </c>
      <c r="H803" t="s">
        <v>843</v>
      </c>
      <c r="I803" s="4">
        <v>119036.52</v>
      </c>
      <c r="J803" s="4">
        <v>-113084.69</v>
      </c>
      <c r="K803" s="4">
        <v>5951.83</v>
      </c>
      <c r="L803" s="88"/>
      <c r="M803" s="88"/>
    </row>
    <row r="804" spans="1:13" x14ac:dyDescent="0.2">
      <c r="A804" s="89">
        <f t="shared" si="12"/>
        <v>802</v>
      </c>
      <c r="B804" t="s">
        <v>2587</v>
      </c>
      <c r="C804" t="s">
        <v>125</v>
      </c>
      <c r="D804" s="2">
        <v>41668</v>
      </c>
      <c r="E804" s="2">
        <v>41668</v>
      </c>
      <c r="F804" s="5">
        <v>1</v>
      </c>
      <c r="G804" t="s">
        <v>130</v>
      </c>
      <c r="H804" t="s">
        <v>844</v>
      </c>
      <c r="I804" s="4">
        <v>67515.360000000001</v>
      </c>
      <c r="J804" s="4">
        <v>-64139.59</v>
      </c>
      <c r="K804" s="4">
        <v>3375.77</v>
      </c>
      <c r="L804" s="88"/>
      <c r="M804" s="88"/>
    </row>
    <row r="805" spans="1:13" x14ac:dyDescent="0.2">
      <c r="A805" s="89">
        <f t="shared" si="12"/>
        <v>803</v>
      </c>
      <c r="B805" t="s">
        <v>2587</v>
      </c>
      <c r="C805" t="s">
        <v>125</v>
      </c>
      <c r="D805" s="2">
        <v>41668</v>
      </c>
      <c r="E805" s="2">
        <v>41668</v>
      </c>
      <c r="F805" s="5">
        <v>2</v>
      </c>
      <c r="G805" t="s">
        <v>130</v>
      </c>
      <c r="H805" t="s">
        <v>845</v>
      </c>
      <c r="I805" s="4">
        <v>47205.120000000003</v>
      </c>
      <c r="J805" s="4">
        <v>-44844.86</v>
      </c>
      <c r="K805" s="4">
        <v>2360.2600000000002</v>
      </c>
      <c r="L805" s="88"/>
      <c r="M805" s="88"/>
    </row>
    <row r="806" spans="1:13" x14ac:dyDescent="0.2">
      <c r="A806" s="89">
        <f t="shared" si="12"/>
        <v>804</v>
      </c>
      <c r="B806" t="s">
        <v>2587</v>
      </c>
      <c r="C806" t="s">
        <v>125</v>
      </c>
      <c r="D806" s="2">
        <v>41668</v>
      </c>
      <c r="E806" s="2">
        <v>41668</v>
      </c>
      <c r="F806" s="5">
        <v>4</v>
      </c>
      <c r="G806" t="s">
        <v>130</v>
      </c>
      <c r="H806" t="s">
        <v>846</v>
      </c>
      <c r="I806" s="4">
        <v>186627.12</v>
      </c>
      <c r="J806" s="4">
        <v>-177295.76</v>
      </c>
      <c r="K806" s="4">
        <v>9331.36</v>
      </c>
      <c r="L806" s="88"/>
      <c r="M806" s="88"/>
    </row>
    <row r="807" spans="1:13" x14ac:dyDescent="0.2">
      <c r="A807" s="89">
        <f t="shared" si="12"/>
        <v>805</v>
      </c>
      <c r="B807" t="s">
        <v>2587</v>
      </c>
      <c r="C807" t="s">
        <v>125</v>
      </c>
      <c r="D807" s="2">
        <v>41668</v>
      </c>
      <c r="E807" s="2">
        <v>41668</v>
      </c>
      <c r="F807" s="5">
        <v>2</v>
      </c>
      <c r="G807" t="s">
        <v>130</v>
      </c>
      <c r="H807" t="s">
        <v>847</v>
      </c>
      <c r="I807" s="4">
        <v>111471.48</v>
      </c>
      <c r="J807" s="4">
        <v>-105897.91</v>
      </c>
      <c r="K807" s="4">
        <v>5573.57</v>
      </c>
      <c r="L807" s="88"/>
      <c r="M807" s="88"/>
    </row>
    <row r="808" spans="1:13" x14ac:dyDescent="0.2">
      <c r="A808" s="89">
        <f t="shared" si="12"/>
        <v>806</v>
      </c>
      <c r="B808" t="s">
        <v>2587</v>
      </c>
      <c r="C808" t="s">
        <v>125</v>
      </c>
      <c r="D808" s="2">
        <v>41668</v>
      </c>
      <c r="E808" s="2">
        <v>41668</v>
      </c>
      <c r="F808" s="5">
        <v>2</v>
      </c>
      <c r="G808" t="s">
        <v>130</v>
      </c>
      <c r="H808" t="s">
        <v>848</v>
      </c>
      <c r="I808" s="4">
        <v>434581.68</v>
      </c>
      <c r="J808" s="4">
        <v>-412852.6</v>
      </c>
      <c r="K808" s="4">
        <v>21729.08</v>
      </c>
      <c r="L808" s="88"/>
      <c r="M808" s="88"/>
    </row>
    <row r="809" spans="1:13" x14ac:dyDescent="0.2">
      <c r="A809" s="89">
        <f t="shared" si="12"/>
        <v>807</v>
      </c>
      <c r="B809" t="s">
        <v>2587</v>
      </c>
      <c r="C809" t="s">
        <v>125</v>
      </c>
      <c r="D809" s="2">
        <v>41668</v>
      </c>
      <c r="E809" s="2">
        <v>41668</v>
      </c>
      <c r="F809" s="5">
        <v>1</v>
      </c>
      <c r="G809" t="s">
        <v>130</v>
      </c>
      <c r="H809" t="s">
        <v>849</v>
      </c>
      <c r="I809" s="4">
        <v>17565.12</v>
      </c>
      <c r="J809" s="4">
        <v>-16686.86</v>
      </c>
      <c r="K809" s="4">
        <v>878.26</v>
      </c>
      <c r="L809" s="88"/>
      <c r="M809" s="88"/>
    </row>
    <row r="810" spans="1:13" x14ac:dyDescent="0.2">
      <c r="A810" s="89">
        <f t="shared" si="12"/>
        <v>808</v>
      </c>
      <c r="B810" t="s">
        <v>2587</v>
      </c>
      <c r="C810" t="s">
        <v>125</v>
      </c>
      <c r="D810" s="2">
        <v>41668</v>
      </c>
      <c r="E810" s="2">
        <v>41668</v>
      </c>
      <c r="F810" s="5">
        <v>2</v>
      </c>
      <c r="G810" t="s">
        <v>130</v>
      </c>
      <c r="H810" t="s">
        <v>850</v>
      </c>
      <c r="I810" s="4">
        <v>297660.84000000003</v>
      </c>
      <c r="J810" s="4">
        <v>-282777.8</v>
      </c>
      <c r="K810" s="4">
        <v>14883.04</v>
      </c>
      <c r="L810" s="88"/>
      <c r="M810" s="88"/>
    </row>
    <row r="811" spans="1:13" x14ac:dyDescent="0.2">
      <c r="A811" s="89">
        <f t="shared" si="12"/>
        <v>809</v>
      </c>
      <c r="B811" t="s">
        <v>2587</v>
      </c>
      <c r="C811" t="s">
        <v>125</v>
      </c>
      <c r="D811" s="2">
        <v>41668</v>
      </c>
      <c r="E811" s="2">
        <v>41668</v>
      </c>
      <c r="F811" s="5">
        <v>1</v>
      </c>
      <c r="G811" t="s">
        <v>130</v>
      </c>
      <c r="H811" t="s">
        <v>851</v>
      </c>
      <c r="I811" s="4">
        <v>131013.36</v>
      </c>
      <c r="J811" s="4">
        <v>-124462.69</v>
      </c>
      <c r="K811" s="4">
        <v>6550.67</v>
      </c>
      <c r="L811" s="88"/>
      <c r="M811" s="88"/>
    </row>
    <row r="812" spans="1:13" x14ac:dyDescent="0.2">
      <c r="A812" s="89">
        <f t="shared" si="12"/>
        <v>810</v>
      </c>
      <c r="B812" t="s">
        <v>2587</v>
      </c>
      <c r="C812" t="s">
        <v>125</v>
      </c>
      <c r="D812" s="2">
        <v>41668</v>
      </c>
      <c r="E812" s="2">
        <v>41668</v>
      </c>
      <c r="F812" s="5">
        <v>4</v>
      </c>
      <c r="G812" t="s">
        <v>130</v>
      </c>
      <c r="H812" t="s">
        <v>852</v>
      </c>
      <c r="I812" s="4">
        <v>114173.28</v>
      </c>
      <c r="J812" s="4">
        <v>-108464.62</v>
      </c>
      <c r="K812" s="4">
        <v>5708.66</v>
      </c>
      <c r="L812" s="88"/>
      <c r="M812" s="88"/>
    </row>
    <row r="813" spans="1:13" x14ac:dyDescent="0.2">
      <c r="A813" s="89">
        <f t="shared" si="12"/>
        <v>811</v>
      </c>
      <c r="B813" t="s">
        <v>2587</v>
      </c>
      <c r="C813" t="s">
        <v>125</v>
      </c>
      <c r="D813" s="2">
        <v>41668</v>
      </c>
      <c r="E813" s="2">
        <v>41668</v>
      </c>
      <c r="F813" s="5">
        <v>1</v>
      </c>
      <c r="G813" t="s">
        <v>130</v>
      </c>
      <c r="H813" t="s">
        <v>835</v>
      </c>
      <c r="I813" s="4">
        <v>122131.62</v>
      </c>
      <c r="J813" s="4">
        <v>-116025.04</v>
      </c>
      <c r="K813" s="4">
        <v>6106.58</v>
      </c>
      <c r="L813" s="88"/>
      <c r="M813" s="88"/>
    </row>
    <row r="814" spans="1:13" x14ac:dyDescent="0.2">
      <c r="A814" s="89">
        <f t="shared" si="12"/>
        <v>812</v>
      </c>
      <c r="B814" t="s">
        <v>2587</v>
      </c>
      <c r="C814" t="s">
        <v>125</v>
      </c>
      <c r="D814" s="2">
        <v>41668</v>
      </c>
      <c r="E814" s="2">
        <v>41668</v>
      </c>
      <c r="F814" s="5">
        <v>2</v>
      </c>
      <c r="G814" t="s">
        <v>130</v>
      </c>
      <c r="H814" t="s">
        <v>853</v>
      </c>
      <c r="I814" s="4">
        <v>101304.96000000001</v>
      </c>
      <c r="J814" s="4">
        <v>-96239.71</v>
      </c>
      <c r="K814" s="4">
        <v>5065.25</v>
      </c>
      <c r="L814" s="88"/>
      <c r="M814" s="88"/>
    </row>
    <row r="815" spans="1:13" x14ac:dyDescent="0.2">
      <c r="A815" s="89">
        <f t="shared" si="12"/>
        <v>813</v>
      </c>
      <c r="B815" t="s">
        <v>2587</v>
      </c>
      <c r="C815" t="s">
        <v>125</v>
      </c>
      <c r="D815" s="2">
        <v>41668</v>
      </c>
      <c r="E815" s="2">
        <v>41668</v>
      </c>
      <c r="F815" s="5">
        <v>1</v>
      </c>
      <c r="G815" t="s">
        <v>130</v>
      </c>
      <c r="H815" t="s">
        <v>835</v>
      </c>
      <c r="I815" s="4">
        <v>123778.92</v>
      </c>
      <c r="J815" s="4">
        <v>-117589.97</v>
      </c>
      <c r="K815" s="4">
        <v>6188.95</v>
      </c>
      <c r="L815" s="88"/>
      <c r="M815" s="88"/>
    </row>
    <row r="816" spans="1:13" x14ac:dyDescent="0.2">
      <c r="A816" s="89">
        <f t="shared" si="12"/>
        <v>814</v>
      </c>
      <c r="B816" t="s">
        <v>2587</v>
      </c>
      <c r="C816" t="s">
        <v>125</v>
      </c>
      <c r="D816" s="2">
        <v>41668</v>
      </c>
      <c r="E816" s="2">
        <v>41668</v>
      </c>
      <c r="F816" s="5">
        <v>1</v>
      </c>
      <c r="G816" t="s">
        <v>130</v>
      </c>
      <c r="H816" t="s">
        <v>854</v>
      </c>
      <c r="I816" s="4">
        <v>59534.22</v>
      </c>
      <c r="J816" s="4">
        <v>-56557.51</v>
      </c>
      <c r="K816" s="4">
        <v>2976.71</v>
      </c>
      <c r="L816" s="88"/>
      <c r="M816" s="88"/>
    </row>
    <row r="817" spans="1:13" x14ac:dyDescent="0.2">
      <c r="A817" s="89">
        <f t="shared" si="12"/>
        <v>815</v>
      </c>
      <c r="B817" t="s">
        <v>2587</v>
      </c>
      <c r="C817" t="s">
        <v>125</v>
      </c>
      <c r="D817" s="2">
        <v>41668</v>
      </c>
      <c r="E817" s="2">
        <v>41668</v>
      </c>
      <c r="F817" s="5">
        <v>1</v>
      </c>
      <c r="G817" t="s">
        <v>130</v>
      </c>
      <c r="H817" t="s">
        <v>855</v>
      </c>
      <c r="I817" s="4">
        <v>508732.35</v>
      </c>
      <c r="J817" s="4">
        <v>-483295.73</v>
      </c>
      <c r="K817" s="4">
        <v>25436.62</v>
      </c>
      <c r="L817" s="88"/>
      <c r="M817" s="88"/>
    </row>
    <row r="818" spans="1:13" x14ac:dyDescent="0.2">
      <c r="A818" s="89">
        <f t="shared" si="12"/>
        <v>816</v>
      </c>
      <c r="B818" t="s">
        <v>2587</v>
      </c>
      <c r="C818" t="s">
        <v>125</v>
      </c>
      <c r="D818" s="2">
        <v>41668</v>
      </c>
      <c r="E818" s="2">
        <v>41668</v>
      </c>
      <c r="F818" s="5">
        <v>1</v>
      </c>
      <c r="G818" t="s">
        <v>130</v>
      </c>
      <c r="H818" t="s">
        <v>855</v>
      </c>
      <c r="I818" s="4">
        <v>137460.06</v>
      </c>
      <c r="J818" s="4">
        <v>-130587.06</v>
      </c>
      <c r="K818" s="4">
        <v>6873</v>
      </c>
      <c r="L818" s="88"/>
      <c r="M818" s="88"/>
    </row>
    <row r="819" spans="1:13" x14ac:dyDescent="0.2">
      <c r="A819" s="89">
        <f t="shared" si="12"/>
        <v>817</v>
      </c>
      <c r="B819" t="s">
        <v>2587</v>
      </c>
      <c r="C819" t="s">
        <v>125</v>
      </c>
      <c r="D819" s="2">
        <v>41668</v>
      </c>
      <c r="E819" s="2">
        <v>41668</v>
      </c>
      <c r="F819" s="5">
        <v>1</v>
      </c>
      <c r="G819" t="s">
        <v>130</v>
      </c>
      <c r="H819" t="s">
        <v>856</v>
      </c>
      <c r="I819" s="4">
        <v>16530</v>
      </c>
      <c r="J819" s="4">
        <v>-15703.5</v>
      </c>
      <c r="K819" s="4">
        <v>826.5</v>
      </c>
      <c r="L819" s="88"/>
      <c r="M819" s="88"/>
    </row>
    <row r="820" spans="1:13" x14ac:dyDescent="0.2">
      <c r="A820" s="89">
        <f t="shared" si="12"/>
        <v>818</v>
      </c>
      <c r="B820" t="s">
        <v>2587</v>
      </c>
      <c r="C820" t="s">
        <v>125</v>
      </c>
      <c r="D820" s="2">
        <v>41668</v>
      </c>
      <c r="E820" s="2">
        <v>41668</v>
      </c>
      <c r="F820" s="5">
        <v>1</v>
      </c>
      <c r="G820" t="s">
        <v>130</v>
      </c>
      <c r="H820" t="s">
        <v>857</v>
      </c>
      <c r="I820" s="4">
        <v>13680</v>
      </c>
      <c r="J820" s="4">
        <v>-12996</v>
      </c>
      <c r="K820" s="4">
        <v>684</v>
      </c>
      <c r="L820" s="88"/>
      <c r="M820" s="88"/>
    </row>
    <row r="821" spans="1:13" x14ac:dyDescent="0.2">
      <c r="A821" s="89">
        <f t="shared" si="12"/>
        <v>819</v>
      </c>
      <c r="B821" t="s">
        <v>2587</v>
      </c>
      <c r="C821" t="s">
        <v>125</v>
      </c>
      <c r="D821" s="2">
        <v>41668</v>
      </c>
      <c r="E821" s="2">
        <v>41668</v>
      </c>
      <c r="F821" s="5">
        <v>1</v>
      </c>
      <c r="G821" t="s">
        <v>130</v>
      </c>
      <c r="H821" t="s">
        <v>858</v>
      </c>
      <c r="I821" s="4">
        <v>169546.5</v>
      </c>
      <c r="J821" s="4">
        <v>-161069.17000000001</v>
      </c>
      <c r="K821" s="4">
        <v>8477.33</v>
      </c>
      <c r="L821" s="88"/>
      <c r="M821" s="88"/>
    </row>
    <row r="822" spans="1:13" x14ac:dyDescent="0.2">
      <c r="A822" s="89">
        <f t="shared" si="12"/>
        <v>820</v>
      </c>
      <c r="B822" t="s">
        <v>2587</v>
      </c>
      <c r="C822" t="s">
        <v>125</v>
      </c>
      <c r="D822" s="2">
        <v>41668</v>
      </c>
      <c r="E822" s="2">
        <v>41668</v>
      </c>
      <c r="F822" s="5">
        <v>1</v>
      </c>
      <c r="G822" t="s">
        <v>130</v>
      </c>
      <c r="H822" t="s">
        <v>859</v>
      </c>
      <c r="I822" s="4">
        <v>84214.080000000002</v>
      </c>
      <c r="J822" s="4">
        <v>-80003.38</v>
      </c>
      <c r="K822" s="4">
        <v>4210.7</v>
      </c>
      <c r="L822" s="88"/>
      <c r="M822" s="88"/>
    </row>
    <row r="823" spans="1:13" x14ac:dyDescent="0.2">
      <c r="A823" s="89">
        <f t="shared" si="12"/>
        <v>821</v>
      </c>
      <c r="B823" t="s">
        <v>2587</v>
      </c>
      <c r="C823" t="s">
        <v>125</v>
      </c>
      <c r="D823" s="2">
        <v>41668</v>
      </c>
      <c r="E823" s="2">
        <v>41668</v>
      </c>
      <c r="F823" s="5">
        <v>1</v>
      </c>
      <c r="G823" t="s">
        <v>130</v>
      </c>
      <c r="H823" t="s">
        <v>860</v>
      </c>
      <c r="I823" s="4">
        <v>233700</v>
      </c>
      <c r="J823" s="4">
        <v>-222015</v>
      </c>
      <c r="K823" s="4">
        <v>11685</v>
      </c>
      <c r="L823" s="88"/>
      <c r="M823" s="88"/>
    </row>
    <row r="824" spans="1:13" x14ac:dyDescent="0.2">
      <c r="A824" s="89">
        <f t="shared" si="12"/>
        <v>822</v>
      </c>
      <c r="B824" t="s">
        <v>2587</v>
      </c>
      <c r="C824" t="s">
        <v>125</v>
      </c>
      <c r="D824" s="2">
        <v>41668</v>
      </c>
      <c r="E824" s="2">
        <v>41668</v>
      </c>
      <c r="F824" s="5">
        <v>3</v>
      </c>
      <c r="G824" t="s">
        <v>130</v>
      </c>
      <c r="H824" t="s">
        <v>839</v>
      </c>
      <c r="I824" s="4">
        <v>56679.66</v>
      </c>
      <c r="J824" s="4">
        <v>-53845.68</v>
      </c>
      <c r="K824" s="4">
        <v>2833.98</v>
      </c>
      <c r="L824" s="88"/>
      <c r="M824" s="88"/>
    </row>
    <row r="825" spans="1:13" x14ac:dyDescent="0.2">
      <c r="A825" s="89">
        <f t="shared" si="12"/>
        <v>823</v>
      </c>
      <c r="B825" t="s">
        <v>2587</v>
      </c>
      <c r="C825" t="s">
        <v>125</v>
      </c>
      <c r="D825" s="2">
        <v>41668</v>
      </c>
      <c r="E825" s="2">
        <v>41668</v>
      </c>
      <c r="F825" s="5">
        <v>1</v>
      </c>
      <c r="G825" t="s">
        <v>130</v>
      </c>
      <c r="H825" t="s">
        <v>861</v>
      </c>
      <c r="I825" s="4">
        <v>45010.62</v>
      </c>
      <c r="J825" s="4">
        <v>-42760.09</v>
      </c>
      <c r="K825" s="4">
        <v>2250.5300000000002</v>
      </c>
      <c r="L825" s="88"/>
      <c r="M825" s="88"/>
    </row>
    <row r="826" spans="1:13" x14ac:dyDescent="0.2">
      <c r="A826" s="89">
        <f t="shared" si="12"/>
        <v>824</v>
      </c>
      <c r="B826" t="s">
        <v>2587</v>
      </c>
      <c r="C826" t="s">
        <v>125</v>
      </c>
      <c r="D826" s="2">
        <v>41668</v>
      </c>
      <c r="E826" s="2">
        <v>41668</v>
      </c>
      <c r="F826" s="5">
        <v>2</v>
      </c>
      <c r="G826" t="s">
        <v>130</v>
      </c>
      <c r="H826" t="s">
        <v>862</v>
      </c>
      <c r="I826" s="4">
        <v>95509.2</v>
      </c>
      <c r="J826" s="4">
        <v>-90733.74</v>
      </c>
      <c r="K826" s="4">
        <v>4775.46</v>
      </c>
      <c r="L826" s="88"/>
      <c r="M826" s="88"/>
    </row>
    <row r="827" spans="1:13" x14ac:dyDescent="0.2">
      <c r="A827" s="89">
        <f t="shared" si="12"/>
        <v>825</v>
      </c>
      <c r="B827" t="s">
        <v>2587</v>
      </c>
      <c r="C827" t="s">
        <v>125</v>
      </c>
      <c r="D827" s="2">
        <v>41668</v>
      </c>
      <c r="E827" s="2">
        <v>41668</v>
      </c>
      <c r="F827" s="5">
        <v>1</v>
      </c>
      <c r="G827" t="s">
        <v>130</v>
      </c>
      <c r="H827" t="s">
        <v>863</v>
      </c>
      <c r="I827" s="4">
        <v>13645.8</v>
      </c>
      <c r="J827" s="4">
        <v>-12963.51</v>
      </c>
      <c r="K827" s="4">
        <v>682.29</v>
      </c>
      <c r="L827" s="88"/>
      <c r="M827" s="88"/>
    </row>
    <row r="828" spans="1:13" x14ac:dyDescent="0.2">
      <c r="A828" s="89">
        <f t="shared" si="12"/>
        <v>826</v>
      </c>
      <c r="B828" t="s">
        <v>2587</v>
      </c>
      <c r="C828" t="s">
        <v>125</v>
      </c>
      <c r="D828" s="2">
        <v>41668</v>
      </c>
      <c r="E828" s="2">
        <v>41668</v>
      </c>
      <c r="F828" s="5">
        <v>2</v>
      </c>
      <c r="G828" t="s">
        <v>130</v>
      </c>
      <c r="H828" t="s">
        <v>864</v>
      </c>
      <c r="I828" s="4">
        <v>37873.08</v>
      </c>
      <c r="J828" s="4">
        <v>-35979.43</v>
      </c>
      <c r="K828" s="4">
        <v>1893.65</v>
      </c>
      <c r="L828" s="88"/>
      <c r="M828" s="88"/>
    </row>
    <row r="829" spans="1:13" x14ac:dyDescent="0.2">
      <c r="A829" s="89">
        <f t="shared" si="12"/>
        <v>827</v>
      </c>
      <c r="B829" t="s">
        <v>2587</v>
      </c>
      <c r="C829" t="s">
        <v>125</v>
      </c>
      <c r="D829" s="2">
        <v>41668</v>
      </c>
      <c r="E829" s="2">
        <v>41668</v>
      </c>
      <c r="F829" s="5">
        <v>2</v>
      </c>
      <c r="G829" t="s">
        <v>130</v>
      </c>
      <c r="H829" t="s">
        <v>865</v>
      </c>
      <c r="I829" s="4">
        <v>2745.12</v>
      </c>
      <c r="J829" s="4">
        <v>-2607.86</v>
      </c>
      <c r="K829" s="4">
        <v>137.26</v>
      </c>
      <c r="L829" s="88"/>
      <c r="M829" s="88"/>
    </row>
    <row r="830" spans="1:13" x14ac:dyDescent="0.2">
      <c r="A830" s="89">
        <f t="shared" si="12"/>
        <v>828</v>
      </c>
      <c r="B830" t="s">
        <v>2587</v>
      </c>
      <c r="C830" t="s">
        <v>125</v>
      </c>
      <c r="D830" s="2">
        <v>41542</v>
      </c>
      <c r="E830" s="2">
        <v>41542</v>
      </c>
      <c r="F830" s="5">
        <v>44</v>
      </c>
      <c r="G830" t="s">
        <v>130</v>
      </c>
      <c r="H830" t="s">
        <v>494</v>
      </c>
      <c r="I830" s="4">
        <v>2031613.57</v>
      </c>
      <c r="J830" s="4">
        <v>-1930032.89</v>
      </c>
      <c r="K830" s="4">
        <v>101580.68</v>
      </c>
      <c r="L830" s="88"/>
      <c r="M830" s="88"/>
    </row>
    <row r="831" spans="1:13" x14ac:dyDescent="0.2">
      <c r="A831" s="89">
        <f t="shared" si="12"/>
        <v>829</v>
      </c>
      <c r="B831" t="s">
        <v>2587</v>
      </c>
      <c r="C831" t="s">
        <v>125</v>
      </c>
      <c r="D831" s="2">
        <v>41542</v>
      </c>
      <c r="E831" s="2">
        <v>41542</v>
      </c>
      <c r="F831" s="5">
        <v>50</v>
      </c>
      <c r="G831" t="s">
        <v>130</v>
      </c>
      <c r="H831" t="s">
        <v>495</v>
      </c>
      <c r="I831" s="4">
        <v>377965.36</v>
      </c>
      <c r="J831" s="4">
        <v>-359067.09</v>
      </c>
      <c r="K831" s="4">
        <v>18898.27</v>
      </c>
      <c r="L831" s="88"/>
      <c r="M831" s="88"/>
    </row>
    <row r="832" spans="1:13" x14ac:dyDescent="0.2">
      <c r="A832" s="89">
        <f t="shared" si="12"/>
        <v>830</v>
      </c>
      <c r="B832" t="s">
        <v>2587</v>
      </c>
      <c r="C832" t="s">
        <v>125</v>
      </c>
      <c r="D832" s="2">
        <v>41744</v>
      </c>
      <c r="E832" s="2">
        <v>41744</v>
      </c>
      <c r="F832" s="5">
        <v>5</v>
      </c>
      <c r="G832" t="s">
        <v>130</v>
      </c>
      <c r="H832" t="s">
        <v>866</v>
      </c>
      <c r="I832" s="4">
        <v>406002.19</v>
      </c>
      <c r="J832" s="4">
        <v>-385702.08</v>
      </c>
      <c r="K832" s="4">
        <v>20300.11</v>
      </c>
      <c r="L832" s="88"/>
      <c r="M832" s="88"/>
    </row>
    <row r="833" spans="1:13" x14ac:dyDescent="0.2">
      <c r="A833" s="89">
        <f t="shared" si="12"/>
        <v>831</v>
      </c>
      <c r="B833" t="s">
        <v>2587</v>
      </c>
      <c r="C833" t="s">
        <v>125</v>
      </c>
      <c r="D833" s="2">
        <v>41744</v>
      </c>
      <c r="E833" s="2">
        <v>41744</v>
      </c>
      <c r="F833" s="5">
        <v>5</v>
      </c>
      <c r="G833" t="s">
        <v>130</v>
      </c>
      <c r="H833" t="s">
        <v>867</v>
      </c>
      <c r="I833" s="4">
        <v>200143.13</v>
      </c>
      <c r="J833" s="4">
        <v>-190135.97</v>
      </c>
      <c r="K833" s="4">
        <v>10007.16</v>
      </c>
      <c r="L833" s="88"/>
      <c r="M833" s="88"/>
    </row>
    <row r="834" spans="1:13" x14ac:dyDescent="0.2">
      <c r="A834" s="89">
        <f t="shared" si="12"/>
        <v>832</v>
      </c>
      <c r="B834" t="s">
        <v>2587</v>
      </c>
      <c r="C834" t="s">
        <v>125</v>
      </c>
      <c r="D834" s="2">
        <v>41743</v>
      </c>
      <c r="E834" s="2">
        <v>41743</v>
      </c>
      <c r="F834" s="5">
        <v>2</v>
      </c>
      <c r="G834" t="s">
        <v>130</v>
      </c>
      <c r="H834" t="s">
        <v>868</v>
      </c>
      <c r="I834" s="4">
        <v>71200</v>
      </c>
      <c r="J834" s="4">
        <v>-67640</v>
      </c>
      <c r="K834" s="4">
        <v>3560</v>
      </c>
      <c r="L834" s="88"/>
      <c r="M834" s="88"/>
    </row>
    <row r="835" spans="1:13" x14ac:dyDescent="0.2">
      <c r="A835" s="89">
        <f t="shared" si="12"/>
        <v>833</v>
      </c>
      <c r="B835" t="s">
        <v>2587</v>
      </c>
      <c r="C835" t="s">
        <v>125</v>
      </c>
      <c r="D835" s="2">
        <v>41743</v>
      </c>
      <c r="E835" s="2">
        <v>41743</v>
      </c>
      <c r="F835" s="5">
        <v>1</v>
      </c>
      <c r="G835" t="s">
        <v>130</v>
      </c>
      <c r="H835" t="s">
        <v>869</v>
      </c>
      <c r="I835" s="4">
        <v>40750</v>
      </c>
      <c r="J835" s="4">
        <v>-38712.5</v>
      </c>
      <c r="K835" s="4">
        <v>2037.5</v>
      </c>
      <c r="L835" s="88"/>
      <c r="M835" s="88"/>
    </row>
    <row r="836" spans="1:13" x14ac:dyDescent="0.2">
      <c r="A836" s="89">
        <f t="shared" si="12"/>
        <v>834</v>
      </c>
      <c r="B836" t="s">
        <v>2587</v>
      </c>
      <c r="C836" t="s">
        <v>125</v>
      </c>
      <c r="D836" s="2">
        <v>41743</v>
      </c>
      <c r="E836" s="2">
        <v>41743</v>
      </c>
      <c r="F836" s="5">
        <v>2</v>
      </c>
      <c r="G836" t="s">
        <v>130</v>
      </c>
      <c r="H836" t="s">
        <v>870</v>
      </c>
      <c r="I836" s="4">
        <v>127000</v>
      </c>
      <c r="J836" s="4">
        <v>-120650</v>
      </c>
      <c r="K836" s="4">
        <v>6350</v>
      </c>
      <c r="L836" s="88"/>
      <c r="M836" s="88"/>
    </row>
    <row r="837" spans="1:13" x14ac:dyDescent="0.2">
      <c r="A837" s="89">
        <f t="shared" ref="A837:A900" si="13">A836+1</f>
        <v>835</v>
      </c>
      <c r="B837" t="s">
        <v>2587</v>
      </c>
      <c r="C837" t="s">
        <v>125</v>
      </c>
      <c r="D837" s="2">
        <v>41743</v>
      </c>
      <c r="E837" s="2">
        <v>41743</v>
      </c>
      <c r="F837" s="5">
        <v>2</v>
      </c>
      <c r="G837" t="s">
        <v>130</v>
      </c>
      <c r="H837" t="s">
        <v>871</v>
      </c>
      <c r="I837" s="4">
        <v>265000</v>
      </c>
      <c r="J837" s="4">
        <v>-251750</v>
      </c>
      <c r="K837" s="4">
        <v>13250</v>
      </c>
      <c r="L837" s="88"/>
      <c r="M837" s="88"/>
    </row>
    <row r="838" spans="1:13" x14ac:dyDescent="0.2">
      <c r="A838" s="89">
        <f t="shared" si="13"/>
        <v>836</v>
      </c>
      <c r="B838" t="s">
        <v>2587</v>
      </c>
      <c r="C838" t="s">
        <v>125</v>
      </c>
      <c r="D838" s="2">
        <v>41752</v>
      </c>
      <c r="E838" s="2">
        <v>41752</v>
      </c>
      <c r="F838" s="5">
        <v>1</v>
      </c>
      <c r="G838" t="s">
        <v>130</v>
      </c>
      <c r="H838" t="s">
        <v>872</v>
      </c>
      <c r="I838" s="4">
        <v>45010.62</v>
      </c>
      <c r="J838" s="4">
        <v>-42760.09</v>
      </c>
      <c r="K838" s="4">
        <v>2250.5300000000002</v>
      </c>
      <c r="L838" s="88"/>
      <c r="M838" s="88"/>
    </row>
    <row r="839" spans="1:13" x14ac:dyDescent="0.2">
      <c r="A839" s="89">
        <f t="shared" si="13"/>
        <v>837</v>
      </c>
      <c r="B839" t="s">
        <v>2587</v>
      </c>
      <c r="C839" t="s">
        <v>125</v>
      </c>
      <c r="D839" s="2">
        <v>41752</v>
      </c>
      <c r="E839" s="2">
        <v>41752</v>
      </c>
      <c r="F839" s="5">
        <v>1</v>
      </c>
      <c r="G839" t="s">
        <v>130</v>
      </c>
      <c r="H839" t="s">
        <v>873</v>
      </c>
      <c r="I839" s="4">
        <v>107540.76</v>
      </c>
      <c r="J839" s="4">
        <v>-102163.72</v>
      </c>
      <c r="K839" s="4">
        <v>5377.04</v>
      </c>
      <c r="L839" s="88"/>
      <c r="M839" s="88"/>
    </row>
    <row r="840" spans="1:13" x14ac:dyDescent="0.2">
      <c r="A840" s="89">
        <f t="shared" si="13"/>
        <v>838</v>
      </c>
      <c r="B840" t="s">
        <v>2587</v>
      </c>
      <c r="C840" t="s">
        <v>125</v>
      </c>
      <c r="D840" s="2">
        <v>41752</v>
      </c>
      <c r="E840" s="2">
        <v>41752</v>
      </c>
      <c r="F840" s="5">
        <v>2</v>
      </c>
      <c r="G840" t="s">
        <v>130</v>
      </c>
      <c r="H840" t="s">
        <v>874</v>
      </c>
      <c r="I840" s="4">
        <v>84531</v>
      </c>
      <c r="J840" s="4">
        <v>-80304.45</v>
      </c>
      <c r="K840" s="4">
        <v>4226.55</v>
      </c>
      <c r="L840" s="88"/>
      <c r="M840" s="88"/>
    </row>
    <row r="841" spans="1:13" x14ac:dyDescent="0.2">
      <c r="A841" s="89">
        <f t="shared" si="13"/>
        <v>839</v>
      </c>
      <c r="B841" t="s">
        <v>2587</v>
      </c>
      <c r="C841" t="s">
        <v>125</v>
      </c>
      <c r="D841" s="2">
        <v>41752</v>
      </c>
      <c r="E841" s="2">
        <v>41752</v>
      </c>
      <c r="F841" s="5">
        <v>2</v>
      </c>
      <c r="G841" t="s">
        <v>130</v>
      </c>
      <c r="H841" t="s">
        <v>875</v>
      </c>
      <c r="I841" s="4">
        <v>24152.04</v>
      </c>
      <c r="J841" s="4">
        <v>-22944.44</v>
      </c>
      <c r="K841" s="4">
        <v>1207.5999999999999</v>
      </c>
      <c r="L841" s="88"/>
      <c r="M841" s="88"/>
    </row>
    <row r="842" spans="1:13" x14ac:dyDescent="0.2">
      <c r="A842" s="89">
        <f t="shared" si="13"/>
        <v>840</v>
      </c>
      <c r="B842" t="s">
        <v>2587</v>
      </c>
      <c r="C842" t="s">
        <v>125</v>
      </c>
      <c r="D842" s="2">
        <v>41752</v>
      </c>
      <c r="E842" s="2">
        <v>41752</v>
      </c>
      <c r="F842" s="5">
        <v>4</v>
      </c>
      <c r="G842" t="s">
        <v>130</v>
      </c>
      <c r="H842" t="s">
        <v>876</v>
      </c>
      <c r="I842" s="4">
        <v>51596.4</v>
      </c>
      <c r="J842" s="4">
        <v>-49016.58</v>
      </c>
      <c r="K842" s="4">
        <v>2579.8200000000002</v>
      </c>
      <c r="L842" s="88"/>
      <c r="M842" s="88"/>
    </row>
    <row r="843" spans="1:13" x14ac:dyDescent="0.2">
      <c r="A843" s="89">
        <f t="shared" si="13"/>
        <v>841</v>
      </c>
      <c r="B843" t="s">
        <v>2587</v>
      </c>
      <c r="C843" t="s">
        <v>125</v>
      </c>
      <c r="D843" s="2">
        <v>41878</v>
      </c>
      <c r="E843" s="2">
        <v>41878</v>
      </c>
      <c r="F843" s="5">
        <v>4</v>
      </c>
      <c r="G843" t="s">
        <v>130</v>
      </c>
      <c r="H843" t="s">
        <v>877</v>
      </c>
      <c r="I843" s="4">
        <v>160114.5</v>
      </c>
      <c r="J843" s="4">
        <v>-152108.76999999999</v>
      </c>
      <c r="K843" s="4">
        <v>8005.73</v>
      </c>
      <c r="L843" s="88"/>
      <c r="M843" s="88"/>
    </row>
    <row r="844" spans="1:13" x14ac:dyDescent="0.2">
      <c r="A844" s="89">
        <f t="shared" si="13"/>
        <v>842</v>
      </c>
      <c r="B844" t="s">
        <v>2587</v>
      </c>
      <c r="C844" t="s">
        <v>125</v>
      </c>
      <c r="D844" s="2">
        <v>41753</v>
      </c>
      <c r="E844" s="2">
        <v>41753</v>
      </c>
      <c r="F844" s="5">
        <v>2</v>
      </c>
      <c r="G844" t="s">
        <v>130</v>
      </c>
      <c r="H844" t="s">
        <v>878</v>
      </c>
      <c r="I844" s="4">
        <v>9883.7999999999993</v>
      </c>
      <c r="J844" s="4">
        <v>-9389.61</v>
      </c>
      <c r="K844" s="4">
        <v>494.19</v>
      </c>
      <c r="L844" s="88"/>
      <c r="M844" s="88"/>
    </row>
    <row r="845" spans="1:13" x14ac:dyDescent="0.2">
      <c r="A845" s="89">
        <f t="shared" si="13"/>
        <v>843</v>
      </c>
      <c r="B845" t="s">
        <v>2587</v>
      </c>
      <c r="C845" t="s">
        <v>125</v>
      </c>
      <c r="D845" s="2">
        <v>42064</v>
      </c>
      <c r="E845" s="2">
        <v>42064</v>
      </c>
      <c r="F845" s="3">
        <v>0</v>
      </c>
      <c r="G845" t="s">
        <v>3</v>
      </c>
      <c r="H845" t="s">
        <v>879</v>
      </c>
      <c r="I845" s="4">
        <v>3809601.87</v>
      </c>
      <c r="J845" s="4">
        <v>-3619121.78</v>
      </c>
      <c r="K845" s="4">
        <v>190480.09</v>
      </c>
      <c r="L845" s="88"/>
      <c r="M845" s="88"/>
    </row>
    <row r="846" spans="1:13" x14ac:dyDescent="0.2">
      <c r="A846" s="89">
        <f t="shared" si="13"/>
        <v>844</v>
      </c>
      <c r="B846" t="s">
        <v>2587</v>
      </c>
      <c r="C846" t="s">
        <v>125</v>
      </c>
      <c r="D846" s="2">
        <v>42064</v>
      </c>
      <c r="E846" s="2">
        <v>42064</v>
      </c>
      <c r="F846" s="3">
        <v>0</v>
      </c>
      <c r="G846" t="s">
        <v>3</v>
      </c>
      <c r="H846" t="s">
        <v>880</v>
      </c>
      <c r="I846" s="4">
        <v>1127451.69</v>
      </c>
      <c r="J846" s="4">
        <v>-1071079.1100000001</v>
      </c>
      <c r="K846" s="4">
        <v>56372.58</v>
      </c>
      <c r="L846" s="88"/>
      <c r="M846" s="88"/>
    </row>
    <row r="847" spans="1:13" x14ac:dyDescent="0.2">
      <c r="A847" s="89">
        <f t="shared" si="13"/>
        <v>845</v>
      </c>
      <c r="B847" t="s">
        <v>2587</v>
      </c>
      <c r="C847" t="s">
        <v>125</v>
      </c>
      <c r="D847" s="2">
        <v>41991</v>
      </c>
      <c r="E847" s="2">
        <v>41991</v>
      </c>
      <c r="F847" s="5">
        <v>1</v>
      </c>
      <c r="G847" t="s">
        <v>330</v>
      </c>
      <c r="H847" t="s">
        <v>881</v>
      </c>
      <c r="I847" s="4">
        <v>1800750</v>
      </c>
      <c r="J847" s="4">
        <v>-1710712.5</v>
      </c>
      <c r="K847" s="4">
        <v>90037.5</v>
      </c>
      <c r="L847" s="88"/>
      <c r="M847" s="88"/>
    </row>
    <row r="848" spans="1:13" x14ac:dyDescent="0.2">
      <c r="A848" s="89">
        <f t="shared" si="13"/>
        <v>846</v>
      </c>
      <c r="B848" t="s">
        <v>2587</v>
      </c>
      <c r="C848" t="s">
        <v>125</v>
      </c>
      <c r="D848" s="2">
        <v>42023</v>
      </c>
      <c r="E848" s="2">
        <v>42023</v>
      </c>
      <c r="F848" s="5">
        <v>1</v>
      </c>
      <c r="G848" t="s">
        <v>130</v>
      </c>
      <c r="H848" t="s">
        <v>882</v>
      </c>
      <c r="I848" s="4">
        <v>17565</v>
      </c>
      <c r="J848" s="4">
        <v>-16686.75</v>
      </c>
      <c r="K848" s="4">
        <v>878.25</v>
      </c>
      <c r="L848" s="88"/>
      <c r="M848" s="88"/>
    </row>
    <row r="849" spans="1:13" x14ac:dyDescent="0.2">
      <c r="A849" s="89">
        <f t="shared" si="13"/>
        <v>847</v>
      </c>
      <c r="B849" t="s">
        <v>2587</v>
      </c>
      <c r="C849" t="s">
        <v>125</v>
      </c>
      <c r="D849" s="2">
        <v>42023</v>
      </c>
      <c r="E849" s="2">
        <v>42023</v>
      </c>
      <c r="F849" s="5">
        <v>1</v>
      </c>
      <c r="G849" t="s">
        <v>130</v>
      </c>
      <c r="H849" t="s">
        <v>883</v>
      </c>
      <c r="I849" s="4">
        <v>3297</v>
      </c>
      <c r="J849" s="4">
        <v>-3132.15</v>
      </c>
      <c r="K849" s="4">
        <v>164.85</v>
      </c>
      <c r="L849" s="88"/>
      <c r="M849" s="88"/>
    </row>
    <row r="850" spans="1:13" x14ac:dyDescent="0.2">
      <c r="A850" s="89">
        <f t="shared" si="13"/>
        <v>848</v>
      </c>
      <c r="B850" t="s">
        <v>2587</v>
      </c>
      <c r="C850" t="s">
        <v>125</v>
      </c>
      <c r="D850" s="2">
        <v>42023</v>
      </c>
      <c r="E850" s="2">
        <v>42023</v>
      </c>
      <c r="F850" s="5">
        <v>1</v>
      </c>
      <c r="G850" t="s">
        <v>130</v>
      </c>
      <c r="H850" t="s">
        <v>884</v>
      </c>
      <c r="I850" s="4">
        <v>2782.5</v>
      </c>
      <c r="J850" s="4">
        <v>-2643.37</v>
      </c>
      <c r="K850" s="4">
        <v>139.13</v>
      </c>
      <c r="L850" s="88"/>
      <c r="M850" s="88"/>
    </row>
    <row r="851" spans="1:13" x14ac:dyDescent="0.2">
      <c r="A851" s="89">
        <f t="shared" si="13"/>
        <v>849</v>
      </c>
      <c r="B851" t="s">
        <v>2587</v>
      </c>
      <c r="C851" t="s">
        <v>125</v>
      </c>
      <c r="D851" s="2">
        <v>42014</v>
      </c>
      <c r="E851" s="2">
        <v>42014</v>
      </c>
      <c r="F851" s="5">
        <v>1</v>
      </c>
      <c r="G851" t="s">
        <v>130</v>
      </c>
      <c r="H851" t="s">
        <v>885</v>
      </c>
      <c r="I851" s="4">
        <v>79710.75</v>
      </c>
      <c r="J851" s="4">
        <v>-75725.210000000006</v>
      </c>
      <c r="K851" s="4">
        <v>3985.54</v>
      </c>
      <c r="L851" s="88"/>
      <c r="M851" s="88"/>
    </row>
    <row r="852" spans="1:13" x14ac:dyDescent="0.2">
      <c r="A852" s="89">
        <f t="shared" si="13"/>
        <v>850</v>
      </c>
      <c r="B852" t="s">
        <v>2587</v>
      </c>
      <c r="C852" t="s">
        <v>125</v>
      </c>
      <c r="D852" s="2">
        <v>42014</v>
      </c>
      <c r="E852" s="2">
        <v>42014</v>
      </c>
      <c r="F852" s="5">
        <v>2</v>
      </c>
      <c r="G852" t="s">
        <v>130</v>
      </c>
      <c r="H852" t="s">
        <v>886</v>
      </c>
      <c r="I852" s="4">
        <v>220987.5</v>
      </c>
      <c r="J852" s="4">
        <v>-209938.12</v>
      </c>
      <c r="K852" s="4">
        <v>11049.38</v>
      </c>
      <c r="L852" s="88"/>
      <c r="M852" s="88"/>
    </row>
    <row r="853" spans="1:13" x14ac:dyDescent="0.2">
      <c r="A853" s="89">
        <f t="shared" si="13"/>
        <v>851</v>
      </c>
      <c r="B853" t="s">
        <v>2587</v>
      </c>
      <c r="C853" t="s">
        <v>125</v>
      </c>
      <c r="D853" s="2">
        <v>42047</v>
      </c>
      <c r="E853" s="2">
        <v>42047</v>
      </c>
      <c r="F853" s="5">
        <v>1</v>
      </c>
      <c r="G853" t="s">
        <v>130</v>
      </c>
      <c r="H853" t="s">
        <v>887</v>
      </c>
      <c r="I853" s="4">
        <v>276450</v>
      </c>
      <c r="J853" s="4">
        <v>-262627.5</v>
      </c>
      <c r="K853" s="4">
        <v>13822.5</v>
      </c>
      <c r="L853" s="88"/>
      <c r="M853" s="88"/>
    </row>
    <row r="854" spans="1:13" x14ac:dyDescent="0.2">
      <c r="A854" s="89">
        <f t="shared" si="13"/>
        <v>852</v>
      </c>
      <c r="B854" t="s">
        <v>2587</v>
      </c>
      <c r="C854" t="s">
        <v>125</v>
      </c>
      <c r="D854" s="2">
        <v>41985</v>
      </c>
      <c r="E854" s="2">
        <v>41985</v>
      </c>
      <c r="F854" s="5">
        <v>3</v>
      </c>
      <c r="G854" t="s">
        <v>130</v>
      </c>
      <c r="H854" t="s">
        <v>888</v>
      </c>
      <c r="I854" s="4">
        <v>334312.42</v>
      </c>
      <c r="J854" s="4">
        <v>-317596.79999999999</v>
      </c>
      <c r="K854" s="4">
        <v>16715.62</v>
      </c>
      <c r="L854" s="88"/>
      <c r="M854" s="88"/>
    </row>
    <row r="855" spans="1:13" x14ac:dyDescent="0.2">
      <c r="A855" s="89">
        <f t="shared" si="13"/>
        <v>853</v>
      </c>
      <c r="B855" t="s">
        <v>2587</v>
      </c>
      <c r="C855" t="s">
        <v>125</v>
      </c>
      <c r="D855" s="2">
        <v>41985</v>
      </c>
      <c r="E855" s="2">
        <v>41985</v>
      </c>
      <c r="F855" s="5">
        <v>1</v>
      </c>
      <c r="G855" t="s">
        <v>330</v>
      </c>
      <c r="H855" t="s">
        <v>889</v>
      </c>
      <c r="I855" s="4">
        <v>38534875.549999997</v>
      </c>
      <c r="J855" s="4">
        <v>-36608131.770000003</v>
      </c>
      <c r="K855" s="4">
        <v>1926743.78</v>
      </c>
      <c r="L855" s="88"/>
      <c r="M855" s="88"/>
    </row>
    <row r="856" spans="1:13" x14ac:dyDescent="0.2">
      <c r="A856" s="89">
        <f t="shared" si="13"/>
        <v>854</v>
      </c>
      <c r="B856" t="s">
        <v>2587</v>
      </c>
      <c r="C856" t="s">
        <v>125</v>
      </c>
      <c r="D856" s="2">
        <v>42235</v>
      </c>
      <c r="E856" s="2">
        <v>42235</v>
      </c>
      <c r="F856" s="5">
        <v>1</v>
      </c>
      <c r="G856" t="s">
        <v>330</v>
      </c>
      <c r="H856" t="s">
        <v>890</v>
      </c>
      <c r="I856" s="4">
        <v>18190157.960000001</v>
      </c>
      <c r="J856" s="4">
        <v>-17280650.059999999</v>
      </c>
      <c r="K856" s="4">
        <v>909507.9</v>
      </c>
      <c r="L856" s="88"/>
      <c r="M856" s="88"/>
    </row>
    <row r="857" spans="1:13" x14ac:dyDescent="0.2">
      <c r="A857" s="89">
        <f t="shared" si="13"/>
        <v>855</v>
      </c>
      <c r="B857" t="s">
        <v>2587</v>
      </c>
      <c r="C857" t="s">
        <v>125</v>
      </c>
      <c r="D857" s="2">
        <v>42332</v>
      </c>
      <c r="E857" s="2">
        <v>42332</v>
      </c>
      <c r="F857" s="5">
        <v>1</v>
      </c>
      <c r="G857" t="s">
        <v>330</v>
      </c>
      <c r="H857" t="s">
        <v>890</v>
      </c>
      <c r="I857" s="4">
        <v>2907844.33</v>
      </c>
      <c r="J857" s="4">
        <v>-2762452.11</v>
      </c>
      <c r="K857" s="4">
        <v>145392.22</v>
      </c>
      <c r="L857" s="88"/>
      <c r="M857" s="88"/>
    </row>
    <row r="858" spans="1:13" x14ac:dyDescent="0.2">
      <c r="A858" s="89">
        <f t="shared" si="13"/>
        <v>856</v>
      </c>
      <c r="B858" t="s">
        <v>2587</v>
      </c>
      <c r="C858" t="s">
        <v>125</v>
      </c>
      <c r="D858" s="2">
        <v>42451</v>
      </c>
      <c r="E858" s="2">
        <v>42451</v>
      </c>
      <c r="F858" s="5">
        <v>1</v>
      </c>
      <c r="G858" t="s">
        <v>330</v>
      </c>
      <c r="H858" t="s">
        <v>891</v>
      </c>
      <c r="I858" s="4">
        <v>2158847.12</v>
      </c>
      <c r="J858" s="4">
        <v>-2050904.7599999998</v>
      </c>
      <c r="K858" s="4">
        <v>107942.36</v>
      </c>
      <c r="L858" s="88"/>
      <c r="M858" s="88"/>
    </row>
    <row r="859" spans="1:13" x14ac:dyDescent="0.2">
      <c r="A859" s="89">
        <f t="shared" si="13"/>
        <v>857</v>
      </c>
      <c r="B859" t="s">
        <v>2587</v>
      </c>
      <c r="C859" t="s">
        <v>892</v>
      </c>
      <c r="D859" s="2">
        <v>42786</v>
      </c>
      <c r="E859" s="2">
        <v>42786</v>
      </c>
      <c r="F859" s="5">
        <v>1</v>
      </c>
      <c r="G859" t="s">
        <v>330</v>
      </c>
      <c r="H859" t="s">
        <v>893</v>
      </c>
      <c r="I859" s="4">
        <v>10476.790000000001</v>
      </c>
      <c r="J859" s="4">
        <v>-9952.9500000000007</v>
      </c>
      <c r="K859" s="4">
        <v>523.84</v>
      </c>
      <c r="L859" s="88"/>
      <c r="M859" s="88"/>
    </row>
    <row r="860" spans="1:13" x14ac:dyDescent="0.2">
      <c r="A860" s="89">
        <f t="shared" si="13"/>
        <v>858</v>
      </c>
      <c r="B860" t="s">
        <v>2587</v>
      </c>
      <c r="C860" t="s">
        <v>894</v>
      </c>
      <c r="D860" s="2">
        <v>42672</v>
      </c>
      <c r="E860" s="2">
        <v>42672</v>
      </c>
      <c r="F860" s="5">
        <v>0</v>
      </c>
      <c r="G860" t="s">
        <v>330</v>
      </c>
      <c r="H860" t="s">
        <v>895</v>
      </c>
      <c r="I860" s="4">
        <v>-49807.5</v>
      </c>
      <c r="J860" s="4">
        <v>47317.120000000003</v>
      </c>
      <c r="K860" s="4">
        <v>-2490.38</v>
      </c>
      <c r="L860" s="88"/>
      <c r="M860" s="88"/>
    </row>
    <row r="861" spans="1:13" x14ac:dyDescent="0.2">
      <c r="A861" s="89">
        <f t="shared" si="13"/>
        <v>859</v>
      </c>
      <c r="B861" t="s">
        <v>2587</v>
      </c>
      <c r="C861" t="s">
        <v>896</v>
      </c>
      <c r="D861" s="2">
        <v>43287</v>
      </c>
      <c r="E861" s="2">
        <v>43287</v>
      </c>
      <c r="F861" s="5">
        <v>0</v>
      </c>
      <c r="G861" t="s">
        <v>330</v>
      </c>
      <c r="H861" t="s">
        <v>897</v>
      </c>
      <c r="I861" s="4">
        <v>567204.78</v>
      </c>
      <c r="J861" s="4">
        <v>-538844.54</v>
      </c>
      <c r="K861" s="4">
        <v>28360.240000000002</v>
      </c>
      <c r="L861" s="88"/>
      <c r="M861" s="88"/>
    </row>
    <row r="862" spans="1:13" x14ac:dyDescent="0.2">
      <c r="A862" s="89">
        <f t="shared" si="13"/>
        <v>860</v>
      </c>
      <c r="B862" t="s">
        <v>2587</v>
      </c>
      <c r="C862" t="s">
        <v>125</v>
      </c>
      <c r="D862" s="2">
        <v>41985</v>
      </c>
      <c r="E862" s="2">
        <v>41985</v>
      </c>
      <c r="F862" s="5">
        <v>1</v>
      </c>
      <c r="G862" t="s">
        <v>330</v>
      </c>
      <c r="H862" t="s">
        <v>898</v>
      </c>
      <c r="I862" s="4">
        <v>4563354.9800000004</v>
      </c>
      <c r="J862" s="4">
        <v>-4335187.2300000004</v>
      </c>
      <c r="K862" s="4">
        <v>228167.75</v>
      </c>
      <c r="L862" s="88"/>
      <c r="M862" s="88"/>
    </row>
    <row r="863" spans="1:13" x14ac:dyDescent="0.2">
      <c r="A863" s="89">
        <f t="shared" si="13"/>
        <v>861</v>
      </c>
      <c r="B863" t="s">
        <v>2587</v>
      </c>
      <c r="C863" t="s">
        <v>125</v>
      </c>
      <c r="D863" s="2">
        <v>41985</v>
      </c>
      <c r="E863" s="2">
        <v>41985</v>
      </c>
      <c r="F863" s="5">
        <v>1</v>
      </c>
      <c r="G863" t="s">
        <v>330</v>
      </c>
      <c r="H863" t="s">
        <v>899</v>
      </c>
      <c r="I863" s="4">
        <v>219870.54</v>
      </c>
      <c r="J863" s="4">
        <v>-208877.01</v>
      </c>
      <c r="K863" s="4">
        <v>10993.53</v>
      </c>
      <c r="L863" s="88"/>
      <c r="M863" s="88"/>
    </row>
    <row r="864" spans="1:13" x14ac:dyDescent="0.2">
      <c r="A864" s="89">
        <f t="shared" si="13"/>
        <v>862</v>
      </c>
      <c r="B864" t="s">
        <v>2587</v>
      </c>
      <c r="C864" t="s">
        <v>125</v>
      </c>
      <c r="D864" s="2">
        <v>42087</v>
      </c>
      <c r="E864" s="2">
        <v>42087</v>
      </c>
      <c r="F864" s="5">
        <v>43</v>
      </c>
      <c r="G864" t="s">
        <v>130</v>
      </c>
      <c r="H864" t="s">
        <v>900</v>
      </c>
      <c r="I864" s="4">
        <v>933387.75</v>
      </c>
      <c r="J864" s="4">
        <v>-886718.36</v>
      </c>
      <c r="K864" s="4">
        <v>46669.39</v>
      </c>
      <c r="L864" s="88"/>
      <c r="M864" s="88"/>
    </row>
    <row r="865" spans="1:13" x14ac:dyDescent="0.2">
      <c r="A865" s="89">
        <f t="shared" si="13"/>
        <v>863</v>
      </c>
      <c r="B865" t="s">
        <v>2587</v>
      </c>
      <c r="C865" t="s">
        <v>125</v>
      </c>
      <c r="D865" s="2">
        <v>42087</v>
      </c>
      <c r="E865" s="2">
        <v>42087</v>
      </c>
      <c r="F865" s="5">
        <v>1</v>
      </c>
      <c r="G865" t="s">
        <v>130</v>
      </c>
      <c r="H865" t="s">
        <v>901</v>
      </c>
      <c r="I865" s="4">
        <v>8970</v>
      </c>
      <c r="J865" s="4">
        <v>-8521.5</v>
      </c>
      <c r="K865" s="4">
        <v>448.5</v>
      </c>
      <c r="L865" s="88"/>
      <c r="M865" s="88"/>
    </row>
    <row r="866" spans="1:13" x14ac:dyDescent="0.2">
      <c r="A866" s="89">
        <f t="shared" si="13"/>
        <v>864</v>
      </c>
      <c r="B866" t="s">
        <v>2587</v>
      </c>
      <c r="C866" t="s">
        <v>125</v>
      </c>
      <c r="D866" s="2">
        <v>42087</v>
      </c>
      <c r="E866" s="2">
        <v>42087</v>
      </c>
      <c r="F866" s="5">
        <v>24</v>
      </c>
      <c r="G866" t="s">
        <v>130</v>
      </c>
      <c r="H866" t="s">
        <v>902</v>
      </c>
      <c r="I866" s="4">
        <v>693293.23</v>
      </c>
      <c r="J866" s="4">
        <v>-658628.56999999995</v>
      </c>
      <c r="K866" s="4">
        <v>34664.660000000003</v>
      </c>
      <c r="L866" s="88"/>
      <c r="M866" s="88"/>
    </row>
    <row r="867" spans="1:13" x14ac:dyDescent="0.2">
      <c r="A867" s="89">
        <f t="shared" si="13"/>
        <v>865</v>
      </c>
      <c r="B867" t="s">
        <v>2587</v>
      </c>
      <c r="C867" t="s">
        <v>125</v>
      </c>
      <c r="D867" s="2">
        <v>42087</v>
      </c>
      <c r="E867" s="2">
        <v>42087</v>
      </c>
      <c r="F867" s="5">
        <v>2</v>
      </c>
      <c r="G867" t="s">
        <v>130</v>
      </c>
      <c r="H867" t="s">
        <v>903</v>
      </c>
      <c r="I867" s="4">
        <v>176000.03</v>
      </c>
      <c r="J867" s="4">
        <v>-167200.03</v>
      </c>
      <c r="K867" s="4">
        <v>8800</v>
      </c>
      <c r="L867" s="88"/>
      <c r="M867" s="88"/>
    </row>
    <row r="868" spans="1:13" x14ac:dyDescent="0.2">
      <c r="A868" s="89">
        <f t="shared" si="13"/>
        <v>866</v>
      </c>
      <c r="B868" t="s">
        <v>2587</v>
      </c>
      <c r="C868" t="s">
        <v>125</v>
      </c>
      <c r="D868" s="2">
        <v>42087</v>
      </c>
      <c r="E868" s="2">
        <v>42087</v>
      </c>
      <c r="F868" s="5">
        <v>6</v>
      </c>
      <c r="G868" t="s">
        <v>130</v>
      </c>
      <c r="H868" t="s">
        <v>904</v>
      </c>
      <c r="I868" s="4">
        <v>449999.74</v>
      </c>
      <c r="J868" s="4">
        <v>-427499.75</v>
      </c>
      <c r="K868" s="4">
        <v>22499.99</v>
      </c>
      <c r="L868" s="88"/>
      <c r="M868" s="88"/>
    </row>
    <row r="869" spans="1:13" x14ac:dyDescent="0.2">
      <c r="A869" s="89">
        <f t="shared" si="13"/>
        <v>867</v>
      </c>
      <c r="B869" t="s">
        <v>2587</v>
      </c>
      <c r="C869" t="s">
        <v>125</v>
      </c>
      <c r="D869" s="2">
        <v>42078</v>
      </c>
      <c r="E869" s="2">
        <v>42078</v>
      </c>
      <c r="F869" s="5">
        <v>81</v>
      </c>
      <c r="G869" t="s">
        <v>130</v>
      </c>
      <c r="H869" t="s">
        <v>905</v>
      </c>
      <c r="I869" s="4">
        <v>2510295.4700000002</v>
      </c>
      <c r="J869" s="4">
        <v>-2384780.7000000002</v>
      </c>
      <c r="K869" s="4">
        <v>125514.77</v>
      </c>
      <c r="L869" s="88"/>
      <c r="M869" s="88"/>
    </row>
    <row r="870" spans="1:13" x14ac:dyDescent="0.2">
      <c r="A870" s="89">
        <f t="shared" si="13"/>
        <v>868</v>
      </c>
      <c r="B870" t="s">
        <v>2587</v>
      </c>
      <c r="C870" t="s">
        <v>125</v>
      </c>
      <c r="D870" s="2">
        <v>42078</v>
      </c>
      <c r="E870" s="2">
        <v>42078</v>
      </c>
      <c r="F870" s="5">
        <v>1</v>
      </c>
      <c r="G870" t="s">
        <v>361</v>
      </c>
      <c r="H870" t="s">
        <v>906</v>
      </c>
      <c r="I870" s="4">
        <v>47474.91</v>
      </c>
      <c r="J870" s="4">
        <v>-45101.16</v>
      </c>
      <c r="K870" s="4">
        <v>2373.75</v>
      </c>
      <c r="L870" s="88"/>
      <c r="M870" s="88"/>
    </row>
    <row r="871" spans="1:13" x14ac:dyDescent="0.2">
      <c r="A871" s="89">
        <f t="shared" si="13"/>
        <v>869</v>
      </c>
      <c r="B871" t="s">
        <v>2587</v>
      </c>
      <c r="C871" t="s">
        <v>125</v>
      </c>
      <c r="D871" s="2">
        <v>42095</v>
      </c>
      <c r="E871" s="2">
        <v>42095</v>
      </c>
      <c r="F871" s="5">
        <v>162</v>
      </c>
      <c r="G871" t="s">
        <v>130</v>
      </c>
      <c r="H871" t="s">
        <v>905</v>
      </c>
      <c r="I871" s="4">
        <v>4252590.96</v>
      </c>
      <c r="J871" s="4">
        <v>-4039961.41</v>
      </c>
      <c r="K871" s="4">
        <v>212629.55</v>
      </c>
      <c r="L871" s="88"/>
      <c r="M871" s="88"/>
    </row>
    <row r="872" spans="1:13" x14ac:dyDescent="0.2">
      <c r="A872" s="89">
        <f t="shared" si="13"/>
        <v>870</v>
      </c>
      <c r="B872" t="s">
        <v>2587</v>
      </c>
      <c r="C872" t="s">
        <v>125</v>
      </c>
      <c r="D872" s="2">
        <v>42263</v>
      </c>
      <c r="E872" s="2">
        <v>42263</v>
      </c>
      <c r="F872" s="5">
        <v>48</v>
      </c>
      <c r="G872" t="s">
        <v>130</v>
      </c>
      <c r="H872" t="s">
        <v>905</v>
      </c>
      <c r="I872" s="4">
        <v>1260026.95</v>
      </c>
      <c r="J872" s="4">
        <v>-1197025.5999999999</v>
      </c>
      <c r="K872" s="4">
        <v>63001.35</v>
      </c>
      <c r="L872" s="88"/>
      <c r="M872" s="88"/>
    </row>
    <row r="873" spans="1:13" x14ac:dyDescent="0.2">
      <c r="A873" s="89">
        <f t="shared" si="13"/>
        <v>871</v>
      </c>
      <c r="B873" t="s">
        <v>2587</v>
      </c>
      <c r="C873" t="s">
        <v>125</v>
      </c>
      <c r="D873" s="2">
        <v>42078</v>
      </c>
      <c r="E873" s="2">
        <v>42078</v>
      </c>
      <c r="F873" s="5">
        <v>4</v>
      </c>
      <c r="G873" t="s">
        <v>130</v>
      </c>
      <c r="H873" t="s">
        <v>907</v>
      </c>
      <c r="I873" s="4">
        <v>299999.83</v>
      </c>
      <c r="J873" s="4">
        <v>-284999.84000000003</v>
      </c>
      <c r="K873" s="4">
        <v>14999.99</v>
      </c>
      <c r="L873" s="88"/>
      <c r="M873" s="88"/>
    </row>
    <row r="874" spans="1:13" x14ac:dyDescent="0.2">
      <c r="A874" s="89">
        <f t="shared" si="13"/>
        <v>872</v>
      </c>
      <c r="B874" t="s">
        <v>2587</v>
      </c>
      <c r="C874" t="s">
        <v>125</v>
      </c>
      <c r="D874" s="2">
        <v>42078</v>
      </c>
      <c r="E874" s="2">
        <v>42078</v>
      </c>
      <c r="F874" s="5">
        <v>1</v>
      </c>
      <c r="G874" t="s">
        <v>130</v>
      </c>
      <c r="H874" t="s">
        <v>908</v>
      </c>
      <c r="I874" s="4">
        <v>150000</v>
      </c>
      <c r="J874" s="4">
        <v>-142500</v>
      </c>
      <c r="K874" s="4">
        <v>7500</v>
      </c>
      <c r="L874" s="88"/>
      <c r="M874" s="88"/>
    </row>
    <row r="875" spans="1:13" x14ac:dyDescent="0.2">
      <c r="A875" s="89">
        <f t="shared" si="13"/>
        <v>873</v>
      </c>
      <c r="B875" t="s">
        <v>2587</v>
      </c>
      <c r="C875" t="s">
        <v>125</v>
      </c>
      <c r="D875" s="2">
        <v>42078</v>
      </c>
      <c r="E875" s="2">
        <v>42078</v>
      </c>
      <c r="F875" s="5">
        <v>4</v>
      </c>
      <c r="G875" t="s">
        <v>130</v>
      </c>
      <c r="H875" t="s">
        <v>909</v>
      </c>
      <c r="I875" s="4">
        <v>140000.07</v>
      </c>
      <c r="J875" s="4">
        <v>-133000.07</v>
      </c>
      <c r="K875" s="4">
        <v>7000</v>
      </c>
      <c r="L875" s="88"/>
      <c r="M875" s="88"/>
    </row>
    <row r="876" spans="1:13" x14ac:dyDescent="0.2">
      <c r="A876" s="89">
        <f t="shared" si="13"/>
        <v>874</v>
      </c>
      <c r="B876" t="s">
        <v>2587</v>
      </c>
      <c r="C876" t="s">
        <v>125</v>
      </c>
      <c r="D876" s="2">
        <v>42095</v>
      </c>
      <c r="E876" s="2">
        <v>42095</v>
      </c>
      <c r="F876" s="5">
        <v>8</v>
      </c>
      <c r="G876" t="s">
        <v>130</v>
      </c>
      <c r="H876" t="s">
        <v>910</v>
      </c>
      <c r="I876" s="4">
        <v>280000.13</v>
      </c>
      <c r="J876" s="4">
        <v>-266000.12</v>
      </c>
      <c r="K876" s="4">
        <v>14000.01</v>
      </c>
      <c r="L876" s="88"/>
      <c r="M876" s="88"/>
    </row>
    <row r="877" spans="1:13" x14ac:dyDescent="0.2">
      <c r="A877" s="89">
        <f t="shared" si="13"/>
        <v>875</v>
      </c>
      <c r="B877" t="s">
        <v>2587</v>
      </c>
      <c r="C877" t="s">
        <v>125</v>
      </c>
      <c r="D877" s="2">
        <v>42078</v>
      </c>
      <c r="E877" s="2">
        <v>42078</v>
      </c>
      <c r="F877" s="5">
        <v>2</v>
      </c>
      <c r="G877" t="s">
        <v>130</v>
      </c>
      <c r="H877" t="s">
        <v>911</v>
      </c>
      <c r="I877" s="4">
        <v>177700.01</v>
      </c>
      <c r="J877" s="4">
        <v>-168815.01</v>
      </c>
      <c r="K877" s="4">
        <v>8885</v>
      </c>
      <c r="L877" s="88"/>
      <c r="M877" s="88"/>
    </row>
    <row r="878" spans="1:13" x14ac:dyDescent="0.2">
      <c r="A878" s="89">
        <f t="shared" si="13"/>
        <v>876</v>
      </c>
      <c r="B878" t="s">
        <v>2587</v>
      </c>
      <c r="C878" t="s">
        <v>125</v>
      </c>
      <c r="D878" s="2">
        <v>42078</v>
      </c>
      <c r="E878" s="2">
        <v>42078</v>
      </c>
      <c r="F878" s="5">
        <v>1</v>
      </c>
      <c r="G878" t="s">
        <v>130</v>
      </c>
      <c r="H878" t="s">
        <v>912</v>
      </c>
      <c r="I878" s="4">
        <v>3026235</v>
      </c>
      <c r="J878" s="4">
        <v>-2874923.25</v>
      </c>
      <c r="K878" s="4">
        <v>151311.75</v>
      </c>
      <c r="L878" s="88"/>
      <c r="M878" s="88"/>
    </row>
    <row r="879" spans="1:13" x14ac:dyDescent="0.2">
      <c r="A879" s="89">
        <f t="shared" si="13"/>
        <v>877</v>
      </c>
      <c r="B879" t="s">
        <v>2587</v>
      </c>
      <c r="C879" t="s">
        <v>125</v>
      </c>
      <c r="D879" s="2">
        <v>42078</v>
      </c>
      <c r="E879" s="2">
        <v>42078</v>
      </c>
      <c r="F879" s="5">
        <v>1</v>
      </c>
      <c r="G879" t="s">
        <v>130</v>
      </c>
      <c r="H879" t="s">
        <v>913</v>
      </c>
      <c r="I879" s="4">
        <v>2786484.63</v>
      </c>
      <c r="J879" s="4">
        <v>-2647160.4</v>
      </c>
      <c r="K879" s="4">
        <v>139324.23000000001</v>
      </c>
      <c r="L879" s="88"/>
      <c r="M879" s="88"/>
    </row>
    <row r="880" spans="1:13" x14ac:dyDescent="0.2">
      <c r="A880" s="89">
        <f t="shared" si="13"/>
        <v>878</v>
      </c>
      <c r="B880" t="s">
        <v>2587</v>
      </c>
      <c r="C880" t="s">
        <v>125</v>
      </c>
      <c r="D880" s="2">
        <v>42078</v>
      </c>
      <c r="E880" s="2">
        <v>42078</v>
      </c>
      <c r="F880" s="5">
        <v>34</v>
      </c>
      <c r="G880" t="s">
        <v>130</v>
      </c>
      <c r="H880" t="s">
        <v>914</v>
      </c>
      <c r="I880" s="4">
        <v>76404.800000000003</v>
      </c>
      <c r="J880" s="4">
        <v>-72584.56</v>
      </c>
      <c r="K880" s="4">
        <v>3820.24</v>
      </c>
      <c r="L880" s="88"/>
      <c r="M880" s="88"/>
    </row>
    <row r="881" spans="1:13" x14ac:dyDescent="0.2">
      <c r="A881" s="89">
        <f t="shared" si="13"/>
        <v>879</v>
      </c>
      <c r="B881" t="s">
        <v>2587</v>
      </c>
      <c r="C881" t="s">
        <v>125</v>
      </c>
      <c r="D881" s="2">
        <v>42121</v>
      </c>
      <c r="E881" s="2">
        <v>42121</v>
      </c>
      <c r="F881" s="5">
        <v>4</v>
      </c>
      <c r="G881" t="s">
        <v>130</v>
      </c>
      <c r="H881" t="s">
        <v>915</v>
      </c>
      <c r="I881" s="4">
        <v>696072</v>
      </c>
      <c r="J881" s="4">
        <v>-661268.4</v>
      </c>
      <c r="K881" s="4">
        <v>34803.599999999999</v>
      </c>
      <c r="L881" s="88"/>
      <c r="M881" s="88"/>
    </row>
    <row r="882" spans="1:13" x14ac:dyDescent="0.2">
      <c r="A882" s="89">
        <f t="shared" si="13"/>
        <v>880</v>
      </c>
      <c r="B882" t="s">
        <v>2587</v>
      </c>
      <c r="C882" t="s">
        <v>125</v>
      </c>
      <c r="D882" s="2">
        <v>42131</v>
      </c>
      <c r="E882" s="2">
        <v>42131</v>
      </c>
      <c r="F882" s="5">
        <v>1</v>
      </c>
      <c r="G882" t="s">
        <v>130</v>
      </c>
      <c r="H882" t="s">
        <v>916</v>
      </c>
      <c r="I882" s="4">
        <v>52075.06</v>
      </c>
      <c r="J882" s="4">
        <v>-49471.31</v>
      </c>
      <c r="K882" s="4">
        <v>2603.75</v>
      </c>
      <c r="L882" s="88"/>
      <c r="M882" s="88"/>
    </row>
    <row r="883" spans="1:13" x14ac:dyDescent="0.2">
      <c r="A883" s="89">
        <f t="shared" si="13"/>
        <v>881</v>
      </c>
      <c r="B883" t="s">
        <v>2587</v>
      </c>
      <c r="C883" t="s">
        <v>125</v>
      </c>
      <c r="D883" s="2">
        <v>42264</v>
      </c>
      <c r="E883" s="2">
        <v>42264</v>
      </c>
      <c r="F883" s="5">
        <v>1</v>
      </c>
      <c r="G883" t="s">
        <v>330</v>
      </c>
      <c r="H883" t="s">
        <v>917</v>
      </c>
      <c r="I883" s="4">
        <v>2098211.48</v>
      </c>
      <c r="J883" s="4">
        <v>-1993300.9100000001</v>
      </c>
      <c r="K883" s="4">
        <v>104910.57</v>
      </c>
      <c r="L883" s="88"/>
      <c r="M883" s="88"/>
    </row>
    <row r="884" spans="1:13" x14ac:dyDescent="0.2">
      <c r="A884" s="89">
        <f t="shared" si="13"/>
        <v>882</v>
      </c>
      <c r="B884" t="s">
        <v>2587</v>
      </c>
      <c r="C884" t="s">
        <v>125</v>
      </c>
      <c r="D884" s="2">
        <v>42353</v>
      </c>
      <c r="E884" s="2">
        <v>42353</v>
      </c>
      <c r="F884" s="5">
        <v>76</v>
      </c>
      <c r="G884" t="s">
        <v>130</v>
      </c>
      <c r="H884" t="s">
        <v>918</v>
      </c>
      <c r="I884" s="4">
        <v>424795</v>
      </c>
      <c r="J884" s="4">
        <v>-403555.25</v>
      </c>
      <c r="K884" s="4">
        <v>21239.75</v>
      </c>
      <c r="L884" s="88"/>
      <c r="M884" s="88"/>
    </row>
    <row r="885" spans="1:13" x14ac:dyDescent="0.2">
      <c r="A885" s="89">
        <f t="shared" si="13"/>
        <v>883</v>
      </c>
      <c r="B885" t="s">
        <v>2587</v>
      </c>
      <c r="C885" t="s">
        <v>125</v>
      </c>
      <c r="D885" s="2">
        <v>42332</v>
      </c>
      <c r="E885" s="2">
        <v>42332</v>
      </c>
      <c r="F885" s="5">
        <v>1</v>
      </c>
      <c r="G885" t="s">
        <v>130</v>
      </c>
      <c r="H885" t="s">
        <v>919</v>
      </c>
      <c r="I885" s="4">
        <v>11995</v>
      </c>
      <c r="J885" s="4">
        <v>-11395.25</v>
      </c>
      <c r="K885" s="4">
        <v>599.75</v>
      </c>
      <c r="L885" s="88"/>
      <c r="M885" s="88"/>
    </row>
    <row r="886" spans="1:13" x14ac:dyDescent="0.2">
      <c r="A886" s="89">
        <f t="shared" si="13"/>
        <v>884</v>
      </c>
      <c r="B886" t="s">
        <v>2587</v>
      </c>
      <c r="C886" t="s">
        <v>125</v>
      </c>
      <c r="D886" s="2">
        <v>42226</v>
      </c>
      <c r="E886" s="2">
        <v>42226</v>
      </c>
      <c r="F886" s="5">
        <v>1</v>
      </c>
      <c r="G886" t="s">
        <v>130</v>
      </c>
      <c r="H886" t="s">
        <v>920</v>
      </c>
      <c r="I886" s="4">
        <v>56225.23</v>
      </c>
      <c r="J886" s="4">
        <v>-53413.97</v>
      </c>
      <c r="K886" s="4">
        <v>2811.26</v>
      </c>
      <c r="L886" s="88"/>
      <c r="M886" s="88"/>
    </row>
    <row r="887" spans="1:13" x14ac:dyDescent="0.2">
      <c r="A887" s="89">
        <f t="shared" si="13"/>
        <v>885</v>
      </c>
      <c r="B887" t="s">
        <v>2587</v>
      </c>
      <c r="C887" t="s">
        <v>125</v>
      </c>
      <c r="D887" s="2">
        <v>42301</v>
      </c>
      <c r="E887" s="2">
        <v>42301</v>
      </c>
      <c r="F887" s="5">
        <v>1</v>
      </c>
      <c r="G887" t="s">
        <v>330</v>
      </c>
      <c r="H887" t="s">
        <v>921</v>
      </c>
      <c r="I887" s="4">
        <v>296714.99</v>
      </c>
      <c r="J887" s="4">
        <v>-281879.24</v>
      </c>
      <c r="K887" s="4">
        <v>14835.75</v>
      </c>
      <c r="L887" s="88"/>
      <c r="M887" s="88"/>
    </row>
    <row r="888" spans="1:13" x14ac:dyDescent="0.2">
      <c r="A888" s="89">
        <f t="shared" si="13"/>
        <v>886</v>
      </c>
      <c r="B888" t="s">
        <v>2587</v>
      </c>
      <c r="C888" t="s">
        <v>125</v>
      </c>
      <c r="D888" s="2">
        <v>42321</v>
      </c>
      <c r="E888" s="2">
        <v>42321</v>
      </c>
      <c r="F888" s="5">
        <v>1</v>
      </c>
      <c r="G888" t="s">
        <v>330</v>
      </c>
      <c r="H888" t="s">
        <v>922</v>
      </c>
      <c r="I888" s="4">
        <v>662775.51</v>
      </c>
      <c r="J888" s="4">
        <v>-629636.73</v>
      </c>
      <c r="K888" s="4">
        <v>33138.78</v>
      </c>
      <c r="L888" s="88"/>
      <c r="M888" s="88"/>
    </row>
    <row r="889" spans="1:13" x14ac:dyDescent="0.2">
      <c r="A889" s="89">
        <f t="shared" si="13"/>
        <v>887</v>
      </c>
      <c r="B889" t="s">
        <v>2587</v>
      </c>
      <c r="C889" t="s">
        <v>125</v>
      </c>
      <c r="D889" s="2">
        <v>42368</v>
      </c>
      <c r="E889" s="2">
        <v>42368</v>
      </c>
      <c r="F889" s="5">
        <v>20</v>
      </c>
      <c r="G889" t="s">
        <v>130</v>
      </c>
      <c r="H889" t="s">
        <v>923</v>
      </c>
      <c r="I889" s="4">
        <v>45245.36</v>
      </c>
      <c r="J889" s="4">
        <v>-42983.090000000004</v>
      </c>
      <c r="K889" s="4">
        <v>2262.27</v>
      </c>
      <c r="L889" s="88"/>
      <c r="M889" s="88"/>
    </row>
    <row r="890" spans="1:13" x14ac:dyDescent="0.2">
      <c r="A890" s="89">
        <f t="shared" si="13"/>
        <v>888</v>
      </c>
      <c r="B890" t="s">
        <v>2587</v>
      </c>
      <c r="C890" t="s">
        <v>125</v>
      </c>
      <c r="D890" s="2">
        <v>42431</v>
      </c>
      <c r="E890" s="2">
        <v>42431</v>
      </c>
      <c r="F890" s="5">
        <v>1</v>
      </c>
      <c r="G890" t="s">
        <v>130</v>
      </c>
      <c r="H890" t="s">
        <v>924</v>
      </c>
      <c r="I890" s="4">
        <v>26499.88</v>
      </c>
      <c r="J890" s="4">
        <v>-25174.89</v>
      </c>
      <c r="K890" s="4">
        <v>1324.99</v>
      </c>
      <c r="L890" s="88"/>
      <c r="M890" s="88"/>
    </row>
    <row r="891" spans="1:13" x14ac:dyDescent="0.2">
      <c r="A891" s="89">
        <f t="shared" si="13"/>
        <v>889</v>
      </c>
      <c r="B891" t="s">
        <v>2587</v>
      </c>
      <c r="C891" t="s">
        <v>125</v>
      </c>
      <c r="D891" s="2">
        <v>42384</v>
      </c>
      <c r="E891" s="2">
        <v>42384</v>
      </c>
      <c r="F891" s="5">
        <v>2</v>
      </c>
      <c r="G891" t="s">
        <v>130</v>
      </c>
      <c r="H891" t="s">
        <v>925</v>
      </c>
      <c r="I891" s="4">
        <v>241270</v>
      </c>
      <c r="J891" s="4">
        <v>-229206.5</v>
      </c>
      <c r="K891" s="4">
        <v>12063.5</v>
      </c>
      <c r="L891" s="88"/>
      <c r="M891" s="88"/>
    </row>
    <row r="892" spans="1:13" x14ac:dyDescent="0.2">
      <c r="A892" s="89">
        <f t="shared" si="13"/>
        <v>890</v>
      </c>
      <c r="B892" t="s">
        <v>2587</v>
      </c>
      <c r="C892" t="s">
        <v>125</v>
      </c>
      <c r="D892" s="2">
        <v>42370</v>
      </c>
      <c r="E892" s="2">
        <v>42370</v>
      </c>
      <c r="F892" s="5">
        <v>15</v>
      </c>
      <c r="G892" t="s">
        <v>130</v>
      </c>
      <c r="H892" t="s">
        <v>926</v>
      </c>
      <c r="I892" s="4">
        <v>136090</v>
      </c>
      <c r="J892" s="4">
        <v>-129285.5</v>
      </c>
      <c r="K892" s="4">
        <v>6804.5</v>
      </c>
      <c r="L892" s="88"/>
      <c r="M892" s="88"/>
    </row>
    <row r="893" spans="1:13" x14ac:dyDescent="0.2">
      <c r="A893" s="89">
        <f t="shared" si="13"/>
        <v>891</v>
      </c>
      <c r="B893" t="s">
        <v>2587</v>
      </c>
      <c r="C893" t="s">
        <v>125</v>
      </c>
      <c r="D893" s="2">
        <v>42384</v>
      </c>
      <c r="E893" s="2">
        <v>42384</v>
      </c>
      <c r="F893" s="5">
        <v>1</v>
      </c>
      <c r="G893" t="s">
        <v>130</v>
      </c>
      <c r="H893" t="s">
        <v>927</v>
      </c>
      <c r="I893" s="4">
        <v>37212.5</v>
      </c>
      <c r="J893" s="4">
        <v>-35351.870000000003</v>
      </c>
      <c r="K893" s="4">
        <v>1860.63</v>
      </c>
      <c r="L893" s="88"/>
      <c r="M893" s="88"/>
    </row>
    <row r="894" spans="1:13" x14ac:dyDescent="0.2">
      <c r="A894" s="89">
        <f t="shared" si="13"/>
        <v>892</v>
      </c>
      <c r="B894" t="s">
        <v>2587</v>
      </c>
      <c r="C894" t="s">
        <v>125</v>
      </c>
      <c r="D894" s="2">
        <v>42412</v>
      </c>
      <c r="E894" s="2">
        <v>42412</v>
      </c>
      <c r="F894" s="5">
        <v>2</v>
      </c>
      <c r="G894" t="s">
        <v>130</v>
      </c>
      <c r="H894" t="s">
        <v>928</v>
      </c>
      <c r="I894" s="4">
        <v>6868.02</v>
      </c>
      <c r="J894" s="4">
        <v>-6524.62</v>
      </c>
      <c r="K894" s="4">
        <v>343.4</v>
      </c>
      <c r="L894" s="88"/>
      <c r="M894" s="88"/>
    </row>
    <row r="895" spans="1:13" x14ac:dyDescent="0.2">
      <c r="A895" s="89">
        <f t="shared" si="13"/>
        <v>893</v>
      </c>
      <c r="B895" t="s">
        <v>2587</v>
      </c>
      <c r="C895" t="s">
        <v>125</v>
      </c>
      <c r="D895" s="2">
        <v>42412</v>
      </c>
      <c r="E895" s="2">
        <v>42412</v>
      </c>
      <c r="F895" s="5">
        <v>3</v>
      </c>
      <c r="G895" t="s">
        <v>130</v>
      </c>
      <c r="H895" t="s">
        <v>929</v>
      </c>
      <c r="I895" s="4">
        <v>4545.01</v>
      </c>
      <c r="J895" s="4">
        <v>-4317.76</v>
      </c>
      <c r="K895" s="4">
        <v>227.25</v>
      </c>
      <c r="L895" s="88"/>
      <c r="M895" s="88"/>
    </row>
    <row r="896" spans="1:13" x14ac:dyDescent="0.2">
      <c r="A896" s="89">
        <f t="shared" si="13"/>
        <v>894</v>
      </c>
      <c r="B896" t="s">
        <v>2587</v>
      </c>
      <c r="C896" t="s">
        <v>125</v>
      </c>
      <c r="D896" s="2">
        <v>42412</v>
      </c>
      <c r="E896" s="2">
        <v>42412</v>
      </c>
      <c r="F896" s="5">
        <v>2</v>
      </c>
      <c r="G896" t="s">
        <v>130</v>
      </c>
      <c r="H896" t="s">
        <v>930</v>
      </c>
      <c r="I896" s="4">
        <v>14901.96</v>
      </c>
      <c r="J896" s="4">
        <v>-14156.86</v>
      </c>
      <c r="K896" s="4">
        <v>745.1</v>
      </c>
      <c r="L896" s="88"/>
      <c r="M896" s="88"/>
    </row>
    <row r="897" spans="1:13" x14ac:dyDescent="0.2">
      <c r="A897" s="89">
        <f t="shared" si="13"/>
        <v>895</v>
      </c>
      <c r="B897" t="s">
        <v>2587</v>
      </c>
      <c r="C897" t="s">
        <v>125</v>
      </c>
      <c r="D897" s="2">
        <v>42412</v>
      </c>
      <c r="E897" s="2">
        <v>42412</v>
      </c>
      <c r="F897" s="5">
        <v>9</v>
      </c>
      <c r="G897" t="s">
        <v>130</v>
      </c>
      <c r="H897" t="s">
        <v>931</v>
      </c>
      <c r="I897" s="4">
        <v>32316.48</v>
      </c>
      <c r="J897" s="4">
        <v>-30700.659999999996</v>
      </c>
      <c r="K897" s="4">
        <v>1615.82</v>
      </c>
      <c r="L897" s="88"/>
      <c r="M897" s="88"/>
    </row>
    <row r="898" spans="1:13" x14ac:dyDescent="0.2">
      <c r="A898" s="89">
        <f t="shared" si="13"/>
        <v>896</v>
      </c>
      <c r="B898" t="s">
        <v>2587</v>
      </c>
      <c r="C898" t="s">
        <v>125</v>
      </c>
      <c r="D898" s="2">
        <v>42418</v>
      </c>
      <c r="E898" s="2">
        <v>42418</v>
      </c>
      <c r="F898" s="5">
        <v>20</v>
      </c>
      <c r="G898" t="s">
        <v>130</v>
      </c>
      <c r="H898" t="s">
        <v>932</v>
      </c>
      <c r="I898" s="4">
        <v>49372.4</v>
      </c>
      <c r="J898" s="4">
        <v>-46903.78</v>
      </c>
      <c r="K898" s="4">
        <v>2468.62</v>
      </c>
      <c r="L898" s="88"/>
      <c r="M898" s="88"/>
    </row>
    <row r="899" spans="1:13" x14ac:dyDescent="0.2">
      <c r="A899" s="89">
        <f t="shared" si="13"/>
        <v>897</v>
      </c>
      <c r="B899" t="s">
        <v>2587</v>
      </c>
      <c r="C899" t="s">
        <v>125</v>
      </c>
      <c r="D899" s="2">
        <v>42193</v>
      </c>
      <c r="E899" s="2">
        <v>42193</v>
      </c>
      <c r="F899" s="5">
        <v>1</v>
      </c>
      <c r="G899" t="s">
        <v>330</v>
      </c>
      <c r="H899" t="s">
        <v>933</v>
      </c>
      <c r="I899" s="4">
        <v>970137.25</v>
      </c>
      <c r="J899" s="4">
        <v>-921630.3899999999</v>
      </c>
      <c r="K899" s="4">
        <v>48506.86</v>
      </c>
      <c r="L899" s="88"/>
      <c r="M899" s="88"/>
    </row>
    <row r="900" spans="1:13" x14ac:dyDescent="0.2">
      <c r="A900" s="89">
        <f t="shared" si="13"/>
        <v>898</v>
      </c>
      <c r="B900" t="s">
        <v>2587</v>
      </c>
      <c r="C900" t="s">
        <v>125</v>
      </c>
      <c r="D900" s="2">
        <v>42390</v>
      </c>
      <c r="E900" s="2">
        <v>42390</v>
      </c>
      <c r="F900" s="5">
        <v>1</v>
      </c>
      <c r="G900" t="s">
        <v>330</v>
      </c>
      <c r="H900" t="s">
        <v>934</v>
      </c>
      <c r="I900" s="4">
        <v>1346630.25</v>
      </c>
      <c r="J900" s="4">
        <v>-1279298.74</v>
      </c>
      <c r="K900" s="4">
        <v>67331.509999999995</v>
      </c>
      <c r="L900" s="88"/>
      <c r="M900" s="88"/>
    </row>
    <row r="901" spans="1:13" x14ac:dyDescent="0.2">
      <c r="A901" s="89">
        <f t="shared" ref="A901:A964" si="14">A900+1</f>
        <v>899</v>
      </c>
      <c r="B901" t="s">
        <v>2587</v>
      </c>
      <c r="C901" t="s">
        <v>125</v>
      </c>
      <c r="D901" s="2">
        <v>42359</v>
      </c>
      <c r="E901" s="2">
        <v>42359</v>
      </c>
      <c r="F901" s="5">
        <v>1</v>
      </c>
      <c r="G901" t="s">
        <v>330</v>
      </c>
      <c r="H901" t="s">
        <v>935</v>
      </c>
      <c r="I901" s="4">
        <v>392700</v>
      </c>
      <c r="J901" s="4">
        <v>-373065</v>
      </c>
      <c r="K901" s="4">
        <v>19635</v>
      </c>
      <c r="L901" s="88"/>
      <c r="M901" s="88"/>
    </row>
    <row r="902" spans="1:13" x14ac:dyDescent="0.2">
      <c r="A902" s="89">
        <f t="shared" si="14"/>
        <v>900</v>
      </c>
      <c r="B902" t="s">
        <v>2587</v>
      </c>
      <c r="C902" t="s">
        <v>125</v>
      </c>
      <c r="D902" s="2">
        <v>42460</v>
      </c>
      <c r="E902" s="2">
        <v>42460</v>
      </c>
      <c r="F902" s="5">
        <v>1</v>
      </c>
      <c r="G902" t="s">
        <v>330</v>
      </c>
      <c r="H902" t="s">
        <v>936</v>
      </c>
      <c r="I902" s="4">
        <v>539793.55000000005</v>
      </c>
      <c r="J902" s="4">
        <v>-512803.87</v>
      </c>
      <c r="K902" s="4">
        <v>26989.68</v>
      </c>
      <c r="L902" s="88"/>
      <c r="M902" s="88"/>
    </row>
    <row r="903" spans="1:13" x14ac:dyDescent="0.2">
      <c r="A903" s="89">
        <f t="shared" si="14"/>
        <v>901</v>
      </c>
      <c r="B903" t="s">
        <v>2587</v>
      </c>
      <c r="C903" t="s">
        <v>125</v>
      </c>
      <c r="D903" s="2">
        <v>42460</v>
      </c>
      <c r="E903" s="2">
        <v>42460</v>
      </c>
      <c r="F903" s="5">
        <v>1</v>
      </c>
      <c r="G903" t="s">
        <v>330</v>
      </c>
      <c r="H903" t="s">
        <v>937</v>
      </c>
      <c r="I903" s="4">
        <v>3590.72</v>
      </c>
      <c r="J903" s="4">
        <v>-3411.18</v>
      </c>
      <c r="K903" s="4">
        <v>179.54</v>
      </c>
      <c r="L903" s="88"/>
      <c r="M903" s="88"/>
    </row>
    <row r="904" spans="1:13" x14ac:dyDescent="0.2">
      <c r="A904" s="89">
        <f t="shared" si="14"/>
        <v>902</v>
      </c>
      <c r="B904" t="s">
        <v>2587</v>
      </c>
      <c r="C904" t="s">
        <v>125</v>
      </c>
      <c r="D904" s="2">
        <v>42461</v>
      </c>
      <c r="E904" s="2">
        <v>42461</v>
      </c>
      <c r="F904" s="5">
        <v>2</v>
      </c>
      <c r="G904" t="s">
        <v>130</v>
      </c>
      <c r="H904" t="s">
        <v>938</v>
      </c>
      <c r="I904" s="4">
        <v>6798.53</v>
      </c>
      <c r="J904" s="4">
        <v>-6458.6</v>
      </c>
      <c r="K904" s="4">
        <v>339.93</v>
      </c>
      <c r="L904" s="88"/>
      <c r="M904" s="88"/>
    </row>
    <row r="905" spans="1:13" x14ac:dyDescent="0.2">
      <c r="A905" s="89">
        <f t="shared" si="14"/>
        <v>903</v>
      </c>
      <c r="B905" t="s">
        <v>2587</v>
      </c>
      <c r="C905" t="s">
        <v>125</v>
      </c>
      <c r="D905" s="2">
        <v>42461</v>
      </c>
      <c r="E905" s="2">
        <v>42461</v>
      </c>
      <c r="F905" s="5">
        <v>1</v>
      </c>
      <c r="G905" t="s">
        <v>130</v>
      </c>
      <c r="H905" t="s">
        <v>939</v>
      </c>
      <c r="I905" s="4">
        <v>4599.01</v>
      </c>
      <c r="J905" s="4">
        <v>-4369.0599999999995</v>
      </c>
      <c r="K905" s="4">
        <v>229.95</v>
      </c>
      <c r="L905" s="88"/>
      <c r="M905" s="88"/>
    </row>
    <row r="906" spans="1:13" x14ac:dyDescent="0.2">
      <c r="A906" s="89">
        <f t="shared" si="14"/>
        <v>904</v>
      </c>
      <c r="B906" t="s">
        <v>2587</v>
      </c>
      <c r="C906" t="s">
        <v>125</v>
      </c>
      <c r="D906" s="2">
        <v>42461</v>
      </c>
      <c r="E906" s="2">
        <v>42461</v>
      </c>
      <c r="F906" s="5">
        <v>5</v>
      </c>
      <c r="G906" t="s">
        <v>130</v>
      </c>
      <c r="H906" t="s">
        <v>940</v>
      </c>
      <c r="I906" s="4">
        <v>48499.5</v>
      </c>
      <c r="J906" s="4">
        <v>-46074.520000000004</v>
      </c>
      <c r="K906" s="4">
        <v>2424.98</v>
      </c>
      <c r="L906" s="88"/>
      <c r="M906" s="88"/>
    </row>
    <row r="907" spans="1:13" x14ac:dyDescent="0.2">
      <c r="A907" s="89">
        <f t="shared" si="14"/>
        <v>905</v>
      </c>
      <c r="B907" t="s">
        <v>2587</v>
      </c>
      <c r="C907" t="s">
        <v>125</v>
      </c>
      <c r="D907" s="2">
        <v>42497</v>
      </c>
      <c r="E907" s="2">
        <v>42497</v>
      </c>
      <c r="F907" s="5">
        <v>20</v>
      </c>
      <c r="G907" t="s">
        <v>130</v>
      </c>
      <c r="H907" t="s">
        <v>941</v>
      </c>
      <c r="I907" s="4">
        <v>6283.76</v>
      </c>
      <c r="J907" s="4">
        <v>-5851.8099999999995</v>
      </c>
      <c r="K907" s="4">
        <v>431.95</v>
      </c>
      <c r="L907" s="88"/>
      <c r="M907" s="88"/>
    </row>
    <row r="908" spans="1:13" x14ac:dyDescent="0.2">
      <c r="A908" s="89">
        <f t="shared" si="14"/>
        <v>906</v>
      </c>
      <c r="B908" t="s">
        <v>2587</v>
      </c>
      <c r="C908" t="s">
        <v>125</v>
      </c>
      <c r="D908" s="2">
        <v>42468</v>
      </c>
      <c r="E908" s="2">
        <v>42468</v>
      </c>
      <c r="F908" s="5">
        <v>4</v>
      </c>
      <c r="G908" t="s">
        <v>130</v>
      </c>
      <c r="H908" t="s">
        <v>942</v>
      </c>
      <c r="I908" s="4">
        <v>183560</v>
      </c>
      <c r="J908" s="4">
        <v>-173713.13999999998</v>
      </c>
      <c r="K908" s="4">
        <v>9846.86</v>
      </c>
      <c r="L908" s="88"/>
      <c r="M908" s="88"/>
    </row>
    <row r="909" spans="1:13" x14ac:dyDescent="0.2">
      <c r="A909" s="89">
        <f t="shared" si="14"/>
        <v>907</v>
      </c>
      <c r="B909" t="s">
        <v>2587</v>
      </c>
      <c r="C909" t="s">
        <v>125</v>
      </c>
      <c r="D909" s="2">
        <v>42514</v>
      </c>
      <c r="E909" s="2">
        <v>42514</v>
      </c>
      <c r="F909" s="5">
        <v>13</v>
      </c>
      <c r="G909" t="s">
        <v>130</v>
      </c>
      <c r="H909" t="s">
        <v>943</v>
      </c>
      <c r="I909" s="4">
        <v>57668</v>
      </c>
      <c r="J909" s="4">
        <v>-53193.599999999999</v>
      </c>
      <c r="K909" s="4">
        <v>4474.3999999999996</v>
      </c>
      <c r="L909" s="88"/>
      <c r="M909" s="88"/>
    </row>
    <row r="910" spans="1:13" x14ac:dyDescent="0.2">
      <c r="A910" s="89">
        <f t="shared" si="14"/>
        <v>908</v>
      </c>
      <c r="B910" t="s">
        <v>2587</v>
      </c>
      <c r="C910" t="s">
        <v>125</v>
      </c>
      <c r="D910" s="2">
        <v>42461</v>
      </c>
      <c r="E910" s="2">
        <v>42461</v>
      </c>
      <c r="F910" s="5">
        <v>3</v>
      </c>
      <c r="G910" t="s">
        <v>130</v>
      </c>
      <c r="H910" t="s">
        <v>944</v>
      </c>
      <c r="I910" s="4">
        <v>51796.88</v>
      </c>
      <c r="J910" s="4">
        <v>-49207.040000000001</v>
      </c>
      <c r="K910" s="4">
        <v>2589.84</v>
      </c>
      <c r="L910" s="88"/>
      <c r="M910" s="88"/>
    </row>
    <row r="911" spans="1:13" x14ac:dyDescent="0.2">
      <c r="A911" s="89">
        <f t="shared" si="14"/>
        <v>909</v>
      </c>
      <c r="B911" t="s">
        <v>2587</v>
      </c>
      <c r="C911" t="s">
        <v>125</v>
      </c>
      <c r="D911" s="2">
        <v>42507</v>
      </c>
      <c r="E911" s="2">
        <v>42507</v>
      </c>
      <c r="F911" s="5">
        <v>2</v>
      </c>
      <c r="G911" t="s">
        <v>130</v>
      </c>
      <c r="H911" t="s">
        <v>945</v>
      </c>
      <c r="I911" s="4">
        <v>10697.69</v>
      </c>
      <c r="J911" s="4">
        <v>-9906.65</v>
      </c>
      <c r="K911" s="4">
        <v>791.04</v>
      </c>
      <c r="L911" s="88"/>
      <c r="M911" s="88"/>
    </row>
    <row r="912" spans="1:13" x14ac:dyDescent="0.2">
      <c r="A912" s="89">
        <f t="shared" si="14"/>
        <v>910</v>
      </c>
      <c r="B912" t="s">
        <v>2587</v>
      </c>
      <c r="C912" t="s">
        <v>125</v>
      </c>
      <c r="D912" s="2">
        <v>42522</v>
      </c>
      <c r="E912" s="2">
        <v>42522</v>
      </c>
      <c r="F912" s="5">
        <v>1</v>
      </c>
      <c r="G912" t="s">
        <v>330</v>
      </c>
      <c r="H912" t="s">
        <v>946</v>
      </c>
      <c r="I912" s="4">
        <v>48380.800000000003</v>
      </c>
      <c r="J912" s="4">
        <v>-44425.5</v>
      </c>
      <c r="K912" s="4">
        <v>3955.3</v>
      </c>
      <c r="L912" s="88"/>
      <c r="M912" s="88"/>
    </row>
    <row r="913" spans="1:13" x14ac:dyDescent="0.2">
      <c r="A913" s="89">
        <f t="shared" si="14"/>
        <v>911</v>
      </c>
      <c r="B913" t="s">
        <v>2587</v>
      </c>
      <c r="C913" t="s">
        <v>947</v>
      </c>
      <c r="D913" s="2">
        <v>42461</v>
      </c>
      <c r="E913" s="2">
        <v>42461</v>
      </c>
      <c r="F913" s="3">
        <v>0</v>
      </c>
      <c r="G913" t="s">
        <v>3</v>
      </c>
      <c r="H913" t="s">
        <v>948</v>
      </c>
      <c r="I913" s="4">
        <v>0</v>
      </c>
      <c r="J913" s="4">
        <v>0</v>
      </c>
      <c r="K913" s="4">
        <v>0</v>
      </c>
      <c r="L913" s="88"/>
      <c r="M913" s="88"/>
    </row>
    <row r="914" spans="1:13" x14ac:dyDescent="0.2">
      <c r="A914" s="89">
        <f t="shared" si="14"/>
        <v>912</v>
      </c>
      <c r="B914" t="s">
        <v>2587</v>
      </c>
      <c r="C914" t="s">
        <v>125</v>
      </c>
      <c r="D914" s="2">
        <v>42551</v>
      </c>
      <c r="E914" s="2">
        <v>42551</v>
      </c>
      <c r="F914" s="5">
        <v>1</v>
      </c>
      <c r="G914" t="s">
        <v>130</v>
      </c>
      <c r="H914" t="s">
        <v>949</v>
      </c>
      <c r="I914" s="4">
        <v>120635</v>
      </c>
      <c r="J914" s="4">
        <v>-108951.57999999999</v>
      </c>
      <c r="K914" s="4">
        <v>11683.42</v>
      </c>
      <c r="L914" s="88"/>
      <c r="M914" s="88"/>
    </row>
    <row r="915" spans="1:13" x14ac:dyDescent="0.2">
      <c r="A915" s="89">
        <f t="shared" si="14"/>
        <v>913</v>
      </c>
      <c r="B915" t="s">
        <v>2587</v>
      </c>
      <c r="C915" t="s">
        <v>125</v>
      </c>
      <c r="D915" s="2">
        <v>42521</v>
      </c>
      <c r="E915" s="2">
        <v>42521</v>
      </c>
      <c r="F915" s="5">
        <v>8</v>
      </c>
      <c r="G915" t="s">
        <v>130</v>
      </c>
      <c r="H915" t="s">
        <v>950</v>
      </c>
      <c r="I915" s="4">
        <v>21993.16</v>
      </c>
      <c r="J915" s="4">
        <v>-20206.59</v>
      </c>
      <c r="K915" s="4">
        <v>1786.57</v>
      </c>
      <c r="L915" s="88"/>
      <c r="M915" s="88"/>
    </row>
    <row r="916" spans="1:13" x14ac:dyDescent="0.2">
      <c r="A916" s="89">
        <f t="shared" si="14"/>
        <v>914</v>
      </c>
      <c r="B916" t="s">
        <v>2587</v>
      </c>
      <c r="C916" t="s">
        <v>125</v>
      </c>
      <c r="D916" s="2">
        <v>42713</v>
      </c>
      <c r="E916" s="2">
        <v>42713</v>
      </c>
      <c r="F916" s="5">
        <v>450</v>
      </c>
      <c r="G916" t="s">
        <v>130</v>
      </c>
      <c r="H916" t="s">
        <v>951</v>
      </c>
      <c r="I916" s="4">
        <v>193496.99</v>
      </c>
      <c r="J916" s="4">
        <v>-158439.57999999999</v>
      </c>
      <c r="K916" s="4">
        <v>35057.410000000003</v>
      </c>
      <c r="L916" s="88"/>
      <c r="M916" s="88"/>
    </row>
    <row r="917" spans="1:13" x14ac:dyDescent="0.2">
      <c r="A917" s="89">
        <f t="shared" si="14"/>
        <v>915</v>
      </c>
      <c r="B917" t="s">
        <v>2587</v>
      </c>
      <c r="C917" t="s">
        <v>125</v>
      </c>
      <c r="D917" s="2">
        <v>42672</v>
      </c>
      <c r="E917" s="2">
        <v>42672</v>
      </c>
      <c r="F917" s="5">
        <v>3</v>
      </c>
      <c r="G917" t="s">
        <v>130</v>
      </c>
      <c r="H917" t="s">
        <v>952</v>
      </c>
      <c r="I917" s="4">
        <v>208511.88</v>
      </c>
      <c r="J917" s="4">
        <v>-175184.26</v>
      </c>
      <c r="K917" s="4">
        <v>33327.620000000003</v>
      </c>
      <c r="L917" s="88"/>
      <c r="M917" s="88"/>
    </row>
    <row r="918" spans="1:13" x14ac:dyDescent="0.2">
      <c r="A918" s="89">
        <f t="shared" si="14"/>
        <v>916</v>
      </c>
      <c r="B918" t="s">
        <v>2587</v>
      </c>
      <c r="C918" t="s">
        <v>125</v>
      </c>
      <c r="D918" s="2">
        <v>42734</v>
      </c>
      <c r="E918" s="2">
        <v>42734</v>
      </c>
      <c r="F918" s="5">
        <v>1</v>
      </c>
      <c r="G918" t="s">
        <v>330</v>
      </c>
      <c r="H918" t="s">
        <v>953</v>
      </c>
      <c r="I918" s="4">
        <v>4921505.7</v>
      </c>
      <c r="J918" s="4">
        <v>-3976037.26</v>
      </c>
      <c r="K918" s="4">
        <v>945468.44</v>
      </c>
      <c r="L918" s="88"/>
      <c r="M918" s="88"/>
    </row>
    <row r="919" spans="1:13" x14ac:dyDescent="0.2">
      <c r="A919" s="89">
        <f t="shared" si="14"/>
        <v>917</v>
      </c>
      <c r="B919" t="s">
        <v>2587</v>
      </c>
      <c r="C919" t="s">
        <v>125</v>
      </c>
      <c r="D919" s="2">
        <v>42461</v>
      </c>
      <c r="E919" s="2">
        <v>42461</v>
      </c>
      <c r="F919" s="5">
        <v>1</v>
      </c>
      <c r="G919" t="s">
        <v>130</v>
      </c>
      <c r="H919" t="s">
        <v>954</v>
      </c>
      <c r="I919" s="4">
        <v>85431.86</v>
      </c>
      <c r="J919" s="4">
        <v>-81160.27</v>
      </c>
      <c r="K919" s="4">
        <v>4271.59</v>
      </c>
      <c r="L919" s="88"/>
      <c r="M919" s="88"/>
    </row>
    <row r="920" spans="1:13" x14ac:dyDescent="0.2">
      <c r="A920" s="89">
        <f t="shared" si="14"/>
        <v>918</v>
      </c>
      <c r="B920" t="s">
        <v>2587</v>
      </c>
      <c r="C920" t="s">
        <v>125</v>
      </c>
      <c r="D920" s="2">
        <v>42819</v>
      </c>
      <c r="E920" s="2">
        <v>42819</v>
      </c>
      <c r="F920" s="5">
        <v>1</v>
      </c>
      <c r="G920" t="s">
        <v>130</v>
      </c>
      <c r="H920" t="s">
        <v>955</v>
      </c>
      <c r="I920" s="4">
        <v>20292.259999999998</v>
      </c>
      <c r="J920" s="4">
        <v>-15496.060000000001</v>
      </c>
      <c r="K920" s="4">
        <v>4796.2</v>
      </c>
      <c r="L920" s="88"/>
      <c r="M920" s="88"/>
    </row>
    <row r="921" spans="1:13" x14ac:dyDescent="0.2">
      <c r="A921" s="89">
        <f t="shared" si="14"/>
        <v>919</v>
      </c>
      <c r="B921" t="s">
        <v>2587</v>
      </c>
      <c r="C921" t="s">
        <v>125</v>
      </c>
      <c r="D921" s="2">
        <v>42823</v>
      </c>
      <c r="E921" s="2">
        <v>42823</v>
      </c>
      <c r="F921" s="5">
        <v>1</v>
      </c>
      <c r="G921" t="s">
        <v>330</v>
      </c>
      <c r="H921" t="s">
        <v>956</v>
      </c>
      <c r="I921" s="4">
        <v>2438349.2400000002</v>
      </c>
      <c r="J921" s="4">
        <v>-1856953.2599999998</v>
      </c>
      <c r="K921" s="4">
        <v>581395.98</v>
      </c>
      <c r="L921" s="88"/>
      <c r="M921" s="88"/>
    </row>
    <row r="922" spans="1:13" x14ac:dyDescent="0.2">
      <c r="A922" s="89">
        <f t="shared" si="14"/>
        <v>920</v>
      </c>
      <c r="B922" t="s">
        <v>2587</v>
      </c>
      <c r="C922" t="s">
        <v>957</v>
      </c>
      <c r="D922" s="2">
        <v>42826</v>
      </c>
      <c r="E922" s="2">
        <v>42826</v>
      </c>
      <c r="F922" s="5">
        <v>0</v>
      </c>
      <c r="G922" t="s">
        <v>330</v>
      </c>
      <c r="H922" t="s">
        <v>958</v>
      </c>
      <c r="I922" s="4">
        <v>-27500</v>
      </c>
      <c r="J922" s="4">
        <v>21249.3</v>
      </c>
      <c r="K922" s="4">
        <v>-6250.7</v>
      </c>
      <c r="L922" s="88"/>
      <c r="M922" s="88"/>
    </row>
    <row r="923" spans="1:13" x14ac:dyDescent="0.2">
      <c r="A923" s="89">
        <f t="shared" si="14"/>
        <v>921</v>
      </c>
      <c r="B923" t="s">
        <v>2587</v>
      </c>
      <c r="C923" t="s">
        <v>125</v>
      </c>
      <c r="D923" s="2">
        <v>42824</v>
      </c>
      <c r="E923" s="2">
        <v>42824</v>
      </c>
      <c r="F923" s="5">
        <v>2</v>
      </c>
      <c r="G923" t="s">
        <v>130</v>
      </c>
      <c r="H923" t="s">
        <v>959</v>
      </c>
      <c r="I923" s="4">
        <v>573449.64</v>
      </c>
      <c r="J923" s="4">
        <v>-436418.74</v>
      </c>
      <c r="K923" s="4">
        <v>137030.9</v>
      </c>
      <c r="L923" s="88"/>
      <c r="M923" s="88"/>
    </row>
    <row r="924" spans="1:13" x14ac:dyDescent="0.2">
      <c r="A924" s="89">
        <f t="shared" si="14"/>
        <v>922</v>
      </c>
      <c r="B924" t="s">
        <v>2587</v>
      </c>
      <c r="C924" t="s">
        <v>125</v>
      </c>
      <c r="D924" s="2">
        <v>42824</v>
      </c>
      <c r="E924" s="2">
        <v>42824</v>
      </c>
      <c r="F924" s="5">
        <v>1</v>
      </c>
      <c r="G924" t="s">
        <v>130</v>
      </c>
      <c r="H924" t="s">
        <v>960</v>
      </c>
      <c r="I924" s="4">
        <v>340874.82</v>
      </c>
      <c r="J924" s="4">
        <v>-259419.75</v>
      </c>
      <c r="K924" s="4">
        <v>81455.070000000007</v>
      </c>
      <c r="L924" s="88"/>
      <c r="M924" s="88"/>
    </row>
    <row r="925" spans="1:13" x14ac:dyDescent="0.2">
      <c r="A925" s="89">
        <f t="shared" si="14"/>
        <v>923</v>
      </c>
      <c r="B925" t="s">
        <v>2587</v>
      </c>
      <c r="C925" t="s">
        <v>125</v>
      </c>
      <c r="D925" s="2">
        <v>42977</v>
      </c>
      <c r="E925" s="2">
        <v>42977</v>
      </c>
      <c r="F925" s="5">
        <v>70</v>
      </c>
      <c r="G925" t="s">
        <v>130</v>
      </c>
      <c r="H925" t="s">
        <v>961</v>
      </c>
      <c r="I925" s="4">
        <v>80150</v>
      </c>
      <c r="J925" s="4">
        <v>-54613.99</v>
      </c>
      <c r="K925" s="4">
        <v>25536.01</v>
      </c>
      <c r="L925" s="88"/>
      <c r="M925" s="88"/>
    </row>
    <row r="926" spans="1:13" x14ac:dyDescent="0.2">
      <c r="A926" s="89">
        <f t="shared" si="14"/>
        <v>924</v>
      </c>
      <c r="B926" t="s">
        <v>2587</v>
      </c>
      <c r="C926" t="s">
        <v>947</v>
      </c>
      <c r="D926" s="2">
        <v>42826</v>
      </c>
      <c r="E926" s="2">
        <v>42826</v>
      </c>
      <c r="F926" s="3">
        <v>0</v>
      </c>
      <c r="G926" t="s">
        <v>3</v>
      </c>
      <c r="H926" t="s">
        <v>948</v>
      </c>
      <c r="I926" s="4">
        <v>0</v>
      </c>
      <c r="J926" s="4">
        <v>0</v>
      </c>
      <c r="K926" s="4">
        <v>0</v>
      </c>
      <c r="L926" s="88"/>
      <c r="M926" s="88"/>
    </row>
    <row r="927" spans="1:13" x14ac:dyDescent="0.2">
      <c r="A927" s="89">
        <f t="shared" si="14"/>
        <v>925</v>
      </c>
      <c r="B927" t="s">
        <v>2587</v>
      </c>
      <c r="C927" t="s">
        <v>125</v>
      </c>
      <c r="D927" s="2">
        <v>43159</v>
      </c>
      <c r="E927" s="2">
        <v>43159</v>
      </c>
      <c r="F927" s="5">
        <v>2</v>
      </c>
      <c r="G927" t="s">
        <v>130</v>
      </c>
      <c r="H927" t="s">
        <v>962</v>
      </c>
      <c r="I927" s="4">
        <v>156397.5</v>
      </c>
      <c r="J927" s="4">
        <v>-91751.76999999999</v>
      </c>
      <c r="K927" s="4">
        <v>64645.73</v>
      </c>
      <c r="L927" s="88"/>
      <c r="M927" s="88"/>
    </row>
    <row r="928" spans="1:13" x14ac:dyDescent="0.2">
      <c r="A928" s="89">
        <f t="shared" si="14"/>
        <v>926</v>
      </c>
      <c r="B928" t="s">
        <v>2587</v>
      </c>
      <c r="C928" t="s">
        <v>125</v>
      </c>
      <c r="D928" s="2">
        <v>43175</v>
      </c>
      <c r="E928" s="2">
        <v>43175</v>
      </c>
      <c r="F928" s="5">
        <v>1</v>
      </c>
      <c r="G928" t="s">
        <v>130</v>
      </c>
      <c r="H928" t="s">
        <v>963</v>
      </c>
      <c r="I928" s="4">
        <v>89351.679999999993</v>
      </c>
      <c r="J928" s="4">
        <v>-51674.65</v>
      </c>
      <c r="K928" s="4">
        <v>37677.03</v>
      </c>
      <c r="L928" s="88"/>
      <c r="M928" s="88"/>
    </row>
    <row r="929" spans="1:13" x14ac:dyDescent="0.2">
      <c r="A929" s="89">
        <f t="shared" si="14"/>
        <v>927</v>
      </c>
      <c r="B929" t="s">
        <v>2587</v>
      </c>
      <c r="C929" t="s">
        <v>125</v>
      </c>
      <c r="D929" s="2">
        <v>43175</v>
      </c>
      <c r="E929" s="2">
        <v>43175</v>
      </c>
      <c r="F929" s="5">
        <v>8</v>
      </c>
      <c r="G929" t="s">
        <v>130</v>
      </c>
      <c r="H929" t="s">
        <v>964</v>
      </c>
      <c r="I929" s="4">
        <v>408012.79999999999</v>
      </c>
      <c r="J929" s="4">
        <v>-235965.53</v>
      </c>
      <c r="K929" s="4">
        <v>172047.27</v>
      </c>
      <c r="L929" s="88"/>
      <c r="M929" s="88"/>
    </row>
    <row r="930" spans="1:13" x14ac:dyDescent="0.2">
      <c r="A930" s="89">
        <f t="shared" si="14"/>
        <v>928</v>
      </c>
      <c r="B930" t="s">
        <v>2587</v>
      </c>
      <c r="C930" t="s">
        <v>125</v>
      </c>
      <c r="D930" s="2">
        <v>43055</v>
      </c>
      <c r="E930" s="2">
        <v>43055</v>
      </c>
      <c r="F930" s="5">
        <v>2</v>
      </c>
      <c r="G930" t="s">
        <v>130</v>
      </c>
      <c r="H930" t="s">
        <v>965</v>
      </c>
      <c r="I930" s="4">
        <v>17408</v>
      </c>
      <c r="J930" s="4">
        <v>-11154.95</v>
      </c>
      <c r="K930" s="4">
        <v>6253.05</v>
      </c>
      <c r="L930" s="88"/>
      <c r="M930" s="88"/>
    </row>
    <row r="931" spans="1:13" x14ac:dyDescent="0.2">
      <c r="A931" s="89">
        <f t="shared" si="14"/>
        <v>929</v>
      </c>
      <c r="B931" t="s">
        <v>2587</v>
      </c>
      <c r="C931" t="s">
        <v>125</v>
      </c>
      <c r="D931" s="2">
        <v>43190</v>
      </c>
      <c r="E931" s="2">
        <v>43190</v>
      </c>
      <c r="F931" s="5">
        <v>1</v>
      </c>
      <c r="G931" t="s">
        <v>130</v>
      </c>
      <c r="H931" t="s">
        <v>966</v>
      </c>
      <c r="I931" s="4">
        <v>448000</v>
      </c>
      <c r="J931" s="4">
        <v>-255593.21</v>
      </c>
      <c r="K931" s="4">
        <v>192406.79</v>
      </c>
      <c r="L931" s="88"/>
      <c r="M931" s="88"/>
    </row>
    <row r="932" spans="1:13" x14ac:dyDescent="0.2">
      <c r="A932" s="89">
        <f t="shared" si="14"/>
        <v>930</v>
      </c>
      <c r="B932" t="s">
        <v>2587</v>
      </c>
      <c r="C932" t="s">
        <v>947</v>
      </c>
      <c r="D932" s="2">
        <v>43191</v>
      </c>
      <c r="E932" s="2">
        <v>43191</v>
      </c>
      <c r="F932" s="3">
        <v>0</v>
      </c>
      <c r="G932" t="s">
        <v>3</v>
      </c>
      <c r="H932" t="s">
        <v>948</v>
      </c>
      <c r="I932" s="4">
        <v>0</v>
      </c>
      <c r="J932" s="4">
        <v>0</v>
      </c>
      <c r="K932" s="4">
        <v>0</v>
      </c>
      <c r="L932" s="88"/>
      <c r="M932" s="88"/>
    </row>
    <row r="933" spans="1:13" x14ac:dyDescent="0.2">
      <c r="A933" s="89">
        <f t="shared" si="14"/>
        <v>931</v>
      </c>
      <c r="B933" t="s">
        <v>2587</v>
      </c>
      <c r="C933" t="s">
        <v>125</v>
      </c>
      <c r="D933" s="2">
        <v>43321</v>
      </c>
      <c r="E933" s="2">
        <v>43321</v>
      </c>
      <c r="F933" s="5">
        <v>1</v>
      </c>
      <c r="G933" t="s">
        <v>130</v>
      </c>
      <c r="H933" t="s">
        <v>967</v>
      </c>
      <c r="I933" s="4">
        <v>1032500</v>
      </c>
      <c r="J933" s="4">
        <v>-518654.45</v>
      </c>
      <c r="K933" s="4">
        <v>513845.55</v>
      </c>
      <c r="L933" s="88"/>
      <c r="M933" s="88"/>
    </row>
    <row r="934" spans="1:13" x14ac:dyDescent="0.2">
      <c r="A934" s="89">
        <f t="shared" si="14"/>
        <v>932</v>
      </c>
      <c r="B934" t="s">
        <v>2587</v>
      </c>
      <c r="C934" t="s">
        <v>125</v>
      </c>
      <c r="D934" s="2">
        <v>43348</v>
      </c>
      <c r="E934" s="2">
        <v>43348</v>
      </c>
      <c r="F934" s="5">
        <v>1</v>
      </c>
      <c r="G934" t="s">
        <v>130</v>
      </c>
      <c r="H934" t="s">
        <v>968</v>
      </c>
      <c r="I934" s="4">
        <v>15500.48</v>
      </c>
      <c r="J934" s="4">
        <v>-7568.4800000000005</v>
      </c>
      <c r="K934" s="4">
        <v>7932</v>
      </c>
      <c r="L934" s="88"/>
      <c r="M934" s="88"/>
    </row>
    <row r="935" spans="1:13" x14ac:dyDescent="0.2">
      <c r="A935" s="89">
        <f t="shared" si="14"/>
        <v>933</v>
      </c>
      <c r="B935" t="s">
        <v>2587</v>
      </c>
      <c r="C935" t="s">
        <v>125</v>
      </c>
      <c r="D935" s="2">
        <v>43348</v>
      </c>
      <c r="E935" s="2">
        <v>43348</v>
      </c>
      <c r="F935" s="5">
        <v>1</v>
      </c>
      <c r="G935" t="s">
        <v>130</v>
      </c>
      <c r="H935" t="s">
        <v>969</v>
      </c>
      <c r="I935" s="4">
        <v>526.91999999999996</v>
      </c>
      <c r="J935" s="4">
        <v>-331.51</v>
      </c>
      <c r="K935" s="4">
        <v>195.41</v>
      </c>
      <c r="L935" s="88"/>
      <c r="M935" s="88"/>
    </row>
    <row r="936" spans="1:13" x14ac:dyDescent="0.2">
      <c r="A936" s="89">
        <f t="shared" si="14"/>
        <v>934</v>
      </c>
      <c r="B936" t="s">
        <v>2587</v>
      </c>
      <c r="C936" t="s">
        <v>125</v>
      </c>
      <c r="D936" s="2">
        <v>43348</v>
      </c>
      <c r="E936" s="2">
        <v>43348</v>
      </c>
      <c r="F936" s="5">
        <v>2</v>
      </c>
      <c r="G936" t="s">
        <v>130</v>
      </c>
      <c r="H936" t="s">
        <v>970</v>
      </c>
      <c r="I936" s="4">
        <v>49999.360000000001</v>
      </c>
      <c r="J936" s="4">
        <v>-24413.39</v>
      </c>
      <c r="K936" s="4">
        <v>25585.97</v>
      </c>
      <c r="L936" s="88"/>
      <c r="M936" s="88"/>
    </row>
    <row r="937" spans="1:13" x14ac:dyDescent="0.2">
      <c r="A937" s="89">
        <f t="shared" si="14"/>
        <v>935</v>
      </c>
      <c r="B937" t="s">
        <v>2587</v>
      </c>
      <c r="C937" t="s">
        <v>125</v>
      </c>
      <c r="D937" s="2">
        <v>43348</v>
      </c>
      <c r="E937" s="2">
        <v>43348</v>
      </c>
      <c r="F937" s="5">
        <v>1</v>
      </c>
      <c r="G937" t="s">
        <v>130</v>
      </c>
      <c r="H937" t="s">
        <v>971</v>
      </c>
      <c r="I937" s="4">
        <v>5999.12</v>
      </c>
      <c r="J937" s="4">
        <v>-2929.21</v>
      </c>
      <c r="K937" s="4">
        <v>3069.91</v>
      </c>
      <c r="L937" s="88"/>
      <c r="M937" s="88"/>
    </row>
    <row r="938" spans="1:13" x14ac:dyDescent="0.2">
      <c r="A938" s="89">
        <f t="shared" si="14"/>
        <v>936</v>
      </c>
      <c r="B938" t="s">
        <v>2587</v>
      </c>
      <c r="C938" t="s">
        <v>125</v>
      </c>
      <c r="D938" s="2">
        <v>43348</v>
      </c>
      <c r="E938" s="2">
        <v>43348</v>
      </c>
      <c r="F938" s="5">
        <v>1</v>
      </c>
      <c r="G938" t="s">
        <v>130</v>
      </c>
      <c r="H938" t="s">
        <v>972</v>
      </c>
      <c r="I938" s="4">
        <v>11611.07</v>
      </c>
      <c r="J938" s="4">
        <v>-5669.38</v>
      </c>
      <c r="K938" s="4">
        <v>5941.69</v>
      </c>
      <c r="L938" s="88"/>
      <c r="M938" s="88"/>
    </row>
    <row r="939" spans="1:13" x14ac:dyDescent="0.2">
      <c r="A939" s="89">
        <f t="shared" si="14"/>
        <v>937</v>
      </c>
      <c r="B939" t="s">
        <v>2587</v>
      </c>
      <c r="C939" t="s">
        <v>125</v>
      </c>
      <c r="D939" s="2">
        <v>43348</v>
      </c>
      <c r="E939" s="2">
        <v>43348</v>
      </c>
      <c r="F939" s="5">
        <v>1</v>
      </c>
      <c r="G939" t="s">
        <v>130</v>
      </c>
      <c r="H939" t="s">
        <v>973</v>
      </c>
      <c r="I939" s="4">
        <v>16361.12</v>
      </c>
      <c r="J939" s="4">
        <v>-7988.7000000000007</v>
      </c>
      <c r="K939" s="4">
        <v>8372.42</v>
      </c>
      <c r="L939" s="88"/>
      <c r="M939" s="88"/>
    </row>
    <row r="940" spans="1:13" x14ac:dyDescent="0.2">
      <c r="A940" s="89">
        <f t="shared" si="14"/>
        <v>938</v>
      </c>
      <c r="B940" t="s">
        <v>2587</v>
      </c>
      <c r="C940" t="s">
        <v>125</v>
      </c>
      <c r="D940" s="2">
        <v>43469</v>
      </c>
      <c r="E940" s="2">
        <v>43469</v>
      </c>
      <c r="F940" s="5">
        <v>1</v>
      </c>
      <c r="G940" t="s">
        <v>130</v>
      </c>
      <c r="H940" t="s">
        <v>974</v>
      </c>
      <c r="I940" s="4">
        <v>135000.01</v>
      </c>
      <c r="J940" s="4">
        <v>-57413.84</v>
      </c>
      <c r="K940" s="4">
        <v>77586.17</v>
      </c>
      <c r="L940" s="88"/>
      <c r="M940" s="88"/>
    </row>
    <row r="941" spans="1:13" x14ac:dyDescent="0.2">
      <c r="A941" s="89">
        <f t="shared" si="14"/>
        <v>939</v>
      </c>
      <c r="B941" t="s">
        <v>2587</v>
      </c>
      <c r="C941" t="s">
        <v>125</v>
      </c>
      <c r="D941" s="2">
        <v>43549</v>
      </c>
      <c r="E941" s="2">
        <v>43549</v>
      </c>
      <c r="F941" s="5">
        <v>5</v>
      </c>
      <c r="G941" t="s">
        <v>130</v>
      </c>
      <c r="H941" t="s">
        <v>975</v>
      </c>
      <c r="I941" s="4">
        <v>232450.03</v>
      </c>
      <c r="J941" s="4">
        <v>-89178.01999999999</v>
      </c>
      <c r="K941" s="4">
        <v>143272.01</v>
      </c>
      <c r="L941" s="88"/>
      <c r="M941" s="88"/>
    </row>
    <row r="942" spans="1:13" x14ac:dyDescent="0.2">
      <c r="A942" s="89">
        <f t="shared" si="14"/>
        <v>940</v>
      </c>
      <c r="B942" t="s">
        <v>2587</v>
      </c>
      <c r="C942" t="s">
        <v>125</v>
      </c>
      <c r="D942" s="2">
        <v>43549</v>
      </c>
      <c r="E942" s="2">
        <v>43549</v>
      </c>
      <c r="F942" s="5">
        <v>5</v>
      </c>
      <c r="G942" t="s">
        <v>130</v>
      </c>
      <c r="H942" t="s">
        <v>976</v>
      </c>
      <c r="I942" s="4">
        <v>34449.980000000003</v>
      </c>
      <c r="J942" s="4">
        <v>-13216.529999999999</v>
      </c>
      <c r="K942" s="4">
        <v>21233.45</v>
      </c>
      <c r="L942" s="88"/>
      <c r="M942" s="88"/>
    </row>
    <row r="943" spans="1:13" x14ac:dyDescent="0.2">
      <c r="A943" s="89">
        <f t="shared" si="14"/>
        <v>941</v>
      </c>
      <c r="B943" t="s">
        <v>2587</v>
      </c>
      <c r="C943" t="s">
        <v>125</v>
      </c>
      <c r="D943" s="2">
        <v>43473</v>
      </c>
      <c r="E943" s="2">
        <v>43473</v>
      </c>
      <c r="F943" s="5">
        <v>7</v>
      </c>
      <c r="G943" t="s">
        <v>130</v>
      </c>
      <c r="H943" t="s">
        <v>977</v>
      </c>
      <c r="I943" s="4">
        <v>114524.9</v>
      </c>
      <c r="J943" s="4">
        <v>-48467.56</v>
      </c>
      <c r="K943" s="4">
        <v>66057.34</v>
      </c>
      <c r="L943" s="88"/>
      <c r="M943" s="88"/>
    </row>
    <row r="944" spans="1:13" x14ac:dyDescent="0.2">
      <c r="A944" s="89">
        <f t="shared" si="14"/>
        <v>942</v>
      </c>
      <c r="B944" t="s">
        <v>2587</v>
      </c>
      <c r="C944" t="s">
        <v>125</v>
      </c>
      <c r="D944" s="2">
        <v>43473</v>
      </c>
      <c r="E944" s="2">
        <v>43473</v>
      </c>
      <c r="F944" s="5">
        <v>3</v>
      </c>
      <c r="G944" t="s">
        <v>130</v>
      </c>
      <c r="H944" t="s">
        <v>978</v>
      </c>
      <c r="I944" s="4">
        <v>870303.1</v>
      </c>
      <c r="J944" s="4">
        <v>-368317.04000000004</v>
      </c>
      <c r="K944" s="4">
        <v>501986.06</v>
      </c>
      <c r="L944" s="88"/>
      <c r="M944" s="88"/>
    </row>
    <row r="945" spans="1:13" x14ac:dyDescent="0.2">
      <c r="A945" s="89">
        <f t="shared" si="14"/>
        <v>943</v>
      </c>
      <c r="B945" t="s">
        <v>2587</v>
      </c>
      <c r="C945" t="s">
        <v>125</v>
      </c>
      <c r="D945" s="2">
        <v>43473</v>
      </c>
      <c r="E945" s="2">
        <v>43473</v>
      </c>
      <c r="F945" s="5">
        <v>1</v>
      </c>
      <c r="G945" t="s">
        <v>130</v>
      </c>
      <c r="H945" t="s">
        <v>979</v>
      </c>
      <c r="I945" s="4">
        <v>13645.52</v>
      </c>
      <c r="J945" s="4">
        <v>-5774.8600000000006</v>
      </c>
      <c r="K945" s="4">
        <v>7870.66</v>
      </c>
      <c r="L945" s="88"/>
      <c r="M945" s="88"/>
    </row>
    <row r="946" spans="1:13" x14ac:dyDescent="0.2">
      <c r="A946" s="89">
        <f t="shared" si="14"/>
        <v>944</v>
      </c>
      <c r="B946" t="s">
        <v>2587</v>
      </c>
      <c r="C946" t="s">
        <v>125</v>
      </c>
      <c r="D946" s="2">
        <v>43473</v>
      </c>
      <c r="E946" s="2">
        <v>43473</v>
      </c>
      <c r="F946" s="5">
        <v>2</v>
      </c>
      <c r="G946" t="s">
        <v>130</v>
      </c>
      <c r="H946" t="s">
        <v>980</v>
      </c>
      <c r="I946" s="4">
        <v>33984</v>
      </c>
      <c r="J946" s="4">
        <v>-14382.220000000001</v>
      </c>
      <c r="K946" s="4">
        <v>19601.78</v>
      </c>
      <c r="L946" s="88"/>
      <c r="M946" s="88"/>
    </row>
    <row r="947" spans="1:13" x14ac:dyDescent="0.2">
      <c r="A947" s="89">
        <f t="shared" si="14"/>
        <v>945</v>
      </c>
      <c r="B947" t="s">
        <v>2587</v>
      </c>
      <c r="C947" t="s">
        <v>125</v>
      </c>
      <c r="D947" s="2">
        <v>43525</v>
      </c>
      <c r="E947" s="2">
        <v>43525</v>
      </c>
      <c r="F947" s="5">
        <v>1</v>
      </c>
      <c r="G947" t="s">
        <v>133</v>
      </c>
      <c r="H947" t="s">
        <v>981</v>
      </c>
      <c r="I947" s="4">
        <v>19824</v>
      </c>
      <c r="J947" s="4">
        <v>-7853.02</v>
      </c>
      <c r="K947" s="4">
        <v>11970.98</v>
      </c>
      <c r="L947" s="88"/>
      <c r="M947" s="88"/>
    </row>
    <row r="948" spans="1:13" x14ac:dyDescent="0.2">
      <c r="A948" s="89">
        <f t="shared" si="14"/>
        <v>946</v>
      </c>
      <c r="B948" t="s">
        <v>2587</v>
      </c>
      <c r="C948" t="s">
        <v>125</v>
      </c>
      <c r="D948" s="2">
        <v>43550</v>
      </c>
      <c r="E948" s="2">
        <v>43550</v>
      </c>
      <c r="F948" s="5">
        <v>4</v>
      </c>
      <c r="G948" t="s">
        <v>133</v>
      </c>
      <c r="H948" t="s">
        <v>982</v>
      </c>
      <c r="I948" s="4">
        <v>500720.02</v>
      </c>
      <c r="J948" s="4">
        <v>-191837.5</v>
      </c>
      <c r="K948" s="4">
        <v>308882.52</v>
      </c>
      <c r="L948" s="88"/>
      <c r="M948" s="88"/>
    </row>
    <row r="949" spans="1:13" x14ac:dyDescent="0.2">
      <c r="A949" s="89">
        <f t="shared" si="14"/>
        <v>947</v>
      </c>
      <c r="B949" t="s">
        <v>2587</v>
      </c>
      <c r="C949" t="s">
        <v>125</v>
      </c>
      <c r="D949" s="2">
        <v>43554</v>
      </c>
      <c r="E949" s="2">
        <v>43554</v>
      </c>
      <c r="F949" s="5">
        <v>1</v>
      </c>
      <c r="G949" t="s">
        <v>133</v>
      </c>
      <c r="H949" t="s">
        <v>983</v>
      </c>
      <c r="I949" s="4">
        <v>51500.01</v>
      </c>
      <c r="J949" s="4">
        <v>-19623.620000000003</v>
      </c>
      <c r="K949" s="4">
        <v>31876.39</v>
      </c>
      <c r="L949" s="88"/>
      <c r="M949" s="88"/>
    </row>
    <row r="950" spans="1:13" x14ac:dyDescent="0.2">
      <c r="A950" s="89">
        <f t="shared" si="14"/>
        <v>948</v>
      </c>
      <c r="B950" t="s">
        <v>2587</v>
      </c>
      <c r="C950" t="s">
        <v>125</v>
      </c>
      <c r="D950" s="2">
        <v>43555</v>
      </c>
      <c r="E950" s="2">
        <v>43555</v>
      </c>
      <c r="F950" s="5">
        <v>0</v>
      </c>
      <c r="G950" t="s">
        <v>133</v>
      </c>
      <c r="H950" t="s">
        <v>984</v>
      </c>
      <c r="I950" s="4">
        <v>0</v>
      </c>
      <c r="J950" s="4">
        <v>2.2737367544323206E-13</v>
      </c>
      <c r="K950" s="4">
        <v>0</v>
      </c>
      <c r="L950" s="88"/>
      <c r="M950" s="88"/>
    </row>
    <row r="951" spans="1:13" x14ac:dyDescent="0.2">
      <c r="A951" s="89">
        <f t="shared" si="14"/>
        <v>949</v>
      </c>
      <c r="B951" t="s">
        <v>2587</v>
      </c>
      <c r="C951" t="s">
        <v>125</v>
      </c>
      <c r="D951" s="2">
        <v>43555</v>
      </c>
      <c r="E951" s="2">
        <v>43555</v>
      </c>
      <c r="F951" s="5">
        <v>1</v>
      </c>
      <c r="G951" t="s">
        <v>133</v>
      </c>
      <c r="H951" t="s">
        <v>985</v>
      </c>
      <c r="I951" s="4">
        <v>57500.160000000003</v>
      </c>
      <c r="J951" s="4">
        <v>-21879.989999999998</v>
      </c>
      <c r="K951" s="4">
        <v>35620.17</v>
      </c>
      <c r="L951" s="88"/>
      <c r="M951" s="88"/>
    </row>
    <row r="952" spans="1:13" x14ac:dyDescent="0.2">
      <c r="A952" s="89">
        <f t="shared" si="14"/>
        <v>950</v>
      </c>
      <c r="B952" t="s">
        <v>2587</v>
      </c>
      <c r="C952" t="s">
        <v>125</v>
      </c>
      <c r="D952" s="2">
        <v>43555</v>
      </c>
      <c r="E952" s="2">
        <v>43555</v>
      </c>
      <c r="F952" s="5">
        <v>0</v>
      </c>
      <c r="G952" t="s">
        <v>133</v>
      </c>
      <c r="H952" t="s">
        <v>986</v>
      </c>
      <c r="I952" s="4">
        <v>0</v>
      </c>
      <c r="J952" s="4">
        <v>1.8189894035458565E-12</v>
      </c>
      <c r="K952" s="4">
        <v>0</v>
      </c>
      <c r="L952" s="88"/>
      <c r="M952" s="88"/>
    </row>
    <row r="953" spans="1:13" x14ac:dyDescent="0.2">
      <c r="A953" s="89">
        <f t="shared" si="14"/>
        <v>951</v>
      </c>
      <c r="B953" t="s">
        <v>2587</v>
      </c>
      <c r="C953" t="s">
        <v>947</v>
      </c>
      <c r="D953" s="2">
        <v>43556</v>
      </c>
      <c r="E953" s="2">
        <v>43556</v>
      </c>
      <c r="F953" s="3">
        <v>0</v>
      </c>
      <c r="G953" t="s">
        <v>3</v>
      </c>
      <c r="H953" t="s">
        <v>948</v>
      </c>
      <c r="I953" s="4">
        <v>0</v>
      </c>
      <c r="J953" s="4">
        <v>0</v>
      </c>
      <c r="K953" s="4">
        <v>0</v>
      </c>
      <c r="L953" s="88"/>
      <c r="M953" s="88"/>
    </row>
    <row r="954" spans="1:13" x14ac:dyDescent="0.2">
      <c r="A954" s="89">
        <f t="shared" si="14"/>
        <v>952</v>
      </c>
      <c r="B954" t="s">
        <v>2587</v>
      </c>
      <c r="C954" t="s">
        <v>125</v>
      </c>
      <c r="D954" s="2">
        <v>43592</v>
      </c>
      <c r="E954" s="2">
        <v>43592</v>
      </c>
      <c r="F954" s="5">
        <v>6</v>
      </c>
      <c r="G954" t="s">
        <v>133</v>
      </c>
      <c r="H954" t="s">
        <v>987</v>
      </c>
      <c r="I954" s="4">
        <v>57171</v>
      </c>
      <c r="J954" s="4">
        <v>-20663.09</v>
      </c>
      <c r="K954" s="4">
        <v>36507.910000000003</v>
      </c>
      <c r="L954" s="88"/>
      <c r="M954" s="88"/>
    </row>
    <row r="955" spans="1:13" x14ac:dyDescent="0.2">
      <c r="A955" s="89">
        <f t="shared" si="14"/>
        <v>953</v>
      </c>
      <c r="B955" t="s">
        <v>2587</v>
      </c>
      <c r="C955" t="s">
        <v>125</v>
      </c>
      <c r="D955" s="2">
        <v>43694</v>
      </c>
      <c r="E955" s="2">
        <v>43694</v>
      </c>
      <c r="F955" s="5">
        <v>34</v>
      </c>
      <c r="G955" t="s">
        <v>133</v>
      </c>
      <c r="H955" t="s">
        <v>988</v>
      </c>
      <c r="I955" s="4">
        <v>714177.3</v>
      </c>
      <c r="J955" s="4">
        <v>-220277.11</v>
      </c>
      <c r="K955" s="4">
        <v>493900.19</v>
      </c>
      <c r="L955" s="88"/>
      <c r="M955" s="88"/>
    </row>
    <row r="956" spans="1:13" x14ac:dyDescent="0.2">
      <c r="A956" s="89">
        <f t="shared" si="14"/>
        <v>954</v>
      </c>
      <c r="B956" t="s">
        <v>2587</v>
      </c>
      <c r="C956" t="s">
        <v>125</v>
      </c>
      <c r="D956" s="2">
        <v>43801</v>
      </c>
      <c r="E956" s="2">
        <v>43801</v>
      </c>
      <c r="F956" s="5">
        <v>1</v>
      </c>
      <c r="G956" t="s">
        <v>133</v>
      </c>
      <c r="H956" t="s">
        <v>989</v>
      </c>
      <c r="I956" s="4">
        <v>842820</v>
      </c>
      <c r="J956" s="4">
        <v>-213107.94</v>
      </c>
      <c r="K956" s="4">
        <v>629712.06000000006</v>
      </c>
      <c r="L956" s="88"/>
      <c r="M956" s="88"/>
    </row>
    <row r="957" spans="1:13" x14ac:dyDescent="0.2">
      <c r="A957" s="89">
        <f t="shared" si="14"/>
        <v>955</v>
      </c>
      <c r="B957" t="s">
        <v>2587</v>
      </c>
      <c r="C957" t="s">
        <v>990</v>
      </c>
      <c r="D957" s="2">
        <v>43899</v>
      </c>
      <c r="E957" s="2">
        <v>43899</v>
      </c>
      <c r="F957" s="5">
        <v>0</v>
      </c>
      <c r="G957" t="s">
        <v>133</v>
      </c>
      <c r="H957" t="s">
        <v>991</v>
      </c>
      <c r="I957" s="4">
        <v>100000</v>
      </c>
      <c r="J957" s="4">
        <v>-21254.5</v>
      </c>
      <c r="K957" s="4">
        <v>78745.5</v>
      </c>
      <c r="L957" s="88"/>
      <c r="M957" s="88"/>
    </row>
    <row r="958" spans="1:13" x14ac:dyDescent="0.2">
      <c r="A958" s="89">
        <f t="shared" si="14"/>
        <v>956</v>
      </c>
      <c r="B958" t="s">
        <v>2587</v>
      </c>
      <c r="C958" t="s">
        <v>125</v>
      </c>
      <c r="D958" s="2">
        <v>43760</v>
      </c>
      <c r="E958" s="2">
        <v>43760</v>
      </c>
      <c r="F958" s="5">
        <v>1</v>
      </c>
      <c r="G958" t="s">
        <v>133</v>
      </c>
      <c r="H958" t="s">
        <v>992</v>
      </c>
      <c r="I958" s="4">
        <v>127440</v>
      </c>
      <c r="J958" s="4">
        <v>-34937.54</v>
      </c>
      <c r="K958" s="4">
        <v>92502.46</v>
      </c>
      <c r="L958" s="88"/>
      <c r="M958" s="88"/>
    </row>
    <row r="959" spans="1:13" x14ac:dyDescent="0.2">
      <c r="A959" s="89">
        <f t="shared" si="14"/>
        <v>957</v>
      </c>
      <c r="B959" t="s">
        <v>2587</v>
      </c>
      <c r="C959" t="s">
        <v>125</v>
      </c>
      <c r="D959" s="2">
        <v>43817</v>
      </c>
      <c r="E959" s="2">
        <v>43817</v>
      </c>
      <c r="F959" s="5">
        <v>1</v>
      </c>
      <c r="G959" t="s">
        <v>133</v>
      </c>
      <c r="H959" t="s">
        <v>993</v>
      </c>
      <c r="I959" s="4">
        <v>13580.69</v>
      </c>
      <c r="J959" s="4">
        <v>-3321.0200000000004</v>
      </c>
      <c r="K959" s="4">
        <v>10259.67</v>
      </c>
      <c r="L959" s="88"/>
      <c r="M959" s="88"/>
    </row>
    <row r="960" spans="1:13" x14ac:dyDescent="0.2">
      <c r="A960" s="89">
        <f t="shared" si="14"/>
        <v>958</v>
      </c>
      <c r="B960" t="s">
        <v>2587</v>
      </c>
      <c r="C960" t="s">
        <v>125</v>
      </c>
      <c r="D960" s="2">
        <v>43817</v>
      </c>
      <c r="E960" s="2">
        <v>43817</v>
      </c>
      <c r="F960" s="5">
        <v>4</v>
      </c>
      <c r="G960" t="s">
        <v>133</v>
      </c>
      <c r="H960" t="s">
        <v>994</v>
      </c>
      <c r="I960" s="4">
        <v>30217.439999999999</v>
      </c>
      <c r="J960" s="4">
        <v>-7389.3700000000008</v>
      </c>
      <c r="K960" s="4">
        <v>22828.07</v>
      </c>
      <c r="L960" s="88"/>
      <c r="M960" s="88"/>
    </row>
    <row r="961" spans="1:13" x14ac:dyDescent="0.2">
      <c r="A961" s="89">
        <f t="shared" si="14"/>
        <v>959</v>
      </c>
      <c r="B961" t="s">
        <v>2587</v>
      </c>
      <c r="C961" t="s">
        <v>125</v>
      </c>
      <c r="D961" s="2">
        <v>43817</v>
      </c>
      <c r="E961" s="2">
        <v>43817</v>
      </c>
      <c r="F961" s="5">
        <v>1</v>
      </c>
      <c r="G961" t="s">
        <v>133</v>
      </c>
      <c r="H961" t="s">
        <v>595</v>
      </c>
      <c r="I961" s="4">
        <v>35300.01</v>
      </c>
      <c r="J961" s="4">
        <v>-8632.26</v>
      </c>
      <c r="K961" s="4">
        <v>26667.75</v>
      </c>
      <c r="L961" s="88"/>
      <c r="M961" s="88"/>
    </row>
    <row r="962" spans="1:13" x14ac:dyDescent="0.2">
      <c r="A962" s="89">
        <f t="shared" si="14"/>
        <v>960</v>
      </c>
      <c r="B962" t="s">
        <v>2587</v>
      </c>
      <c r="C962" t="s">
        <v>125</v>
      </c>
      <c r="D962" s="2">
        <v>43817</v>
      </c>
      <c r="E962" s="2">
        <v>43817</v>
      </c>
      <c r="F962" s="5">
        <v>2</v>
      </c>
      <c r="G962" t="s">
        <v>133</v>
      </c>
      <c r="H962" t="s">
        <v>995</v>
      </c>
      <c r="I962" s="4">
        <v>44840</v>
      </c>
      <c r="J962" s="4">
        <v>-10965.17</v>
      </c>
      <c r="K962" s="4">
        <v>33874.83</v>
      </c>
      <c r="L962" s="88"/>
      <c r="M962" s="88"/>
    </row>
    <row r="963" spans="1:13" x14ac:dyDescent="0.2">
      <c r="A963" s="89">
        <f t="shared" si="14"/>
        <v>961</v>
      </c>
      <c r="B963" t="s">
        <v>2587</v>
      </c>
      <c r="C963" t="s">
        <v>125</v>
      </c>
      <c r="D963" s="2">
        <v>43756</v>
      </c>
      <c r="E963" s="2">
        <v>43756</v>
      </c>
      <c r="F963" s="5">
        <v>4</v>
      </c>
      <c r="G963" t="s">
        <v>330</v>
      </c>
      <c r="H963" t="s">
        <v>996</v>
      </c>
      <c r="I963" s="4">
        <v>165760</v>
      </c>
      <c r="J963" s="4">
        <v>-45787.360000000001</v>
      </c>
      <c r="K963" s="4">
        <v>119972.64</v>
      </c>
      <c r="L963" s="88"/>
      <c r="M963" s="88"/>
    </row>
    <row r="964" spans="1:13" x14ac:dyDescent="0.2">
      <c r="A964" s="89">
        <f t="shared" si="14"/>
        <v>962</v>
      </c>
      <c r="B964" t="s">
        <v>2587</v>
      </c>
      <c r="C964" t="s">
        <v>125</v>
      </c>
      <c r="D964" s="2">
        <v>43794</v>
      </c>
      <c r="E964" s="2">
        <v>43794</v>
      </c>
      <c r="F964" s="5">
        <v>30</v>
      </c>
      <c r="G964" t="s">
        <v>133</v>
      </c>
      <c r="H964" t="s">
        <v>997</v>
      </c>
      <c r="I964" s="4">
        <v>135302.34</v>
      </c>
      <c r="J964" s="4">
        <v>-34703.32</v>
      </c>
      <c r="K964" s="4">
        <v>100599.02</v>
      </c>
      <c r="L964" s="88"/>
      <c r="M964" s="88"/>
    </row>
    <row r="965" spans="1:13" x14ac:dyDescent="0.2">
      <c r="A965" s="89">
        <f t="shared" ref="A965:A1028" si="15">A964+1</f>
        <v>963</v>
      </c>
      <c r="B965" t="s">
        <v>2587</v>
      </c>
      <c r="C965" t="s">
        <v>125</v>
      </c>
      <c r="D965" s="2">
        <v>43869</v>
      </c>
      <c r="E965" s="2">
        <v>43869</v>
      </c>
      <c r="F965" s="5">
        <v>25</v>
      </c>
      <c r="G965" t="s">
        <v>133</v>
      </c>
      <c r="H965" t="s">
        <v>998</v>
      </c>
      <c r="I965" s="4">
        <v>2906098.1</v>
      </c>
      <c r="J965" s="4">
        <v>-632161.16</v>
      </c>
      <c r="K965" s="4">
        <v>2273936.94</v>
      </c>
      <c r="L965" s="88"/>
      <c r="M965" s="88"/>
    </row>
    <row r="966" spans="1:13" x14ac:dyDescent="0.2">
      <c r="A966" s="89">
        <f t="shared" si="15"/>
        <v>964</v>
      </c>
      <c r="B966" t="s">
        <v>2587</v>
      </c>
      <c r="C966" t="s">
        <v>957</v>
      </c>
      <c r="D966" s="2">
        <v>43915</v>
      </c>
      <c r="E966" s="2">
        <v>43915</v>
      </c>
      <c r="F966" s="5">
        <v>5</v>
      </c>
      <c r="G966" t="s">
        <v>133</v>
      </c>
      <c r="H966" t="s">
        <v>999</v>
      </c>
      <c r="I966" s="4">
        <v>28988.59</v>
      </c>
      <c r="J966" s="4">
        <v>-5707.05</v>
      </c>
      <c r="K966" s="4">
        <v>23281.54</v>
      </c>
      <c r="L966" s="88"/>
      <c r="M966" s="88"/>
    </row>
    <row r="967" spans="1:13" x14ac:dyDescent="0.2">
      <c r="A967" s="89">
        <f t="shared" si="15"/>
        <v>965</v>
      </c>
      <c r="B967" t="s">
        <v>2587</v>
      </c>
      <c r="C967" t="s">
        <v>125</v>
      </c>
      <c r="D967" s="2">
        <v>43845</v>
      </c>
      <c r="E967" s="2">
        <v>43845</v>
      </c>
      <c r="F967" s="5">
        <v>1</v>
      </c>
      <c r="G967" t="s">
        <v>330</v>
      </c>
      <c r="H967" t="s">
        <v>1000</v>
      </c>
      <c r="I967" s="4">
        <v>180946.42</v>
      </c>
      <c r="J967" s="4">
        <v>-41616.869999999995</v>
      </c>
      <c r="K967" s="4">
        <v>139329.54999999999</v>
      </c>
      <c r="L967" s="88"/>
      <c r="M967" s="88"/>
    </row>
    <row r="968" spans="1:13" x14ac:dyDescent="0.2">
      <c r="A968" s="89">
        <f t="shared" si="15"/>
        <v>966</v>
      </c>
      <c r="B968" t="s">
        <v>2587</v>
      </c>
      <c r="C968" t="s">
        <v>125</v>
      </c>
      <c r="D968" s="2">
        <v>43904</v>
      </c>
      <c r="E968" s="2">
        <v>43904</v>
      </c>
      <c r="F968" s="5">
        <v>4</v>
      </c>
      <c r="G968" t="s">
        <v>133</v>
      </c>
      <c r="H968" t="s">
        <v>1001</v>
      </c>
      <c r="I968" s="4">
        <v>29736</v>
      </c>
      <c r="J968" s="4">
        <v>-5927.8499999999995</v>
      </c>
      <c r="K968" s="4">
        <v>23808.15</v>
      </c>
      <c r="L968" s="88"/>
      <c r="M968" s="88"/>
    </row>
    <row r="969" spans="1:13" x14ac:dyDescent="0.2">
      <c r="A969" s="89">
        <f t="shared" si="15"/>
        <v>967</v>
      </c>
      <c r="B969" t="s">
        <v>2587</v>
      </c>
      <c r="C969" t="s">
        <v>125</v>
      </c>
      <c r="D969" s="2">
        <v>43862</v>
      </c>
      <c r="E969" s="2">
        <v>43862</v>
      </c>
      <c r="F969" s="5">
        <v>1</v>
      </c>
      <c r="G969" t="s">
        <v>133</v>
      </c>
      <c r="H969" t="s">
        <v>1002</v>
      </c>
      <c r="I969" s="4">
        <v>200000</v>
      </c>
      <c r="J969" s="4">
        <v>-44233.04</v>
      </c>
      <c r="K969" s="4">
        <v>155766.96</v>
      </c>
      <c r="L969" s="88"/>
      <c r="M969" s="88"/>
    </row>
    <row r="970" spans="1:13" x14ac:dyDescent="0.2">
      <c r="A970" s="89">
        <f t="shared" si="15"/>
        <v>968</v>
      </c>
      <c r="B970" t="s">
        <v>2587</v>
      </c>
      <c r="C970" t="s">
        <v>125</v>
      </c>
      <c r="D970" s="2">
        <v>44075</v>
      </c>
      <c r="E970" s="2">
        <v>44075</v>
      </c>
      <c r="F970" s="5">
        <v>16</v>
      </c>
      <c r="G970" t="s">
        <v>133</v>
      </c>
      <c r="H970" t="s">
        <v>1003</v>
      </c>
      <c r="I970" s="4">
        <v>716800</v>
      </c>
      <c r="J970" s="4">
        <v>-79103.3</v>
      </c>
      <c r="K970" s="4">
        <v>637696.69999999995</v>
      </c>
      <c r="L970" s="88"/>
      <c r="M970" s="88"/>
    </row>
    <row r="971" spans="1:13" x14ac:dyDescent="0.2">
      <c r="A971" s="89">
        <f t="shared" si="15"/>
        <v>969</v>
      </c>
      <c r="B971" t="s">
        <v>2587</v>
      </c>
      <c r="C971" t="s">
        <v>125</v>
      </c>
      <c r="D971" s="2">
        <v>44091</v>
      </c>
      <c r="E971" s="2">
        <v>44091</v>
      </c>
      <c r="F971" s="5">
        <v>1</v>
      </c>
      <c r="G971" t="s">
        <v>133</v>
      </c>
      <c r="H971" t="s">
        <v>1004</v>
      </c>
      <c r="I971" s="4">
        <v>476000</v>
      </c>
      <c r="J971" s="4">
        <v>-48565.04</v>
      </c>
      <c r="K971" s="4">
        <v>427434.96</v>
      </c>
      <c r="L971" s="88"/>
      <c r="M971" s="88"/>
    </row>
    <row r="972" spans="1:13" x14ac:dyDescent="0.2">
      <c r="A972" s="89">
        <f t="shared" si="15"/>
        <v>970</v>
      </c>
      <c r="B972" t="s">
        <v>2587</v>
      </c>
      <c r="C972" t="s">
        <v>125</v>
      </c>
      <c r="D972" s="2">
        <v>44085</v>
      </c>
      <c r="E972" s="2">
        <v>44085</v>
      </c>
      <c r="F972" s="5">
        <v>1</v>
      </c>
      <c r="G972" t="s">
        <v>133</v>
      </c>
      <c r="H972" t="s">
        <v>1005</v>
      </c>
      <c r="I972" s="4">
        <v>63000</v>
      </c>
      <c r="J972" s="4">
        <v>-6624.49</v>
      </c>
      <c r="K972" s="4">
        <v>56375.51</v>
      </c>
      <c r="L972" s="88"/>
      <c r="M972" s="88"/>
    </row>
    <row r="973" spans="1:13" x14ac:dyDescent="0.2">
      <c r="A973" s="89">
        <f t="shared" si="15"/>
        <v>971</v>
      </c>
      <c r="B973" t="s">
        <v>2587</v>
      </c>
      <c r="C973" t="s">
        <v>125</v>
      </c>
      <c r="D973" s="2">
        <v>44121</v>
      </c>
      <c r="E973" s="2">
        <v>44121</v>
      </c>
      <c r="F973" s="5">
        <v>4</v>
      </c>
      <c r="G973" t="s">
        <v>133</v>
      </c>
      <c r="H973" t="s">
        <v>1006</v>
      </c>
      <c r="I973" s="4">
        <v>650048.48</v>
      </c>
      <c r="J973" s="4">
        <v>-56171.31</v>
      </c>
      <c r="K973" s="4">
        <v>593877.17000000004</v>
      </c>
      <c r="L973" s="88"/>
      <c r="M973" s="88"/>
    </row>
    <row r="974" spans="1:13" x14ac:dyDescent="0.2">
      <c r="A974" s="89">
        <f t="shared" si="15"/>
        <v>972</v>
      </c>
      <c r="B974" t="s">
        <v>2587</v>
      </c>
      <c r="C974" t="s">
        <v>125</v>
      </c>
      <c r="D974" s="2">
        <v>44181</v>
      </c>
      <c r="E974" s="2">
        <v>44181</v>
      </c>
      <c r="F974" s="5">
        <v>1</v>
      </c>
      <c r="G974" t="s">
        <v>133</v>
      </c>
      <c r="H974" t="s">
        <v>1007</v>
      </c>
      <c r="I974" s="4">
        <v>16992</v>
      </c>
      <c r="J974" s="4">
        <v>-937.59</v>
      </c>
      <c r="K974" s="4">
        <v>16054.41</v>
      </c>
      <c r="L974" s="88"/>
      <c r="M974" s="88"/>
    </row>
    <row r="975" spans="1:13" x14ac:dyDescent="0.2">
      <c r="A975" s="89">
        <f t="shared" si="15"/>
        <v>973</v>
      </c>
      <c r="B975" t="s">
        <v>2587</v>
      </c>
      <c r="C975" t="s">
        <v>125</v>
      </c>
      <c r="D975" s="2">
        <v>44181</v>
      </c>
      <c r="E975" s="2">
        <v>44181</v>
      </c>
      <c r="F975" s="5">
        <v>1</v>
      </c>
      <c r="G975" t="s">
        <v>133</v>
      </c>
      <c r="H975" t="s">
        <v>1008</v>
      </c>
      <c r="I975" s="4">
        <v>116230</v>
      </c>
      <c r="J975" s="4">
        <v>-6413.35</v>
      </c>
      <c r="K975" s="4">
        <v>109816.65</v>
      </c>
      <c r="L975" s="88"/>
      <c r="M975" s="88"/>
    </row>
    <row r="976" spans="1:13" x14ac:dyDescent="0.2">
      <c r="A976" s="89">
        <f t="shared" si="15"/>
        <v>974</v>
      </c>
      <c r="B976" t="s">
        <v>2587</v>
      </c>
      <c r="C976" t="s">
        <v>125</v>
      </c>
      <c r="D976" s="2">
        <v>44181</v>
      </c>
      <c r="E976" s="2">
        <v>44181</v>
      </c>
      <c r="F976" s="5">
        <v>1</v>
      </c>
      <c r="G976" t="s">
        <v>133</v>
      </c>
      <c r="H976" t="s">
        <v>1009</v>
      </c>
      <c r="I976" s="4">
        <v>17268.12</v>
      </c>
      <c r="J976" s="4">
        <v>-952.82</v>
      </c>
      <c r="K976" s="4">
        <v>16315.3</v>
      </c>
      <c r="L976" s="88"/>
      <c r="M976" s="88"/>
    </row>
    <row r="977" spans="1:13" x14ac:dyDescent="0.2">
      <c r="A977" s="89">
        <f t="shared" si="15"/>
        <v>975</v>
      </c>
      <c r="B977" t="s">
        <v>2587</v>
      </c>
      <c r="C977" t="s">
        <v>125</v>
      </c>
      <c r="D977" s="2">
        <v>44181</v>
      </c>
      <c r="E977" s="2">
        <v>44181</v>
      </c>
      <c r="F977" s="5">
        <v>1</v>
      </c>
      <c r="G977" t="s">
        <v>133</v>
      </c>
      <c r="H977" t="s">
        <v>1010</v>
      </c>
      <c r="I977" s="4">
        <v>238360</v>
      </c>
      <c r="J977" s="4">
        <v>-13152.25</v>
      </c>
      <c r="K977" s="4">
        <v>225207.75</v>
      </c>
      <c r="L977" s="88"/>
      <c r="M977" s="88"/>
    </row>
    <row r="978" spans="1:13" x14ac:dyDescent="0.2">
      <c r="A978" s="89">
        <f t="shared" si="15"/>
        <v>976</v>
      </c>
      <c r="B978" t="s">
        <v>2587</v>
      </c>
      <c r="C978" t="s">
        <v>125</v>
      </c>
      <c r="D978" s="2">
        <v>44180</v>
      </c>
      <c r="E978" s="2">
        <v>44180</v>
      </c>
      <c r="F978" s="5">
        <v>5</v>
      </c>
      <c r="G978" t="s">
        <v>133</v>
      </c>
      <c r="H978" t="s">
        <v>1011</v>
      </c>
      <c r="I978" s="4">
        <v>77884.41</v>
      </c>
      <c r="J978" s="4">
        <v>-4338.05</v>
      </c>
      <c r="K978" s="4">
        <v>73546.36</v>
      </c>
      <c r="L978" s="88"/>
      <c r="M978" s="88"/>
    </row>
    <row r="979" spans="1:13" x14ac:dyDescent="0.2">
      <c r="A979" s="89">
        <f t="shared" si="15"/>
        <v>977</v>
      </c>
      <c r="B979" t="s">
        <v>2587</v>
      </c>
      <c r="C979" t="s">
        <v>125</v>
      </c>
      <c r="D979" s="2">
        <v>44180</v>
      </c>
      <c r="E979" s="2">
        <v>44180</v>
      </c>
      <c r="F979" s="5">
        <v>10</v>
      </c>
      <c r="G979" t="s">
        <v>133</v>
      </c>
      <c r="H979" t="s">
        <v>1012</v>
      </c>
      <c r="I979" s="4">
        <v>1761212.32</v>
      </c>
      <c r="J979" s="4">
        <v>-98097.11</v>
      </c>
      <c r="K979" s="4">
        <v>1663115.21</v>
      </c>
      <c r="L979" s="88"/>
      <c r="M979" s="88"/>
    </row>
    <row r="980" spans="1:13" x14ac:dyDescent="0.2">
      <c r="A980" s="89">
        <f t="shared" si="15"/>
        <v>978</v>
      </c>
      <c r="B980" t="s">
        <v>2587</v>
      </c>
      <c r="C980" t="s">
        <v>125</v>
      </c>
      <c r="D980" s="2">
        <v>44180</v>
      </c>
      <c r="E980" s="2">
        <v>44180</v>
      </c>
      <c r="F980" s="5">
        <v>9</v>
      </c>
      <c r="G980" t="s">
        <v>133</v>
      </c>
      <c r="H980" t="s">
        <v>1013</v>
      </c>
      <c r="I980" s="4">
        <v>663487.47</v>
      </c>
      <c r="J980" s="4">
        <v>-36955.339999999997</v>
      </c>
      <c r="K980" s="4">
        <v>626532.13</v>
      </c>
      <c r="L980" s="88"/>
      <c r="M980" s="88"/>
    </row>
    <row r="981" spans="1:13" x14ac:dyDescent="0.2">
      <c r="A981" s="89">
        <f t="shared" si="15"/>
        <v>979</v>
      </c>
      <c r="B981" t="s">
        <v>2587</v>
      </c>
      <c r="C981" t="s">
        <v>125</v>
      </c>
      <c r="D981" s="2">
        <v>44273</v>
      </c>
      <c r="E981" s="2">
        <v>44273</v>
      </c>
      <c r="F981" s="5">
        <v>1</v>
      </c>
      <c r="G981" t="s">
        <v>133</v>
      </c>
      <c r="H981" t="s">
        <v>1014</v>
      </c>
      <c r="I981" s="4">
        <v>247800</v>
      </c>
      <c r="J981" s="4">
        <v>-1805.88</v>
      </c>
      <c r="K981" s="4">
        <v>245994.12</v>
      </c>
      <c r="L981" s="88"/>
      <c r="M981" s="88"/>
    </row>
    <row r="982" spans="1:13" x14ac:dyDescent="0.2">
      <c r="A982" s="89">
        <f t="shared" si="15"/>
        <v>980</v>
      </c>
      <c r="B982" t="s">
        <v>2587</v>
      </c>
      <c r="C982" t="s">
        <v>125</v>
      </c>
      <c r="D982" s="2">
        <v>44275</v>
      </c>
      <c r="E982" s="2">
        <v>44275</v>
      </c>
      <c r="F982" s="5">
        <v>1</v>
      </c>
      <c r="G982" t="s">
        <v>133</v>
      </c>
      <c r="H982" t="s">
        <v>1015</v>
      </c>
      <c r="I982" s="4">
        <v>158192.88</v>
      </c>
      <c r="J982" s="4">
        <v>-988.16</v>
      </c>
      <c r="K982" s="4">
        <v>157204.72</v>
      </c>
      <c r="L982" s="88"/>
      <c r="M982" s="88"/>
    </row>
    <row r="983" spans="1:13" x14ac:dyDescent="0.2">
      <c r="A983" s="89">
        <f t="shared" si="15"/>
        <v>981</v>
      </c>
      <c r="B983" t="s">
        <v>2587</v>
      </c>
      <c r="C983" t="s">
        <v>125</v>
      </c>
      <c r="D983" s="2">
        <v>44275</v>
      </c>
      <c r="E983" s="2">
        <v>44275</v>
      </c>
      <c r="F983" s="5">
        <v>1</v>
      </c>
      <c r="G983" t="s">
        <v>133</v>
      </c>
      <c r="H983" t="s">
        <v>1016</v>
      </c>
      <c r="I983" s="4">
        <v>72803.12</v>
      </c>
      <c r="J983" s="4">
        <v>-454.77</v>
      </c>
      <c r="K983" s="4">
        <v>72348.350000000006</v>
      </c>
      <c r="L983" s="88"/>
      <c r="M983" s="88"/>
    </row>
    <row r="984" spans="1:13" x14ac:dyDescent="0.2">
      <c r="A984" s="89">
        <f t="shared" si="15"/>
        <v>982</v>
      </c>
      <c r="B984" t="s">
        <v>2587</v>
      </c>
      <c r="C984" t="s">
        <v>125</v>
      </c>
      <c r="D984" s="2">
        <v>44278</v>
      </c>
      <c r="E984" s="2">
        <v>44278</v>
      </c>
      <c r="F984" s="5">
        <v>1</v>
      </c>
      <c r="G984" t="s">
        <v>133</v>
      </c>
      <c r="H984" t="s">
        <v>1017</v>
      </c>
      <c r="I984" s="4">
        <v>89916</v>
      </c>
      <c r="J984" s="4">
        <v>-421.25</v>
      </c>
      <c r="K984" s="4">
        <v>89494.75</v>
      </c>
      <c r="L984" s="88"/>
      <c r="M984" s="88"/>
    </row>
    <row r="985" spans="1:13" x14ac:dyDescent="0.2">
      <c r="A985" s="89">
        <f t="shared" si="15"/>
        <v>983</v>
      </c>
      <c r="B985" t="s">
        <v>2587</v>
      </c>
      <c r="C985" t="s">
        <v>125</v>
      </c>
      <c r="D985" s="2">
        <v>44280</v>
      </c>
      <c r="E985" s="2">
        <v>44280</v>
      </c>
      <c r="F985" s="5">
        <v>1</v>
      </c>
      <c r="G985" t="s">
        <v>126</v>
      </c>
      <c r="H985" t="s">
        <v>1018</v>
      </c>
      <c r="I985" s="4">
        <v>1065610.8</v>
      </c>
      <c r="J985" s="4">
        <v>-3882.91</v>
      </c>
      <c r="K985" s="4">
        <v>1061727.8899999999</v>
      </c>
      <c r="L985" s="88"/>
      <c r="M985" s="88"/>
    </row>
    <row r="986" spans="1:13" x14ac:dyDescent="0.2">
      <c r="A986" s="89">
        <f t="shared" si="15"/>
        <v>984</v>
      </c>
      <c r="B986" t="s">
        <v>2587</v>
      </c>
      <c r="C986" t="s">
        <v>125</v>
      </c>
      <c r="D986" s="2">
        <v>44285</v>
      </c>
      <c r="E986" s="2">
        <v>44285</v>
      </c>
      <c r="F986" s="5">
        <v>2</v>
      </c>
      <c r="G986" t="s">
        <v>133</v>
      </c>
      <c r="H986" t="s">
        <v>1019</v>
      </c>
      <c r="I986" s="4">
        <v>148896.79999999999</v>
      </c>
      <c r="J986" s="4">
        <v>-155.02000000000001</v>
      </c>
      <c r="K986" s="4">
        <v>148741.78</v>
      </c>
      <c r="L986" s="88"/>
      <c r="M986" s="88"/>
    </row>
    <row r="987" spans="1:13" x14ac:dyDescent="0.2">
      <c r="A987" s="89">
        <f t="shared" si="15"/>
        <v>985</v>
      </c>
      <c r="B987" t="s">
        <v>2587</v>
      </c>
      <c r="C987" t="s">
        <v>125</v>
      </c>
      <c r="D987" s="2">
        <v>44285</v>
      </c>
      <c r="E987" s="2">
        <v>44285</v>
      </c>
      <c r="F987" s="5">
        <v>6</v>
      </c>
      <c r="G987" t="s">
        <v>133</v>
      </c>
      <c r="H987" t="s">
        <v>1020</v>
      </c>
      <c r="I987" s="4">
        <v>661624.16</v>
      </c>
      <c r="J987" s="4">
        <v>-688.81</v>
      </c>
      <c r="K987" s="4">
        <v>660935.35</v>
      </c>
      <c r="L987" s="88"/>
      <c r="M987" s="88"/>
    </row>
    <row r="988" spans="1:13" x14ac:dyDescent="0.2">
      <c r="A988" s="89">
        <f t="shared" si="15"/>
        <v>986</v>
      </c>
      <c r="B988" t="s">
        <v>2587</v>
      </c>
      <c r="C988" t="s">
        <v>125</v>
      </c>
      <c r="D988" s="2">
        <v>44285</v>
      </c>
      <c r="E988" s="2">
        <v>44285</v>
      </c>
      <c r="F988" s="5">
        <v>6</v>
      </c>
      <c r="G988" t="s">
        <v>133</v>
      </c>
      <c r="H988" t="s">
        <v>1021</v>
      </c>
      <c r="I988" s="4">
        <v>88323.36</v>
      </c>
      <c r="J988" s="4">
        <v>-91.95</v>
      </c>
      <c r="K988" s="4">
        <v>88231.41</v>
      </c>
      <c r="L988" s="88"/>
      <c r="M988" s="88"/>
    </row>
    <row r="989" spans="1:13" x14ac:dyDescent="0.2">
      <c r="A989" s="89">
        <f t="shared" si="15"/>
        <v>987</v>
      </c>
      <c r="B989" t="s">
        <v>2587</v>
      </c>
      <c r="C989" t="s">
        <v>125</v>
      </c>
      <c r="D989" s="2">
        <v>44285</v>
      </c>
      <c r="E989" s="2">
        <v>44285</v>
      </c>
      <c r="F989" s="5">
        <v>1</v>
      </c>
      <c r="G989" t="s">
        <v>133</v>
      </c>
      <c r="H989" t="s">
        <v>1022</v>
      </c>
      <c r="I989" s="4">
        <v>355932.94</v>
      </c>
      <c r="J989" s="4">
        <v>-370.56</v>
      </c>
      <c r="K989" s="4">
        <v>355562.38</v>
      </c>
      <c r="L989" s="88"/>
      <c r="M989" s="88"/>
    </row>
    <row r="990" spans="1:13" x14ac:dyDescent="0.2">
      <c r="A990" s="89">
        <f t="shared" si="15"/>
        <v>988</v>
      </c>
      <c r="B990" t="s">
        <v>2587</v>
      </c>
      <c r="C990" t="s">
        <v>125</v>
      </c>
      <c r="D990" s="2">
        <v>44285</v>
      </c>
      <c r="E990" s="2">
        <v>44285</v>
      </c>
      <c r="F990" s="5">
        <v>2</v>
      </c>
      <c r="G990" t="s">
        <v>133</v>
      </c>
      <c r="H990" t="s">
        <v>1012</v>
      </c>
      <c r="I990" s="4">
        <v>499074.31</v>
      </c>
      <c r="J990" s="4">
        <v>-519.58000000000004</v>
      </c>
      <c r="K990" s="4">
        <v>498554.73</v>
      </c>
      <c r="L990" s="88"/>
      <c r="M990" s="88"/>
    </row>
    <row r="991" spans="1:13" x14ac:dyDescent="0.2">
      <c r="A991" s="89">
        <f t="shared" si="15"/>
        <v>989</v>
      </c>
      <c r="B991" t="s">
        <v>2587</v>
      </c>
      <c r="C991" t="s">
        <v>125</v>
      </c>
      <c r="D991" s="2">
        <v>44285</v>
      </c>
      <c r="E991" s="2">
        <v>44285</v>
      </c>
      <c r="F991" s="5">
        <v>8</v>
      </c>
      <c r="G991" t="s">
        <v>133</v>
      </c>
      <c r="H991" t="s">
        <v>1023</v>
      </c>
      <c r="I991" s="4">
        <v>176637.28</v>
      </c>
      <c r="J991" s="4">
        <v>-183.9</v>
      </c>
      <c r="K991" s="4">
        <v>176453.38</v>
      </c>
      <c r="L991" s="88"/>
      <c r="M991" s="88"/>
    </row>
    <row r="992" spans="1:13" x14ac:dyDescent="0.2">
      <c r="A992" s="89">
        <f t="shared" si="15"/>
        <v>990</v>
      </c>
      <c r="B992" t="s">
        <v>2587</v>
      </c>
      <c r="C992" t="s">
        <v>125</v>
      </c>
      <c r="D992" s="2">
        <v>44285</v>
      </c>
      <c r="E992" s="2">
        <v>44285</v>
      </c>
      <c r="F992" s="5">
        <v>4</v>
      </c>
      <c r="G992" t="s">
        <v>133</v>
      </c>
      <c r="H992" t="s">
        <v>1024</v>
      </c>
      <c r="I992" s="4">
        <v>606299.76</v>
      </c>
      <c r="J992" s="4">
        <v>-631.22</v>
      </c>
      <c r="K992" s="4">
        <v>605668.54</v>
      </c>
      <c r="L992" s="88"/>
      <c r="M992" s="88"/>
    </row>
    <row r="993" spans="1:13" x14ac:dyDescent="0.2">
      <c r="A993" s="89">
        <f t="shared" si="15"/>
        <v>991</v>
      </c>
      <c r="B993" t="s">
        <v>2588</v>
      </c>
      <c r="C993" t="s">
        <v>1027</v>
      </c>
      <c r="D993" s="2">
        <v>40451</v>
      </c>
      <c r="E993" s="2">
        <v>40451</v>
      </c>
      <c r="F993" s="5">
        <v>1</v>
      </c>
      <c r="G993" t="s">
        <v>130</v>
      </c>
      <c r="H993" t="s">
        <v>1028</v>
      </c>
      <c r="I993" s="4">
        <v>194083.69</v>
      </c>
      <c r="J993" s="4">
        <v>-84232.23</v>
      </c>
      <c r="K993" s="4">
        <v>109851.46</v>
      </c>
      <c r="L993" s="88"/>
      <c r="M993" s="88"/>
    </row>
    <row r="994" spans="1:13" x14ac:dyDescent="0.2">
      <c r="A994" s="89">
        <f t="shared" si="15"/>
        <v>992</v>
      </c>
      <c r="B994" t="s">
        <v>2588</v>
      </c>
      <c r="C994" t="s">
        <v>1027</v>
      </c>
      <c r="D994" s="2">
        <v>40451</v>
      </c>
      <c r="E994" s="2">
        <v>40451</v>
      </c>
      <c r="F994" s="5">
        <v>1</v>
      </c>
      <c r="G994" t="s">
        <v>130</v>
      </c>
      <c r="H994" t="s">
        <v>1029</v>
      </c>
      <c r="I994" s="4">
        <v>59906.31</v>
      </c>
      <c r="J994" s="4">
        <v>-25999.29</v>
      </c>
      <c r="K994" s="4">
        <v>33907.019999999997</v>
      </c>
      <c r="L994" s="88"/>
      <c r="M994" s="88"/>
    </row>
    <row r="995" spans="1:13" x14ac:dyDescent="0.2">
      <c r="A995" s="89">
        <f t="shared" si="15"/>
        <v>993</v>
      </c>
      <c r="B995" t="s">
        <v>2588</v>
      </c>
      <c r="C995" t="s">
        <v>1031</v>
      </c>
      <c r="D995" s="2">
        <v>40499</v>
      </c>
      <c r="E995" s="2">
        <v>40499</v>
      </c>
      <c r="F995" s="5">
        <v>1</v>
      </c>
      <c r="G995" t="s">
        <v>130</v>
      </c>
      <c r="H995" t="s">
        <v>1032</v>
      </c>
      <c r="I995" s="4">
        <v>6725717</v>
      </c>
      <c r="J995" s="4">
        <v>-4322124.18</v>
      </c>
      <c r="K995" s="4">
        <v>2403592.8199999998</v>
      </c>
      <c r="L995" s="88"/>
      <c r="M995" s="88"/>
    </row>
    <row r="996" spans="1:13" x14ac:dyDescent="0.2">
      <c r="A996" s="89">
        <f t="shared" si="15"/>
        <v>994</v>
      </c>
      <c r="B996" t="s">
        <v>2588</v>
      </c>
      <c r="C996" t="s">
        <v>1031</v>
      </c>
      <c r="D996" s="2">
        <v>40634</v>
      </c>
      <c r="E996" s="2">
        <v>40634</v>
      </c>
      <c r="F996" s="5">
        <v>1</v>
      </c>
      <c r="G996" t="s">
        <v>130</v>
      </c>
      <c r="H996" t="s">
        <v>1032</v>
      </c>
      <c r="I996" s="4">
        <v>2396</v>
      </c>
      <c r="J996" s="4">
        <v>-1222.49</v>
      </c>
      <c r="K996" s="4">
        <v>1173.51</v>
      </c>
      <c r="L996" s="88"/>
      <c r="M996" s="88"/>
    </row>
    <row r="997" spans="1:13" x14ac:dyDescent="0.2">
      <c r="A997" s="89">
        <f t="shared" si="15"/>
        <v>995</v>
      </c>
      <c r="B997" t="s">
        <v>2588</v>
      </c>
      <c r="C997" t="s">
        <v>125</v>
      </c>
      <c r="D997" s="2">
        <v>40577</v>
      </c>
      <c r="E997" s="2">
        <v>40302</v>
      </c>
      <c r="F997" s="5">
        <v>1</v>
      </c>
      <c r="G997" t="s">
        <v>133</v>
      </c>
      <c r="H997" t="s">
        <v>1033</v>
      </c>
      <c r="I997" s="4">
        <v>344030</v>
      </c>
      <c r="J997" s="4">
        <v>-326828.5</v>
      </c>
      <c r="K997" s="4">
        <v>17201.5</v>
      </c>
      <c r="L997" s="88"/>
      <c r="M997" s="88"/>
    </row>
    <row r="998" spans="1:13" x14ac:dyDescent="0.2">
      <c r="A998" s="89">
        <f t="shared" si="15"/>
        <v>996</v>
      </c>
      <c r="B998" t="s">
        <v>2588</v>
      </c>
      <c r="C998" t="s">
        <v>125</v>
      </c>
      <c r="D998" s="2">
        <v>40577</v>
      </c>
      <c r="E998" s="2">
        <v>40302</v>
      </c>
      <c r="F998" s="5">
        <v>1</v>
      </c>
      <c r="G998" t="s">
        <v>133</v>
      </c>
      <c r="H998" t="s">
        <v>138</v>
      </c>
      <c r="I998" s="4">
        <v>750000</v>
      </c>
      <c r="J998" s="4">
        <v>-712500</v>
      </c>
      <c r="K998" s="4">
        <v>37500</v>
      </c>
      <c r="L998" s="88"/>
      <c r="M998" s="88"/>
    </row>
    <row r="999" spans="1:13" x14ac:dyDescent="0.2">
      <c r="A999" s="89">
        <f t="shared" si="15"/>
        <v>997</v>
      </c>
      <c r="B999" t="s">
        <v>2588</v>
      </c>
      <c r="C999" t="s">
        <v>125</v>
      </c>
      <c r="D999" s="2">
        <v>40738</v>
      </c>
      <c r="E999" s="2">
        <v>40373</v>
      </c>
      <c r="F999" s="5">
        <v>2</v>
      </c>
      <c r="G999" t="s">
        <v>133</v>
      </c>
      <c r="H999" t="s">
        <v>1033</v>
      </c>
      <c r="I999" s="4">
        <v>92500</v>
      </c>
      <c r="J999" s="4">
        <v>-87875</v>
      </c>
      <c r="K999" s="4">
        <v>4625</v>
      </c>
      <c r="L999" s="88"/>
      <c r="M999" s="88"/>
    </row>
    <row r="1000" spans="1:13" x14ac:dyDescent="0.2">
      <c r="A1000" s="89">
        <f t="shared" si="15"/>
        <v>998</v>
      </c>
      <c r="B1000" t="s">
        <v>2588</v>
      </c>
      <c r="C1000" t="s">
        <v>1031</v>
      </c>
      <c r="D1000" s="2">
        <v>40437</v>
      </c>
      <c r="E1000" s="2">
        <v>40437</v>
      </c>
      <c r="F1000" s="5">
        <v>0</v>
      </c>
      <c r="G1000" t="s">
        <v>130</v>
      </c>
      <c r="H1000" t="s">
        <v>1034</v>
      </c>
      <c r="I1000" s="4">
        <v>0</v>
      </c>
      <c r="J1000" s="4">
        <v>0</v>
      </c>
      <c r="K1000" s="4">
        <v>0</v>
      </c>
      <c r="L1000" s="88"/>
      <c r="M1000" s="88"/>
    </row>
    <row r="1001" spans="1:13" x14ac:dyDescent="0.2">
      <c r="A1001" s="89">
        <f t="shared" si="15"/>
        <v>999</v>
      </c>
      <c r="B1001" t="s">
        <v>2588</v>
      </c>
      <c r="C1001" t="s">
        <v>1031</v>
      </c>
      <c r="D1001" s="2">
        <v>40437</v>
      </c>
      <c r="E1001" s="2">
        <v>40437</v>
      </c>
      <c r="F1001" s="5">
        <v>0</v>
      </c>
      <c r="G1001" t="s">
        <v>130</v>
      </c>
      <c r="H1001" t="s">
        <v>1035</v>
      </c>
      <c r="I1001" s="4">
        <v>0</v>
      </c>
      <c r="J1001" s="4">
        <v>0</v>
      </c>
      <c r="K1001" s="4">
        <v>0</v>
      </c>
      <c r="L1001" s="88"/>
      <c r="M1001" s="88"/>
    </row>
    <row r="1002" spans="1:13" x14ac:dyDescent="0.2">
      <c r="A1002" s="89">
        <f t="shared" si="15"/>
        <v>1000</v>
      </c>
      <c r="B1002" t="s">
        <v>2588</v>
      </c>
      <c r="C1002" t="s">
        <v>1027</v>
      </c>
      <c r="D1002" s="2">
        <v>41000</v>
      </c>
      <c r="E1002" s="2">
        <v>41000</v>
      </c>
      <c r="F1002" s="5">
        <v>0</v>
      </c>
      <c r="G1002" t="s">
        <v>130</v>
      </c>
      <c r="H1002" t="s">
        <v>1036</v>
      </c>
      <c r="I1002" s="4">
        <v>301684</v>
      </c>
      <c r="J1002" s="4">
        <v>-109388.02</v>
      </c>
      <c r="K1002" s="4">
        <v>192295.98</v>
      </c>
      <c r="L1002" s="88"/>
      <c r="M1002" s="88"/>
    </row>
    <row r="1003" spans="1:13" x14ac:dyDescent="0.2">
      <c r="A1003" s="89">
        <f t="shared" si="15"/>
        <v>1001</v>
      </c>
      <c r="B1003" t="s">
        <v>2588</v>
      </c>
      <c r="C1003" t="s">
        <v>1027</v>
      </c>
      <c r="D1003" s="2">
        <v>40611</v>
      </c>
      <c r="E1003" s="2">
        <v>40611</v>
      </c>
      <c r="F1003" s="5">
        <v>0</v>
      </c>
      <c r="G1003" t="s">
        <v>130</v>
      </c>
      <c r="H1003" t="s">
        <v>1037</v>
      </c>
      <c r="I1003" s="4">
        <v>0</v>
      </c>
      <c r="J1003" s="4">
        <v>5.8207660913467407E-11</v>
      </c>
      <c r="K1003" s="4">
        <v>0</v>
      </c>
      <c r="L1003" s="88"/>
      <c r="M1003" s="88"/>
    </row>
    <row r="1004" spans="1:13" x14ac:dyDescent="0.2">
      <c r="A1004" s="89">
        <f t="shared" si="15"/>
        <v>1002</v>
      </c>
      <c r="B1004" t="s">
        <v>2588</v>
      </c>
      <c r="C1004" t="s">
        <v>1027</v>
      </c>
      <c r="D1004" s="2">
        <v>41000</v>
      </c>
      <c r="E1004" s="2">
        <v>41000</v>
      </c>
      <c r="F1004" s="5">
        <v>0</v>
      </c>
      <c r="G1004" t="s">
        <v>130</v>
      </c>
      <c r="H1004" t="s">
        <v>1038</v>
      </c>
      <c r="I1004" s="4">
        <v>24618</v>
      </c>
      <c r="J1004" s="4">
        <v>-8926.26</v>
      </c>
      <c r="K1004" s="4">
        <v>15691.74</v>
      </c>
      <c r="L1004" s="88"/>
      <c r="M1004" s="88"/>
    </row>
    <row r="1005" spans="1:13" x14ac:dyDescent="0.2">
      <c r="A1005" s="89">
        <f t="shared" si="15"/>
        <v>1003</v>
      </c>
      <c r="B1005" t="s">
        <v>2588</v>
      </c>
      <c r="C1005" t="s">
        <v>1031</v>
      </c>
      <c r="D1005" s="2">
        <v>40448</v>
      </c>
      <c r="E1005" s="2">
        <v>40448</v>
      </c>
      <c r="F1005" s="5">
        <v>1</v>
      </c>
      <c r="G1005" t="s">
        <v>130</v>
      </c>
      <c r="H1005" t="s">
        <v>1039</v>
      </c>
      <c r="I1005" s="4">
        <v>1786560.55</v>
      </c>
      <c r="J1005" s="4">
        <v>-1163337.6199999999</v>
      </c>
      <c r="K1005" s="4">
        <v>623222.93000000005</v>
      </c>
      <c r="L1005" s="88"/>
      <c r="M1005" s="88"/>
    </row>
    <row r="1006" spans="1:13" x14ac:dyDescent="0.2">
      <c r="A1006" s="89">
        <f t="shared" si="15"/>
        <v>1004</v>
      </c>
      <c r="B1006" t="s">
        <v>2588</v>
      </c>
      <c r="C1006" t="s">
        <v>1031</v>
      </c>
      <c r="D1006" s="2">
        <v>40448</v>
      </c>
      <c r="E1006" s="2">
        <v>40448</v>
      </c>
      <c r="F1006" s="5">
        <v>1</v>
      </c>
      <c r="G1006" t="s">
        <v>130</v>
      </c>
      <c r="H1006" t="s">
        <v>1040</v>
      </c>
      <c r="I1006" s="4">
        <v>115070.67</v>
      </c>
      <c r="J1006" s="4">
        <v>-74929.460000000006</v>
      </c>
      <c r="K1006" s="4">
        <v>40141.21</v>
      </c>
      <c r="L1006" s="88"/>
      <c r="M1006" s="88"/>
    </row>
    <row r="1007" spans="1:13" x14ac:dyDescent="0.2">
      <c r="A1007" s="89">
        <f t="shared" si="15"/>
        <v>1005</v>
      </c>
      <c r="B1007" t="s">
        <v>2588</v>
      </c>
      <c r="C1007" t="s">
        <v>1031</v>
      </c>
      <c r="D1007" s="2">
        <v>40448</v>
      </c>
      <c r="E1007" s="2">
        <v>40448</v>
      </c>
      <c r="F1007" s="5">
        <v>1</v>
      </c>
      <c r="G1007" t="s">
        <v>130</v>
      </c>
      <c r="H1007" t="s">
        <v>1041</v>
      </c>
      <c r="I1007" s="4">
        <v>1013381.25</v>
      </c>
      <c r="J1007" s="4">
        <v>-659873.81999999995</v>
      </c>
      <c r="K1007" s="4">
        <v>353507.43</v>
      </c>
      <c r="L1007" s="88"/>
      <c r="M1007" s="88"/>
    </row>
    <row r="1008" spans="1:13" x14ac:dyDescent="0.2">
      <c r="A1008" s="89">
        <f t="shared" si="15"/>
        <v>1006</v>
      </c>
      <c r="B1008" t="s">
        <v>2588</v>
      </c>
      <c r="C1008" t="s">
        <v>1031</v>
      </c>
      <c r="D1008" s="2">
        <v>40628</v>
      </c>
      <c r="E1008" s="2">
        <v>40628</v>
      </c>
      <c r="F1008" s="5">
        <v>1</v>
      </c>
      <c r="G1008" t="s">
        <v>130</v>
      </c>
      <c r="H1008" t="s">
        <v>1042</v>
      </c>
      <c r="I1008" s="4">
        <v>837648</v>
      </c>
      <c r="J1008" s="4">
        <v>-520314.31</v>
      </c>
      <c r="K1008" s="4">
        <v>317333.69</v>
      </c>
      <c r="L1008" s="88"/>
      <c r="M1008" s="88"/>
    </row>
    <row r="1009" spans="1:13" x14ac:dyDescent="0.2">
      <c r="A1009" s="89">
        <f t="shared" si="15"/>
        <v>1007</v>
      </c>
      <c r="B1009" t="s">
        <v>2588</v>
      </c>
      <c r="C1009" t="s">
        <v>1031</v>
      </c>
      <c r="D1009" s="2">
        <v>40634</v>
      </c>
      <c r="E1009" s="2">
        <v>40634</v>
      </c>
      <c r="F1009" s="5">
        <v>1</v>
      </c>
      <c r="G1009" t="s">
        <v>130</v>
      </c>
      <c r="H1009" t="s">
        <v>1042</v>
      </c>
      <c r="I1009" s="4">
        <v>19240.740000000002</v>
      </c>
      <c r="J1009" s="4">
        <v>-11932.48</v>
      </c>
      <c r="K1009" s="4">
        <v>7308.26</v>
      </c>
      <c r="L1009" s="88"/>
      <c r="M1009" s="88"/>
    </row>
    <row r="1010" spans="1:13" x14ac:dyDescent="0.2">
      <c r="A1010" s="89">
        <f t="shared" si="15"/>
        <v>1008</v>
      </c>
      <c r="B1010" t="s">
        <v>2588</v>
      </c>
      <c r="C1010" t="s">
        <v>1031</v>
      </c>
      <c r="D1010" s="2">
        <v>41000</v>
      </c>
      <c r="E1010" s="2">
        <v>41000</v>
      </c>
      <c r="F1010" s="5">
        <v>0</v>
      </c>
      <c r="G1010" t="s">
        <v>130</v>
      </c>
      <c r="H1010" t="s">
        <v>1043</v>
      </c>
      <c r="I1010" s="4">
        <v>119309</v>
      </c>
      <c r="J1010" s="4">
        <v>-66846.099999999991</v>
      </c>
      <c r="K1010" s="4">
        <v>52462.9</v>
      </c>
      <c r="L1010" s="88"/>
      <c r="M1010" s="88"/>
    </row>
    <row r="1011" spans="1:13" x14ac:dyDescent="0.2">
      <c r="A1011" s="89">
        <f t="shared" si="15"/>
        <v>1009</v>
      </c>
      <c r="B1011" t="s">
        <v>2588</v>
      </c>
      <c r="C1011" t="s">
        <v>1027</v>
      </c>
      <c r="D1011" s="2">
        <v>40628</v>
      </c>
      <c r="E1011" s="2">
        <v>40628</v>
      </c>
      <c r="F1011" s="5">
        <v>4</v>
      </c>
      <c r="G1011" t="s">
        <v>130</v>
      </c>
      <c r="H1011" t="s">
        <v>1044</v>
      </c>
      <c r="I1011" s="4">
        <v>60767.43</v>
      </c>
      <c r="J1011" s="4">
        <v>-24920.829999999998</v>
      </c>
      <c r="K1011" s="4">
        <v>35846.6</v>
      </c>
      <c r="L1011" s="88"/>
      <c r="M1011" s="88"/>
    </row>
    <row r="1012" spans="1:13" x14ac:dyDescent="0.2">
      <c r="A1012" s="89">
        <f t="shared" si="15"/>
        <v>1010</v>
      </c>
      <c r="B1012" t="s">
        <v>2588</v>
      </c>
      <c r="C1012" t="s">
        <v>1031</v>
      </c>
      <c r="D1012" s="2">
        <v>40628</v>
      </c>
      <c r="E1012" s="2">
        <v>40628</v>
      </c>
      <c r="F1012" s="5">
        <v>1</v>
      </c>
      <c r="G1012" t="s">
        <v>130</v>
      </c>
      <c r="H1012" t="s">
        <v>1045</v>
      </c>
      <c r="I1012" s="4">
        <v>1231030.8</v>
      </c>
      <c r="J1012" s="4">
        <v>-580019.94999999995</v>
      </c>
      <c r="K1012" s="4">
        <v>651010.85</v>
      </c>
      <c r="L1012" s="88"/>
      <c r="M1012" s="88"/>
    </row>
    <row r="1013" spans="1:13" x14ac:dyDescent="0.2">
      <c r="A1013" s="89">
        <f t="shared" si="15"/>
        <v>1011</v>
      </c>
      <c r="B1013" t="s">
        <v>2588</v>
      </c>
      <c r="C1013" t="s">
        <v>1031</v>
      </c>
      <c r="D1013" s="2">
        <v>40634</v>
      </c>
      <c r="E1013" s="2">
        <v>40634</v>
      </c>
      <c r="F1013" s="5">
        <v>1</v>
      </c>
      <c r="G1013" t="s">
        <v>130</v>
      </c>
      <c r="H1013" t="s">
        <v>1045</v>
      </c>
      <c r="I1013" s="4">
        <v>183932.63</v>
      </c>
      <c r="J1013" s="4">
        <v>-86492.92</v>
      </c>
      <c r="K1013" s="4">
        <v>97439.71</v>
      </c>
      <c r="L1013" s="88"/>
      <c r="M1013" s="88"/>
    </row>
    <row r="1014" spans="1:13" x14ac:dyDescent="0.2">
      <c r="A1014" s="89">
        <f t="shared" si="15"/>
        <v>1012</v>
      </c>
      <c r="B1014" t="s">
        <v>2588</v>
      </c>
      <c r="C1014" t="s">
        <v>1031</v>
      </c>
      <c r="D1014" s="2">
        <v>41000</v>
      </c>
      <c r="E1014" s="2">
        <v>41000</v>
      </c>
      <c r="F1014" s="5">
        <v>0</v>
      </c>
      <c r="G1014" t="s">
        <v>130</v>
      </c>
      <c r="H1014" t="s">
        <v>1046</v>
      </c>
      <c r="I1014" s="4">
        <v>78655</v>
      </c>
      <c r="J1014" s="4">
        <v>-32644.85</v>
      </c>
      <c r="K1014" s="4">
        <v>46010.15</v>
      </c>
      <c r="L1014" s="88"/>
      <c r="M1014" s="88"/>
    </row>
    <row r="1015" spans="1:13" x14ac:dyDescent="0.2">
      <c r="A1015" s="89">
        <f t="shared" si="15"/>
        <v>1013</v>
      </c>
      <c r="B1015" t="s">
        <v>2588</v>
      </c>
      <c r="C1015" t="s">
        <v>129</v>
      </c>
      <c r="D1015" s="2">
        <v>40712</v>
      </c>
      <c r="E1015" s="2">
        <v>40712</v>
      </c>
      <c r="F1015" s="5">
        <v>4</v>
      </c>
      <c r="G1015" t="s">
        <v>130</v>
      </c>
      <c r="H1015" t="s">
        <v>1047</v>
      </c>
      <c r="I1015" s="4">
        <v>7140</v>
      </c>
      <c r="J1015" s="4">
        <v>-7140</v>
      </c>
      <c r="K1015" s="4">
        <v>0</v>
      </c>
      <c r="L1015" s="88"/>
      <c r="M1015" s="88"/>
    </row>
    <row r="1016" spans="1:13" x14ac:dyDescent="0.2">
      <c r="A1016" s="89">
        <f t="shared" si="15"/>
        <v>1014</v>
      </c>
      <c r="B1016" t="s">
        <v>2588</v>
      </c>
      <c r="C1016" t="s">
        <v>1027</v>
      </c>
      <c r="D1016" s="2">
        <v>40721</v>
      </c>
      <c r="E1016" s="2">
        <v>40721</v>
      </c>
      <c r="F1016" s="5">
        <v>1</v>
      </c>
      <c r="G1016" t="s">
        <v>130</v>
      </c>
      <c r="H1016" t="s">
        <v>1048</v>
      </c>
      <c r="I1016" s="4">
        <v>16810</v>
      </c>
      <c r="J1016" s="4">
        <v>-6707.2400000000007</v>
      </c>
      <c r="K1016" s="4">
        <v>10102.76</v>
      </c>
      <c r="L1016" s="88"/>
      <c r="M1016" s="88"/>
    </row>
    <row r="1017" spans="1:13" x14ac:dyDescent="0.2">
      <c r="A1017" s="89">
        <f t="shared" si="15"/>
        <v>1015</v>
      </c>
      <c r="B1017" t="s">
        <v>2588</v>
      </c>
      <c r="C1017" t="s">
        <v>1031</v>
      </c>
      <c r="D1017" s="2">
        <v>40775</v>
      </c>
      <c r="E1017" s="2">
        <v>40775</v>
      </c>
      <c r="F1017" s="5">
        <v>1</v>
      </c>
      <c r="G1017" t="s">
        <v>130</v>
      </c>
      <c r="H1017" t="s">
        <v>1049</v>
      </c>
      <c r="I1017" s="4">
        <v>19179236.030000001</v>
      </c>
      <c r="J1017" s="4">
        <v>-11450411.129999999</v>
      </c>
      <c r="K1017" s="4">
        <v>7728824.9000000004</v>
      </c>
      <c r="L1017" s="88"/>
      <c r="M1017" s="88"/>
    </row>
    <row r="1018" spans="1:13" x14ac:dyDescent="0.2">
      <c r="A1018" s="89">
        <f t="shared" si="15"/>
        <v>1016</v>
      </c>
      <c r="B1018" t="s">
        <v>2588</v>
      </c>
      <c r="C1018" t="s">
        <v>1031</v>
      </c>
      <c r="D1018" s="2">
        <v>40775</v>
      </c>
      <c r="E1018" s="2">
        <v>40775</v>
      </c>
      <c r="F1018" s="5">
        <v>1</v>
      </c>
      <c r="G1018" t="s">
        <v>130</v>
      </c>
      <c r="H1018" t="s">
        <v>1050</v>
      </c>
      <c r="I1018" s="4">
        <v>730429.47</v>
      </c>
      <c r="J1018" s="4">
        <v>-436081.89999999997</v>
      </c>
      <c r="K1018" s="4">
        <v>294347.57</v>
      </c>
      <c r="L1018" s="88"/>
      <c r="M1018" s="88"/>
    </row>
    <row r="1019" spans="1:13" x14ac:dyDescent="0.2">
      <c r="A1019" s="89">
        <f t="shared" si="15"/>
        <v>1017</v>
      </c>
      <c r="B1019" t="s">
        <v>2588</v>
      </c>
      <c r="C1019" t="s">
        <v>1027</v>
      </c>
      <c r="D1019" s="2">
        <v>40755</v>
      </c>
      <c r="E1019" s="2">
        <v>40755</v>
      </c>
      <c r="F1019" s="5">
        <v>2</v>
      </c>
      <c r="G1019" t="s">
        <v>130</v>
      </c>
      <c r="H1019" t="s">
        <v>1051</v>
      </c>
      <c r="I1019" s="4">
        <v>46200</v>
      </c>
      <c r="J1019" s="4">
        <v>-18229.62</v>
      </c>
      <c r="K1019" s="4">
        <v>27970.38</v>
      </c>
      <c r="L1019" s="88"/>
      <c r="M1019" s="88"/>
    </row>
    <row r="1020" spans="1:13" x14ac:dyDescent="0.2">
      <c r="A1020" s="89">
        <f t="shared" si="15"/>
        <v>1018</v>
      </c>
      <c r="B1020" t="s">
        <v>2588</v>
      </c>
      <c r="C1020" t="s">
        <v>1027</v>
      </c>
      <c r="D1020" s="2">
        <v>40793</v>
      </c>
      <c r="E1020" s="2">
        <v>40793</v>
      </c>
      <c r="F1020" s="5">
        <v>1</v>
      </c>
      <c r="G1020" t="s">
        <v>130</v>
      </c>
      <c r="H1020" t="s">
        <v>1052</v>
      </c>
      <c r="I1020" s="4">
        <v>299250</v>
      </c>
      <c r="J1020" s="4">
        <v>-116597.48000000001</v>
      </c>
      <c r="K1020" s="4">
        <v>182652.52</v>
      </c>
      <c r="L1020" s="88"/>
      <c r="M1020" s="88"/>
    </row>
    <row r="1021" spans="1:13" x14ac:dyDescent="0.2">
      <c r="A1021" s="89">
        <f t="shared" si="15"/>
        <v>1019</v>
      </c>
      <c r="B1021" t="s">
        <v>2588</v>
      </c>
      <c r="C1021" t="s">
        <v>1027</v>
      </c>
      <c r="D1021" s="2">
        <v>40789</v>
      </c>
      <c r="E1021" s="2">
        <v>40789</v>
      </c>
      <c r="F1021" s="5">
        <v>4</v>
      </c>
      <c r="G1021" t="s">
        <v>130</v>
      </c>
      <c r="H1021" t="s">
        <v>1053</v>
      </c>
      <c r="I1021" s="4">
        <v>251667.73</v>
      </c>
      <c r="J1021" s="4">
        <v>-98189</v>
      </c>
      <c r="K1021" s="4">
        <v>153478.73000000001</v>
      </c>
      <c r="L1021" s="88"/>
      <c r="M1021" s="88"/>
    </row>
    <row r="1022" spans="1:13" x14ac:dyDescent="0.2">
      <c r="A1022" s="89">
        <f t="shared" si="15"/>
        <v>1020</v>
      </c>
      <c r="B1022" t="s">
        <v>2588</v>
      </c>
      <c r="C1022" t="s">
        <v>1027</v>
      </c>
      <c r="D1022" s="2">
        <v>40821</v>
      </c>
      <c r="E1022" s="2">
        <v>40821</v>
      </c>
      <c r="F1022" s="5">
        <v>1</v>
      </c>
      <c r="G1022" t="s">
        <v>130</v>
      </c>
      <c r="H1022" t="s">
        <v>1054</v>
      </c>
      <c r="I1022" s="4">
        <v>1942500</v>
      </c>
      <c r="J1022" s="4">
        <v>-749771.74</v>
      </c>
      <c r="K1022" s="4">
        <v>1192728.26</v>
      </c>
      <c r="L1022" s="88"/>
      <c r="M1022" s="88"/>
    </row>
    <row r="1023" spans="1:13" x14ac:dyDescent="0.2">
      <c r="A1023" s="89">
        <f t="shared" si="15"/>
        <v>1021</v>
      </c>
      <c r="B1023" t="s">
        <v>2588</v>
      </c>
      <c r="C1023" t="s">
        <v>1027</v>
      </c>
      <c r="D1023" s="2">
        <v>41000</v>
      </c>
      <c r="E1023" s="2">
        <v>41000</v>
      </c>
      <c r="F1023" s="5">
        <v>0</v>
      </c>
      <c r="G1023" t="s">
        <v>130</v>
      </c>
      <c r="H1023" t="s">
        <v>1055</v>
      </c>
      <c r="I1023" s="4">
        <v>197869</v>
      </c>
      <c r="J1023" s="4">
        <v>-71745.55</v>
      </c>
      <c r="K1023" s="4">
        <v>126123.45</v>
      </c>
      <c r="L1023" s="88"/>
      <c r="M1023" s="88"/>
    </row>
    <row r="1024" spans="1:13" x14ac:dyDescent="0.2">
      <c r="A1024" s="89">
        <f t="shared" si="15"/>
        <v>1022</v>
      </c>
      <c r="B1024" t="s">
        <v>2588</v>
      </c>
      <c r="C1024" t="s">
        <v>1031</v>
      </c>
      <c r="D1024" s="2">
        <v>40820</v>
      </c>
      <c r="E1024" s="2">
        <v>40820</v>
      </c>
      <c r="F1024" s="5">
        <v>1</v>
      </c>
      <c r="G1024" t="s">
        <v>130</v>
      </c>
      <c r="H1024" t="s">
        <v>1056</v>
      </c>
      <c r="I1024" s="4">
        <v>1658999.99</v>
      </c>
      <c r="J1024" s="4">
        <v>-1087967.5</v>
      </c>
      <c r="K1024" s="4">
        <v>571032.49</v>
      </c>
      <c r="L1024" s="88"/>
      <c r="M1024" s="88"/>
    </row>
    <row r="1025" spans="1:13" x14ac:dyDescent="0.2">
      <c r="A1025" s="89">
        <f t="shared" si="15"/>
        <v>1023</v>
      </c>
      <c r="B1025" t="s">
        <v>2588</v>
      </c>
      <c r="C1025" t="s">
        <v>1031</v>
      </c>
      <c r="D1025" s="2">
        <v>41000</v>
      </c>
      <c r="E1025" s="2">
        <v>41000</v>
      </c>
      <c r="F1025" s="5">
        <v>0</v>
      </c>
      <c r="G1025" t="s">
        <v>130</v>
      </c>
      <c r="H1025" t="s">
        <v>1057</v>
      </c>
      <c r="I1025" s="4">
        <v>170409</v>
      </c>
      <c r="J1025" s="4">
        <v>-104961.47</v>
      </c>
      <c r="K1025" s="4">
        <v>65447.53</v>
      </c>
      <c r="L1025" s="88"/>
      <c r="M1025" s="88"/>
    </row>
    <row r="1026" spans="1:13" x14ac:dyDescent="0.2">
      <c r="A1026" s="89">
        <f t="shared" si="15"/>
        <v>1024</v>
      </c>
      <c r="B1026" t="s">
        <v>2588</v>
      </c>
      <c r="C1026" t="s">
        <v>1027</v>
      </c>
      <c r="D1026" s="2">
        <v>40836</v>
      </c>
      <c r="E1026" s="2">
        <v>40836</v>
      </c>
      <c r="F1026" s="5">
        <v>1</v>
      </c>
      <c r="G1026" t="s">
        <v>130</v>
      </c>
      <c r="H1026" t="s">
        <v>1058</v>
      </c>
      <c r="I1026" s="4">
        <v>221625</v>
      </c>
      <c r="J1026" s="4">
        <v>-85109.94</v>
      </c>
      <c r="K1026" s="4">
        <v>136515.06</v>
      </c>
      <c r="L1026" s="88"/>
      <c r="M1026" s="88"/>
    </row>
    <row r="1027" spans="1:13" x14ac:dyDescent="0.2">
      <c r="A1027" s="89">
        <f t="shared" si="15"/>
        <v>1025</v>
      </c>
      <c r="B1027" t="s">
        <v>2588</v>
      </c>
      <c r="C1027" t="s">
        <v>1027</v>
      </c>
      <c r="D1027" s="2">
        <v>40817</v>
      </c>
      <c r="E1027" s="2">
        <v>40817</v>
      </c>
      <c r="F1027" s="5">
        <v>50</v>
      </c>
      <c r="G1027" t="s">
        <v>130</v>
      </c>
      <c r="H1027" t="s">
        <v>1059</v>
      </c>
      <c r="I1027" s="4">
        <v>864022.97</v>
      </c>
      <c r="J1027" s="4">
        <v>-333948.68</v>
      </c>
      <c r="K1027" s="4">
        <v>530074.29</v>
      </c>
      <c r="L1027" s="88"/>
      <c r="M1027" s="88"/>
    </row>
    <row r="1028" spans="1:13" x14ac:dyDescent="0.2">
      <c r="A1028" s="89">
        <f t="shared" si="15"/>
        <v>1026</v>
      </c>
      <c r="B1028" t="s">
        <v>2588</v>
      </c>
      <c r="C1028" t="s">
        <v>1027</v>
      </c>
      <c r="D1028" s="2">
        <v>40817</v>
      </c>
      <c r="E1028" s="2">
        <v>40817</v>
      </c>
      <c r="F1028" s="5">
        <v>50</v>
      </c>
      <c r="G1028" t="s">
        <v>130</v>
      </c>
      <c r="H1028" t="s">
        <v>1060</v>
      </c>
      <c r="I1028" s="4">
        <v>1119916.49</v>
      </c>
      <c r="J1028" s="4">
        <v>-432852.64</v>
      </c>
      <c r="K1028" s="4">
        <v>687063.85</v>
      </c>
      <c r="L1028" s="88"/>
      <c r="M1028" s="88"/>
    </row>
    <row r="1029" spans="1:13" x14ac:dyDescent="0.2">
      <c r="A1029" s="89">
        <f t="shared" ref="A1029:A1092" si="16">A1028+1</f>
        <v>1027</v>
      </c>
      <c r="B1029" t="s">
        <v>2588</v>
      </c>
      <c r="C1029" t="s">
        <v>1027</v>
      </c>
      <c r="D1029" s="2">
        <v>40817</v>
      </c>
      <c r="E1029" s="2">
        <v>40817</v>
      </c>
      <c r="F1029" s="5">
        <v>50</v>
      </c>
      <c r="G1029" t="s">
        <v>130</v>
      </c>
      <c r="H1029" t="s">
        <v>1061</v>
      </c>
      <c r="I1029" s="4">
        <v>1140051.54</v>
      </c>
      <c r="J1029" s="4">
        <v>-440634.91</v>
      </c>
      <c r="K1029" s="4">
        <v>699416.63</v>
      </c>
      <c r="L1029" s="88"/>
      <c r="M1029" s="88"/>
    </row>
    <row r="1030" spans="1:13" x14ac:dyDescent="0.2">
      <c r="A1030" s="89">
        <f t="shared" si="16"/>
        <v>1028</v>
      </c>
      <c r="B1030" t="s">
        <v>2588</v>
      </c>
      <c r="C1030" t="s">
        <v>1027</v>
      </c>
      <c r="D1030" s="2">
        <v>40869</v>
      </c>
      <c r="E1030" s="2">
        <v>40869</v>
      </c>
      <c r="F1030" s="5">
        <v>1</v>
      </c>
      <c r="G1030" t="s">
        <v>130</v>
      </c>
      <c r="H1030" t="s">
        <v>1062</v>
      </c>
      <c r="I1030" s="4">
        <v>221625</v>
      </c>
      <c r="J1030" s="4">
        <v>-84155.590000000011</v>
      </c>
      <c r="K1030" s="4">
        <v>137469.41</v>
      </c>
      <c r="L1030" s="88"/>
      <c r="M1030" s="88"/>
    </row>
    <row r="1031" spans="1:13" x14ac:dyDescent="0.2">
      <c r="A1031" s="89">
        <f t="shared" si="16"/>
        <v>1029</v>
      </c>
      <c r="B1031" t="s">
        <v>2588</v>
      </c>
      <c r="C1031" t="s">
        <v>1027</v>
      </c>
      <c r="D1031" s="2">
        <v>40884</v>
      </c>
      <c r="E1031" s="2">
        <v>40884</v>
      </c>
      <c r="F1031" s="5">
        <v>1</v>
      </c>
      <c r="G1031" t="s">
        <v>130</v>
      </c>
      <c r="H1031" t="s">
        <v>1062</v>
      </c>
      <c r="I1031" s="4">
        <v>221625</v>
      </c>
      <c r="J1031" s="4">
        <v>-83721.510000000009</v>
      </c>
      <c r="K1031" s="4">
        <v>137903.49</v>
      </c>
      <c r="L1031" s="88"/>
      <c r="M1031" s="88"/>
    </row>
    <row r="1032" spans="1:13" x14ac:dyDescent="0.2">
      <c r="A1032" s="89">
        <f t="shared" si="16"/>
        <v>1030</v>
      </c>
      <c r="B1032" t="s">
        <v>2588</v>
      </c>
      <c r="C1032" t="s">
        <v>1027</v>
      </c>
      <c r="D1032" s="2">
        <v>40932</v>
      </c>
      <c r="E1032" s="2">
        <v>40932</v>
      </c>
      <c r="F1032" s="5">
        <v>1</v>
      </c>
      <c r="G1032" t="s">
        <v>130</v>
      </c>
      <c r="H1032" t="s">
        <v>1062</v>
      </c>
      <c r="I1032" s="4">
        <v>232875</v>
      </c>
      <c r="J1032" s="4">
        <v>-86510.68</v>
      </c>
      <c r="K1032" s="4">
        <v>146364.32</v>
      </c>
      <c r="L1032" s="88"/>
      <c r="M1032" s="88"/>
    </row>
    <row r="1033" spans="1:13" x14ac:dyDescent="0.2">
      <c r="A1033" s="89">
        <f t="shared" si="16"/>
        <v>1031</v>
      </c>
      <c r="B1033" t="s">
        <v>2588</v>
      </c>
      <c r="C1033" t="s">
        <v>1031</v>
      </c>
      <c r="D1033" s="2">
        <v>40844</v>
      </c>
      <c r="E1033" s="2">
        <v>40844</v>
      </c>
      <c r="F1033" s="5">
        <v>1</v>
      </c>
      <c r="G1033" t="s">
        <v>130</v>
      </c>
      <c r="H1033" t="s">
        <v>1063</v>
      </c>
      <c r="I1033" s="4">
        <v>3748499.99</v>
      </c>
      <c r="J1033" s="4">
        <v>-1984652.1500000001</v>
      </c>
      <c r="K1033" s="4">
        <v>1763847.84</v>
      </c>
      <c r="L1033" s="88"/>
      <c r="M1033" s="88"/>
    </row>
    <row r="1034" spans="1:13" x14ac:dyDescent="0.2">
      <c r="A1034" s="89">
        <f t="shared" si="16"/>
        <v>1032</v>
      </c>
      <c r="B1034" t="s">
        <v>2588</v>
      </c>
      <c r="C1034" t="s">
        <v>1031</v>
      </c>
      <c r="D1034" s="2">
        <v>41000</v>
      </c>
      <c r="E1034" s="2">
        <v>41000</v>
      </c>
      <c r="F1034" s="5">
        <v>0</v>
      </c>
      <c r="G1034" t="s">
        <v>130</v>
      </c>
      <c r="H1034" t="s">
        <v>1064</v>
      </c>
      <c r="I1034" s="4">
        <v>309537</v>
      </c>
      <c r="J1034" s="4">
        <v>-152119.94</v>
      </c>
      <c r="K1034" s="4">
        <v>157417.06</v>
      </c>
      <c r="L1034" s="88"/>
      <c r="M1034" s="88"/>
    </row>
    <row r="1035" spans="1:13" x14ac:dyDescent="0.2">
      <c r="A1035" s="89">
        <f t="shared" si="16"/>
        <v>1033</v>
      </c>
      <c r="B1035" t="s">
        <v>2588</v>
      </c>
      <c r="C1035" t="s">
        <v>1027</v>
      </c>
      <c r="D1035" s="2">
        <v>40855</v>
      </c>
      <c r="E1035" s="2">
        <v>40855</v>
      </c>
      <c r="F1035" s="5">
        <v>1</v>
      </c>
      <c r="G1035" t="s">
        <v>130</v>
      </c>
      <c r="H1035" t="s">
        <v>1065</v>
      </c>
      <c r="I1035" s="4">
        <v>2277993</v>
      </c>
      <c r="J1035" s="4">
        <v>-1096373.76</v>
      </c>
      <c r="K1035" s="4">
        <v>1181619.24</v>
      </c>
      <c r="L1035" s="88"/>
      <c r="M1035" s="88"/>
    </row>
    <row r="1036" spans="1:13" x14ac:dyDescent="0.2">
      <c r="A1036" s="89">
        <f t="shared" si="16"/>
        <v>1034</v>
      </c>
      <c r="B1036" t="s">
        <v>2588</v>
      </c>
      <c r="C1036" t="s">
        <v>1027</v>
      </c>
      <c r="D1036" s="2">
        <v>40855</v>
      </c>
      <c r="E1036" s="2">
        <v>40855</v>
      </c>
      <c r="F1036" s="5">
        <v>1</v>
      </c>
      <c r="G1036" t="s">
        <v>130</v>
      </c>
      <c r="H1036" t="s">
        <v>1065</v>
      </c>
      <c r="I1036" s="4">
        <v>2277993</v>
      </c>
      <c r="J1036" s="4">
        <v>-1096373.76</v>
      </c>
      <c r="K1036" s="4">
        <v>1181619.24</v>
      </c>
      <c r="L1036" s="88"/>
      <c r="M1036" s="88"/>
    </row>
    <row r="1037" spans="1:13" x14ac:dyDescent="0.2">
      <c r="A1037" s="89">
        <f t="shared" si="16"/>
        <v>1035</v>
      </c>
      <c r="B1037" t="s">
        <v>2588</v>
      </c>
      <c r="C1037" t="s">
        <v>1027</v>
      </c>
      <c r="D1037" s="2">
        <v>40886</v>
      </c>
      <c r="E1037" s="2">
        <v>40886</v>
      </c>
      <c r="F1037" s="5">
        <v>4</v>
      </c>
      <c r="G1037" t="s">
        <v>130</v>
      </c>
      <c r="H1037" t="s">
        <v>1066</v>
      </c>
      <c r="I1037" s="4">
        <v>29938.47</v>
      </c>
      <c r="J1037" s="4">
        <v>-11301.789999999999</v>
      </c>
      <c r="K1037" s="4">
        <v>18636.68</v>
      </c>
      <c r="L1037" s="88"/>
      <c r="M1037" s="88"/>
    </row>
    <row r="1038" spans="1:13" x14ac:dyDescent="0.2">
      <c r="A1038" s="89">
        <f t="shared" si="16"/>
        <v>1036</v>
      </c>
      <c r="B1038" t="s">
        <v>2588</v>
      </c>
      <c r="C1038" t="s">
        <v>129</v>
      </c>
      <c r="D1038" s="2">
        <v>40886</v>
      </c>
      <c r="E1038" s="2">
        <v>40886</v>
      </c>
      <c r="F1038" s="5">
        <v>1</v>
      </c>
      <c r="G1038" t="s">
        <v>130</v>
      </c>
      <c r="H1038" t="s">
        <v>1067</v>
      </c>
      <c r="I1038" s="4">
        <v>980.74</v>
      </c>
      <c r="J1038" s="4">
        <v>-980.74</v>
      </c>
      <c r="K1038" s="4">
        <v>0</v>
      </c>
      <c r="L1038" s="88"/>
      <c r="M1038" s="88"/>
    </row>
    <row r="1039" spans="1:13" x14ac:dyDescent="0.2">
      <c r="A1039" s="89">
        <f t="shared" si="16"/>
        <v>1037</v>
      </c>
      <c r="B1039" t="s">
        <v>2588</v>
      </c>
      <c r="C1039" t="s">
        <v>1027</v>
      </c>
      <c r="D1039" s="2">
        <v>40886</v>
      </c>
      <c r="E1039" s="2">
        <v>40886</v>
      </c>
      <c r="F1039" s="5">
        <v>1</v>
      </c>
      <c r="G1039" t="s">
        <v>130</v>
      </c>
      <c r="H1039" t="s">
        <v>1068</v>
      </c>
      <c r="I1039" s="4">
        <v>10839.79</v>
      </c>
      <c r="J1039" s="4">
        <v>-4092.0099999999998</v>
      </c>
      <c r="K1039" s="4">
        <v>6747.78</v>
      </c>
      <c r="L1039" s="88"/>
      <c r="M1039" s="88"/>
    </row>
    <row r="1040" spans="1:13" x14ac:dyDescent="0.2">
      <c r="A1040" s="89">
        <f t="shared" si="16"/>
        <v>1038</v>
      </c>
      <c r="B1040" t="s">
        <v>2588</v>
      </c>
      <c r="C1040" t="s">
        <v>1027</v>
      </c>
      <c r="D1040" s="2">
        <v>40901</v>
      </c>
      <c r="E1040" s="2">
        <v>40901</v>
      </c>
      <c r="F1040" s="5">
        <v>1</v>
      </c>
      <c r="G1040" t="s">
        <v>130</v>
      </c>
      <c r="H1040" t="s">
        <v>1069</v>
      </c>
      <c r="I1040" s="4">
        <v>20800</v>
      </c>
      <c r="J1040" s="4">
        <v>-7811.25</v>
      </c>
      <c r="K1040" s="4">
        <v>12988.75</v>
      </c>
      <c r="L1040" s="88"/>
      <c r="M1040" s="88"/>
    </row>
    <row r="1041" spans="1:13" x14ac:dyDescent="0.2">
      <c r="A1041" s="89">
        <f t="shared" si="16"/>
        <v>1039</v>
      </c>
      <c r="B1041" t="s">
        <v>2588</v>
      </c>
      <c r="C1041" t="s">
        <v>1027</v>
      </c>
      <c r="D1041" s="2">
        <v>41365</v>
      </c>
      <c r="E1041" s="2">
        <v>41365</v>
      </c>
      <c r="F1041" s="5">
        <v>0</v>
      </c>
      <c r="G1041" t="s">
        <v>130</v>
      </c>
      <c r="H1041" t="s">
        <v>1070</v>
      </c>
      <c r="I1041" s="4">
        <v>19584.21</v>
      </c>
      <c r="J1041" s="4">
        <v>-6158.89</v>
      </c>
      <c r="K1041" s="4">
        <v>13425.32</v>
      </c>
      <c r="L1041" s="88"/>
      <c r="M1041" s="88"/>
    </row>
    <row r="1042" spans="1:13" x14ac:dyDescent="0.2">
      <c r="A1042" s="89">
        <f t="shared" si="16"/>
        <v>1040</v>
      </c>
      <c r="B1042" t="s">
        <v>2588</v>
      </c>
      <c r="C1042" t="s">
        <v>1027</v>
      </c>
      <c r="D1042" s="2">
        <v>40892</v>
      </c>
      <c r="E1042" s="2">
        <v>40892</v>
      </c>
      <c r="F1042" s="5">
        <v>1</v>
      </c>
      <c r="G1042" t="s">
        <v>130</v>
      </c>
      <c r="H1042" t="s">
        <v>1071</v>
      </c>
      <c r="I1042" s="4">
        <v>34680</v>
      </c>
      <c r="J1042" s="4">
        <v>-13064.53</v>
      </c>
      <c r="K1042" s="4">
        <v>21615.47</v>
      </c>
      <c r="L1042" s="88"/>
      <c r="M1042" s="88"/>
    </row>
    <row r="1043" spans="1:13" x14ac:dyDescent="0.2">
      <c r="A1043" s="89">
        <f t="shared" si="16"/>
        <v>1041</v>
      </c>
      <c r="B1043" t="s">
        <v>2588</v>
      </c>
      <c r="C1043" t="s">
        <v>1027</v>
      </c>
      <c r="D1043" s="2">
        <v>40939</v>
      </c>
      <c r="E1043" s="2">
        <v>40939</v>
      </c>
      <c r="F1043" s="5">
        <v>1</v>
      </c>
      <c r="G1043" t="s">
        <v>130</v>
      </c>
      <c r="H1043" t="s">
        <v>1072</v>
      </c>
      <c r="I1043" s="4">
        <v>932250</v>
      </c>
      <c r="J1043" s="4">
        <v>-345468.05</v>
      </c>
      <c r="K1043" s="4">
        <v>586781.94999999995</v>
      </c>
      <c r="L1043" s="88"/>
      <c r="M1043" s="88"/>
    </row>
    <row r="1044" spans="1:13" x14ac:dyDescent="0.2">
      <c r="A1044" s="89">
        <f t="shared" si="16"/>
        <v>1042</v>
      </c>
      <c r="B1044" t="s">
        <v>2588</v>
      </c>
      <c r="C1044" t="s">
        <v>1027</v>
      </c>
      <c r="D1044" s="2">
        <v>40932</v>
      </c>
      <c r="E1044" s="2">
        <v>40932</v>
      </c>
      <c r="F1044" s="5">
        <v>1</v>
      </c>
      <c r="G1044" t="s">
        <v>130</v>
      </c>
      <c r="H1044" t="s">
        <v>1073</v>
      </c>
      <c r="I1044" s="4">
        <v>19425</v>
      </c>
      <c r="J1044" s="4">
        <v>-7216.18</v>
      </c>
      <c r="K1044" s="4">
        <v>12208.82</v>
      </c>
      <c r="L1044" s="88"/>
      <c r="M1044" s="88"/>
    </row>
    <row r="1045" spans="1:13" x14ac:dyDescent="0.2">
      <c r="A1045" s="89">
        <f t="shared" si="16"/>
        <v>1043</v>
      </c>
      <c r="B1045" t="s">
        <v>2588</v>
      </c>
      <c r="C1045" t="s">
        <v>1027</v>
      </c>
      <c r="D1045" s="2">
        <v>40932</v>
      </c>
      <c r="E1045" s="2">
        <v>40932</v>
      </c>
      <c r="F1045" s="5">
        <v>6</v>
      </c>
      <c r="G1045" t="s">
        <v>130</v>
      </c>
      <c r="H1045" t="s">
        <v>1074</v>
      </c>
      <c r="I1045" s="4">
        <v>67300.95</v>
      </c>
      <c r="J1045" s="4">
        <v>-25001.61</v>
      </c>
      <c r="K1045" s="4">
        <v>42299.34</v>
      </c>
      <c r="L1045" s="88"/>
      <c r="M1045" s="88"/>
    </row>
    <row r="1046" spans="1:13" x14ac:dyDescent="0.2">
      <c r="A1046" s="89">
        <f t="shared" si="16"/>
        <v>1044</v>
      </c>
      <c r="B1046" t="s">
        <v>2588</v>
      </c>
      <c r="C1046" t="s">
        <v>1027</v>
      </c>
      <c r="D1046" s="2">
        <v>41365</v>
      </c>
      <c r="E1046" s="2">
        <v>41365</v>
      </c>
      <c r="F1046" s="5">
        <v>0</v>
      </c>
      <c r="G1046" t="s">
        <v>130</v>
      </c>
      <c r="H1046" t="s">
        <v>1074</v>
      </c>
      <c r="I1046" s="4">
        <v>2568.0100000000002</v>
      </c>
      <c r="J1046" s="4">
        <v>-711.81999999999994</v>
      </c>
      <c r="K1046" s="4">
        <v>1856.19</v>
      </c>
      <c r="L1046" s="88"/>
      <c r="M1046" s="88"/>
    </row>
    <row r="1047" spans="1:13" x14ac:dyDescent="0.2">
      <c r="A1047" s="89">
        <f t="shared" si="16"/>
        <v>1045</v>
      </c>
      <c r="B1047" t="s">
        <v>2588</v>
      </c>
      <c r="C1047" t="s">
        <v>1027</v>
      </c>
      <c r="D1047" s="2">
        <v>40946</v>
      </c>
      <c r="E1047" s="2">
        <v>40946</v>
      </c>
      <c r="F1047" s="5">
        <v>1</v>
      </c>
      <c r="G1047" t="s">
        <v>361</v>
      </c>
      <c r="H1047" t="s">
        <v>1075</v>
      </c>
      <c r="I1047" s="4">
        <v>5249994.63</v>
      </c>
      <c r="J1047" s="4">
        <v>-1940707.63</v>
      </c>
      <c r="K1047" s="4">
        <v>3309287</v>
      </c>
      <c r="L1047" s="88"/>
      <c r="M1047" s="88"/>
    </row>
    <row r="1048" spans="1:13" x14ac:dyDescent="0.2">
      <c r="A1048" s="89">
        <f t="shared" si="16"/>
        <v>1046</v>
      </c>
      <c r="B1048" t="s">
        <v>2588</v>
      </c>
      <c r="C1048" t="s">
        <v>1027</v>
      </c>
      <c r="D1048" s="2">
        <v>41365</v>
      </c>
      <c r="E1048" s="2">
        <v>41365</v>
      </c>
      <c r="F1048" s="5">
        <v>0</v>
      </c>
      <c r="G1048" t="s">
        <v>361</v>
      </c>
      <c r="H1048" t="s">
        <v>1075</v>
      </c>
      <c r="I1048" s="4">
        <v>210298.37</v>
      </c>
      <c r="J1048" s="4">
        <v>-58291.700000000004</v>
      </c>
      <c r="K1048" s="4">
        <v>152006.67000000001</v>
      </c>
      <c r="L1048" s="88"/>
      <c r="M1048" s="88"/>
    </row>
    <row r="1049" spans="1:13" x14ac:dyDescent="0.2">
      <c r="A1049" s="89">
        <f t="shared" si="16"/>
        <v>1047</v>
      </c>
      <c r="B1049" t="s">
        <v>2588</v>
      </c>
      <c r="C1049" t="s">
        <v>1027</v>
      </c>
      <c r="D1049" s="2">
        <v>40960</v>
      </c>
      <c r="E1049" s="2">
        <v>40960</v>
      </c>
      <c r="F1049" s="5">
        <v>3</v>
      </c>
      <c r="G1049" t="s">
        <v>130</v>
      </c>
      <c r="H1049" t="s">
        <v>1076</v>
      </c>
      <c r="I1049" s="4">
        <v>56700</v>
      </c>
      <c r="J1049" s="4">
        <v>-20855.809999999998</v>
      </c>
      <c r="K1049" s="4">
        <v>35844.19</v>
      </c>
      <c r="L1049" s="88"/>
      <c r="M1049" s="88"/>
    </row>
    <row r="1050" spans="1:13" x14ac:dyDescent="0.2">
      <c r="A1050" s="89">
        <f t="shared" si="16"/>
        <v>1048</v>
      </c>
      <c r="B1050" t="s">
        <v>2588</v>
      </c>
      <c r="C1050" t="s">
        <v>1027</v>
      </c>
      <c r="D1050" s="2">
        <v>40992</v>
      </c>
      <c r="E1050" s="2">
        <v>40992</v>
      </c>
      <c r="F1050" s="5">
        <v>1</v>
      </c>
      <c r="G1050" t="s">
        <v>130</v>
      </c>
      <c r="H1050" t="s">
        <v>1077</v>
      </c>
      <c r="I1050" s="4">
        <v>52657.5</v>
      </c>
      <c r="J1050" s="4">
        <v>-19148.300000000003</v>
      </c>
      <c r="K1050" s="4">
        <v>33509.199999999997</v>
      </c>
      <c r="L1050" s="88"/>
      <c r="M1050" s="88"/>
    </row>
    <row r="1051" spans="1:13" x14ac:dyDescent="0.2">
      <c r="A1051" s="89">
        <f t="shared" si="16"/>
        <v>1049</v>
      </c>
      <c r="B1051" t="s">
        <v>2588</v>
      </c>
      <c r="C1051" t="s">
        <v>1027</v>
      </c>
      <c r="D1051" s="2">
        <v>41000</v>
      </c>
      <c r="E1051" s="2">
        <v>41000</v>
      </c>
      <c r="F1051" s="5">
        <v>1</v>
      </c>
      <c r="G1051" t="s">
        <v>130</v>
      </c>
      <c r="H1051" t="s">
        <v>1078</v>
      </c>
      <c r="I1051" s="4">
        <v>6630000</v>
      </c>
      <c r="J1051" s="4">
        <v>-2960208.54</v>
      </c>
      <c r="K1051" s="4">
        <v>3669791.46</v>
      </c>
      <c r="L1051" s="88"/>
      <c r="M1051" s="88"/>
    </row>
    <row r="1052" spans="1:13" x14ac:dyDescent="0.2">
      <c r="A1052" s="89">
        <f t="shared" si="16"/>
        <v>1050</v>
      </c>
      <c r="B1052" t="s">
        <v>2588</v>
      </c>
      <c r="C1052" t="s">
        <v>1027</v>
      </c>
      <c r="D1052" s="2">
        <v>41000</v>
      </c>
      <c r="E1052" s="2">
        <v>41000</v>
      </c>
      <c r="F1052" s="5">
        <v>1</v>
      </c>
      <c r="G1052" t="s">
        <v>130</v>
      </c>
      <c r="H1052" t="s">
        <v>1078</v>
      </c>
      <c r="I1052" s="4">
        <v>6630000</v>
      </c>
      <c r="J1052" s="4">
        <v>-2960208.54</v>
      </c>
      <c r="K1052" s="4">
        <v>3669791.46</v>
      </c>
      <c r="L1052" s="88"/>
      <c r="M1052" s="88"/>
    </row>
    <row r="1053" spans="1:13" x14ac:dyDescent="0.2">
      <c r="A1053" s="89">
        <f t="shared" si="16"/>
        <v>1051</v>
      </c>
      <c r="B1053" t="s">
        <v>2588</v>
      </c>
      <c r="C1053" t="s">
        <v>1027</v>
      </c>
      <c r="D1053" s="2">
        <v>41000</v>
      </c>
      <c r="E1053" s="2">
        <v>41000</v>
      </c>
      <c r="F1053" s="5">
        <v>1</v>
      </c>
      <c r="G1053" t="s">
        <v>130</v>
      </c>
      <c r="H1053" t="s">
        <v>1079</v>
      </c>
      <c r="I1053" s="4">
        <v>2152500</v>
      </c>
      <c r="J1053" s="4">
        <v>-961063.17999999993</v>
      </c>
      <c r="K1053" s="4">
        <v>1191436.82</v>
      </c>
      <c r="L1053" s="88"/>
      <c r="M1053" s="88"/>
    </row>
    <row r="1054" spans="1:13" x14ac:dyDescent="0.2">
      <c r="A1054" s="89">
        <f t="shared" si="16"/>
        <v>1052</v>
      </c>
      <c r="B1054" t="s">
        <v>2588</v>
      </c>
      <c r="C1054" t="s">
        <v>1027</v>
      </c>
      <c r="D1054" s="2">
        <v>41000</v>
      </c>
      <c r="E1054" s="2">
        <v>41000</v>
      </c>
      <c r="F1054" s="5">
        <v>1</v>
      </c>
      <c r="G1054" t="s">
        <v>130</v>
      </c>
      <c r="H1054" t="s">
        <v>1080</v>
      </c>
      <c r="I1054" s="4">
        <v>20790</v>
      </c>
      <c r="J1054" s="4">
        <v>-7538.26</v>
      </c>
      <c r="K1054" s="4">
        <v>13251.74</v>
      </c>
      <c r="L1054" s="88"/>
      <c r="M1054" s="88"/>
    </row>
    <row r="1055" spans="1:13" x14ac:dyDescent="0.2">
      <c r="A1055" s="89">
        <f t="shared" si="16"/>
        <v>1053</v>
      </c>
      <c r="B1055" t="s">
        <v>2588</v>
      </c>
      <c r="C1055" t="s">
        <v>1027</v>
      </c>
      <c r="D1055" s="2">
        <v>41029</v>
      </c>
      <c r="E1055" s="2">
        <v>41029</v>
      </c>
      <c r="F1055" s="5">
        <v>1</v>
      </c>
      <c r="G1055" t="s">
        <v>130</v>
      </c>
      <c r="H1055" t="s">
        <v>1081</v>
      </c>
      <c r="I1055" s="4">
        <v>52385.16</v>
      </c>
      <c r="J1055" s="4">
        <v>-18794.96</v>
      </c>
      <c r="K1055" s="4">
        <v>33590.199999999997</v>
      </c>
      <c r="L1055" s="88"/>
      <c r="M1055" s="88"/>
    </row>
    <row r="1056" spans="1:13" x14ac:dyDescent="0.2">
      <c r="A1056" s="89">
        <f t="shared" si="16"/>
        <v>1054</v>
      </c>
      <c r="B1056" t="s">
        <v>2588</v>
      </c>
      <c r="C1056" t="s">
        <v>1027</v>
      </c>
      <c r="D1056" s="2">
        <v>41029</v>
      </c>
      <c r="E1056" s="2">
        <v>41029</v>
      </c>
      <c r="F1056" s="5">
        <v>1</v>
      </c>
      <c r="G1056" t="s">
        <v>130</v>
      </c>
      <c r="H1056" t="s">
        <v>1082</v>
      </c>
      <c r="I1056" s="4">
        <v>32130</v>
      </c>
      <c r="J1056" s="4">
        <v>-11527.73</v>
      </c>
      <c r="K1056" s="4">
        <v>20602.27</v>
      </c>
      <c r="L1056" s="88"/>
      <c r="M1056" s="88"/>
    </row>
    <row r="1057" spans="1:13" x14ac:dyDescent="0.2">
      <c r="A1057" s="89">
        <f t="shared" si="16"/>
        <v>1055</v>
      </c>
      <c r="B1057" t="s">
        <v>2588</v>
      </c>
      <c r="C1057" t="s">
        <v>1027</v>
      </c>
      <c r="D1057" s="2">
        <v>41029</v>
      </c>
      <c r="E1057" s="2">
        <v>41029</v>
      </c>
      <c r="F1057" s="5">
        <v>1</v>
      </c>
      <c r="G1057" t="s">
        <v>130</v>
      </c>
      <c r="H1057" t="s">
        <v>1083</v>
      </c>
      <c r="I1057" s="4">
        <v>44462.25</v>
      </c>
      <c r="J1057" s="4">
        <v>-15952.359999999999</v>
      </c>
      <c r="K1057" s="4">
        <v>28509.89</v>
      </c>
      <c r="L1057" s="88"/>
      <c r="M1057" s="88"/>
    </row>
    <row r="1058" spans="1:13" x14ac:dyDescent="0.2">
      <c r="A1058" s="89">
        <f t="shared" si="16"/>
        <v>1056</v>
      </c>
      <c r="B1058" t="s">
        <v>2588</v>
      </c>
      <c r="C1058" t="s">
        <v>1027</v>
      </c>
      <c r="D1058" s="2">
        <v>41029</v>
      </c>
      <c r="E1058" s="2">
        <v>41029</v>
      </c>
      <c r="F1058" s="5">
        <v>1</v>
      </c>
      <c r="G1058" t="s">
        <v>130</v>
      </c>
      <c r="H1058" t="s">
        <v>1084</v>
      </c>
      <c r="I1058" s="4">
        <v>56120.4</v>
      </c>
      <c r="J1058" s="4">
        <v>-20135.11</v>
      </c>
      <c r="K1058" s="4">
        <v>35985.29</v>
      </c>
      <c r="L1058" s="88"/>
      <c r="M1058" s="88"/>
    </row>
    <row r="1059" spans="1:13" x14ac:dyDescent="0.2">
      <c r="A1059" s="89">
        <f t="shared" si="16"/>
        <v>1057</v>
      </c>
      <c r="B1059" t="s">
        <v>2588</v>
      </c>
      <c r="C1059" t="s">
        <v>1027</v>
      </c>
      <c r="D1059" s="2">
        <v>41018</v>
      </c>
      <c r="E1059" s="2">
        <v>41018</v>
      </c>
      <c r="F1059" s="5">
        <v>1</v>
      </c>
      <c r="G1059" t="s">
        <v>130</v>
      </c>
      <c r="H1059" t="s">
        <v>1085</v>
      </c>
      <c r="I1059" s="4">
        <v>432850</v>
      </c>
      <c r="J1059" s="4">
        <v>-155924.87</v>
      </c>
      <c r="K1059" s="4">
        <v>276925.13</v>
      </c>
      <c r="L1059" s="88"/>
      <c r="M1059" s="88"/>
    </row>
    <row r="1060" spans="1:13" x14ac:dyDescent="0.2">
      <c r="A1060" s="89">
        <f t="shared" si="16"/>
        <v>1058</v>
      </c>
      <c r="B1060" t="s">
        <v>2588</v>
      </c>
      <c r="C1060" t="s">
        <v>1031</v>
      </c>
      <c r="D1060" s="2">
        <v>41047</v>
      </c>
      <c r="E1060" s="2">
        <v>41047</v>
      </c>
      <c r="F1060" s="5">
        <v>1</v>
      </c>
      <c r="G1060" t="s">
        <v>130</v>
      </c>
      <c r="H1060" t="s">
        <v>1086</v>
      </c>
      <c r="I1060" s="4">
        <v>1611600</v>
      </c>
      <c r="J1060" s="4">
        <v>-773385.33000000007</v>
      </c>
      <c r="K1060" s="4">
        <v>838214.67</v>
      </c>
      <c r="L1060" s="88"/>
      <c r="M1060" s="88"/>
    </row>
    <row r="1061" spans="1:13" x14ac:dyDescent="0.2">
      <c r="A1061" s="89">
        <f t="shared" si="16"/>
        <v>1059</v>
      </c>
      <c r="B1061" t="s">
        <v>2588</v>
      </c>
      <c r="C1061" t="s">
        <v>1031</v>
      </c>
      <c r="D1061" s="2">
        <v>41047</v>
      </c>
      <c r="E1061" s="2">
        <v>41047</v>
      </c>
      <c r="F1061" s="5">
        <v>0</v>
      </c>
      <c r="G1061" t="s">
        <v>130</v>
      </c>
      <c r="H1061" t="s">
        <v>1087</v>
      </c>
      <c r="I1061" s="4">
        <v>167607</v>
      </c>
      <c r="J1061" s="4">
        <v>-80432.36</v>
      </c>
      <c r="K1061" s="4">
        <v>87174.64</v>
      </c>
      <c r="L1061" s="88"/>
      <c r="M1061" s="88"/>
    </row>
    <row r="1062" spans="1:13" x14ac:dyDescent="0.2">
      <c r="A1062" s="89">
        <f t="shared" si="16"/>
        <v>1060</v>
      </c>
      <c r="B1062" t="s">
        <v>2588</v>
      </c>
      <c r="C1062" t="s">
        <v>1031</v>
      </c>
      <c r="D1062" s="2">
        <v>41000</v>
      </c>
      <c r="E1062" s="2">
        <v>41000</v>
      </c>
      <c r="F1062" s="5">
        <v>0</v>
      </c>
      <c r="G1062" t="s">
        <v>130</v>
      </c>
      <c r="H1062" t="s">
        <v>1088</v>
      </c>
      <c r="I1062" s="4">
        <v>0</v>
      </c>
      <c r="J1062" s="4">
        <v>-1.4901161193847656E-8</v>
      </c>
      <c r="K1062" s="4">
        <v>0</v>
      </c>
      <c r="L1062" s="88"/>
      <c r="M1062" s="88"/>
    </row>
    <row r="1063" spans="1:13" x14ac:dyDescent="0.2">
      <c r="A1063" s="89">
        <f t="shared" si="16"/>
        <v>1061</v>
      </c>
      <c r="B1063" t="s">
        <v>2588</v>
      </c>
      <c r="C1063" t="s">
        <v>1031</v>
      </c>
      <c r="D1063" s="2">
        <v>41000</v>
      </c>
      <c r="E1063" s="2">
        <v>41000</v>
      </c>
      <c r="F1063" s="5">
        <v>0</v>
      </c>
      <c r="G1063" t="s">
        <v>130</v>
      </c>
      <c r="H1063" t="s">
        <v>1089</v>
      </c>
      <c r="I1063" s="4">
        <v>0</v>
      </c>
      <c r="J1063" s="4">
        <v>0</v>
      </c>
      <c r="K1063" s="4">
        <v>0</v>
      </c>
      <c r="L1063" s="88"/>
      <c r="M1063" s="88"/>
    </row>
    <row r="1064" spans="1:13" x14ac:dyDescent="0.2">
      <c r="A1064" s="89">
        <f t="shared" si="16"/>
        <v>1062</v>
      </c>
      <c r="B1064" t="s">
        <v>2588</v>
      </c>
      <c r="C1064" t="s">
        <v>1027</v>
      </c>
      <c r="D1064" s="2">
        <v>41010</v>
      </c>
      <c r="E1064" s="2">
        <v>41010</v>
      </c>
      <c r="F1064" s="5">
        <v>2</v>
      </c>
      <c r="G1064" t="s">
        <v>130</v>
      </c>
      <c r="H1064" t="s">
        <v>1090</v>
      </c>
      <c r="I1064" s="4">
        <v>4233493.01</v>
      </c>
      <c r="J1064" s="4">
        <v>-1879959.54</v>
      </c>
      <c r="K1064" s="4">
        <v>2353533.4700000002</v>
      </c>
      <c r="L1064" s="88"/>
      <c r="M1064" s="88"/>
    </row>
    <row r="1065" spans="1:13" x14ac:dyDescent="0.2">
      <c r="A1065" s="89">
        <f t="shared" si="16"/>
        <v>1063</v>
      </c>
      <c r="B1065" t="s">
        <v>2588</v>
      </c>
      <c r="C1065" t="s">
        <v>1027</v>
      </c>
      <c r="D1065" s="2">
        <v>41010</v>
      </c>
      <c r="E1065" s="2">
        <v>41010</v>
      </c>
      <c r="F1065" s="5">
        <v>2</v>
      </c>
      <c r="G1065" t="s">
        <v>130</v>
      </c>
      <c r="H1065" t="s">
        <v>1091</v>
      </c>
      <c r="I1065" s="4">
        <v>-88075.02</v>
      </c>
      <c r="J1065" s="4">
        <v>39111.329999999994</v>
      </c>
      <c r="K1065" s="4">
        <v>-48963.69</v>
      </c>
      <c r="L1065" s="88"/>
      <c r="M1065" s="88"/>
    </row>
    <row r="1066" spans="1:13" x14ac:dyDescent="0.2">
      <c r="A1066" s="89">
        <f t="shared" si="16"/>
        <v>1064</v>
      </c>
      <c r="B1066" t="s">
        <v>2588</v>
      </c>
      <c r="C1066" t="s">
        <v>1027</v>
      </c>
      <c r="D1066" s="2">
        <v>41365</v>
      </c>
      <c r="E1066" s="2">
        <v>41365</v>
      </c>
      <c r="F1066" s="5">
        <v>0</v>
      </c>
      <c r="G1066" t="s">
        <v>130</v>
      </c>
      <c r="H1066" t="s">
        <v>1092</v>
      </c>
      <c r="I1066" s="4">
        <v>-14349.01</v>
      </c>
      <c r="J1066" s="4">
        <v>5125.3899999999994</v>
      </c>
      <c r="K1066" s="4">
        <v>-9223.6200000000008</v>
      </c>
      <c r="L1066" s="88"/>
      <c r="M1066" s="88"/>
    </row>
    <row r="1067" spans="1:13" x14ac:dyDescent="0.2">
      <c r="A1067" s="89">
        <f t="shared" si="16"/>
        <v>1065</v>
      </c>
      <c r="B1067" t="s">
        <v>2588</v>
      </c>
      <c r="C1067" t="s">
        <v>1027</v>
      </c>
      <c r="D1067" s="2">
        <v>41107</v>
      </c>
      <c r="E1067" s="2">
        <v>41107</v>
      </c>
      <c r="F1067" s="5">
        <v>2</v>
      </c>
      <c r="G1067" t="s">
        <v>130</v>
      </c>
      <c r="H1067" t="s">
        <v>1093</v>
      </c>
      <c r="I1067" s="4">
        <v>591600</v>
      </c>
      <c r="J1067" s="4">
        <v>-213606.78</v>
      </c>
      <c r="K1067" s="4">
        <v>377993.22</v>
      </c>
      <c r="L1067" s="88"/>
      <c r="M1067" s="88"/>
    </row>
    <row r="1068" spans="1:13" x14ac:dyDescent="0.2">
      <c r="A1068" s="89">
        <f t="shared" si="16"/>
        <v>1066</v>
      </c>
      <c r="B1068" t="s">
        <v>2588</v>
      </c>
      <c r="C1068" t="s">
        <v>1027</v>
      </c>
      <c r="D1068" s="2">
        <v>41107</v>
      </c>
      <c r="E1068" s="2">
        <v>41107</v>
      </c>
      <c r="F1068" s="5">
        <v>1</v>
      </c>
      <c r="G1068" t="s">
        <v>130</v>
      </c>
      <c r="H1068" t="s">
        <v>1094</v>
      </c>
      <c r="I1068" s="4">
        <v>219300</v>
      </c>
      <c r="J1068" s="4">
        <v>-79181.83</v>
      </c>
      <c r="K1068" s="4">
        <v>140118.17000000001</v>
      </c>
      <c r="L1068" s="88"/>
      <c r="M1068" s="88"/>
    </row>
    <row r="1069" spans="1:13" x14ac:dyDescent="0.2">
      <c r="A1069" s="89">
        <f t="shared" si="16"/>
        <v>1067</v>
      </c>
      <c r="B1069" t="s">
        <v>2588</v>
      </c>
      <c r="C1069" t="s">
        <v>1027</v>
      </c>
      <c r="D1069" s="2">
        <v>41104</v>
      </c>
      <c r="E1069" s="2">
        <v>41104</v>
      </c>
      <c r="F1069" s="5">
        <v>1</v>
      </c>
      <c r="G1069" t="s">
        <v>130</v>
      </c>
      <c r="H1069" t="s">
        <v>1095</v>
      </c>
      <c r="I1069" s="4">
        <v>173763</v>
      </c>
      <c r="J1069" s="4">
        <v>-62818.71</v>
      </c>
      <c r="K1069" s="4">
        <v>110944.29</v>
      </c>
      <c r="L1069" s="88"/>
      <c r="M1069" s="88"/>
    </row>
    <row r="1070" spans="1:13" x14ac:dyDescent="0.2">
      <c r="A1070" s="89">
        <f t="shared" si="16"/>
        <v>1068</v>
      </c>
      <c r="B1070" t="s">
        <v>2588</v>
      </c>
      <c r="C1070" t="s">
        <v>1027</v>
      </c>
      <c r="D1070" s="2">
        <v>41104</v>
      </c>
      <c r="E1070" s="2">
        <v>41104</v>
      </c>
      <c r="F1070" s="5">
        <v>1</v>
      </c>
      <c r="G1070" t="s">
        <v>130</v>
      </c>
      <c r="H1070" t="s">
        <v>1095</v>
      </c>
      <c r="I1070" s="4">
        <v>173763</v>
      </c>
      <c r="J1070" s="4">
        <v>-62818.71</v>
      </c>
      <c r="K1070" s="4">
        <v>110944.29</v>
      </c>
      <c r="L1070" s="88"/>
      <c r="M1070" s="88"/>
    </row>
    <row r="1071" spans="1:13" x14ac:dyDescent="0.2">
      <c r="A1071" s="89">
        <f t="shared" si="16"/>
        <v>1069</v>
      </c>
      <c r="B1071" t="s">
        <v>2588</v>
      </c>
      <c r="C1071" t="s">
        <v>1031</v>
      </c>
      <c r="D1071" s="2">
        <v>41130</v>
      </c>
      <c r="E1071" s="2">
        <v>41130</v>
      </c>
      <c r="F1071" s="5">
        <v>1</v>
      </c>
      <c r="G1071" t="s">
        <v>130</v>
      </c>
      <c r="H1071" t="s">
        <v>1096</v>
      </c>
      <c r="I1071" s="4">
        <v>987127</v>
      </c>
      <c r="J1071" s="4">
        <v>-390649.94</v>
      </c>
      <c r="K1071" s="4">
        <v>596477.06000000006</v>
      </c>
      <c r="L1071" s="88"/>
      <c r="M1071" s="88"/>
    </row>
    <row r="1072" spans="1:13" x14ac:dyDescent="0.2">
      <c r="A1072" s="89">
        <f t="shared" si="16"/>
        <v>1070</v>
      </c>
      <c r="B1072" t="s">
        <v>2588</v>
      </c>
      <c r="C1072" t="s">
        <v>1027</v>
      </c>
      <c r="D1072" s="2">
        <v>41116</v>
      </c>
      <c r="E1072" s="2">
        <v>41116</v>
      </c>
      <c r="F1072" s="5">
        <v>4</v>
      </c>
      <c r="G1072" t="s">
        <v>130</v>
      </c>
      <c r="H1072" t="s">
        <v>1097</v>
      </c>
      <c r="I1072" s="4">
        <v>57126</v>
      </c>
      <c r="J1072" s="4">
        <v>-19842.469999999998</v>
      </c>
      <c r="K1072" s="4">
        <v>37283.53</v>
      </c>
      <c r="L1072" s="88"/>
      <c r="M1072" s="88"/>
    </row>
    <row r="1073" spans="1:13" x14ac:dyDescent="0.2">
      <c r="A1073" s="89">
        <f t="shared" si="16"/>
        <v>1071</v>
      </c>
      <c r="B1073" t="s">
        <v>2588</v>
      </c>
      <c r="C1073" t="s">
        <v>1027</v>
      </c>
      <c r="D1073" s="2">
        <v>41134</v>
      </c>
      <c r="E1073" s="2">
        <v>41134</v>
      </c>
      <c r="F1073" s="5">
        <v>1</v>
      </c>
      <c r="G1073" t="s">
        <v>130</v>
      </c>
      <c r="H1073" t="s">
        <v>1098</v>
      </c>
      <c r="I1073" s="4">
        <v>31410</v>
      </c>
      <c r="J1073" s="4">
        <v>-10835.710000000001</v>
      </c>
      <c r="K1073" s="4">
        <v>20574.29</v>
      </c>
      <c r="L1073" s="88"/>
      <c r="M1073" s="88"/>
    </row>
    <row r="1074" spans="1:13" x14ac:dyDescent="0.2">
      <c r="A1074" s="89">
        <f t="shared" si="16"/>
        <v>1072</v>
      </c>
      <c r="B1074" t="s">
        <v>2588</v>
      </c>
      <c r="C1074" t="s">
        <v>1027</v>
      </c>
      <c r="D1074" s="2">
        <v>41121</v>
      </c>
      <c r="E1074" s="2">
        <v>41121</v>
      </c>
      <c r="F1074" s="5">
        <v>1</v>
      </c>
      <c r="G1074" t="s">
        <v>130</v>
      </c>
      <c r="H1074" t="s">
        <v>1099</v>
      </c>
      <c r="I1074" s="4">
        <v>6615014.6399999997</v>
      </c>
      <c r="J1074" s="4">
        <v>-2293344.54</v>
      </c>
      <c r="K1074" s="4">
        <v>4321670.0999999996</v>
      </c>
      <c r="L1074" s="88"/>
      <c r="M1074" s="88"/>
    </row>
    <row r="1075" spans="1:13" x14ac:dyDescent="0.2">
      <c r="A1075" s="89">
        <f t="shared" si="16"/>
        <v>1073</v>
      </c>
      <c r="B1075" t="s">
        <v>2588</v>
      </c>
      <c r="C1075" t="s">
        <v>1027</v>
      </c>
      <c r="D1075" s="2">
        <v>41121</v>
      </c>
      <c r="E1075" s="2">
        <v>41121</v>
      </c>
      <c r="F1075" s="5">
        <v>0</v>
      </c>
      <c r="G1075" t="s">
        <v>130</v>
      </c>
      <c r="H1075" t="s">
        <v>1100</v>
      </c>
      <c r="I1075" s="4">
        <v>-3515.73</v>
      </c>
      <c r="J1075" s="4">
        <v>1218.8800000000001</v>
      </c>
      <c r="K1075" s="4">
        <v>-2296.85</v>
      </c>
      <c r="L1075" s="88"/>
      <c r="M1075" s="88"/>
    </row>
    <row r="1076" spans="1:13" x14ac:dyDescent="0.2">
      <c r="A1076" s="89">
        <f t="shared" si="16"/>
        <v>1074</v>
      </c>
      <c r="B1076" t="s">
        <v>2588</v>
      </c>
      <c r="C1076" t="s">
        <v>1027</v>
      </c>
      <c r="D1076" s="2">
        <v>41121</v>
      </c>
      <c r="E1076" s="2">
        <v>41121</v>
      </c>
      <c r="F1076" s="5">
        <v>0</v>
      </c>
      <c r="G1076" t="s">
        <v>130</v>
      </c>
      <c r="H1076" t="s">
        <v>1100</v>
      </c>
      <c r="I1076" s="4">
        <v>-98788.51</v>
      </c>
      <c r="J1076" s="4">
        <v>34248.78</v>
      </c>
      <c r="K1076" s="4">
        <v>-64539.73</v>
      </c>
      <c r="L1076" s="88"/>
      <c r="M1076" s="88"/>
    </row>
    <row r="1077" spans="1:13" x14ac:dyDescent="0.2">
      <c r="A1077" s="89">
        <f t="shared" si="16"/>
        <v>1075</v>
      </c>
      <c r="B1077" t="s">
        <v>2588</v>
      </c>
      <c r="C1077" t="s">
        <v>1027</v>
      </c>
      <c r="D1077" s="2">
        <v>41121</v>
      </c>
      <c r="E1077" s="2">
        <v>41121</v>
      </c>
      <c r="F1077" s="5">
        <v>1</v>
      </c>
      <c r="G1077" t="s">
        <v>130</v>
      </c>
      <c r="H1077" t="s">
        <v>1101</v>
      </c>
      <c r="I1077" s="4">
        <v>505663.12</v>
      </c>
      <c r="J1077" s="4">
        <v>-175307.19</v>
      </c>
      <c r="K1077" s="4">
        <v>330355.93</v>
      </c>
      <c r="L1077" s="88"/>
      <c r="M1077" s="88"/>
    </row>
    <row r="1078" spans="1:13" x14ac:dyDescent="0.2">
      <c r="A1078" s="89">
        <f t="shared" si="16"/>
        <v>1076</v>
      </c>
      <c r="B1078" t="s">
        <v>2588</v>
      </c>
      <c r="C1078" t="s">
        <v>1027</v>
      </c>
      <c r="D1078" s="2">
        <v>41121</v>
      </c>
      <c r="E1078" s="2">
        <v>41121</v>
      </c>
      <c r="F1078" s="5">
        <v>2</v>
      </c>
      <c r="G1078" t="s">
        <v>130</v>
      </c>
      <c r="H1078" t="s">
        <v>1102</v>
      </c>
      <c r="I1078" s="4">
        <v>18970390.390000001</v>
      </c>
      <c r="J1078" s="4">
        <v>-6576801.9199999999</v>
      </c>
      <c r="K1078" s="4">
        <v>12393588.470000001</v>
      </c>
      <c r="L1078" s="88"/>
      <c r="M1078" s="88"/>
    </row>
    <row r="1079" spans="1:13" x14ac:dyDescent="0.2">
      <c r="A1079" s="89">
        <f t="shared" si="16"/>
        <v>1077</v>
      </c>
      <c r="B1079" t="s">
        <v>2588</v>
      </c>
      <c r="C1079" t="s">
        <v>1027</v>
      </c>
      <c r="D1079" s="2">
        <v>41121</v>
      </c>
      <c r="E1079" s="2">
        <v>41121</v>
      </c>
      <c r="F1079" s="5">
        <v>2</v>
      </c>
      <c r="G1079" t="s">
        <v>130</v>
      </c>
      <c r="H1079" t="s">
        <v>1103</v>
      </c>
      <c r="I1079" s="4">
        <v>2078486.61</v>
      </c>
      <c r="J1079" s="4">
        <v>-720585.82000000007</v>
      </c>
      <c r="K1079" s="4">
        <v>1357900.79</v>
      </c>
      <c r="L1079" s="88"/>
      <c r="M1079" s="88"/>
    </row>
    <row r="1080" spans="1:13" x14ac:dyDescent="0.2">
      <c r="A1080" s="89">
        <f t="shared" si="16"/>
        <v>1078</v>
      </c>
      <c r="B1080" t="s">
        <v>2588</v>
      </c>
      <c r="C1080" t="s">
        <v>1027</v>
      </c>
      <c r="D1080" s="2">
        <v>41137</v>
      </c>
      <c r="E1080" s="2">
        <v>41137</v>
      </c>
      <c r="F1080" s="5">
        <v>1</v>
      </c>
      <c r="G1080" t="s">
        <v>330</v>
      </c>
      <c r="H1080" t="s">
        <v>1104</v>
      </c>
      <c r="I1080" s="4">
        <v>182235</v>
      </c>
      <c r="J1080" s="4">
        <v>-62794.789999999994</v>
      </c>
      <c r="K1080" s="4">
        <v>119440.21</v>
      </c>
      <c r="L1080" s="88"/>
      <c r="M1080" s="88"/>
    </row>
    <row r="1081" spans="1:13" x14ac:dyDescent="0.2">
      <c r="A1081" s="89">
        <f t="shared" si="16"/>
        <v>1079</v>
      </c>
      <c r="B1081" t="s">
        <v>2588</v>
      </c>
      <c r="C1081" t="s">
        <v>1027</v>
      </c>
      <c r="D1081" s="2">
        <v>41365</v>
      </c>
      <c r="E1081" s="2">
        <v>41365</v>
      </c>
      <c r="F1081" s="5">
        <v>0</v>
      </c>
      <c r="G1081" t="s">
        <v>130</v>
      </c>
      <c r="H1081" t="s">
        <v>1105</v>
      </c>
      <c r="I1081" s="4">
        <v>2072.77</v>
      </c>
      <c r="J1081" s="4">
        <v>-651.87</v>
      </c>
      <c r="K1081" s="4">
        <v>1420.9</v>
      </c>
      <c r="L1081" s="88"/>
      <c r="M1081" s="88"/>
    </row>
    <row r="1082" spans="1:13" x14ac:dyDescent="0.2">
      <c r="A1082" s="89">
        <f t="shared" si="16"/>
        <v>1080</v>
      </c>
      <c r="B1082" t="s">
        <v>2588</v>
      </c>
      <c r="C1082" t="s">
        <v>1027</v>
      </c>
      <c r="D1082" s="2">
        <v>41208</v>
      </c>
      <c r="E1082" s="2">
        <v>41208</v>
      </c>
      <c r="F1082" s="5">
        <v>3</v>
      </c>
      <c r="G1082" t="s">
        <v>130</v>
      </c>
      <c r="H1082" t="s">
        <v>1106</v>
      </c>
      <c r="I1082" s="4">
        <v>54720</v>
      </c>
      <c r="J1082" s="4">
        <v>-18343.52</v>
      </c>
      <c r="K1082" s="4">
        <v>36376.480000000003</v>
      </c>
      <c r="L1082" s="88"/>
      <c r="M1082" s="88"/>
    </row>
    <row r="1083" spans="1:13" x14ac:dyDescent="0.2">
      <c r="A1083" s="89">
        <f t="shared" si="16"/>
        <v>1081</v>
      </c>
      <c r="B1083" t="s">
        <v>2588</v>
      </c>
      <c r="C1083" t="s">
        <v>1027</v>
      </c>
      <c r="D1083" s="2">
        <v>41233</v>
      </c>
      <c r="E1083" s="2">
        <v>41233</v>
      </c>
      <c r="F1083" s="5">
        <v>1</v>
      </c>
      <c r="G1083" t="s">
        <v>130</v>
      </c>
      <c r="H1083" t="s">
        <v>1107</v>
      </c>
      <c r="I1083" s="4">
        <v>1741124</v>
      </c>
      <c r="J1083" s="4">
        <v>-577926.28</v>
      </c>
      <c r="K1083" s="4">
        <v>1163197.72</v>
      </c>
      <c r="L1083" s="88"/>
      <c r="M1083" s="88"/>
    </row>
    <row r="1084" spans="1:13" x14ac:dyDescent="0.2">
      <c r="A1084" s="89">
        <f t="shared" si="16"/>
        <v>1082</v>
      </c>
      <c r="B1084" t="s">
        <v>2588</v>
      </c>
      <c r="C1084" t="s">
        <v>1027</v>
      </c>
      <c r="D1084" s="2">
        <v>41253</v>
      </c>
      <c r="E1084" s="2">
        <v>41253</v>
      </c>
      <c r="F1084" s="5">
        <v>1</v>
      </c>
      <c r="G1084" t="s">
        <v>130</v>
      </c>
      <c r="H1084" t="s">
        <v>1108</v>
      </c>
      <c r="I1084" s="4">
        <v>95951158.090000004</v>
      </c>
      <c r="J1084" s="4">
        <v>-31595502.720000003</v>
      </c>
      <c r="K1084" s="4">
        <v>64355655.369999997</v>
      </c>
      <c r="L1084" s="88"/>
      <c r="M1084" s="88"/>
    </row>
    <row r="1085" spans="1:13" x14ac:dyDescent="0.2">
      <c r="A1085" s="89">
        <f t="shared" si="16"/>
        <v>1083</v>
      </c>
      <c r="B1085" t="s">
        <v>2588</v>
      </c>
      <c r="C1085" t="s">
        <v>1027</v>
      </c>
      <c r="D1085" s="2">
        <v>40870</v>
      </c>
      <c r="E1085" s="2">
        <v>40870</v>
      </c>
      <c r="F1085" s="5">
        <v>1</v>
      </c>
      <c r="G1085" t="s">
        <v>130</v>
      </c>
      <c r="H1085" t="s">
        <v>1109</v>
      </c>
      <c r="I1085" s="4">
        <v>128440</v>
      </c>
      <c r="J1085" s="4">
        <v>-42418.03</v>
      </c>
      <c r="K1085" s="4">
        <v>86021.97</v>
      </c>
      <c r="L1085" s="88"/>
      <c r="M1085" s="88"/>
    </row>
    <row r="1086" spans="1:13" x14ac:dyDescent="0.2">
      <c r="A1086" s="89">
        <f t="shared" si="16"/>
        <v>1084</v>
      </c>
      <c r="B1086" t="s">
        <v>2588</v>
      </c>
      <c r="C1086" t="s">
        <v>1027</v>
      </c>
      <c r="D1086" s="2">
        <v>41015</v>
      </c>
      <c r="E1086" s="2">
        <v>41015</v>
      </c>
      <c r="F1086" s="5">
        <v>1</v>
      </c>
      <c r="G1086" t="s">
        <v>330</v>
      </c>
      <c r="H1086" t="s">
        <v>1110</v>
      </c>
      <c r="I1086" s="4">
        <v>267041</v>
      </c>
      <c r="J1086" s="4">
        <v>-96300.930000000008</v>
      </c>
      <c r="K1086" s="4">
        <v>170740.07</v>
      </c>
      <c r="L1086" s="88"/>
      <c r="M1086" s="88"/>
    </row>
    <row r="1087" spans="1:13" x14ac:dyDescent="0.2">
      <c r="A1087" s="89">
        <f t="shared" si="16"/>
        <v>1085</v>
      </c>
      <c r="B1087" t="s">
        <v>2588</v>
      </c>
      <c r="C1087" t="s">
        <v>1027</v>
      </c>
      <c r="D1087" s="2">
        <v>41425</v>
      </c>
      <c r="E1087" s="2">
        <v>41425</v>
      </c>
      <c r="F1087" s="3">
        <v>0</v>
      </c>
      <c r="G1087" t="s">
        <v>3</v>
      </c>
      <c r="H1087" t="s">
        <v>1111</v>
      </c>
      <c r="I1087" s="4">
        <v>231858065.87</v>
      </c>
      <c r="J1087" s="4">
        <v>-71073309.689999998</v>
      </c>
      <c r="K1087" s="4">
        <v>160784756.18000001</v>
      </c>
      <c r="L1087" s="88"/>
      <c r="M1087" s="88"/>
    </row>
    <row r="1088" spans="1:13" x14ac:dyDescent="0.2">
      <c r="A1088" s="89">
        <f t="shared" si="16"/>
        <v>1086</v>
      </c>
      <c r="B1088" t="s">
        <v>2588</v>
      </c>
      <c r="C1088" t="s">
        <v>1027</v>
      </c>
      <c r="D1088" s="2">
        <v>41425</v>
      </c>
      <c r="E1088" s="2">
        <v>41425</v>
      </c>
      <c r="F1088" s="3">
        <v>0</v>
      </c>
      <c r="G1088" t="s">
        <v>3</v>
      </c>
      <c r="H1088" t="s">
        <v>1112</v>
      </c>
      <c r="I1088" s="4">
        <v>0</v>
      </c>
      <c r="J1088" s="4">
        <v>0</v>
      </c>
      <c r="K1088" s="4">
        <v>0</v>
      </c>
      <c r="L1088" s="88"/>
      <c r="M1088" s="88"/>
    </row>
    <row r="1089" spans="1:13" x14ac:dyDescent="0.2">
      <c r="A1089" s="89">
        <f t="shared" si="16"/>
        <v>1087</v>
      </c>
      <c r="B1089" t="s">
        <v>2588</v>
      </c>
      <c r="C1089" t="s">
        <v>1027</v>
      </c>
      <c r="D1089" s="2">
        <v>41425</v>
      </c>
      <c r="E1089" s="2">
        <v>41425</v>
      </c>
      <c r="F1089" s="3">
        <v>0</v>
      </c>
      <c r="G1089" t="s">
        <v>3</v>
      </c>
      <c r="H1089" t="s">
        <v>1113</v>
      </c>
      <c r="I1089" s="4">
        <v>4092111.5</v>
      </c>
      <c r="J1089" s="4">
        <v>-1254387.71</v>
      </c>
      <c r="K1089" s="4">
        <v>2837723.79</v>
      </c>
      <c r="L1089" s="88"/>
      <c r="M1089" s="88"/>
    </row>
    <row r="1090" spans="1:13" x14ac:dyDescent="0.2">
      <c r="A1090" s="89">
        <f t="shared" si="16"/>
        <v>1088</v>
      </c>
      <c r="B1090" t="s">
        <v>2588</v>
      </c>
      <c r="C1090" t="s">
        <v>1027</v>
      </c>
      <c r="D1090" s="2">
        <v>41425</v>
      </c>
      <c r="E1090" s="2">
        <v>41425</v>
      </c>
      <c r="F1090" s="3">
        <v>0</v>
      </c>
      <c r="G1090" t="s">
        <v>3</v>
      </c>
      <c r="H1090" t="s">
        <v>1114</v>
      </c>
      <c r="I1090" s="4">
        <v>21720493.48</v>
      </c>
      <c r="J1090" s="4">
        <v>-6658156.8099999996</v>
      </c>
      <c r="K1090" s="4">
        <v>15062336.67</v>
      </c>
      <c r="L1090" s="88"/>
      <c r="M1090" s="88"/>
    </row>
    <row r="1091" spans="1:13" x14ac:dyDescent="0.2">
      <c r="A1091" s="89">
        <f t="shared" si="16"/>
        <v>1089</v>
      </c>
      <c r="B1091" t="s">
        <v>2588</v>
      </c>
      <c r="C1091" t="s">
        <v>1027</v>
      </c>
      <c r="D1091" s="2">
        <v>41425</v>
      </c>
      <c r="E1091" s="2">
        <v>41425</v>
      </c>
      <c r="F1091" s="3">
        <v>0</v>
      </c>
      <c r="G1091" t="s">
        <v>3</v>
      </c>
      <c r="H1091" t="s">
        <v>1116</v>
      </c>
      <c r="I1091" s="4">
        <v>585293.98</v>
      </c>
      <c r="J1091" s="4">
        <v>-179414.84</v>
      </c>
      <c r="K1091" s="4">
        <v>405879.14</v>
      </c>
      <c r="L1091" s="88"/>
      <c r="M1091" s="88"/>
    </row>
    <row r="1092" spans="1:13" x14ac:dyDescent="0.2">
      <c r="A1092" s="89">
        <f t="shared" si="16"/>
        <v>1090</v>
      </c>
      <c r="B1092" t="s">
        <v>2588</v>
      </c>
      <c r="C1092" t="s">
        <v>1027</v>
      </c>
      <c r="D1092" s="2">
        <v>41425</v>
      </c>
      <c r="E1092" s="2">
        <v>41425</v>
      </c>
      <c r="F1092" s="3">
        <v>0</v>
      </c>
      <c r="G1092" t="s">
        <v>3</v>
      </c>
      <c r="H1092" t="s">
        <v>1118</v>
      </c>
      <c r="I1092" s="4">
        <v>17663444.780000001</v>
      </c>
      <c r="J1092" s="4">
        <v>-5414517.1699999999</v>
      </c>
      <c r="K1092" s="4">
        <v>12248927.609999999</v>
      </c>
      <c r="L1092" s="88"/>
      <c r="M1092" s="88"/>
    </row>
    <row r="1093" spans="1:13" x14ac:dyDescent="0.2">
      <c r="A1093" s="89">
        <f t="shared" ref="A1093:A1156" si="17">A1092+1</f>
        <v>1091</v>
      </c>
      <c r="B1093" t="s">
        <v>2588</v>
      </c>
      <c r="C1093" t="s">
        <v>1027</v>
      </c>
      <c r="D1093" s="2">
        <v>41425</v>
      </c>
      <c r="E1093" s="2">
        <v>41425</v>
      </c>
      <c r="F1093" s="3">
        <v>0</v>
      </c>
      <c r="G1093" t="s">
        <v>3</v>
      </c>
      <c r="H1093" t="s">
        <v>1119</v>
      </c>
      <c r="I1093" s="4">
        <v>8653332.5</v>
      </c>
      <c r="J1093" s="4">
        <v>-2652575.29</v>
      </c>
      <c r="K1093" s="4">
        <v>6000757.21</v>
      </c>
      <c r="L1093" s="88"/>
      <c r="M1093" s="88"/>
    </row>
    <row r="1094" spans="1:13" x14ac:dyDescent="0.2">
      <c r="A1094" s="89">
        <f t="shared" si="17"/>
        <v>1092</v>
      </c>
      <c r="B1094" t="s">
        <v>2588</v>
      </c>
      <c r="C1094" t="s">
        <v>1027</v>
      </c>
      <c r="D1094" s="2">
        <v>41425</v>
      </c>
      <c r="E1094" s="2">
        <v>41425</v>
      </c>
      <c r="F1094" s="3">
        <v>0</v>
      </c>
      <c r="G1094" t="s">
        <v>3</v>
      </c>
      <c r="H1094" t="s">
        <v>1120</v>
      </c>
      <c r="I1094" s="4">
        <v>227331.16</v>
      </c>
      <c r="J1094" s="4">
        <v>-69685.650000000009</v>
      </c>
      <c r="K1094" s="4">
        <v>157645.51</v>
      </c>
      <c r="L1094" s="88"/>
      <c r="M1094" s="88"/>
    </row>
    <row r="1095" spans="1:13" x14ac:dyDescent="0.2">
      <c r="A1095" s="89">
        <f t="shared" si="17"/>
        <v>1093</v>
      </c>
      <c r="B1095" t="s">
        <v>2588</v>
      </c>
      <c r="C1095" t="s">
        <v>1121</v>
      </c>
      <c r="D1095" s="2">
        <v>41730</v>
      </c>
      <c r="E1095" s="2">
        <v>41730</v>
      </c>
      <c r="F1095" s="3">
        <v>0</v>
      </c>
      <c r="G1095" t="s">
        <v>3</v>
      </c>
      <c r="H1095" t="s">
        <v>1122</v>
      </c>
      <c r="I1095" s="4">
        <v>17059280.280000001</v>
      </c>
      <c r="J1095" s="4">
        <v>-4694154.6400000006</v>
      </c>
      <c r="K1095" s="4">
        <v>12365125.640000001</v>
      </c>
      <c r="L1095" s="88"/>
      <c r="M1095" s="88"/>
    </row>
    <row r="1096" spans="1:13" x14ac:dyDescent="0.2">
      <c r="A1096" s="89">
        <f t="shared" si="17"/>
        <v>1094</v>
      </c>
      <c r="B1096" t="s">
        <v>2588</v>
      </c>
      <c r="C1096" t="s">
        <v>329</v>
      </c>
      <c r="D1096" s="2">
        <v>42095</v>
      </c>
      <c r="E1096" s="2">
        <v>42095</v>
      </c>
      <c r="F1096" s="3">
        <v>0</v>
      </c>
      <c r="G1096" t="s">
        <v>3</v>
      </c>
      <c r="H1096" t="s">
        <v>1123</v>
      </c>
      <c r="I1096" s="4">
        <v>978664.93</v>
      </c>
      <c r="J1096" s="4">
        <v>-240789.06</v>
      </c>
      <c r="K1096" s="4">
        <v>737875.87</v>
      </c>
      <c r="L1096" s="88"/>
      <c r="M1096" s="88"/>
    </row>
    <row r="1097" spans="1:13" x14ac:dyDescent="0.2">
      <c r="A1097" s="89">
        <f t="shared" si="17"/>
        <v>1095</v>
      </c>
      <c r="B1097" t="s">
        <v>2588</v>
      </c>
      <c r="C1097" t="s">
        <v>1124</v>
      </c>
      <c r="D1097" s="2">
        <v>42461</v>
      </c>
      <c r="E1097" s="2">
        <v>42461</v>
      </c>
      <c r="F1097" s="3">
        <v>0</v>
      </c>
      <c r="G1097" t="s">
        <v>3</v>
      </c>
      <c r="H1097" t="s">
        <v>1125</v>
      </c>
      <c r="I1097" s="4">
        <v>443285.87</v>
      </c>
      <c r="J1097" s="4">
        <v>-94987.87</v>
      </c>
      <c r="K1097" s="4">
        <v>348298</v>
      </c>
      <c r="L1097" s="88"/>
      <c r="M1097" s="88"/>
    </row>
    <row r="1098" spans="1:13" x14ac:dyDescent="0.2">
      <c r="A1098" s="89">
        <f t="shared" si="17"/>
        <v>1096</v>
      </c>
      <c r="B1098" t="s">
        <v>2588</v>
      </c>
      <c r="C1098" t="s">
        <v>1121</v>
      </c>
      <c r="D1098" s="2">
        <v>41730</v>
      </c>
      <c r="E1098" s="2">
        <v>41730</v>
      </c>
      <c r="F1098" s="3">
        <v>0</v>
      </c>
      <c r="G1098" t="s">
        <v>3</v>
      </c>
      <c r="H1098" t="s">
        <v>1126</v>
      </c>
      <c r="I1098" s="4">
        <v>-12963157.92</v>
      </c>
      <c r="J1098" s="4">
        <v>3567036.06</v>
      </c>
      <c r="K1098" s="4">
        <v>-9396121.8599999994</v>
      </c>
      <c r="L1098" s="88"/>
      <c r="M1098" s="88"/>
    </row>
    <row r="1099" spans="1:13" x14ac:dyDescent="0.2">
      <c r="A1099" s="89">
        <f t="shared" si="17"/>
        <v>1097</v>
      </c>
      <c r="B1099" t="s">
        <v>2588</v>
      </c>
      <c r="C1099" t="s">
        <v>329</v>
      </c>
      <c r="D1099" s="2">
        <v>42095</v>
      </c>
      <c r="E1099" s="2">
        <v>42095</v>
      </c>
      <c r="F1099" s="3">
        <v>0</v>
      </c>
      <c r="G1099" t="s">
        <v>3</v>
      </c>
      <c r="H1099" t="s">
        <v>1127</v>
      </c>
      <c r="I1099" s="4">
        <v>2481924.5</v>
      </c>
      <c r="J1099" s="4">
        <v>-610648.5</v>
      </c>
      <c r="K1099" s="4">
        <v>1871276</v>
      </c>
      <c r="L1099" s="88"/>
      <c r="M1099" s="88"/>
    </row>
    <row r="1100" spans="1:13" x14ac:dyDescent="0.2">
      <c r="A1100" s="89">
        <f t="shared" si="17"/>
        <v>1098</v>
      </c>
      <c r="B1100" t="s">
        <v>2588</v>
      </c>
      <c r="C1100" t="s">
        <v>1124</v>
      </c>
      <c r="D1100" s="2">
        <v>42461</v>
      </c>
      <c r="E1100" s="2">
        <v>42461</v>
      </c>
      <c r="F1100" s="3">
        <v>0</v>
      </c>
      <c r="G1100" t="s">
        <v>3</v>
      </c>
      <c r="H1100" t="s">
        <v>1128</v>
      </c>
      <c r="I1100" s="4">
        <v>-1207390.43</v>
      </c>
      <c r="J1100" s="4">
        <v>258721.19</v>
      </c>
      <c r="K1100" s="4">
        <v>-948669.24</v>
      </c>
      <c r="L1100" s="88"/>
      <c r="M1100" s="88"/>
    </row>
    <row r="1101" spans="1:13" x14ac:dyDescent="0.2">
      <c r="A1101" s="89">
        <f t="shared" si="17"/>
        <v>1099</v>
      </c>
      <c r="B1101" t="s">
        <v>2588</v>
      </c>
      <c r="C1101" t="s">
        <v>1129</v>
      </c>
      <c r="D1101" s="2">
        <v>42826</v>
      </c>
      <c r="E1101" s="2">
        <v>42826</v>
      </c>
      <c r="F1101" s="3">
        <v>0</v>
      </c>
      <c r="G1101" t="s">
        <v>3</v>
      </c>
      <c r="H1101" t="s">
        <v>1130</v>
      </c>
      <c r="I1101" s="4">
        <v>294174.37</v>
      </c>
      <c r="J1101" s="4">
        <v>-52811.28</v>
      </c>
      <c r="K1101" s="4">
        <v>241363.09</v>
      </c>
      <c r="L1101" s="88"/>
      <c r="M1101" s="88"/>
    </row>
    <row r="1102" spans="1:13" x14ac:dyDescent="0.2">
      <c r="A1102" s="89">
        <f t="shared" si="17"/>
        <v>1100</v>
      </c>
      <c r="B1102" t="s">
        <v>2588</v>
      </c>
      <c r="C1102" t="s">
        <v>1129</v>
      </c>
      <c r="D1102" s="2">
        <v>42826</v>
      </c>
      <c r="E1102" s="2">
        <v>42826</v>
      </c>
      <c r="F1102" s="3">
        <v>0</v>
      </c>
      <c r="G1102" t="s">
        <v>3</v>
      </c>
      <c r="H1102" t="s">
        <v>1131</v>
      </c>
      <c r="I1102" s="4">
        <v>-21518.48</v>
      </c>
      <c r="J1102" s="4">
        <v>3863.08</v>
      </c>
      <c r="K1102" s="4">
        <v>-17655.400000000001</v>
      </c>
      <c r="L1102" s="88"/>
      <c r="M1102" s="88"/>
    </row>
    <row r="1103" spans="1:13" x14ac:dyDescent="0.2">
      <c r="A1103" s="89">
        <f t="shared" si="17"/>
        <v>1101</v>
      </c>
      <c r="B1103" t="s">
        <v>2588</v>
      </c>
      <c r="C1103" t="s">
        <v>1132</v>
      </c>
      <c r="D1103" s="2">
        <v>43191</v>
      </c>
      <c r="E1103" s="2">
        <v>43191</v>
      </c>
      <c r="F1103" s="3">
        <v>0</v>
      </c>
      <c r="G1103" t="s">
        <v>3</v>
      </c>
      <c r="H1103" t="s">
        <v>1133</v>
      </c>
      <c r="I1103" s="4">
        <v>792284.86</v>
      </c>
      <c r="J1103" s="4">
        <v>-111965</v>
      </c>
      <c r="K1103" s="4">
        <v>680319.86</v>
      </c>
      <c r="L1103" s="88"/>
      <c r="M1103" s="88"/>
    </row>
    <row r="1104" spans="1:13" x14ac:dyDescent="0.2">
      <c r="A1104" s="89">
        <f t="shared" si="17"/>
        <v>1102</v>
      </c>
      <c r="B1104" t="s">
        <v>2588</v>
      </c>
      <c r="C1104" t="s">
        <v>1132</v>
      </c>
      <c r="D1104" s="2">
        <v>43191</v>
      </c>
      <c r="E1104" s="2">
        <v>43191</v>
      </c>
      <c r="F1104" s="3">
        <v>0</v>
      </c>
      <c r="G1104" t="s">
        <v>3</v>
      </c>
      <c r="H1104" t="s">
        <v>1134</v>
      </c>
      <c r="I1104" s="4">
        <v>2619389.34</v>
      </c>
      <c r="J1104" s="4">
        <v>-370169.79</v>
      </c>
      <c r="K1104" s="4">
        <v>2249219.5499999998</v>
      </c>
      <c r="L1104" s="88"/>
      <c r="M1104" s="88"/>
    </row>
    <row r="1105" spans="1:13" x14ac:dyDescent="0.2">
      <c r="A1105" s="89">
        <f t="shared" si="17"/>
        <v>1103</v>
      </c>
      <c r="B1105" t="s">
        <v>2588</v>
      </c>
      <c r="C1105" t="s">
        <v>1135</v>
      </c>
      <c r="D1105" s="2">
        <v>43556</v>
      </c>
      <c r="E1105" s="2">
        <v>43556</v>
      </c>
      <c r="F1105" s="3">
        <v>0</v>
      </c>
      <c r="G1105" t="s">
        <v>3</v>
      </c>
      <c r="H1105" t="s">
        <v>1136</v>
      </c>
      <c r="I1105" s="4">
        <v>936515.01</v>
      </c>
      <c r="J1105" s="4">
        <v>-92834.92</v>
      </c>
      <c r="K1105" s="4">
        <v>843680.09</v>
      </c>
      <c r="L1105" s="88"/>
      <c r="M1105" s="88"/>
    </row>
    <row r="1106" spans="1:13" x14ac:dyDescent="0.2">
      <c r="A1106" s="89">
        <f t="shared" si="17"/>
        <v>1104</v>
      </c>
      <c r="B1106" t="s">
        <v>2588</v>
      </c>
      <c r="C1106" t="s">
        <v>1135</v>
      </c>
      <c r="D1106" s="2">
        <v>43556</v>
      </c>
      <c r="E1106" s="2">
        <v>43556</v>
      </c>
      <c r="F1106" s="3">
        <v>0</v>
      </c>
      <c r="G1106" t="s">
        <v>3</v>
      </c>
      <c r="H1106" t="s">
        <v>1137</v>
      </c>
      <c r="I1106" s="4">
        <v>3273392.69</v>
      </c>
      <c r="J1106" s="4">
        <v>-324485.12</v>
      </c>
      <c r="K1106" s="4">
        <v>2948907.57</v>
      </c>
      <c r="L1106" s="88"/>
      <c r="M1106" s="88"/>
    </row>
    <row r="1107" spans="1:13" x14ac:dyDescent="0.2">
      <c r="A1107" s="89">
        <f t="shared" si="17"/>
        <v>1105</v>
      </c>
      <c r="B1107" t="s">
        <v>2588</v>
      </c>
      <c r="C1107" t="s">
        <v>1138</v>
      </c>
      <c r="D1107" s="2">
        <v>43922</v>
      </c>
      <c r="E1107" s="2">
        <v>43922</v>
      </c>
      <c r="F1107" s="3">
        <v>0</v>
      </c>
      <c r="G1107" t="s">
        <v>3</v>
      </c>
      <c r="H1107" t="s">
        <v>1139</v>
      </c>
      <c r="I1107" s="4">
        <v>1620086.62</v>
      </c>
      <c r="J1107" s="4">
        <v>-84718</v>
      </c>
      <c r="K1107" s="4">
        <v>1535368.62</v>
      </c>
      <c r="L1107" s="88"/>
      <c r="M1107" s="88"/>
    </row>
    <row r="1108" spans="1:13" x14ac:dyDescent="0.2">
      <c r="A1108" s="89">
        <f t="shared" si="17"/>
        <v>1106</v>
      </c>
      <c r="B1108" t="s">
        <v>2588</v>
      </c>
      <c r="C1108" t="s">
        <v>1138</v>
      </c>
      <c r="D1108" s="2">
        <v>43922</v>
      </c>
      <c r="E1108" s="2">
        <v>43922</v>
      </c>
      <c r="F1108" s="3">
        <v>0</v>
      </c>
      <c r="G1108" t="s">
        <v>3</v>
      </c>
      <c r="H1108" t="s">
        <v>1140</v>
      </c>
      <c r="I1108" s="4">
        <v>-3184770.25</v>
      </c>
      <c r="J1108" s="4">
        <v>166538.85</v>
      </c>
      <c r="K1108" s="4">
        <v>-3018231.4</v>
      </c>
      <c r="L1108" s="88"/>
      <c r="M1108" s="88"/>
    </row>
    <row r="1109" spans="1:13" x14ac:dyDescent="0.2">
      <c r="A1109" s="89">
        <f t="shared" si="17"/>
        <v>1107</v>
      </c>
      <c r="B1109" t="s">
        <v>2588</v>
      </c>
      <c r="C1109" t="s">
        <v>1027</v>
      </c>
      <c r="D1109" s="2">
        <v>41425</v>
      </c>
      <c r="E1109" s="2">
        <v>41425</v>
      </c>
      <c r="F1109" s="3">
        <v>0</v>
      </c>
      <c r="G1109" t="s">
        <v>3</v>
      </c>
      <c r="H1109" t="s">
        <v>1141</v>
      </c>
      <c r="I1109" s="4">
        <v>435435323.39999998</v>
      </c>
      <c r="J1109" s="4">
        <v>-133477476.73999999</v>
      </c>
      <c r="K1109" s="4">
        <v>301957846.66000003</v>
      </c>
      <c r="L1109" s="88"/>
      <c r="M1109" s="88"/>
    </row>
    <row r="1110" spans="1:13" x14ac:dyDescent="0.2">
      <c r="A1110" s="89">
        <f t="shared" si="17"/>
        <v>1108</v>
      </c>
      <c r="B1110" t="s">
        <v>2588</v>
      </c>
      <c r="C1110" t="s">
        <v>1027</v>
      </c>
      <c r="D1110" s="2">
        <v>41425</v>
      </c>
      <c r="E1110" s="2">
        <v>41425</v>
      </c>
      <c r="F1110" s="3">
        <v>0</v>
      </c>
      <c r="G1110" t="s">
        <v>3</v>
      </c>
      <c r="H1110" t="s">
        <v>1142</v>
      </c>
      <c r="I1110" s="4">
        <v>-150748128.5</v>
      </c>
      <c r="J1110" s="4">
        <v>46210031.060000002</v>
      </c>
      <c r="K1110" s="4">
        <v>-104538097.44</v>
      </c>
      <c r="L1110" s="88"/>
      <c r="M1110" s="88"/>
    </row>
    <row r="1111" spans="1:13" x14ac:dyDescent="0.2">
      <c r="A1111" s="89">
        <f t="shared" si="17"/>
        <v>1109</v>
      </c>
      <c r="B1111" t="s">
        <v>2588</v>
      </c>
      <c r="C1111" t="s">
        <v>1027</v>
      </c>
      <c r="D1111" s="2">
        <v>41425</v>
      </c>
      <c r="E1111" s="2">
        <v>41425</v>
      </c>
      <c r="F1111" s="3">
        <v>0</v>
      </c>
      <c r="G1111" t="s">
        <v>3</v>
      </c>
      <c r="H1111" t="s">
        <v>1113</v>
      </c>
      <c r="I1111" s="4">
        <v>7685089.0899999999</v>
      </c>
      <c r="J1111" s="4">
        <v>-2355771.8899999997</v>
      </c>
      <c r="K1111" s="4">
        <v>5329317.2</v>
      </c>
      <c r="L1111" s="88"/>
      <c r="M1111" s="88"/>
    </row>
    <row r="1112" spans="1:13" x14ac:dyDescent="0.2">
      <c r="A1112" s="89">
        <f t="shared" si="17"/>
        <v>1110</v>
      </c>
      <c r="B1112" t="s">
        <v>2588</v>
      </c>
      <c r="C1112" t="s">
        <v>1027</v>
      </c>
      <c r="D1112" s="2">
        <v>41425</v>
      </c>
      <c r="E1112" s="2">
        <v>41425</v>
      </c>
      <c r="F1112" s="3">
        <v>0</v>
      </c>
      <c r="G1112" t="s">
        <v>3</v>
      </c>
      <c r="H1112" t="s">
        <v>1114</v>
      </c>
      <c r="I1112" s="4">
        <v>40791637.189999998</v>
      </c>
      <c r="J1112" s="4">
        <v>-12504187.210000001</v>
      </c>
      <c r="K1112" s="4">
        <v>28287449.98</v>
      </c>
      <c r="L1112" s="88"/>
      <c r="M1112" s="88"/>
    </row>
    <row r="1113" spans="1:13" x14ac:dyDescent="0.2">
      <c r="A1113" s="89">
        <f t="shared" si="17"/>
        <v>1111</v>
      </c>
      <c r="B1113" t="s">
        <v>2588</v>
      </c>
      <c r="C1113" t="s">
        <v>1027</v>
      </c>
      <c r="D1113" s="2">
        <v>41425</v>
      </c>
      <c r="E1113" s="2">
        <v>41425</v>
      </c>
      <c r="F1113" s="3">
        <v>0</v>
      </c>
      <c r="G1113" t="s">
        <v>3</v>
      </c>
      <c r="H1113" t="s">
        <v>1116</v>
      </c>
      <c r="I1113" s="4">
        <v>1099196.93</v>
      </c>
      <c r="J1113" s="4">
        <v>-336945.62</v>
      </c>
      <c r="K1113" s="4">
        <v>762251.31</v>
      </c>
      <c r="L1113" s="88"/>
      <c r="M1113" s="88"/>
    </row>
    <row r="1114" spans="1:13" x14ac:dyDescent="0.2">
      <c r="A1114" s="89">
        <f t="shared" si="17"/>
        <v>1112</v>
      </c>
      <c r="B1114" t="s">
        <v>2588</v>
      </c>
      <c r="C1114" t="s">
        <v>1027</v>
      </c>
      <c r="D1114" s="2">
        <v>41425</v>
      </c>
      <c r="E1114" s="2">
        <v>41425</v>
      </c>
      <c r="F1114" s="3">
        <v>0</v>
      </c>
      <c r="G1114" t="s">
        <v>3</v>
      </c>
      <c r="H1114" t="s">
        <v>1118</v>
      </c>
      <c r="I1114" s="4">
        <v>33172396.920000002</v>
      </c>
      <c r="J1114" s="4">
        <v>-10168600.5</v>
      </c>
      <c r="K1114" s="4">
        <v>23003796.420000002</v>
      </c>
      <c r="L1114" s="88"/>
      <c r="M1114" s="88"/>
    </row>
    <row r="1115" spans="1:13" x14ac:dyDescent="0.2">
      <c r="A1115" s="89">
        <f t="shared" si="17"/>
        <v>1113</v>
      </c>
      <c r="B1115" t="s">
        <v>2588</v>
      </c>
      <c r="C1115" t="s">
        <v>1027</v>
      </c>
      <c r="D1115" s="2">
        <v>41425</v>
      </c>
      <c r="E1115" s="2">
        <v>41425</v>
      </c>
      <c r="F1115" s="3">
        <v>0</v>
      </c>
      <c r="G1115" t="s">
        <v>3</v>
      </c>
      <c r="H1115" t="s">
        <v>1119</v>
      </c>
      <c r="I1115" s="4">
        <v>16251177.720000001</v>
      </c>
      <c r="J1115" s="4">
        <v>-4981603.66</v>
      </c>
      <c r="K1115" s="4">
        <v>11269574.060000001</v>
      </c>
      <c r="L1115" s="88"/>
      <c r="M1115" s="88"/>
    </row>
    <row r="1116" spans="1:13" x14ac:dyDescent="0.2">
      <c r="A1116" s="89">
        <f t="shared" si="17"/>
        <v>1114</v>
      </c>
      <c r="B1116" t="s">
        <v>2588</v>
      </c>
      <c r="C1116" t="s">
        <v>1027</v>
      </c>
      <c r="D1116" s="2">
        <v>41425</v>
      </c>
      <c r="E1116" s="2">
        <v>41425</v>
      </c>
      <c r="F1116" s="3">
        <v>0</v>
      </c>
      <c r="G1116" t="s">
        <v>3</v>
      </c>
      <c r="H1116" t="s">
        <v>1120</v>
      </c>
      <c r="I1116" s="4">
        <v>426933.67</v>
      </c>
      <c r="J1116" s="4">
        <v>-130871.40999999999</v>
      </c>
      <c r="K1116" s="4">
        <v>296062.26</v>
      </c>
      <c r="L1116" s="88"/>
      <c r="M1116" s="88"/>
    </row>
    <row r="1117" spans="1:13" x14ac:dyDescent="0.2">
      <c r="A1117" s="89">
        <f t="shared" si="17"/>
        <v>1115</v>
      </c>
      <c r="B1117" t="s">
        <v>2588</v>
      </c>
      <c r="C1117" t="s">
        <v>1121</v>
      </c>
      <c r="D1117" s="2">
        <v>41730</v>
      </c>
      <c r="E1117" s="2">
        <v>41730</v>
      </c>
      <c r="F1117" s="3">
        <v>0</v>
      </c>
      <c r="G1117" t="s">
        <v>3</v>
      </c>
      <c r="H1117" t="s">
        <v>1122</v>
      </c>
      <c r="I1117" s="4">
        <v>32037760.690000001</v>
      </c>
      <c r="J1117" s="4">
        <v>-8815741.370000001</v>
      </c>
      <c r="K1117" s="4">
        <v>23222019.32</v>
      </c>
      <c r="L1117" s="88"/>
      <c r="M1117" s="88"/>
    </row>
    <row r="1118" spans="1:13" x14ac:dyDescent="0.2">
      <c r="A1118" s="89">
        <f t="shared" si="17"/>
        <v>1116</v>
      </c>
      <c r="B1118" t="s">
        <v>2588</v>
      </c>
      <c r="C1118" t="s">
        <v>329</v>
      </c>
      <c r="D1118" s="2">
        <v>42095</v>
      </c>
      <c r="E1118" s="2">
        <v>42095</v>
      </c>
      <c r="F1118" s="3">
        <v>0</v>
      </c>
      <c r="G1118" t="s">
        <v>3</v>
      </c>
      <c r="H1118" t="s">
        <v>1123</v>
      </c>
      <c r="I1118" s="4">
        <v>1837957.52</v>
      </c>
      <c r="J1118" s="4">
        <v>-452207.98</v>
      </c>
      <c r="K1118" s="4">
        <v>1385749.54</v>
      </c>
      <c r="L1118" s="88"/>
      <c r="M1118" s="88"/>
    </row>
    <row r="1119" spans="1:13" x14ac:dyDescent="0.2">
      <c r="A1119" s="89">
        <f t="shared" si="17"/>
        <v>1117</v>
      </c>
      <c r="B1119" t="s">
        <v>2588</v>
      </c>
      <c r="C1119" t="s">
        <v>1124</v>
      </c>
      <c r="D1119" s="2">
        <v>42461</v>
      </c>
      <c r="E1119" s="2">
        <v>42461</v>
      </c>
      <c r="F1119" s="3">
        <v>0</v>
      </c>
      <c r="G1119" t="s">
        <v>3</v>
      </c>
      <c r="H1119" t="s">
        <v>1125</v>
      </c>
      <c r="I1119" s="4">
        <v>832502.13</v>
      </c>
      <c r="J1119" s="4">
        <v>-178389.63999999998</v>
      </c>
      <c r="K1119" s="4">
        <v>654112.49</v>
      </c>
      <c r="L1119" s="88"/>
      <c r="M1119" s="88"/>
    </row>
    <row r="1120" spans="1:13" x14ac:dyDescent="0.2">
      <c r="A1120" s="89">
        <f t="shared" si="17"/>
        <v>1118</v>
      </c>
      <c r="B1120" t="s">
        <v>2588</v>
      </c>
      <c r="C1120" t="s">
        <v>1121</v>
      </c>
      <c r="D1120" s="2">
        <v>41730</v>
      </c>
      <c r="E1120" s="2">
        <v>41730</v>
      </c>
      <c r="F1120" s="3">
        <v>0</v>
      </c>
      <c r="G1120" t="s">
        <v>3</v>
      </c>
      <c r="H1120" t="s">
        <v>1126</v>
      </c>
      <c r="I1120" s="4">
        <v>-24345139.09</v>
      </c>
      <c r="J1120" s="4">
        <v>6698984.1099999994</v>
      </c>
      <c r="K1120" s="4">
        <v>-17646154.98</v>
      </c>
      <c r="L1120" s="88"/>
      <c r="M1120" s="88"/>
    </row>
    <row r="1121" spans="1:13" x14ac:dyDescent="0.2">
      <c r="A1121" s="89">
        <f t="shared" si="17"/>
        <v>1119</v>
      </c>
      <c r="B1121" t="s">
        <v>2588</v>
      </c>
      <c r="C1121" t="s">
        <v>329</v>
      </c>
      <c r="D1121" s="2">
        <v>42095</v>
      </c>
      <c r="E1121" s="2">
        <v>42095</v>
      </c>
      <c r="F1121" s="3">
        <v>0</v>
      </c>
      <c r="G1121" t="s">
        <v>3</v>
      </c>
      <c r="H1121" t="s">
        <v>1127</v>
      </c>
      <c r="I1121" s="4">
        <v>4661117.0999999996</v>
      </c>
      <c r="J1121" s="4">
        <v>-1146813.42</v>
      </c>
      <c r="K1121" s="4">
        <v>3514303.68</v>
      </c>
      <c r="L1121" s="88"/>
      <c r="M1121" s="88"/>
    </row>
    <row r="1122" spans="1:13" x14ac:dyDescent="0.2">
      <c r="A1122" s="89">
        <f t="shared" si="17"/>
        <v>1120</v>
      </c>
      <c r="B1122" t="s">
        <v>2588</v>
      </c>
      <c r="C1122" t="s">
        <v>1124</v>
      </c>
      <c r="D1122" s="2">
        <v>42461</v>
      </c>
      <c r="E1122" s="2">
        <v>42461</v>
      </c>
      <c r="F1122" s="3">
        <v>0</v>
      </c>
      <c r="G1122" t="s">
        <v>3</v>
      </c>
      <c r="H1122" t="s">
        <v>1128</v>
      </c>
      <c r="I1122" s="4">
        <v>-2267509.89</v>
      </c>
      <c r="J1122" s="4">
        <v>485884.95999999996</v>
      </c>
      <c r="K1122" s="4">
        <v>-1781624.93</v>
      </c>
      <c r="L1122" s="88"/>
      <c r="M1122" s="88"/>
    </row>
    <row r="1123" spans="1:13" x14ac:dyDescent="0.2">
      <c r="A1123" s="89">
        <f t="shared" si="17"/>
        <v>1121</v>
      </c>
      <c r="B1123" t="s">
        <v>2588</v>
      </c>
      <c r="C1123" t="s">
        <v>1129</v>
      </c>
      <c r="D1123" s="2">
        <v>42826</v>
      </c>
      <c r="E1123" s="2">
        <v>42826</v>
      </c>
      <c r="F1123" s="3">
        <v>0</v>
      </c>
      <c r="G1123" t="s">
        <v>3</v>
      </c>
      <c r="H1123" t="s">
        <v>1130</v>
      </c>
      <c r="I1123" s="4">
        <v>544222.59</v>
      </c>
      <c r="J1123" s="4">
        <v>-97700.84</v>
      </c>
      <c r="K1123" s="4">
        <v>446521.75</v>
      </c>
      <c r="L1123" s="88"/>
      <c r="M1123" s="88"/>
    </row>
    <row r="1124" spans="1:13" x14ac:dyDescent="0.2">
      <c r="A1124" s="89">
        <f t="shared" si="17"/>
        <v>1122</v>
      </c>
      <c r="B1124" t="s">
        <v>2588</v>
      </c>
      <c r="C1124" t="s">
        <v>1129</v>
      </c>
      <c r="D1124" s="2">
        <v>42826</v>
      </c>
      <c r="E1124" s="2">
        <v>42826</v>
      </c>
      <c r="F1124" s="3">
        <v>0</v>
      </c>
      <c r="G1124" t="s">
        <v>3</v>
      </c>
      <c r="H1124" t="s">
        <v>1131</v>
      </c>
      <c r="I1124" s="4">
        <v>-47968.91</v>
      </c>
      <c r="J1124" s="4">
        <v>8611.56</v>
      </c>
      <c r="K1124" s="4">
        <v>-39357.35</v>
      </c>
      <c r="L1124" s="88"/>
      <c r="M1124" s="88"/>
    </row>
    <row r="1125" spans="1:13" x14ac:dyDescent="0.2">
      <c r="A1125" s="89">
        <f t="shared" si="17"/>
        <v>1123</v>
      </c>
      <c r="B1125" t="s">
        <v>2588</v>
      </c>
      <c r="C1125" t="s">
        <v>1132</v>
      </c>
      <c r="D1125" s="2">
        <v>43191</v>
      </c>
      <c r="E1125" s="2">
        <v>43191</v>
      </c>
      <c r="F1125" s="3">
        <v>0</v>
      </c>
      <c r="G1125" t="s">
        <v>3</v>
      </c>
      <c r="H1125" t="s">
        <v>1133</v>
      </c>
      <c r="I1125" s="4">
        <v>1503309.73</v>
      </c>
      <c r="J1125" s="4">
        <v>-212446.41</v>
      </c>
      <c r="K1125" s="4">
        <v>1290863.32</v>
      </c>
      <c r="L1125" s="88"/>
      <c r="M1125" s="88"/>
    </row>
    <row r="1126" spans="1:13" x14ac:dyDescent="0.2">
      <c r="A1126" s="89">
        <f t="shared" si="17"/>
        <v>1124</v>
      </c>
      <c r="B1126" t="s">
        <v>2588</v>
      </c>
      <c r="C1126" t="s">
        <v>1132</v>
      </c>
      <c r="D1126" s="2">
        <v>43191</v>
      </c>
      <c r="E1126" s="2">
        <v>43191</v>
      </c>
      <c r="F1126" s="3">
        <v>0</v>
      </c>
      <c r="G1126" t="s">
        <v>3</v>
      </c>
      <c r="H1126" t="s">
        <v>1134</v>
      </c>
      <c r="I1126" s="4">
        <v>4970123.38</v>
      </c>
      <c r="J1126" s="4">
        <v>-702373.44000000006</v>
      </c>
      <c r="K1126" s="4">
        <v>4267749.9400000004</v>
      </c>
      <c r="L1126" s="88"/>
      <c r="M1126" s="88"/>
    </row>
    <row r="1127" spans="1:13" x14ac:dyDescent="0.2">
      <c r="A1127" s="89">
        <f t="shared" si="17"/>
        <v>1125</v>
      </c>
      <c r="B1127" t="s">
        <v>2588</v>
      </c>
      <c r="C1127" t="s">
        <v>1135</v>
      </c>
      <c r="D1127" s="2">
        <v>43556</v>
      </c>
      <c r="E1127" s="2">
        <v>43556</v>
      </c>
      <c r="F1127" s="3">
        <v>0</v>
      </c>
      <c r="G1127" t="s">
        <v>3</v>
      </c>
      <c r="H1127" t="s">
        <v>1136</v>
      </c>
      <c r="I1127" s="4">
        <v>1776977.16</v>
      </c>
      <c r="J1127" s="4">
        <v>-176148.32</v>
      </c>
      <c r="K1127" s="4">
        <v>1600828.84</v>
      </c>
      <c r="L1127" s="88"/>
      <c r="M1127" s="88"/>
    </row>
    <row r="1128" spans="1:13" x14ac:dyDescent="0.2">
      <c r="A1128" s="89">
        <f t="shared" si="17"/>
        <v>1126</v>
      </c>
      <c r="B1128" t="s">
        <v>2588</v>
      </c>
      <c r="C1128" t="s">
        <v>1135</v>
      </c>
      <c r="D1128" s="2">
        <v>43556</v>
      </c>
      <c r="E1128" s="2">
        <v>43556</v>
      </c>
      <c r="F1128" s="3">
        <v>0</v>
      </c>
      <c r="G1128" t="s">
        <v>3</v>
      </c>
      <c r="H1128" t="s">
        <v>1137</v>
      </c>
      <c r="I1128" s="4">
        <v>6211052.8300000001</v>
      </c>
      <c r="J1128" s="4">
        <v>-615689.69999999995</v>
      </c>
      <c r="K1128" s="4">
        <v>5595363.1299999999</v>
      </c>
      <c r="L1128" s="88"/>
      <c r="M1128" s="88"/>
    </row>
    <row r="1129" spans="1:13" x14ac:dyDescent="0.2">
      <c r="A1129" s="89">
        <f t="shared" si="17"/>
        <v>1127</v>
      </c>
      <c r="B1129" t="s">
        <v>2588</v>
      </c>
      <c r="C1129" t="s">
        <v>1138</v>
      </c>
      <c r="D1129" s="2">
        <v>43922</v>
      </c>
      <c r="E1129" s="2">
        <v>43922</v>
      </c>
      <c r="F1129" s="3">
        <v>0</v>
      </c>
      <c r="G1129" t="s">
        <v>3</v>
      </c>
      <c r="H1129" t="s">
        <v>1139</v>
      </c>
      <c r="I1129" s="4">
        <v>3074010.5</v>
      </c>
      <c r="J1129" s="4">
        <v>-160746.97</v>
      </c>
      <c r="K1129" s="4">
        <v>2913263.53</v>
      </c>
      <c r="L1129" s="88"/>
      <c r="M1129" s="88"/>
    </row>
    <row r="1130" spans="1:13" x14ac:dyDescent="0.2">
      <c r="A1130" s="89">
        <f t="shared" si="17"/>
        <v>1128</v>
      </c>
      <c r="B1130" t="s">
        <v>2588</v>
      </c>
      <c r="C1130" t="s">
        <v>1138</v>
      </c>
      <c r="D1130" s="2">
        <v>43922</v>
      </c>
      <c r="E1130" s="2">
        <v>43922</v>
      </c>
      <c r="F1130" s="3">
        <v>0</v>
      </c>
      <c r="G1130" t="s">
        <v>3</v>
      </c>
      <c r="H1130" t="s">
        <v>1140</v>
      </c>
      <c r="I1130" s="4">
        <v>-6042897.3799999999</v>
      </c>
      <c r="J1130" s="4">
        <v>315996.78000000003</v>
      </c>
      <c r="K1130" s="4">
        <v>-5726900.5999999996</v>
      </c>
      <c r="L1130" s="88"/>
      <c r="M1130" s="88"/>
    </row>
    <row r="1131" spans="1:13" x14ac:dyDescent="0.2">
      <c r="A1131" s="89">
        <f t="shared" si="17"/>
        <v>1129</v>
      </c>
      <c r="B1131" t="s">
        <v>2588</v>
      </c>
      <c r="C1131" t="s">
        <v>1027</v>
      </c>
      <c r="D1131" s="2">
        <v>41425</v>
      </c>
      <c r="E1131" s="2">
        <v>41425</v>
      </c>
      <c r="F1131" s="3">
        <v>0</v>
      </c>
      <c r="G1131" t="s">
        <v>3</v>
      </c>
      <c r="H1131" t="s">
        <v>1143</v>
      </c>
      <c r="I1131" s="4">
        <v>282770217.06</v>
      </c>
      <c r="J1131" s="4">
        <v>-86679819.150000006</v>
      </c>
      <c r="K1131" s="4">
        <v>196090397.91</v>
      </c>
      <c r="L1131" s="88"/>
      <c r="M1131" s="88"/>
    </row>
    <row r="1132" spans="1:13" x14ac:dyDescent="0.2">
      <c r="A1132" s="89">
        <f t="shared" si="17"/>
        <v>1130</v>
      </c>
      <c r="B1132" t="s">
        <v>2588</v>
      </c>
      <c r="C1132" t="s">
        <v>1027</v>
      </c>
      <c r="D1132" s="2">
        <v>41425</v>
      </c>
      <c r="E1132" s="2">
        <v>41425</v>
      </c>
      <c r="F1132" s="3">
        <v>0</v>
      </c>
      <c r="G1132" t="s">
        <v>3</v>
      </c>
      <c r="H1132" t="s">
        <v>1113</v>
      </c>
      <c r="I1132" s="4">
        <v>4990670.7</v>
      </c>
      <c r="J1132" s="4">
        <v>-1529830.24</v>
      </c>
      <c r="K1132" s="4">
        <v>3460840.46</v>
      </c>
      <c r="L1132" s="88"/>
      <c r="M1132" s="88"/>
    </row>
    <row r="1133" spans="1:13" x14ac:dyDescent="0.2">
      <c r="A1133" s="89">
        <f t="shared" si="17"/>
        <v>1131</v>
      </c>
      <c r="B1133" t="s">
        <v>2588</v>
      </c>
      <c r="C1133" t="s">
        <v>1027</v>
      </c>
      <c r="D1133" s="2">
        <v>41425</v>
      </c>
      <c r="E1133" s="2">
        <v>41425</v>
      </c>
      <c r="F1133" s="3">
        <v>0</v>
      </c>
      <c r="G1133" t="s">
        <v>3</v>
      </c>
      <c r="H1133" t="s">
        <v>1114</v>
      </c>
      <c r="I1133" s="4">
        <v>26489950.359999999</v>
      </c>
      <c r="J1133" s="4">
        <v>-8120176.6299999999</v>
      </c>
      <c r="K1133" s="4">
        <v>18369773.73</v>
      </c>
      <c r="L1133" s="88"/>
      <c r="M1133" s="88"/>
    </row>
    <row r="1134" spans="1:13" x14ac:dyDescent="0.2">
      <c r="A1134" s="89">
        <f t="shared" si="17"/>
        <v>1132</v>
      </c>
      <c r="B1134" t="s">
        <v>2588</v>
      </c>
      <c r="C1134" t="s">
        <v>1027</v>
      </c>
      <c r="D1134" s="2">
        <v>41425</v>
      </c>
      <c r="E1134" s="2">
        <v>41425</v>
      </c>
      <c r="F1134" s="3">
        <v>0</v>
      </c>
      <c r="G1134" t="s">
        <v>3</v>
      </c>
      <c r="H1134" t="s">
        <v>1116</v>
      </c>
      <c r="I1134" s="4">
        <v>713814.74</v>
      </c>
      <c r="J1134" s="4">
        <v>-218811.36000000002</v>
      </c>
      <c r="K1134" s="4">
        <v>495003.38</v>
      </c>
      <c r="L1134" s="88"/>
      <c r="M1134" s="88"/>
    </row>
    <row r="1135" spans="1:13" x14ac:dyDescent="0.2">
      <c r="A1135" s="89">
        <f t="shared" si="17"/>
        <v>1133</v>
      </c>
      <c r="B1135" t="s">
        <v>2588</v>
      </c>
      <c r="C1135" t="s">
        <v>1027</v>
      </c>
      <c r="D1135" s="2">
        <v>41425</v>
      </c>
      <c r="E1135" s="2">
        <v>41425</v>
      </c>
      <c r="F1135" s="3">
        <v>0</v>
      </c>
      <c r="G1135" t="s">
        <v>3</v>
      </c>
      <c r="H1135" t="s">
        <v>1118</v>
      </c>
      <c r="I1135" s="4">
        <v>21542041.66</v>
      </c>
      <c r="J1135" s="4">
        <v>-6603454.54</v>
      </c>
      <c r="K1135" s="4">
        <v>14938587.119999999</v>
      </c>
      <c r="L1135" s="88"/>
      <c r="M1135" s="88"/>
    </row>
    <row r="1136" spans="1:13" x14ac:dyDescent="0.2">
      <c r="A1136" s="89">
        <f t="shared" si="17"/>
        <v>1134</v>
      </c>
      <c r="B1136" t="s">
        <v>2588</v>
      </c>
      <c r="C1136" t="s">
        <v>1027</v>
      </c>
      <c r="D1136" s="2">
        <v>41425</v>
      </c>
      <c r="E1136" s="2">
        <v>41425</v>
      </c>
      <c r="F1136" s="3">
        <v>0</v>
      </c>
      <c r="G1136" t="s">
        <v>3</v>
      </c>
      <c r="H1136" t="s">
        <v>1119</v>
      </c>
      <c r="I1136" s="4">
        <v>10553459.51</v>
      </c>
      <c r="J1136" s="4">
        <v>-3235036.45</v>
      </c>
      <c r="K1136" s="4">
        <v>7318423.0599999996</v>
      </c>
      <c r="L1136" s="88"/>
      <c r="M1136" s="88"/>
    </row>
    <row r="1137" spans="1:13" x14ac:dyDescent="0.2">
      <c r="A1137" s="89">
        <f t="shared" si="17"/>
        <v>1135</v>
      </c>
      <c r="B1137" t="s">
        <v>2588</v>
      </c>
      <c r="C1137" t="s">
        <v>1027</v>
      </c>
      <c r="D1137" s="2">
        <v>41425</v>
      </c>
      <c r="E1137" s="2">
        <v>41425</v>
      </c>
      <c r="F1137" s="3">
        <v>0</v>
      </c>
      <c r="G1137" t="s">
        <v>3</v>
      </c>
      <c r="H1137" t="s">
        <v>1120</v>
      </c>
      <c r="I1137" s="4">
        <v>277249.27</v>
      </c>
      <c r="J1137" s="4">
        <v>-84987.45</v>
      </c>
      <c r="K1137" s="4">
        <v>192261.82</v>
      </c>
      <c r="L1137" s="88"/>
      <c r="M1137" s="88"/>
    </row>
    <row r="1138" spans="1:13" x14ac:dyDescent="0.2">
      <c r="A1138" s="89">
        <f t="shared" si="17"/>
        <v>1136</v>
      </c>
      <c r="B1138" t="s">
        <v>2588</v>
      </c>
      <c r="C1138" t="s">
        <v>1121</v>
      </c>
      <c r="D1138" s="2">
        <v>41730</v>
      </c>
      <c r="E1138" s="2">
        <v>41730</v>
      </c>
      <c r="F1138" s="3">
        <v>0</v>
      </c>
      <c r="G1138" t="s">
        <v>3</v>
      </c>
      <c r="H1138" t="s">
        <v>1122</v>
      </c>
      <c r="I1138" s="4">
        <v>20805212.75</v>
      </c>
      <c r="J1138" s="4">
        <v>-5724912.4299999997</v>
      </c>
      <c r="K1138" s="4">
        <v>15080300.32</v>
      </c>
      <c r="L1138" s="88"/>
      <c r="M1138" s="88"/>
    </row>
    <row r="1139" spans="1:13" x14ac:dyDescent="0.2">
      <c r="A1139" s="89">
        <f t="shared" si="17"/>
        <v>1137</v>
      </c>
      <c r="B1139" t="s">
        <v>2588</v>
      </c>
      <c r="C1139" t="s">
        <v>329</v>
      </c>
      <c r="D1139" s="2">
        <v>42095</v>
      </c>
      <c r="E1139" s="2">
        <v>42095</v>
      </c>
      <c r="F1139" s="3">
        <v>0</v>
      </c>
      <c r="G1139" t="s">
        <v>3</v>
      </c>
      <c r="H1139" t="s">
        <v>1123</v>
      </c>
      <c r="I1139" s="4">
        <v>1193563.3600000001</v>
      </c>
      <c r="J1139" s="4">
        <v>-293662.32999999996</v>
      </c>
      <c r="K1139" s="4">
        <v>899901.03</v>
      </c>
      <c r="L1139" s="88"/>
      <c r="M1139" s="88"/>
    </row>
    <row r="1140" spans="1:13" x14ac:dyDescent="0.2">
      <c r="A1140" s="89">
        <f t="shared" si="17"/>
        <v>1138</v>
      </c>
      <c r="B1140" t="s">
        <v>2588</v>
      </c>
      <c r="C1140" t="s">
        <v>1124</v>
      </c>
      <c r="D1140" s="2">
        <v>42461</v>
      </c>
      <c r="E1140" s="2">
        <v>42461</v>
      </c>
      <c r="F1140" s="3">
        <v>0</v>
      </c>
      <c r="G1140" t="s">
        <v>3</v>
      </c>
      <c r="H1140" t="s">
        <v>1125</v>
      </c>
      <c r="I1140" s="4">
        <v>540624.06999999995</v>
      </c>
      <c r="J1140" s="4">
        <v>-115845.64</v>
      </c>
      <c r="K1140" s="4">
        <v>424778.43</v>
      </c>
      <c r="L1140" s="88"/>
      <c r="M1140" s="88"/>
    </row>
    <row r="1141" spans="1:13" x14ac:dyDescent="0.2">
      <c r="A1141" s="89">
        <f t="shared" si="17"/>
        <v>1139</v>
      </c>
      <c r="B1141" t="s">
        <v>2588</v>
      </c>
      <c r="C1141" t="s">
        <v>1121</v>
      </c>
      <c r="D1141" s="2">
        <v>41730</v>
      </c>
      <c r="E1141" s="2">
        <v>41730</v>
      </c>
      <c r="F1141" s="3">
        <v>0</v>
      </c>
      <c r="G1141" t="s">
        <v>3</v>
      </c>
      <c r="H1141" t="s">
        <v>1126</v>
      </c>
      <c r="I1141" s="4">
        <v>-15809650.470000001</v>
      </c>
      <c r="J1141" s="4">
        <v>4350297.5</v>
      </c>
      <c r="K1141" s="4">
        <v>-11459352.970000001</v>
      </c>
      <c r="L1141" s="88"/>
      <c r="M1141" s="88"/>
    </row>
    <row r="1142" spans="1:13" x14ac:dyDescent="0.2">
      <c r="A1142" s="89">
        <f t="shared" si="17"/>
        <v>1140</v>
      </c>
      <c r="B1142" t="s">
        <v>2588</v>
      </c>
      <c r="C1142" t="s">
        <v>329</v>
      </c>
      <c r="D1142" s="2">
        <v>42095</v>
      </c>
      <c r="E1142" s="2">
        <v>42095</v>
      </c>
      <c r="F1142" s="3">
        <v>0</v>
      </c>
      <c r="G1142" t="s">
        <v>3</v>
      </c>
      <c r="H1142" t="s">
        <v>1127</v>
      </c>
      <c r="I1142" s="4">
        <v>3026913.59</v>
      </c>
      <c r="J1142" s="4">
        <v>-744736.75</v>
      </c>
      <c r="K1142" s="4">
        <v>2282176.84</v>
      </c>
      <c r="L1142" s="88"/>
      <c r="M1142" s="88"/>
    </row>
    <row r="1143" spans="1:13" x14ac:dyDescent="0.2">
      <c r="A1143" s="89">
        <f t="shared" si="17"/>
        <v>1141</v>
      </c>
      <c r="B1143" t="s">
        <v>2588</v>
      </c>
      <c r="C1143" t="s">
        <v>1124</v>
      </c>
      <c r="D1143" s="2">
        <v>42461</v>
      </c>
      <c r="E1143" s="2">
        <v>42461</v>
      </c>
      <c r="F1143" s="3">
        <v>0</v>
      </c>
      <c r="G1143" t="s">
        <v>3</v>
      </c>
      <c r="H1143" t="s">
        <v>1128</v>
      </c>
      <c r="I1143" s="4">
        <v>-1472513.19</v>
      </c>
      <c r="J1143" s="4">
        <v>315532.04000000004</v>
      </c>
      <c r="K1143" s="4">
        <v>-1156981.1499999999</v>
      </c>
      <c r="L1143" s="88"/>
      <c r="M1143" s="88"/>
    </row>
    <row r="1144" spans="1:13" x14ac:dyDescent="0.2">
      <c r="A1144" s="89">
        <f t="shared" si="17"/>
        <v>1142</v>
      </c>
      <c r="B1144" t="s">
        <v>2588</v>
      </c>
      <c r="C1144" t="s">
        <v>1129</v>
      </c>
      <c r="D1144" s="2">
        <v>42826</v>
      </c>
      <c r="E1144" s="2">
        <v>42826</v>
      </c>
      <c r="F1144" s="3">
        <v>0</v>
      </c>
      <c r="G1144" t="s">
        <v>3</v>
      </c>
      <c r="H1144" t="s">
        <v>1130</v>
      </c>
      <c r="I1144" s="4">
        <v>353009.24</v>
      </c>
      <c r="J1144" s="4">
        <v>-63373.52</v>
      </c>
      <c r="K1144" s="4">
        <v>289635.71999999997</v>
      </c>
      <c r="L1144" s="88"/>
      <c r="M1144" s="88"/>
    </row>
    <row r="1145" spans="1:13" x14ac:dyDescent="0.2">
      <c r="A1145" s="89">
        <f t="shared" si="17"/>
        <v>1143</v>
      </c>
      <c r="B1145" t="s">
        <v>2588</v>
      </c>
      <c r="C1145" t="s">
        <v>1129</v>
      </c>
      <c r="D1145" s="2">
        <v>42826</v>
      </c>
      <c r="E1145" s="2">
        <v>42826</v>
      </c>
      <c r="F1145" s="3">
        <v>0</v>
      </c>
      <c r="G1145" t="s">
        <v>3</v>
      </c>
      <c r="H1145" t="s">
        <v>1131</v>
      </c>
      <c r="I1145" s="4">
        <v>-31523.93</v>
      </c>
      <c r="J1145" s="4">
        <v>5659.28</v>
      </c>
      <c r="K1145" s="4">
        <v>-25864.65</v>
      </c>
      <c r="L1145" s="88"/>
      <c r="M1145" s="88"/>
    </row>
    <row r="1146" spans="1:13" x14ac:dyDescent="0.2">
      <c r="A1146" s="89">
        <f t="shared" si="17"/>
        <v>1144</v>
      </c>
      <c r="B1146" t="s">
        <v>2588</v>
      </c>
      <c r="C1146" t="s">
        <v>1132</v>
      </c>
      <c r="D1146" s="2">
        <v>43191</v>
      </c>
      <c r="E1146" s="2">
        <v>43191</v>
      </c>
      <c r="F1146" s="3">
        <v>0</v>
      </c>
      <c r="G1146" t="s">
        <v>3</v>
      </c>
      <c r="H1146" t="s">
        <v>1133</v>
      </c>
      <c r="I1146" s="4">
        <v>975119.81</v>
      </c>
      <c r="J1146" s="4">
        <v>-137803.08000000002</v>
      </c>
      <c r="K1146" s="4">
        <v>837316.73</v>
      </c>
      <c r="L1146" s="88"/>
      <c r="M1146" s="88"/>
    </row>
    <row r="1147" spans="1:13" x14ac:dyDescent="0.2">
      <c r="A1147" s="89">
        <f t="shared" si="17"/>
        <v>1145</v>
      </c>
      <c r="B1147" t="s">
        <v>2588</v>
      </c>
      <c r="C1147" t="s">
        <v>1132</v>
      </c>
      <c r="D1147" s="2">
        <v>43191</v>
      </c>
      <c r="E1147" s="2">
        <v>43191</v>
      </c>
      <c r="F1147" s="3">
        <v>0</v>
      </c>
      <c r="G1147" t="s">
        <v>3</v>
      </c>
      <c r="H1147" t="s">
        <v>1134</v>
      </c>
      <c r="I1147" s="4">
        <v>3223863.79</v>
      </c>
      <c r="J1147" s="4">
        <v>-455593.57999999996</v>
      </c>
      <c r="K1147" s="4">
        <v>2768270.21</v>
      </c>
      <c r="L1147" s="88"/>
      <c r="M1147" s="88"/>
    </row>
    <row r="1148" spans="1:13" x14ac:dyDescent="0.2">
      <c r="A1148" s="89">
        <f t="shared" si="17"/>
        <v>1146</v>
      </c>
      <c r="B1148" t="s">
        <v>2588</v>
      </c>
      <c r="C1148" t="s">
        <v>1135</v>
      </c>
      <c r="D1148" s="2">
        <v>43556</v>
      </c>
      <c r="E1148" s="2">
        <v>43556</v>
      </c>
      <c r="F1148" s="3">
        <v>0</v>
      </c>
      <c r="G1148" t="s">
        <v>3</v>
      </c>
      <c r="H1148" t="s">
        <v>1136</v>
      </c>
      <c r="I1148" s="4">
        <v>1152633.8400000001</v>
      </c>
      <c r="J1148" s="4">
        <v>-114258.38</v>
      </c>
      <c r="K1148" s="4">
        <v>1038375.46</v>
      </c>
      <c r="L1148" s="88"/>
      <c r="M1148" s="88"/>
    </row>
    <row r="1149" spans="1:13" x14ac:dyDescent="0.2">
      <c r="A1149" s="89">
        <f t="shared" si="17"/>
        <v>1147</v>
      </c>
      <c r="B1149" t="s">
        <v>2588</v>
      </c>
      <c r="C1149" t="s">
        <v>1135</v>
      </c>
      <c r="D1149" s="2">
        <v>43556</v>
      </c>
      <c r="E1149" s="2">
        <v>43556</v>
      </c>
      <c r="F1149" s="3">
        <v>0</v>
      </c>
      <c r="G1149" t="s">
        <v>3</v>
      </c>
      <c r="H1149" t="s">
        <v>1137</v>
      </c>
      <c r="I1149" s="4">
        <v>4028791.01</v>
      </c>
      <c r="J1149" s="4">
        <v>-399366.29000000004</v>
      </c>
      <c r="K1149" s="4">
        <v>3629424.72</v>
      </c>
      <c r="L1149" s="88"/>
      <c r="M1149" s="88"/>
    </row>
    <row r="1150" spans="1:13" x14ac:dyDescent="0.2">
      <c r="A1150" s="89">
        <f t="shared" si="17"/>
        <v>1148</v>
      </c>
      <c r="B1150" t="s">
        <v>2588</v>
      </c>
      <c r="C1150" t="s">
        <v>1138</v>
      </c>
      <c r="D1150" s="2">
        <v>43922</v>
      </c>
      <c r="E1150" s="2">
        <v>43922</v>
      </c>
      <c r="F1150" s="3">
        <v>0</v>
      </c>
      <c r="G1150" t="s">
        <v>3</v>
      </c>
      <c r="H1150" t="s">
        <v>1139</v>
      </c>
      <c r="I1150" s="4">
        <v>1993952.76</v>
      </c>
      <c r="J1150" s="4">
        <v>-104268.3</v>
      </c>
      <c r="K1150" s="4">
        <v>1889684.46</v>
      </c>
      <c r="L1150" s="88"/>
      <c r="M1150" s="88"/>
    </row>
    <row r="1151" spans="1:13" x14ac:dyDescent="0.2">
      <c r="A1151" s="89">
        <f t="shared" si="17"/>
        <v>1149</v>
      </c>
      <c r="B1151" t="s">
        <v>2588</v>
      </c>
      <c r="C1151" t="s">
        <v>1138</v>
      </c>
      <c r="D1151" s="2">
        <v>43922</v>
      </c>
      <c r="E1151" s="2">
        <v>43922</v>
      </c>
      <c r="F1151" s="3">
        <v>0</v>
      </c>
      <c r="G1151" t="s">
        <v>3</v>
      </c>
      <c r="H1151" t="s">
        <v>1140</v>
      </c>
      <c r="I1151" s="4">
        <v>-3919717.24</v>
      </c>
      <c r="J1151" s="4">
        <v>204970.89</v>
      </c>
      <c r="K1151" s="4">
        <v>-3714746.35</v>
      </c>
      <c r="L1151" s="88"/>
      <c r="M1151" s="88"/>
    </row>
    <row r="1152" spans="1:13" x14ac:dyDescent="0.2">
      <c r="A1152" s="89">
        <f t="shared" si="17"/>
        <v>1150</v>
      </c>
      <c r="B1152" t="s">
        <v>2588</v>
      </c>
      <c r="C1152" t="s">
        <v>1027</v>
      </c>
      <c r="D1152" s="2">
        <v>41425</v>
      </c>
      <c r="E1152" s="2">
        <v>41425</v>
      </c>
      <c r="F1152" s="3">
        <v>0</v>
      </c>
      <c r="G1152" t="s">
        <v>3</v>
      </c>
      <c r="H1152" t="s">
        <v>1144</v>
      </c>
      <c r="I1152" s="4">
        <v>2042491913.8800001</v>
      </c>
      <c r="J1152" s="4">
        <v>-626101403.19000006</v>
      </c>
      <c r="K1152" s="4">
        <v>1416390510.6900001</v>
      </c>
      <c r="L1152" s="88"/>
      <c r="M1152" s="88"/>
    </row>
    <row r="1153" spans="1:13" x14ac:dyDescent="0.2">
      <c r="A1153" s="89">
        <f t="shared" si="17"/>
        <v>1151</v>
      </c>
      <c r="B1153" t="s">
        <v>2588</v>
      </c>
      <c r="C1153" t="s">
        <v>1027</v>
      </c>
      <c r="D1153" s="2">
        <v>41730</v>
      </c>
      <c r="E1153" s="2">
        <v>41730</v>
      </c>
      <c r="F1153" s="3">
        <v>0</v>
      </c>
      <c r="G1153" t="s">
        <v>3</v>
      </c>
      <c r="H1153" t="s">
        <v>1145</v>
      </c>
      <c r="I1153" s="4">
        <v>177277301.99000001</v>
      </c>
      <c r="J1153" s="4">
        <v>-47155762.339999996</v>
      </c>
      <c r="K1153" s="4">
        <v>130121539.65000001</v>
      </c>
      <c r="L1153" s="88"/>
      <c r="M1153" s="88"/>
    </row>
    <row r="1154" spans="1:13" x14ac:dyDescent="0.2">
      <c r="A1154" s="89">
        <f t="shared" si="17"/>
        <v>1152</v>
      </c>
      <c r="B1154" t="s">
        <v>2588</v>
      </c>
      <c r="C1154" t="s">
        <v>1027</v>
      </c>
      <c r="D1154" s="2">
        <v>41730</v>
      </c>
      <c r="E1154" s="2">
        <v>41730</v>
      </c>
      <c r="F1154" s="3">
        <v>0</v>
      </c>
      <c r="G1154" t="s">
        <v>3</v>
      </c>
      <c r="H1154" t="s">
        <v>1146</v>
      </c>
      <c r="I1154" s="4">
        <v>52668675.68</v>
      </c>
      <c r="J1154" s="4">
        <v>-14009867.75</v>
      </c>
      <c r="K1154" s="4">
        <v>38658807.93</v>
      </c>
      <c r="L1154" s="88"/>
      <c r="M1154" s="88"/>
    </row>
    <row r="1155" spans="1:13" x14ac:dyDescent="0.2">
      <c r="A1155" s="89">
        <f t="shared" si="17"/>
        <v>1153</v>
      </c>
      <c r="B1155" t="s">
        <v>2588</v>
      </c>
      <c r="C1155" t="s">
        <v>1027</v>
      </c>
      <c r="D1155" s="2">
        <v>41425</v>
      </c>
      <c r="E1155" s="2">
        <v>41425</v>
      </c>
      <c r="F1155" s="3">
        <v>0</v>
      </c>
      <c r="G1155" t="s">
        <v>3</v>
      </c>
      <c r="H1155" t="s">
        <v>1113</v>
      </c>
      <c r="I1155" s="4">
        <v>39177171.159999996</v>
      </c>
      <c r="J1155" s="4">
        <v>-12009292.02</v>
      </c>
      <c r="K1155" s="4">
        <v>27167879.140000001</v>
      </c>
      <c r="L1155" s="88"/>
      <c r="M1155" s="88"/>
    </row>
    <row r="1156" spans="1:13" x14ac:dyDescent="0.2">
      <c r="A1156" s="89">
        <f t="shared" si="17"/>
        <v>1154</v>
      </c>
      <c r="B1156" t="s">
        <v>2588</v>
      </c>
      <c r="C1156" t="s">
        <v>1027</v>
      </c>
      <c r="D1156" s="2">
        <v>41425</v>
      </c>
      <c r="E1156" s="2">
        <v>41425</v>
      </c>
      <c r="F1156" s="3">
        <v>0</v>
      </c>
      <c r="G1156" t="s">
        <v>3</v>
      </c>
      <c r="H1156" t="s">
        <v>1114</v>
      </c>
      <c r="I1156" s="4">
        <v>207948266.09999999</v>
      </c>
      <c r="J1156" s="4">
        <v>-63744047.310000002</v>
      </c>
      <c r="K1156" s="4">
        <v>144204218.78999999</v>
      </c>
      <c r="L1156" s="88"/>
      <c r="M1156" s="88"/>
    </row>
    <row r="1157" spans="1:13" x14ac:dyDescent="0.2">
      <c r="A1157" s="89">
        <f t="shared" ref="A1157:A1220" si="18">A1156+1</f>
        <v>1155</v>
      </c>
      <c r="B1157" t="s">
        <v>2588</v>
      </c>
      <c r="C1157" t="s">
        <v>1027</v>
      </c>
      <c r="D1157" s="2">
        <v>41425</v>
      </c>
      <c r="E1157" s="2">
        <v>41425</v>
      </c>
      <c r="F1157" s="3">
        <v>0</v>
      </c>
      <c r="G1157" t="s">
        <v>3</v>
      </c>
      <c r="H1157" t="s">
        <v>1116</v>
      </c>
      <c r="I1157" s="4">
        <v>5603503.8300000001</v>
      </c>
      <c r="J1157" s="4">
        <v>-1717686.9000000001</v>
      </c>
      <c r="K1157" s="4">
        <v>3885816.93</v>
      </c>
      <c r="L1157" s="88"/>
      <c r="M1157" s="88"/>
    </row>
    <row r="1158" spans="1:13" x14ac:dyDescent="0.2">
      <c r="A1158" s="89">
        <f t="shared" si="18"/>
        <v>1156</v>
      </c>
      <c r="B1158" t="s">
        <v>2588</v>
      </c>
      <c r="C1158" t="s">
        <v>1027</v>
      </c>
      <c r="D1158" s="2">
        <v>41425</v>
      </c>
      <c r="E1158" s="2">
        <v>41425</v>
      </c>
      <c r="F1158" s="3">
        <v>0</v>
      </c>
      <c r="G1158" t="s">
        <v>3</v>
      </c>
      <c r="H1158" t="s">
        <v>1118</v>
      </c>
      <c r="I1158" s="4">
        <v>169106780.09999999</v>
      </c>
      <c r="J1158" s="4">
        <v>-51837655.549999997</v>
      </c>
      <c r="K1158" s="4">
        <v>117269124.55</v>
      </c>
      <c r="L1158" s="88"/>
      <c r="M1158" s="88"/>
    </row>
    <row r="1159" spans="1:13" x14ac:dyDescent="0.2">
      <c r="A1159" s="89">
        <f t="shared" si="18"/>
        <v>1157</v>
      </c>
      <c r="B1159" t="s">
        <v>2588</v>
      </c>
      <c r="C1159" t="s">
        <v>1027</v>
      </c>
      <c r="D1159" s="2">
        <v>41425</v>
      </c>
      <c r="E1159" s="2">
        <v>41425</v>
      </c>
      <c r="F1159" s="3">
        <v>0</v>
      </c>
      <c r="G1159" t="s">
        <v>3</v>
      </c>
      <c r="H1159" t="s">
        <v>1119</v>
      </c>
      <c r="I1159" s="4">
        <v>82845515.969999999</v>
      </c>
      <c r="J1159" s="4">
        <v>-25395299.469999999</v>
      </c>
      <c r="K1159" s="4">
        <v>57450216.5</v>
      </c>
      <c r="L1159" s="88"/>
      <c r="M1159" s="88"/>
    </row>
    <row r="1160" spans="1:13" x14ac:dyDescent="0.2">
      <c r="A1160" s="89">
        <f t="shared" si="18"/>
        <v>1158</v>
      </c>
      <c r="B1160" t="s">
        <v>2588</v>
      </c>
      <c r="C1160" t="s">
        <v>1027</v>
      </c>
      <c r="D1160" s="2">
        <v>41425</v>
      </c>
      <c r="E1160" s="2">
        <v>41425</v>
      </c>
      <c r="F1160" s="3">
        <v>0</v>
      </c>
      <c r="G1160" t="s">
        <v>3</v>
      </c>
      <c r="H1160" t="s">
        <v>1120</v>
      </c>
      <c r="I1160" s="4">
        <v>2176429.37</v>
      </c>
      <c r="J1160" s="4">
        <v>-667158.34000000008</v>
      </c>
      <c r="K1160" s="4">
        <v>1509271.03</v>
      </c>
      <c r="L1160" s="88"/>
      <c r="M1160" s="88"/>
    </row>
    <row r="1161" spans="1:13" x14ac:dyDescent="0.2">
      <c r="A1161" s="89">
        <f t="shared" si="18"/>
        <v>1159</v>
      </c>
      <c r="B1161" t="s">
        <v>2588</v>
      </c>
      <c r="C1161" t="s">
        <v>1121</v>
      </c>
      <c r="D1161" s="2">
        <v>41730</v>
      </c>
      <c r="E1161" s="2">
        <v>41730</v>
      </c>
      <c r="F1161" s="3">
        <v>0</v>
      </c>
      <c r="G1161" t="s">
        <v>3</v>
      </c>
      <c r="H1161" t="s">
        <v>1122</v>
      </c>
      <c r="I1161" s="4">
        <v>163322613.25</v>
      </c>
      <c r="J1161" s="4">
        <v>-44941028.57</v>
      </c>
      <c r="K1161" s="4">
        <v>118381584.68000001</v>
      </c>
      <c r="L1161" s="88"/>
      <c r="M1161" s="88"/>
    </row>
    <row r="1162" spans="1:13" x14ac:dyDescent="0.2">
      <c r="A1162" s="89">
        <f t="shared" si="18"/>
        <v>1160</v>
      </c>
      <c r="B1162" t="s">
        <v>2588</v>
      </c>
      <c r="C1162" t="s">
        <v>329</v>
      </c>
      <c r="D1162" s="2">
        <v>42095</v>
      </c>
      <c r="E1162" s="2">
        <v>42095</v>
      </c>
      <c r="F1162" s="3">
        <v>0</v>
      </c>
      <c r="G1162" t="s">
        <v>3</v>
      </c>
      <c r="H1162" t="s">
        <v>1123</v>
      </c>
      <c r="I1162" s="4">
        <v>9369569.5099999998</v>
      </c>
      <c r="J1162" s="4">
        <v>-2305273.09</v>
      </c>
      <c r="K1162" s="4">
        <v>7064296.4199999999</v>
      </c>
      <c r="L1162" s="88"/>
      <c r="M1162" s="88"/>
    </row>
    <row r="1163" spans="1:13" x14ac:dyDescent="0.2">
      <c r="A1163" s="89">
        <f t="shared" si="18"/>
        <v>1161</v>
      </c>
      <c r="B1163" t="s">
        <v>2588</v>
      </c>
      <c r="C1163" t="s">
        <v>1124</v>
      </c>
      <c r="D1163" s="2">
        <v>42461</v>
      </c>
      <c r="E1163" s="2">
        <v>42461</v>
      </c>
      <c r="F1163" s="3">
        <v>0</v>
      </c>
      <c r="G1163" t="s">
        <v>3</v>
      </c>
      <c r="H1163" t="s">
        <v>1125</v>
      </c>
      <c r="I1163" s="4">
        <v>4243942.8499999996</v>
      </c>
      <c r="J1163" s="4">
        <v>-909397.6</v>
      </c>
      <c r="K1163" s="4">
        <v>3334545.25</v>
      </c>
      <c r="L1163" s="88"/>
      <c r="M1163" s="88"/>
    </row>
    <row r="1164" spans="1:13" x14ac:dyDescent="0.2">
      <c r="A1164" s="89">
        <f t="shared" si="18"/>
        <v>1162</v>
      </c>
      <c r="B1164" t="s">
        <v>2588</v>
      </c>
      <c r="C1164" t="s">
        <v>1121</v>
      </c>
      <c r="D1164" s="2">
        <v>41730</v>
      </c>
      <c r="E1164" s="2">
        <v>41730</v>
      </c>
      <c r="F1164" s="3">
        <v>0</v>
      </c>
      <c r="G1164" t="s">
        <v>3</v>
      </c>
      <c r="H1164" t="s">
        <v>1126</v>
      </c>
      <c r="I1164" s="4">
        <v>-124107042.8</v>
      </c>
      <c r="J1164" s="4">
        <v>34150189.289999999</v>
      </c>
      <c r="K1164" s="4">
        <v>-89956853.510000005</v>
      </c>
      <c r="L1164" s="88"/>
      <c r="M1164" s="88"/>
    </row>
    <row r="1165" spans="1:13" x14ac:dyDescent="0.2">
      <c r="A1165" s="89">
        <f t="shared" si="18"/>
        <v>1163</v>
      </c>
      <c r="B1165" t="s">
        <v>2588</v>
      </c>
      <c r="C1165" t="s">
        <v>329</v>
      </c>
      <c r="D1165" s="2">
        <v>42095</v>
      </c>
      <c r="E1165" s="2">
        <v>42095</v>
      </c>
      <c r="F1165" s="3">
        <v>0</v>
      </c>
      <c r="G1165" t="s">
        <v>3</v>
      </c>
      <c r="H1165" t="s">
        <v>1127</v>
      </c>
      <c r="I1165" s="4">
        <v>23761518</v>
      </c>
      <c r="J1165" s="4">
        <v>-5846243.8800000008</v>
      </c>
      <c r="K1165" s="4">
        <v>17915274.120000001</v>
      </c>
      <c r="L1165" s="88"/>
      <c r="M1165" s="88"/>
    </row>
    <row r="1166" spans="1:13" x14ac:dyDescent="0.2">
      <c r="A1166" s="89">
        <f t="shared" si="18"/>
        <v>1164</v>
      </c>
      <c r="B1166" t="s">
        <v>2588</v>
      </c>
      <c r="C1166" t="s">
        <v>1124</v>
      </c>
      <c r="D1166" s="2">
        <v>42461</v>
      </c>
      <c r="E1166" s="2">
        <v>42461</v>
      </c>
      <c r="F1166" s="3">
        <v>0</v>
      </c>
      <c r="G1166" t="s">
        <v>3</v>
      </c>
      <c r="H1166" t="s">
        <v>1128</v>
      </c>
      <c r="I1166" s="4">
        <v>-11559348.439999999</v>
      </c>
      <c r="J1166" s="4">
        <v>2476952.21</v>
      </c>
      <c r="K1166" s="4">
        <v>-9082396.2300000004</v>
      </c>
      <c r="L1166" s="88"/>
      <c r="M1166" s="88"/>
    </row>
    <row r="1167" spans="1:13" x14ac:dyDescent="0.2">
      <c r="A1167" s="89">
        <f t="shared" si="18"/>
        <v>1165</v>
      </c>
      <c r="B1167" t="s">
        <v>2588</v>
      </c>
      <c r="C1167" t="s">
        <v>1129</v>
      </c>
      <c r="D1167" s="2">
        <v>42826</v>
      </c>
      <c r="E1167" s="2">
        <v>42826</v>
      </c>
      <c r="F1167" s="3">
        <v>0</v>
      </c>
      <c r="G1167" t="s">
        <v>3</v>
      </c>
      <c r="H1167" t="s">
        <v>1130</v>
      </c>
      <c r="I1167" s="4">
        <v>2772593.49</v>
      </c>
      <c r="J1167" s="4">
        <v>-497746.2</v>
      </c>
      <c r="K1167" s="4">
        <v>2274847.29</v>
      </c>
      <c r="L1167" s="88"/>
      <c r="M1167" s="88"/>
    </row>
    <row r="1168" spans="1:13" x14ac:dyDescent="0.2">
      <c r="A1168" s="89">
        <f t="shared" si="18"/>
        <v>1166</v>
      </c>
      <c r="B1168" t="s">
        <v>2588</v>
      </c>
      <c r="C1168" t="s">
        <v>1129</v>
      </c>
      <c r="D1168" s="2">
        <v>42826</v>
      </c>
      <c r="E1168" s="2">
        <v>42826</v>
      </c>
      <c r="F1168" s="3">
        <v>0</v>
      </c>
      <c r="G1168" t="s">
        <v>3</v>
      </c>
      <c r="H1168" t="s">
        <v>1131</v>
      </c>
      <c r="I1168" s="4">
        <v>-246143.66</v>
      </c>
      <c r="J1168" s="4">
        <v>44188.61</v>
      </c>
      <c r="K1168" s="4">
        <v>-201955.05</v>
      </c>
      <c r="L1168" s="88"/>
      <c r="M1168" s="88"/>
    </row>
    <row r="1169" spans="1:13" x14ac:dyDescent="0.2">
      <c r="A1169" s="89">
        <f t="shared" si="18"/>
        <v>1167</v>
      </c>
      <c r="B1169" t="s">
        <v>2588</v>
      </c>
      <c r="C1169" t="s">
        <v>1132</v>
      </c>
      <c r="D1169" s="2">
        <v>43191</v>
      </c>
      <c r="E1169" s="2">
        <v>43191</v>
      </c>
      <c r="F1169" s="3">
        <v>0</v>
      </c>
      <c r="G1169" t="s">
        <v>3</v>
      </c>
      <c r="H1169" t="s">
        <v>1133</v>
      </c>
      <c r="I1169" s="4">
        <v>7658753.5999999996</v>
      </c>
      <c r="J1169" s="4">
        <v>-1082328.27</v>
      </c>
      <c r="K1169" s="4">
        <v>6576425.3300000001</v>
      </c>
      <c r="L1169" s="88"/>
      <c r="M1169" s="88"/>
    </row>
    <row r="1170" spans="1:13" x14ac:dyDescent="0.2">
      <c r="A1170" s="89">
        <f t="shared" si="18"/>
        <v>1168</v>
      </c>
      <c r="B1170" t="s">
        <v>2588</v>
      </c>
      <c r="C1170" t="s">
        <v>1132</v>
      </c>
      <c r="D1170" s="2">
        <v>43191</v>
      </c>
      <c r="E1170" s="2">
        <v>43191</v>
      </c>
      <c r="F1170" s="3">
        <v>0</v>
      </c>
      <c r="G1170" t="s">
        <v>3</v>
      </c>
      <c r="H1170" t="s">
        <v>1134</v>
      </c>
      <c r="I1170" s="4">
        <v>25320763.530000001</v>
      </c>
      <c r="J1170" s="4">
        <v>-3578307.87</v>
      </c>
      <c r="K1170" s="4">
        <v>21742455.66</v>
      </c>
      <c r="L1170" s="88"/>
      <c r="M1170" s="88"/>
    </row>
    <row r="1171" spans="1:13" x14ac:dyDescent="0.2">
      <c r="A1171" s="89">
        <f t="shared" si="18"/>
        <v>1169</v>
      </c>
      <c r="B1171" t="s">
        <v>2588</v>
      </c>
      <c r="C1171" t="s">
        <v>1135</v>
      </c>
      <c r="D1171" s="2">
        <v>43556</v>
      </c>
      <c r="E1171" s="2">
        <v>43556</v>
      </c>
      <c r="F1171" s="3">
        <v>0</v>
      </c>
      <c r="G1171" t="s">
        <v>3</v>
      </c>
      <c r="H1171" t="s">
        <v>1136</v>
      </c>
      <c r="I1171" s="4">
        <v>9052978.2699999996</v>
      </c>
      <c r="J1171" s="4">
        <v>-897404.3</v>
      </c>
      <c r="K1171" s="4">
        <v>8155573.9699999997</v>
      </c>
      <c r="L1171" s="88"/>
      <c r="M1171" s="88"/>
    </row>
    <row r="1172" spans="1:13" x14ac:dyDescent="0.2">
      <c r="A1172" s="89">
        <f t="shared" si="18"/>
        <v>1170</v>
      </c>
      <c r="B1172" t="s">
        <v>2588</v>
      </c>
      <c r="C1172" t="s">
        <v>1135</v>
      </c>
      <c r="D1172" s="2">
        <v>43556</v>
      </c>
      <c r="E1172" s="2">
        <v>43556</v>
      </c>
      <c r="F1172" s="3">
        <v>0</v>
      </c>
      <c r="G1172" t="s">
        <v>3</v>
      </c>
      <c r="H1172" t="s">
        <v>1137</v>
      </c>
      <c r="I1172" s="4">
        <v>31642796.18</v>
      </c>
      <c r="J1172" s="4">
        <v>-3136689.42</v>
      </c>
      <c r="K1172" s="4">
        <v>28506106.760000002</v>
      </c>
      <c r="L1172" s="88"/>
      <c r="M1172" s="88"/>
    </row>
    <row r="1173" spans="1:13" x14ac:dyDescent="0.2">
      <c r="A1173" s="89">
        <f t="shared" si="18"/>
        <v>1171</v>
      </c>
      <c r="B1173" t="s">
        <v>2588</v>
      </c>
      <c r="C1173" t="s">
        <v>1138</v>
      </c>
      <c r="D1173" s="2">
        <v>43922</v>
      </c>
      <c r="E1173" s="2">
        <v>43922</v>
      </c>
      <c r="F1173" s="3">
        <v>0</v>
      </c>
      <c r="G1173" t="s">
        <v>3</v>
      </c>
      <c r="H1173" t="s">
        <v>1139</v>
      </c>
      <c r="I1173" s="4">
        <v>15660837.27</v>
      </c>
      <c r="J1173" s="4">
        <v>-818940.63</v>
      </c>
      <c r="K1173" s="4">
        <v>14841896.640000001</v>
      </c>
      <c r="L1173" s="88"/>
      <c r="M1173" s="88"/>
    </row>
    <row r="1174" spans="1:13" x14ac:dyDescent="0.2">
      <c r="A1174" s="89">
        <f t="shared" si="18"/>
        <v>1172</v>
      </c>
      <c r="B1174" t="s">
        <v>2588</v>
      </c>
      <c r="C1174" t="s">
        <v>1138</v>
      </c>
      <c r="D1174" s="2">
        <v>43922</v>
      </c>
      <c r="E1174" s="2">
        <v>43922</v>
      </c>
      <c r="F1174" s="3">
        <v>0</v>
      </c>
      <c r="G1174" t="s">
        <v>3</v>
      </c>
      <c r="H1174" t="s">
        <v>1140</v>
      </c>
      <c r="I1174" s="4">
        <v>-30786112.390000001</v>
      </c>
      <c r="J1174" s="4">
        <v>1609875.5</v>
      </c>
      <c r="K1174" s="4">
        <v>-29176236.890000001</v>
      </c>
      <c r="L1174" s="88"/>
      <c r="M1174" s="88"/>
    </row>
    <row r="1175" spans="1:13" x14ac:dyDescent="0.2">
      <c r="A1175" s="89">
        <f t="shared" si="18"/>
        <v>1173</v>
      </c>
      <c r="B1175" t="s">
        <v>2588</v>
      </c>
      <c r="C1175" t="s">
        <v>1027</v>
      </c>
      <c r="D1175" s="2">
        <v>41425</v>
      </c>
      <c r="E1175" s="2">
        <v>41425</v>
      </c>
      <c r="F1175" s="3">
        <v>0</v>
      </c>
      <c r="G1175" t="s">
        <v>3</v>
      </c>
      <c r="H1175" t="s">
        <v>1147</v>
      </c>
      <c r="I1175" s="4">
        <v>10238583880.49</v>
      </c>
      <c r="J1175" s="4">
        <v>-3167583285.98</v>
      </c>
      <c r="K1175" s="4">
        <v>7071000594.5100002</v>
      </c>
      <c r="L1175" s="88"/>
      <c r="M1175" s="88"/>
    </row>
    <row r="1176" spans="1:13" x14ac:dyDescent="0.2">
      <c r="A1176" s="89">
        <f t="shared" si="18"/>
        <v>1174</v>
      </c>
      <c r="B1176" t="s">
        <v>2588</v>
      </c>
      <c r="C1176" t="s">
        <v>1027</v>
      </c>
      <c r="D1176" s="2">
        <v>41425</v>
      </c>
      <c r="E1176" s="2">
        <v>41425</v>
      </c>
      <c r="F1176" s="3">
        <v>0</v>
      </c>
      <c r="G1176" t="s">
        <v>3</v>
      </c>
      <c r="H1176" t="s">
        <v>1148</v>
      </c>
      <c r="I1176" s="4">
        <v>-648240623.83000004</v>
      </c>
      <c r="J1176" s="4">
        <v>198710389.70000002</v>
      </c>
      <c r="K1176" s="4">
        <v>-449530234.13</v>
      </c>
      <c r="L1176" s="88"/>
      <c r="M1176" s="88"/>
    </row>
    <row r="1177" spans="1:13" x14ac:dyDescent="0.2">
      <c r="A1177" s="89">
        <f t="shared" si="18"/>
        <v>1175</v>
      </c>
      <c r="B1177" t="s">
        <v>2588</v>
      </c>
      <c r="C1177" t="s">
        <v>329</v>
      </c>
      <c r="D1177" s="2">
        <v>41730</v>
      </c>
      <c r="E1177" s="2">
        <v>41730</v>
      </c>
      <c r="F1177" s="3">
        <v>0</v>
      </c>
      <c r="G1177" t="s">
        <v>3</v>
      </c>
      <c r="H1177" t="s">
        <v>1149</v>
      </c>
      <c r="I1177" s="4">
        <v>-5863374</v>
      </c>
      <c r="J1177" s="4">
        <v>1683050.46</v>
      </c>
      <c r="K1177" s="4">
        <v>-4180323.54</v>
      </c>
      <c r="L1177" s="88"/>
      <c r="M1177" s="88"/>
    </row>
    <row r="1178" spans="1:13" x14ac:dyDescent="0.2">
      <c r="A1178" s="89">
        <f t="shared" si="18"/>
        <v>1176</v>
      </c>
      <c r="B1178" t="s">
        <v>2588</v>
      </c>
      <c r="C1178" t="s">
        <v>1027</v>
      </c>
      <c r="D1178" s="2">
        <v>41730</v>
      </c>
      <c r="E1178" s="2">
        <v>41730</v>
      </c>
      <c r="F1178" s="3">
        <v>0</v>
      </c>
      <c r="G1178" t="s">
        <v>3</v>
      </c>
      <c r="H1178" t="s">
        <v>1150</v>
      </c>
      <c r="I1178" s="4">
        <v>363678974.18000001</v>
      </c>
      <c r="J1178" s="4">
        <v>-96738607.140000001</v>
      </c>
      <c r="K1178" s="4">
        <v>266940367.03999999</v>
      </c>
      <c r="L1178" s="88"/>
      <c r="M1178" s="88"/>
    </row>
    <row r="1179" spans="1:13" x14ac:dyDescent="0.2">
      <c r="A1179" s="89">
        <f t="shared" si="18"/>
        <v>1177</v>
      </c>
      <c r="B1179" t="s">
        <v>2588</v>
      </c>
      <c r="C1179" t="s">
        <v>1027</v>
      </c>
      <c r="D1179" s="2">
        <v>41425</v>
      </c>
      <c r="E1179" s="2">
        <v>41425</v>
      </c>
      <c r="F1179" s="3">
        <v>0</v>
      </c>
      <c r="G1179" t="s">
        <v>3</v>
      </c>
      <c r="H1179" t="s">
        <v>1151</v>
      </c>
      <c r="I1179" s="4">
        <v>244183684.87</v>
      </c>
      <c r="J1179" s="4">
        <v>-74851580.420000002</v>
      </c>
      <c r="K1179" s="4">
        <v>169332104.44999999</v>
      </c>
      <c r="L1179" s="88"/>
      <c r="M1179" s="88"/>
    </row>
    <row r="1180" spans="1:13" x14ac:dyDescent="0.2">
      <c r="A1180" s="89">
        <f t="shared" si="18"/>
        <v>1178</v>
      </c>
      <c r="B1180" t="s">
        <v>2588</v>
      </c>
      <c r="C1180" t="s">
        <v>1027</v>
      </c>
      <c r="D1180" s="2">
        <v>41730</v>
      </c>
      <c r="E1180" s="2">
        <v>41730</v>
      </c>
      <c r="F1180" s="3">
        <v>0</v>
      </c>
      <c r="G1180" t="s">
        <v>3</v>
      </c>
      <c r="H1180" t="s">
        <v>1152</v>
      </c>
      <c r="I1180" s="4">
        <v>-109199885</v>
      </c>
      <c r="J1180" s="4">
        <v>29047169.41</v>
      </c>
      <c r="K1180" s="4">
        <v>-80152715.590000004</v>
      </c>
      <c r="L1180" s="88"/>
      <c r="M1180" s="88"/>
    </row>
    <row r="1181" spans="1:13" x14ac:dyDescent="0.2">
      <c r="A1181" s="89">
        <f t="shared" si="18"/>
        <v>1179</v>
      </c>
      <c r="B1181" t="s">
        <v>2588</v>
      </c>
      <c r="C1181" t="s">
        <v>1027</v>
      </c>
      <c r="D1181" s="2">
        <v>41730</v>
      </c>
      <c r="E1181" s="2">
        <v>41730</v>
      </c>
      <c r="F1181" s="3">
        <v>0</v>
      </c>
      <c r="G1181" t="s">
        <v>3</v>
      </c>
      <c r="H1181" t="s">
        <v>1153</v>
      </c>
      <c r="I1181" s="4">
        <v>-199077119.86000001</v>
      </c>
      <c r="J1181" s="4">
        <v>52954513.879999995</v>
      </c>
      <c r="K1181" s="4">
        <v>-146122605.97999999</v>
      </c>
      <c r="L1181" s="88"/>
      <c r="M1181" s="88"/>
    </row>
    <row r="1182" spans="1:13" x14ac:dyDescent="0.2">
      <c r="A1182" s="89">
        <f t="shared" si="18"/>
        <v>1180</v>
      </c>
      <c r="B1182" t="s">
        <v>2588</v>
      </c>
      <c r="C1182" t="s">
        <v>1154</v>
      </c>
      <c r="D1182" s="2">
        <v>42186</v>
      </c>
      <c r="E1182" s="2">
        <v>42186</v>
      </c>
      <c r="F1182" s="3">
        <v>0</v>
      </c>
      <c r="G1182" t="s">
        <v>3</v>
      </c>
      <c r="H1182" t="s">
        <v>1155</v>
      </c>
      <c r="I1182" s="4">
        <v>-16768237.92</v>
      </c>
      <c r="J1182" s="4">
        <v>3998011.4099999997</v>
      </c>
      <c r="K1182" s="4">
        <v>-12770226.51</v>
      </c>
      <c r="L1182" s="88"/>
      <c r="M1182" s="88"/>
    </row>
    <row r="1183" spans="1:13" x14ac:dyDescent="0.2">
      <c r="A1183" s="89">
        <f t="shared" si="18"/>
        <v>1181</v>
      </c>
      <c r="B1183" t="s">
        <v>2588</v>
      </c>
      <c r="C1183" t="s">
        <v>1027</v>
      </c>
      <c r="D1183" s="2">
        <v>41425</v>
      </c>
      <c r="E1183" s="2">
        <v>41425</v>
      </c>
      <c r="F1183" s="3">
        <v>0</v>
      </c>
      <c r="G1183" t="s">
        <v>3</v>
      </c>
      <c r="H1183" t="s">
        <v>1113</v>
      </c>
      <c r="I1183" s="4">
        <v>191431203.5</v>
      </c>
      <c r="J1183" s="4">
        <v>-58680939.82</v>
      </c>
      <c r="K1183" s="4">
        <v>132750263.68000001</v>
      </c>
      <c r="L1183" s="88"/>
      <c r="M1183" s="88"/>
    </row>
    <row r="1184" spans="1:13" x14ac:dyDescent="0.2">
      <c r="A1184" s="89">
        <f t="shared" si="18"/>
        <v>1182</v>
      </c>
      <c r="B1184" t="s">
        <v>2588</v>
      </c>
      <c r="C1184" t="s">
        <v>1027</v>
      </c>
      <c r="D1184" s="2">
        <v>41425</v>
      </c>
      <c r="E1184" s="2">
        <v>41425</v>
      </c>
      <c r="F1184" s="3">
        <v>0</v>
      </c>
      <c r="G1184" t="s">
        <v>3</v>
      </c>
      <c r="H1184" t="s">
        <v>1114</v>
      </c>
      <c r="I1184" s="4">
        <v>1016096509</v>
      </c>
      <c r="J1184" s="4">
        <v>-311472200.05999994</v>
      </c>
      <c r="K1184" s="4">
        <v>704624308.94000006</v>
      </c>
      <c r="L1184" s="88"/>
      <c r="M1184" s="88"/>
    </row>
    <row r="1185" spans="1:13" x14ac:dyDescent="0.2">
      <c r="A1185" s="89">
        <f t="shared" si="18"/>
        <v>1183</v>
      </c>
      <c r="B1185" t="s">
        <v>2588</v>
      </c>
      <c r="C1185" t="s">
        <v>1027</v>
      </c>
      <c r="D1185" s="2">
        <v>41425</v>
      </c>
      <c r="E1185" s="2">
        <v>41425</v>
      </c>
      <c r="F1185" s="3">
        <v>0</v>
      </c>
      <c r="G1185" t="s">
        <v>3</v>
      </c>
      <c r="H1185" t="s">
        <v>1116</v>
      </c>
      <c r="I1185" s="4">
        <v>27380371.030000001</v>
      </c>
      <c r="J1185" s="4">
        <v>-8393124.4000000004</v>
      </c>
      <c r="K1185" s="4">
        <v>18987246.629999999</v>
      </c>
      <c r="L1185" s="88"/>
      <c r="M1185" s="88"/>
    </row>
    <row r="1186" spans="1:13" x14ac:dyDescent="0.2">
      <c r="A1186" s="89">
        <f t="shared" si="18"/>
        <v>1184</v>
      </c>
      <c r="B1186" t="s">
        <v>2588</v>
      </c>
      <c r="C1186" t="s">
        <v>1027</v>
      </c>
      <c r="D1186" s="2">
        <v>41425</v>
      </c>
      <c r="E1186" s="2">
        <v>41425</v>
      </c>
      <c r="F1186" s="3">
        <v>0</v>
      </c>
      <c r="G1186" t="s">
        <v>3</v>
      </c>
      <c r="H1186" t="s">
        <v>1118</v>
      </c>
      <c r="I1186" s="4">
        <v>826305562.39999998</v>
      </c>
      <c r="J1186" s="4">
        <v>-253294061.31</v>
      </c>
      <c r="K1186" s="4">
        <v>573011501.09000003</v>
      </c>
      <c r="L1186" s="88"/>
      <c r="M1186" s="88"/>
    </row>
    <row r="1187" spans="1:13" x14ac:dyDescent="0.2">
      <c r="A1187" s="89">
        <f t="shared" si="18"/>
        <v>1185</v>
      </c>
      <c r="B1187" t="s">
        <v>2588</v>
      </c>
      <c r="C1187" t="s">
        <v>1027</v>
      </c>
      <c r="D1187" s="2">
        <v>41425</v>
      </c>
      <c r="E1187" s="2">
        <v>41425</v>
      </c>
      <c r="F1187" s="3">
        <v>0</v>
      </c>
      <c r="G1187" t="s">
        <v>3</v>
      </c>
      <c r="H1187" t="s">
        <v>1119</v>
      </c>
      <c r="I1187" s="4">
        <v>404807604.99000001</v>
      </c>
      <c r="J1187" s="4">
        <v>-124088916.97</v>
      </c>
      <c r="K1187" s="4">
        <v>280718688.01999998</v>
      </c>
      <c r="L1187" s="88"/>
      <c r="M1187" s="88"/>
    </row>
    <row r="1188" spans="1:13" x14ac:dyDescent="0.2">
      <c r="A1188" s="89">
        <f t="shared" si="18"/>
        <v>1186</v>
      </c>
      <c r="B1188" t="s">
        <v>2588</v>
      </c>
      <c r="C1188" t="s">
        <v>1027</v>
      </c>
      <c r="D1188" s="2">
        <v>41425</v>
      </c>
      <c r="E1188" s="2">
        <v>41425</v>
      </c>
      <c r="F1188" s="3">
        <v>0</v>
      </c>
      <c r="G1188" t="s">
        <v>3</v>
      </c>
      <c r="H1188" t="s">
        <v>1120</v>
      </c>
      <c r="I1188" s="4">
        <v>10634675.300000001</v>
      </c>
      <c r="J1188" s="4">
        <v>-3259932.18</v>
      </c>
      <c r="K1188" s="4">
        <v>7374743.1200000001</v>
      </c>
      <c r="L1188" s="88"/>
      <c r="M1188" s="88"/>
    </row>
    <row r="1189" spans="1:13" x14ac:dyDescent="0.2">
      <c r="A1189" s="89">
        <f t="shared" si="18"/>
        <v>1187</v>
      </c>
      <c r="B1189" t="s">
        <v>2588</v>
      </c>
      <c r="C1189" t="s">
        <v>1121</v>
      </c>
      <c r="D1189" s="2">
        <v>41730</v>
      </c>
      <c r="E1189" s="2">
        <v>41730</v>
      </c>
      <c r="F1189" s="3">
        <v>0</v>
      </c>
      <c r="G1189" t="s">
        <v>3</v>
      </c>
      <c r="H1189" t="s">
        <v>1122</v>
      </c>
      <c r="I1189" s="4">
        <v>798042418.41999996</v>
      </c>
      <c r="J1189" s="4">
        <v>-219595109.42000002</v>
      </c>
      <c r="K1189" s="4">
        <v>578447309</v>
      </c>
      <c r="L1189" s="88"/>
      <c r="M1189" s="88"/>
    </row>
    <row r="1190" spans="1:13" x14ac:dyDescent="0.2">
      <c r="A1190" s="89">
        <f t="shared" si="18"/>
        <v>1188</v>
      </c>
      <c r="B1190" t="s">
        <v>2588</v>
      </c>
      <c r="C1190" t="s">
        <v>329</v>
      </c>
      <c r="D1190" s="2">
        <v>42095</v>
      </c>
      <c r="E1190" s="2">
        <v>42095</v>
      </c>
      <c r="F1190" s="3">
        <v>0</v>
      </c>
      <c r="G1190" t="s">
        <v>3</v>
      </c>
      <c r="H1190" t="s">
        <v>1123</v>
      </c>
      <c r="I1190" s="4">
        <v>45782477.82</v>
      </c>
      <c r="J1190" s="4">
        <v>-11264243.760000002</v>
      </c>
      <c r="K1190" s="4">
        <v>34518234.060000002</v>
      </c>
      <c r="L1190" s="88"/>
      <c r="M1190" s="88"/>
    </row>
    <row r="1191" spans="1:13" x14ac:dyDescent="0.2">
      <c r="A1191" s="89">
        <f t="shared" si="18"/>
        <v>1189</v>
      </c>
      <c r="B1191" t="s">
        <v>2588</v>
      </c>
      <c r="C1191" t="s">
        <v>1124</v>
      </c>
      <c r="D1191" s="2">
        <v>42461</v>
      </c>
      <c r="E1191" s="2">
        <v>42461</v>
      </c>
      <c r="F1191" s="3">
        <v>0</v>
      </c>
      <c r="G1191" t="s">
        <v>3</v>
      </c>
      <c r="H1191" t="s">
        <v>1125</v>
      </c>
      <c r="I1191" s="4">
        <v>20737155.34</v>
      </c>
      <c r="J1191" s="4">
        <v>-4443584.58</v>
      </c>
      <c r="K1191" s="4">
        <v>16293570.76</v>
      </c>
      <c r="L1191" s="88"/>
      <c r="M1191" s="88"/>
    </row>
    <row r="1192" spans="1:13" x14ac:dyDescent="0.2">
      <c r="A1192" s="89">
        <f t="shared" si="18"/>
        <v>1190</v>
      </c>
      <c r="B1192" t="s">
        <v>2588</v>
      </c>
      <c r="C1192" t="s">
        <v>1121</v>
      </c>
      <c r="D1192" s="2">
        <v>41730</v>
      </c>
      <c r="E1192" s="2">
        <v>41730</v>
      </c>
      <c r="F1192" s="3">
        <v>0</v>
      </c>
      <c r="G1192" t="s">
        <v>3</v>
      </c>
      <c r="H1192" t="s">
        <v>1126</v>
      </c>
      <c r="I1192" s="4">
        <v>-606423584.62</v>
      </c>
      <c r="J1192" s="4">
        <v>166867888.65000001</v>
      </c>
      <c r="K1192" s="4">
        <v>-439555695.97000003</v>
      </c>
      <c r="L1192" s="88"/>
      <c r="M1192" s="88"/>
    </row>
    <row r="1193" spans="1:13" x14ac:dyDescent="0.2">
      <c r="A1193" s="89">
        <f t="shared" si="18"/>
        <v>1191</v>
      </c>
      <c r="B1193" t="s">
        <v>2588</v>
      </c>
      <c r="C1193" t="s">
        <v>329</v>
      </c>
      <c r="D1193" s="2">
        <v>42095</v>
      </c>
      <c r="E1193" s="2">
        <v>42095</v>
      </c>
      <c r="F1193" s="3">
        <v>0</v>
      </c>
      <c r="G1193" t="s">
        <v>3</v>
      </c>
      <c r="H1193" t="s">
        <v>1127</v>
      </c>
      <c r="I1193" s="4">
        <v>116105779.31</v>
      </c>
      <c r="J1193" s="4">
        <v>-28566470.399999999</v>
      </c>
      <c r="K1193" s="4">
        <v>87539308.909999996</v>
      </c>
      <c r="L1193" s="88"/>
      <c r="M1193" s="88"/>
    </row>
    <row r="1194" spans="1:13" x14ac:dyDescent="0.2">
      <c r="A1194" s="89">
        <f t="shared" si="18"/>
        <v>1192</v>
      </c>
      <c r="B1194" t="s">
        <v>2588</v>
      </c>
      <c r="C1194" t="s">
        <v>1124</v>
      </c>
      <c r="D1194" s="2">
        <v>42461</v>
      </c>
      <c r="E1194" s="2">
        <v>42461</v>
      </c>
      <c r="F1194" s="3">
        <v>0</v>
      </c>
      <c r="G1194" t="s">
        <v>3</v>
      </c>
      <c r="H1194" t="s">
        <v>1128</v>
      </c>
      <c r="I1194" s="4">
        <v>-56482382.880000003</v>
      </c>
      <c r="J1194" s="4">
        <v>12103118.439999999</v>
      </c>
      <c r="K1194" s="4">
        <v>-44379264.439999998</v>
      </c>
      <c r="L1194" s="88"/>
      <c r="M1194" s="88"/>
    </row>
    <row r="1195" spans="1:13" x14ac:dyDescent="0.2">
      <c r="A1195" s="89">
        <f t="shared" si="18"/>
        <v>1193</v>
      </c>
      <c r="B1195" t="s">
        <v>2588</v>
      </c>
      <c r="C1195" t="s">
        <v>1129</v>
      </c>
      <c r="D1195" s="2">
        <v>42826</v>
      </c>
      <c r="E1195" s="2">
        <v>42826</v>
      </c>
      <c r="F1195" s="3">
        <v>0</v>
      </c>
      <c r="G1195" t="s">
        <v>3</v>
      </c>
      <c r="H1195" t="s">
        <v>1130</v>
      </c>
      <c r="I1195" s="4">
        <v>13539375.66</v>
      </c>
      <c r="J1195" s="4">
        <v>-2430638.64</v>
      </c>
      <c r="K1195" s="4">
        <v>11108737.02</v>
      </c>
      <c r="L1195" s="88"/>
      <c r="M1195" s="88"/>
    </row>
    <row r="1196" spans="1:13" x14ac:dyDescent="0.2">
      <c r="A1196" s="89">
        <f t="shared" si="18"/>
        <v>1194</v>
      </c>
      <c r="B1196" t="s">
        <v>2588</v>
      </c>
      <c r="C1196" t="s">
        <v>1124</v>
      </c>
      <c r="D1196" s="2">
        <v>42826</v>
      </c>
      <c r="E1196" s="2">
        <v>42826</v>
      </c>
      <c r="F1196" s="3">
        <v>0</v>
      </c>
      <c r="G1196" t="s">
        <v>3</v>
      </c>
      <c r="H1196" t="s">
        <v>1131</v>
      </c>
      <c r="I1196" s="4">
        <v>-1210368.56</v>
      </c>
      <c r="J1196" s="4">
        <v>207487.47999999998</v>
      </c>
      <c r="K1196" s="4">
        <v>-1002881.08</v>
      </c>
      <c r="L1196" s="88"/>
      <c r="M1196" s="88"/>
    </row>
    <row r="1197" spans="1:13" x14ac:dyDescent="0.2">
      <c r="A1197" s="89">
        <f t="shared" si="18"/>
        <v>1195</v>
      </c>
      <c r="B1197" t="s">
        <v>2588</v>
      </c>
      <c r="C1197" t="s">
        <v>1132</v>
      </c>
      <c r="D1197" s="2">
        <v>43191</v>
      </c>
      <c r="E1197" s="2">
        <v>43191</v>
      </c>
      <c r="F1197" s="3">
        <v>0</v>
      </c>
      <c r="G1197" t="s">
        <v>3</v>
      </c>
      <c r="H1197" t="s">
        <v>1133</v>
      </c>
      <c r="I1197" s="4">
        <v>37359278.170000002</v>
      </c>
      <c r="J1197" s="4">
        <v>-5279580.09</v>
      </c>
      <c r="K1197" s="4">
        <v>32079698.079999998</v>
      </c>
      <c r="L1197" s="88"/>
      <c r="M1197" s="88"/>
    </row>
    <row r="1198" spans="1:13" x14ac:dyDescent="0.2">
      <c r="A1198" s="89">
        <f t="shared" si="18"/>
        <v>1196</v>
      </c>
      <c r="B1198" t="s">
        <v>2588</v>
      </c>
      <c r="C1198" t="s">
        <v>1132</v>
      </c>
      <c r="D1198" s="2">
        <v>43191</v>
      </c>
      <c r="E1198" s="2">
        <v>43191</v>
      </c>
      <c r="F1198" s="3">
        <v>0</v>
      </c>
      <c r="G1198" t="s">
        <v>3</v>
      </c>
      <c r="H1198" t="s">
        <v>1134</v>
      </c>
      <c r="I1198" s="4">
        <v>123648609.25</v>
      </c>
      <c r="J1198" s="4">
        <v>-17473911.93</v>
      </c>
      <c r="K1198" s="4">
        <v>106174697.31999999</v>
      </c>
      <c r="L1198" s="88"/>
      <c r="M1198" s="88"/>
    </row>
    <row r="1199" spans="1:13" x14ac:dyDescent="0.2">
      <c r="A1199" s="89">
        <f t="shared" si="18"/>
        <v>1197</v>
      </c>
      <c r="B1199" t="s">
        <v>2588</v>
      </c>
      <c r="C1199" t="s">
        <v>1135</v>
      </c>
      <c r="D1199" s="2">
        <v>43556</v>
      </c>
      <c r="E1199" s="2">
        <v>43556</v>
      </c>
      <c r="F1199" s="3">
        <v>0</v>
      </c>
      <c r="G1199" t="s">
        <v>3</v>
      </c>
      <c r="H1199" t="s">
        <v>1133</v>
      </c>
      <c r="I1199" s="4">
        <v>44160283.909999996</v>
      </c>
      <c r="J1199" s="4">
        <v>-4377523.8600000003</v>
      </c>
      <c r="K1199" s="4">
        <v>39782760.049999997</v>
      </c>
      <c r="L1199" s="88"/>
      <c r="M1199" s="88"/>
    </row>
    <row r="1200" spans="1:13" x14ac:dyDescent="0.2">
      <c r="A1200" s="89">
        <f t="shared" si="18"/>
        <v>1198</v>
      </c>
      <c r="B1200" t="s">
        <v>2588</v>
      </c>
      <c r="C1200" t="s">
        <v>1135</v>
      </c>
      <c r="D1200" s="2">
        <v>43556</v>
      </c>
      <c r="E1200" s="2">
        <v>43556</v>
      </c>
      <c r="F1200" s="3">
        <v>0</v>
      </c>
      <c r="G1200" t="s">
        <v>3</v>
      </c>
      <c r="H1200" t="s">
        <v>1134</v>
      </c>
      <c r="I1200" s="4">
        <v>220557316.02000001</v>
      </c>
      <c r="J1200" s="4">
        <v>-21863421.760000002</v>
      </c>
      <c r="K1200" s="4">
        <v>198693894.25999999</v>
      </c>
      <c r="L1200" s="88"/>
      <c r="M1200" s="88"/>
    </row>
    <row r="1201" spans="1:13" x14ac:dyDescent="0.2">
      <c r="A1201" s="89">
        <f t="shared" si="18"/>
        <v>1199</v>
      </c>
      <c r="B1201" t="s">
        <v>2588</v>
      </c>
      <c r="C1201" t="s">
        <v>1138</v>
      </c>
      <c r="D1201" s="2">
        <v>43922</v>
      </c>
      <c r="E1201" s="2">
        <v>43922</v>
      </c>
      <c r="F1201" s="3">
        <v>0</v>
      </c>
      <c r="G1201" t="s">
        <v>3</v>
      </c>
      <c r="H1201" t="s">
        <v>1139</v>
      </c>
      <c r="I1201" s="4">
        <v>76393314.980000004</v>
      </c>
      <c r="J1201" s="4">
        <v>-3994779.36</v>
      </c>
      <c r="K1201" s="4">
        <v>72398535.620000005</v>
      </c>
      <c r="L1201" s="88"/>
      <c r="M1201" s="88"/>
    </row>
    <row r="1202" spans="1:13" x14ac:dyDescent="0.2">
      <c r="A1202" s="89">
        <f t="shared" si="18"/>
        <v>1200</v>
      </c>
      <c r="B1202" t="s">
        <v>2588</v>
      </c>
      <c r="C1202" t="s">
        <v>1138</v>
      </c>
      <c r="D1202" s="2">
        <v>43922</v>
      </c>
      <c r="E1202" s="2">
        <v>43922</v>
      </c>
      <c r="F1202" s="3">
        <v>0</v>
      </c>
      <c r="G1202" t="s">
        <v>3</v>
      </c>
      <c r="H1202" t="s">
        <v>1140</v>
      </c>
      <c r="I1202" s="4">
        <v>-150337487.87</v>
      </c>
      <c r="J1202" s="4">
        <v>7861487.5499999998</v>
      </c>
      <c r="K1202" s="4">
        <v>-142476000.31999999</v>
      </c>
      <c r="L1202" s="88"/>
      <c r="M1202" s="88"/>
    </row>
    <row r="1203" spans="1:13" x14ac:dyDescent="0.2">
      <c r="A1203" s="89">
        <f t="shared" si="18"/>
        <v>1201</v>
      </c>
      <c r="B1203" t="s">
        <v>2588</v>
      </c>
      <c r="C1203" t="s">
        <v>1027</v>
      </c>
      <c r="D1203" s="2">
        <v>41425</v>
      </c>
      <c r="E1203" s="2">
        <v>41425</v>
      </c>
      <c r="F1203" s="3">
        <v>0</v>
      </c>
      <c r="G1203" t="s">
        <v>3</v>
      </c>
      <c r="H1203" t="s">
        <v>1156</v>
      </c>
      <c r="I1203" s="4">
        <v>10534412830.43</v>
      </c>
      <c r="J1203" s="4">
        <v>-3229197927.2400002</v>
      </c>
      <c r="K1203" s="4">
        <v>7305214903.1899996</v>
      </c>
      <c r="L1203" s="88"/>
      <c r="M1203" s="88"/>
    </row>
    <row r="1204" spans="1:13" x14ac:dyDescent="0.2">
      <c r="A1204" s="89">
        <f t="shared" si="18"/>
        <v>1202</v>
      </c>
      <c r="B1204" t="s">
        <v>2588</v>
      </c>
      <c r="C1204" t="s">
        <v>1027</v>
      </c>
      <c r="D1204" s="2">
        <v>41425</v>
      </c>
      <c r="E1204" s="2">
        <v>41425</v>
      </c>
      <c r="F1204" s="3">
        <v>0</v>
      </c>
      <c r="G1204" t="s">
        <v>3</v>
      </c>
      <c r="H1204" t="s">
        <v>1157</v>
      </c>
      <c r="I1204" s="4">
        <v>385638477.75999999</v>
      </c>
      <c r="J1204" s="4">
        <v>-118212850.88</v>
      </c>
      <c r="K1204" s="4">
        <v>267425626.88</v>
      </c>
      <c r="L1204" s="88"/>
      <c r="M1204" s="88"/>
    </row>
    <row r="1205" spans="1:13" x14ac:dyDescent="0.2">
      <c r="A1205" s="89">
        <f t="shared" si="18"/>
        <v>1203</v>
      </c>
      <c r="B1205" t="s">
        <v>2588</v>
      </c>
      <c r="C1205" t="s">
        <v>1027</v>
      </c>
      <c r="D1205" s="2">
        <v>41730</v>
      </c>
      <c r="E1205" s="2">
        <v>41730</v>
      </c>
      <c r="F1205" s="3">
        <v>0</v>
      </c>
      <c r="G1205" t="s">
        <v>3</v>
      </c>
      <c r="H1205" t="s">
        <v>1158</v>
      </c>
      <c r="I1205" s="4">
        <v>53333767.210000001</v>
      </c>
      <c r="J1205" s="4">
        <v>-14186782.060000001</v>
      </c>
      <c r="K1205" s="4">
        <v>39146985.149999999</v>
      </c>
      <c r="L1205" s="88"/>
      <c r="M1205" s="88"/>
    </row>
    <row r="1206" spans="1:13" x14ac:dyDescent="0.2">
      <c r="A1206" s="89">
        <f t="shared" si="18"/>
        <v>1204</v>
      </c>
      <c r="B1206" t="s">
        <v>2588</v>
      </c>
      <c r="C1206" t="s">
        <v>1027</v>
      </c>
      <c r="D1206" s="2">
        <v>41730</v>
      </c>
      <c r="E1206" s="2">
        <v>41730</v>
      </c>
      <c r="F1206" s="3">
        <v>0</v>
      </c>
      <c r="G1206" t="s">
        <v>3</v>
      </c>
      <c r="H1206" t="s">
        <v>1159</v>
      </c>
      <c r="I1206" s="4">
        <v>-35826479.939999998</v>
      </c>
      <c r="J1206" s="4">
        <v>9529843.6799999997</v>
      </c>
      <c r="K1206" s="4">
        <v>-26296636.260000002</v>
      </c>
      <c r="L1206" s="88"/>
      <c r="M1206" s="88"/>
    </row>
    <row r="1207" spans="1:13" x14ac:dyDescent="0.2">
      <c r="A1207" s="89">
        <f t="shared" si="18"/>
        <v>1205</v>
      </c>
      <c r="B1207" t="s">
        <v>2588</v>
      </c>
      <c r="C1207" t="s">
        <v>1154</v>
      </c>
      <c r="D1207" s="2">
        <v>42186</v>
      </c>
      <c r="E1207" s="2">
        <v>42186</v>
      </c>
      <c r="F1207" s="3">
        <v>0</v>
      </c>
      <c r="G1207" t="s">
        <v>3</v>
      </c>
      <c r="H1207" t="s">
        <v>1160</v>
      </c>
      <c r="I1207" s="4">
        <v>1663966.87</v>
      </c>
      <c r="J1207" s="4">
        <v>-396735.69</v>
      </c>
      <c r="K1207" s="4">
        <v>1267231.18</v>
      </c>
      <c r="L1207" s="88"/>
      <c r="M1207" s="88"/>
    </row>
    <row r="1208" spans="1:13" x14ac:dyDescent="0.2">
      <c r="A1208" s="89">
        <f t="shared" si="18"/>
        <v>1206</v>
      </c>
      <c r="B1208" t="s">
        <v>2588</v>
      </c>
      <c r="C1208" t="s">
        <v>1124</v>
      </c>
      <c r="D1208" s="2">
        <v>42642</v>
      </c>
      <c r="E1208" s="2">
        <v>42642</v>
      </c>
      <c r="F1208" s="3">
        <v>0</v>
      </c>
      <c r="G1208" t="s">
        <v>3</v>
      </c>
      <c r="H1208" t="s">
        <v>1156</v>
      </c>
      <c r="I1208" s="4">
        <v>433089.61</v>
      </c>
      <c r="J1208" s="4">
        <v>-83598.98</v>
      </c>
      <c r="K1208" s="4">
        <v>349490.63</v>
      </c>
      <c r="L1208" s="88"/>
      <c r="M1208" s="88"/>
    </row>
    <row r="1209" spans="1:13" x14ac:dyDescent="0.2">
      <c r="A1209" s="89">
        <f t="shared" si="18"/>
        <v>1207</v>
      </c>
      <c r="B1209" t="s">
        <v>2588</v>
      </c>
      <c r="C1209" t="s">
        <v>1027</v>
      </c>
      <c r="D1209" s="2">
        <v>41425</v>
      </c>
      <c r="E1209" s="2">
        <v>41425</v>
      </c>
      <c r="F1209" s="3">
        <v>0</v>
      </c>
      <c r="G1209" t="s">
        <v>3</v>
      </c>
      <c r="H1209" t="s">
        <v>1113</v>
      </c>
      <c r="I1209" s="4">
        <v>192730269.5</v>
      </c>
      <c r="J1209" s="4">
        <v>-59079152.939999998</v>
      </c>
      <c r="K1209" s="4">
        <v>133651116.56</v>
      </c>
      <c r="L1209" s="88"/>
      <c r="M1209" s="88"/>
    </row>
    <row r="1210" spans="1:13" x14ac:dyDescent="0.2">
      <c r="A1210" s="89">
        <f t="shared" si="18"/>
        <v>1208</v>
      </c>
      <c r="B1210" t="s">
        <v>2588</v>
      </c>
      <c r="C1210" t="s">
        <v>1027</v>
      </c>
      <c r="D1210" s="2">
        <v>41425</v>
      </c>
      <c r="E1210" s="2">
        <v>41425</v>
      </c>
      <c r="F1210" s="3">
        <v>0</v>
      </c>
      <c r="G1210" t="s">
        <v>3</v>
      </c>
      <c r="H1210" t="s">
        <v>1114</v>
      </c>
      <c r="I1210" s="4">
        <v>1022991813</v>
      </c>
      <c r="J1210" s="4">
        <v>-313585872.82999998</v>
      </c>
      <c r="K1210" s="4">
        <v>709405940.16999996</v>
      </c>
      <c r="L1210" s="88"/>
      <c r="M1210" s="88"/>
    </row>
    <row r="1211" spans="1:13" x14ac:dyDescent="0.2">
      <c r="A1211" s="89">
        <f t="shared" si="18"/>
        <v>1209</v>
      </c>
      <c r="B1211" t="s">
        <v>2588</v>
      </c>
      <c r="C1211" t="s">
        <v>1027</v>
      </c>
      <c r="D1211" s="2">
        <v>41425</v>
      </c>
      <c r="E1211" s="2">
        <v>41425</v>
      </c>
      <c r="F1211" s="3">
        <v>0</v>
      </c>
      <c r="G1211" t="s">
        <v>3</v>
      </c>
      <c r="H1211" t="s">
        <v>1116</v>
      </c>
      <c r="I1211" s="4">
        <v>27566176.199999999</v>
      </c>
      <c r="J1211" s="4">
        <v>-8450080.7300000004</v>
      </c>
      <c r="K1211" s="4">
        <v>19116095.469999999</v>
      </c>
      <c r="L1211" s="88"/>
      <c r="M1211" s="88"/>
    </row>
    <row r="1212" spans="1:13" x14ac:dyDescent="0.2">
      <c r="A1212" s="89">
        <f t="shared" si="18"/>
        <v>1210</v>
      </c>
      <c r="B1212" t="s">
        <v>2588</v>
      </c>
      <c r="C1212" t="s">
        <v>1027</v>
      </c>
      <c r="D1212" s="2">
        <v>41425</v>
      </c>
      <c r="E1212" s="2">
        <v>41425</v>
      </c>
      <c r="F1212" s="3">
        <v>0</v>
      </c>
      <c r="G1212" t="s">
        <v>3</v>
      </c>
      <c r="H1212" t="s">
        <v>1118</v>
      </c>
      <c r="I1212" s="4">
        <v>831912931.5</v>
      </c>
      <c r="J1212" s="4">
        <v>-255012933.09</v>
      </c>
      <c r="K1212" s="4">
        <v>576899998.40999997</v>
      </c>
      <c r="L1212" s="88"/>
      <c r="M1212" s="88"/>
    </row>
    <row r="1213" spans="1:13" x14ac:dyDescent="0.2">
      <c r="A1213" s="89">
        <f t="shared" si="18"/>
        <v>1211</v>
      </c>
      <c r="B1213" t="s">
        <v>2588</v>
      </c>
      <c r="C1213" t="s">
        <v>1027</v>
      </c>
      <c r="D1213" s="2">
        <v>41425</v>
      </c>
      <c r="E1213" s="2">
        <v>41425</v>
      </c>
      <c r="F1213" s="3">
        <v>0</v>
      </c>
      <c r="G1213" t="s">
        <v>3</v>
      </c>
      <c r="H1213" t="s">
        <v>1119</v>
      </c>
      <c r="I1213" s="4">
        <v>407554658.61000001</v>
      </c>
      <c r="J1213" s="4">
        <v>-124930993.3</v>
      </c>
      <c r="K1213" s="4">
        <v>282623665.31</v>
      </c>
      <c r="L1213" s="88"/>
      <c r="M1213" s="88"/>
    </row>
    <row r="1214" spans="1:13" x14ac:dyDescent="0.2">
      <c r="A1214" s="89">
        <f t="shared" si="18"/>
        <v>1212</v>
      </c>
      <c r="B1214" t="s">
        <v>2588</v>
      </c>
      <c r="C1214" t="s">
        <v>1027</v>
      </c>
      <c r="D1214" s="2">
        <v>41425</v>
      </c>
      <c r="E1214" s="2">
        <v>41425</v>
      </c>
      <c r="F1214" s="3">
        <v>0</v>
      </c>
      <c r="G1214" t="s">
        <v>3</v>
      </c>
      <c r="H1214" t="s">
        <v>1120</v>
      </c>
      <c r="I1214" s="4">
        <v>10706843</v>
      </c>
      <c r="J1214" s="4">
        <v>-3282054.31</v>
      </c>
      <c r="K1214" s="4">
        <v>7424788.6900000004</v>
      </c>
      <c r="L1214" s="88"/>
      <c r="M1214" s="88"/>
    </row>
    <row r="1215" spans="1:13" x14ac:dyDescent="0.2">
      <c r="A1215" s="89">
        <f t="shared" si="18"/>
        <v>1213</v>
      </c>
      <c r="B1215" t="s">
        <v>2588</v>
      </c>
      <c r="C1215" t="s">
        <v>1121</v>
      </c>
      <c r="D1215" s="2">
        <v>41730</v>
      </c>
      <c r="E1215" s="2">
        <v>41730</v>
      </c>
      <c r="F1215" s="3">
        <v>0</v>
      </c>
      <c r="G1215" t="s">
        <v>3</v>
      </c>
      <c r="H1215" t="s">
        <v>1122</v>
      </c>
      <c r="I1215" s="4">
        <v>803457991.91999996</v>
      </c>
      <c r="J1215" s="4">
        <v>-221085297.67999998</v>
      </c>
      <c r="K1215" s="4">
        <v>582372694.24000001</v>
      </c>
      <c r="L1215" s="88"/>
      <c r="M1215" s="88"/>
    </row>
    <row r="1216" spans="1:13" x14ac:dyDescent="0.2">
      <c r="A1216" s="89">
        <f t="shared" si="18"/>
        <v>1214</v>
      </c>
      <c r="B1216" t="s">
        <v>2588</v>
      </c>
      <c r="C1216" t="s">
        <v>329</v>
      </c>
      <c r="D1216" s="2">
        <v>42095</v>
      </c>
      <c r="E1216" s="2">
        <v>42095</v>
      </c>
      <c r="F1216" s="3">
        <v>0</v>
      </c>
      <c r="G1216" t="s">
        <v>3</v>
      </c>
      <c r="H1216" t="s">
        <v>1123</v>
      </c>
      <c r="I1216" s="4">
        <v>46093161.020000003</v>
      </c>
      <c r="J1216" s="4">
        <v>-11340683.689999999</v>
      </c>
      <c r="K1216" s="4">
        <v>34752477.329999998</v>
      </c>
      <c r="L1216" s="88"/>
      <c r="M1216" s="88"/>
    </row>
    <row r="1217" spans="1:13" x14ac:dyDescent="0.2">
      <c r="A1217" s="89">
        <f t="shared" si="18"/>
        <v>1215</v>
      </c>
      <c r="B1217" t="s">
        <v>2588</v>
      </c>
      <c r="C1217" t="s">
        <v>1124</v>
      </c>
      <c r="D1217" s="2">
        <v>42461</v>
      </c>
      <c r="E1217" s="2">
        <v>42461</v>
      </c>
      <c r="F1217" s="3">
        <v>0</v>
      </c>
      <c r="G1217" t="s">
        <v>3</v>
      </c>
      <c r="H1217" t="s">
        <v>1125</v>
      </c>
      <c r="I1217" s="4">
        <v>20877879.190000001</v>
      </c>
      <c r="J1217" s="4">
        <v>-4473739.09</v>
      </c>
      <c r="K1217" s="4">
        <v>16404140.1</v>
      </c>
      <c r="L1217" s="88"/>
      <c r="M1217" s="88"/>
    </row>
    <row r="1218" spans="1:13" x14ac:dyDescent="0.2">
      <c r="A1218" s="89">
        <f t="shared" si="18"/>
        <v>1216</v>
      </c>
      <c r="B1218" t="s">
        <v>2588</v>
      </c>
      <c r="C1218" t="s">
        <v>1121</v>
      </c>
      <c r="D1218" s="2">
        <v>41730</v>
      </c>
      <c r="E1218" s="2">
        <v>41730</v>
      </c>
      <c r="F1218" s="3">
        <v>0</v>
      </c>
      <c r="G1218" t="s">
        <v>3</v>
      </c>
      <c r="H1218" t="s">
        <v>1126</v>
      </c>
      <c r="I1218" s="4">
        <v>-610538818.87</v>
      </c>
      <c r="J1218" s="4">
        <v>168000266.19999999</v>
      </c>
      <c r="K1218" s="4">
        <v>-442538552.67000002</v>
      </c>
      <c r="L1218" s="88"/>
      <c r="M1218" s="88"/>
    </row>
    <row r="1219" spans="1:13" x14ac:dyDescent="0.2">
      <c r="A1219" s="89">
        <f t="shared" si="18"/>
        <v>1217</v>
      </c>
      <c r="B1219" t="s">
        <v>2588</v>
      </c>
      <c r="C1219" t="s">
        <v>329</v>
      </c>
      <c r="D1219" s="2">
        <v>42095</v>
      </c>
      <c r="E1219" s="2">
        <v>42095</v>
      </c>
      <c r="F1219" s="3">
        <v>0</v>
      </c>
      <c r="G1219" t="s">
        <v>3</v>
      </c>
      <c r="H1219" t="s">
        <v>1127</v>
      </c>
      <c r="I1219" s="4">
        <v>116893681.5</v>
      </c>
      <c r="J1219" s="4">
        <v>-28760324.530000001</v>
      </c>
      <c r="K1219" s="4">
        <v>88133356.969999999</v>
      </c>
      <c r="L1219" s="88"/>
      <c r="M1219" s="88"/>
    </row>
    <row r="1220" spans="1:13" x14ac:dyDescent="0.2">
      <c r="A1220" s="89">
        <f t="shared" si="18"/>
        <v>1218</v>
      </c>
      <c r="B1220" t="s">
        <v>2588</v>
      </c>
      <c r="C1220" t="s">
        <v>1124</v>
      </c>
      <c r="D1220" s="2">
        <v>42461</v>
      </c>
      <c r="E1220" s="2">
        <v>42461</v>
      </c>
      <c r="F1220" s="3">
        <v>0</v>
      </c>
      <c r="G1220" t="s">
        <v>3</v>
      </c>
      <c r="H1220" t="s">
        <v>1128</v>
      </c>
      <c r="I1220" s="4">
        <v>-56865676.399999999</v>
      </c>
      <c r="J1220" s="4">
        <v>12185251.079999998</v>
      </c>
      <c r="K1220" s="4">
        <v>-44680425.32</v>
      </c>
      <c r="L1220" s="88"/>
      <c r="M1220" s="88"/>
    </row>
    <row r="1221" spans="1:13" x14ac:dyDescent="0.2">
      <c r="A1221" s="89">
        <f t="shared" ref="A1221:A1284" si="19">A1220+1</f>
        <v>1219</v>
      </c>
      <c r="B1221" t="s">
        <v>2588</v>
      </c>
      <c r="C1221" t="s">
        <v>1129</v>
      </c>
      <c r="D1221" s="2">
        <v>42826</v>
      </c>
      <c r="E1221" s="2">
        <v>42826</v>
      </c>
      <c r="F1221" s="3">
        <v>0</v>
      </c>
      <c r="G1221" t="s">
        <v>3</v>
      </c>
      <c r="H1221" t="s">
        <v>1130</v>
      </c>
      <c r="I1221" s="4">
        <v>13634982.33</v>
      </c>
      <c r="J1221" s="4">
        <v>-2447802.27</v>
      </c>
      <c r="K1221" s="4">
        <v>11187180.060000001</v>
      </c>
      <c r="L1221" s="88"/>
      <c r="M1221" s="88"/>
    </row>
    <row r="1222" spans="1:13" x14ac:dyDescent="0.2">
      <c r="A1222" s="89">
        <f t="shared" si="19"/>
        <v>1220</v>
      </c>
      <c r="B1222" t="s">
        <v>2588</v>
      </c>
      <c r="C1222" t="s">
        <v>1129</v>
      </c>
      <c r="D1222" s="2">
        <v>42826</v>
      </c>
      <c r="E1222" s="2">
        <v>42826</v>
      </c>
      <c r="F1222" s="3">
        <v>0</v>
      </c>
      <c r="G1222" t="s">
        <v>3</v>
      </c>
      <c r="H1222" t="s">
        <v>1131</v>
      </c>
      <c r="I1222" s="4">
        <v>-1215165.6499999999</v>
      </c>
      <c r="J1222" s="4">
        <v>218151.01</v>
      </c>
      <c r="K1222" s="4">
        <v>-997014.64</v>
      </c>
      <c r="L1222" s="88"/>
      <c r="M1222" s="88"/>
    </row>
    <row r="1223" spans="1:13" x14ac:dyDescent="0.2">
      <c r="A1223" s="89">
        <f t="shared" si="19"/>
        <v>1221</v>
      </c>
      <c r="B1223" t="s">
        <v>2588</v>
      </c>
      <c r="C1223" t="s">
        <v>1132</v>
      </c>
      <c r="D1223" s="2">
        <v>43191</v>
      </c>
      <c r="E1223" s="2">
        <v>43191</v>
      </c>
      <c r="F1223" s="3">
        <v>0</v>
      </c>
      <c r="G1223" t="s">
        <v>3</v>
      </c>
      <c r="H1223" t="s">
        <v>1133</v>
      </c>
      <c r="I1223" s="4">
        <v>37664003.119999997</v>
      </c>
      <c r="J1223" s="4">
        <v>-5322643.5600000005</v>
      </c>
      <c r="K1223" s="4">
        <v>32341359.559999999</v>
      </c>
      <c r="L1223" s="88"/>
      <c r="M1223" s="88"/>
    </row>
    <row r="1224" spans="1:13" x14ac:dyDescent="0.2">
      <c r="A1224" s="89">
        <f t="shared" si="19"/>
        <v>1222</v>
      </c>
      <c r="B1224" t="s">
        <v>2588</v>
      </c>
      <c r="C1224" t="s">
        <v>1132</v>
      </c>
      <c r="D1224" s="2">
        <v>43191</v>
      </c>
      <c r="E1224" s="2">
        <v>43191</v>
      </c>
      <c r="F1224" s="3">
        <v>0</v>
      </c>
      <c r="G1224" t="s">
        <v>3</v>
      </c>
      <c r="H1224" t="s">
        <v>1134</v>
      </c>
      <c r="I1224" s="4">
        <v>124521739.06999999</v>
      </c>
      <c r="J1224" s="4">
        <v>-17597301.870000001</v>
      </c>
      <c r="K1224" s="4">
        <v>106924437.2</v>
      </c>
      <c r="L1224" s="88"/>
      <c r="M1224" s="88"/>
    </row>
    <row r="1225" spans="1:13" x14ac:dyDescent="0.2">
      <c r="A1225" s="89">
        <f t="shared" si="19"/>
        <v>1223</v>
      </c>
      <c r="B1225" t="s">
        <v>2588</v>
      </c>
      <c r="C1225" t="s">
        <v>1135</v>
      </c>
      <c r="D1225" s="2">
        <v>43556</v>
      </c>
      <c r="E1225" s="2">
        <v>43556</v>
      </c>
      <c r="F1225" s="3">
        <v>0</v>
      </c>
      <c r="G1225" t="s">
        <v>3</v>
      </c>
      <c r="H1225" t="s">
        <v>1136</v>
      </c>
      <c r="I1225" s="4">
        <v>44520481.990000002</v>
      </c>
      <c r="J1225" s="4">
        <v>-4413229.5999999996</v>
      </c>
      <c r="K1225" s="4">
        <v>40107252.390000001</v>
      </c>
      <c r="L1225" s="88"/>
      <c r="M1225" s="88"/>
    </row>
    <row r="1226" spans="1:13" x14ac:dyDescent="0.2">
      <c r="A1226" s="89">
        <f t="shared" si="19"/>
        <v>1224</v>
      </c>
      <c r="B1226" t="s">
        <v>2588</v>
      </c>
      <c r="C1226" t="s">
        <v>1135</v>
      </c>
      <c r="D1226" s="2">
        <v>43556</v>
      </c>
      <c r="E1226" s="2">
        <v>43556</v>
      </c>
      <c r="F1226" s="3">
        <v>0</v>
      </c>
      <c r="G1226" t="s">
        <v>3</v>
      </c>
      <c r="H1226" t="s">
        <v>1137</v>
      </c>
      <c r="I1226" s="4">
        <v>155612053.31999999</v>
      </c>
      <c r="J1226" s="4">
        <v>-15425523.01</v>
      </c>
      <c r="K1226" s="4">
        <v>140186530.31</v>
      </c>
      <c r="L1226" s="88"/>
      <c r="M1226" s="88"/>
    </row>
    <row r="1227" spans="1:13" x14ac:dyDescent="0.2">
      <c r="A1227" s="89">
        <f t="shared" si="19"/>
        <v>1225</v>
      </c>
      <c r="B1227" t="s">
        <v>2588</v>
      </c>
      <c r="C1227" t="s">
        <v>1138</v>
      </c>
      <c r="D1227" s="2">
        <v>43922</v>
      </c>
      <c r="E1227" s="2">
        <v>43922</v>
      </c>
      <c r="F1227" s="3">
        <v>0</v>
      </c>
      <c r="G1227" t="s">
        <v>3</v>
      </c>
      <c r="H1227" t="s">
        <v>1139</v>
      </c>
      <c r="I1227" s="4">
        <v>77016425.219999999</v>
      </c>
      <c r="J1227" s="4">
        <v>-4027363.21</v>
      </c>
      <c r="K1227" s="4">
        <v>72989062.010000005</v>
      </c>
      <c r="L1227" s="88"/>
      <c r="M1227" s="88"/>
    </row>
    <row r="1228" spans="1:13" x14ac:dyDescent="0.2">
      <c r="A1228" s="89">
        <f t="shared" si="19"/>
        <v>1226</v>
      </c>
      <c r="B1228" t="s">
        <v>2588</v>
      </c>
      <c r="C1228" t="s">
        <v>1138</v>
      </c>
      <c r="D1228" s="2">
        <v>43922</v>
      </c>
      <c r="E1228" s="2">
        <v>43922</v>
      </c>
      <c r="F1228" s="3">
        <v>0</v>
      </c>
      <c r="G1228" t="s">
        <v>3</v>
      </c>
      <c r="H1228" t="s">
        <v>1140</v>
      </c>
      <c r="I1228" s="4">
        <v>-151399077.97</v>
      </c>
      <c r="J1228" s="4">
        <v>7917000.5</v>
      </c>
      <c r="K1228" s="4">
        <v>-143482077.47</v>
      </c>
      <c r="L1228" s="88"/>
      <c r="M1228" s="88"/>
    </row>
    <row r="1229" spans="1:13" x14ac:dyDescent="0.2">
      <c r="A1229" s="89">
        <f t="shared" si="19"/>
        <v>1227</v>
      </c>
      <c r="B1229" t="s">
        <v>2588</v>
      </c>
      <c r="C1229" t="s">
        <v>1027</v>
      </c>
      <c r="D1229" s="2">
        <v>41425</v>
      </c>
      <c r="E1229" s="2">
        <v>41425</v>
      </c>
      <c r="F1229" s="3">
        <v>0</v>
      </c>
      <c r="G1229" t="s">
        <v>3</v>
      </c>
      <c r="H1229" t="s">
        <v>1161</v>
      </c>
      <c r="I1229" s="4">
        <v>399106187.58999997</v>
      </c>
      <c r="J1229" s="4">
        <v>-122341215.81999999</v>
      </c>
      <c r="K1229" s="4">
        <v>276764971.76999998</v>
      </c>
      <c r="L1229" s="88"/>
      <c r="M1229" s="88"/>
    </row>
    <row r="1230" spans="1:13" x14ac:dyDescent="0.2">
      <c r="A1230" s="89">
        <f t="shared" si="19"/>
        <v>1228</v>
      </c>
      <c r="B1230" t="s">
        <v>2588</v>
      </c>
      <c r="C1230" t="s">
        <v>1027</v>
      </c>
      <c r="D1230" s="2">
        <v>41425</v>
      </c>
      <c r="E1230" s="2">
        <v>41425</v>
      </c>
      <c r="F1230" s="3">
        <v>0</v>
      </c>
      <c r="G1230" t="s">
        <v>3</v>
      </c>
      <c r="H1230" t="s">
        <v>1113</v>
      </c>
      <c r="I1230" s="4">
        <v>7043908.5800000001</v>
      </c>
      <c r="J1230" s="4">
        <v>-2159225.69</v>
      </c>
      <c r="K1230" s="4">
        <v>4884682.8899999997</v>
      </c>
      <c r="L1230" s="88"/>
      <c r="M1230" s="88"/>
    </row>
    <row r="1231" spans="1:13" x14ac:dyDescent="0.2">
      <c r="A1231" s="89">
        <f t="shared" si="19"/>
        <v>1229</v>
      </c>
      <c r="B1231" t="s">
        <v>2588</v>
      </c>
      <c r="C1231" t="s">
        <v>1027</v>
      </c>
      <c r="D1231" s="2">
        <v>41425</v>
      </c>
      <c r="E1231" s="2">
        <v>41425</v>
      </c>
      <c r="F1231" s="3">
        <v>0</v>
      </c>
      <c r="G1231" t="s">
        <v>3</v>
      </c>
      <c r="H1231" t="s">
        <v>1114</v>
      </c>
      <c r="I1231" s="4">
        <v>37388319.060000002</v>
      </c>
      <c r="J1231" s="4">
        <v>-11460940.859999999</v>
      </c>
      <c r="K1231" s="4">
        <v>25927378.199999999</v>
      </c>
      <c r="L1231" s="88"/>
      <c r="M1231" s="88"/>
    </row>
    <row r="1232" spans="1:13" x14ac:dyDescent="0.2">
      <c r="A1232" s="89">
        <f t="shared" si="19"/>
        <v>1230</v>
      </c>
      <c r="B1232" t="s">
        <v>2588</v>
      </c>
      <c r="C1232" t="s">
        <v>1027</v>
      </c>
      <c r="D1232" s="2">
        <v>41425</v>
      </c>
      <c r="E1232" s="2">
        <v>41425</v>
      </c>
      <c r="F1232" s="3">
        <v>0</v>
      </c>
      <c r="G1232" t="s">
        <v>3</v>
      </c>
      <c r="H1232" t="s">
        <v>1116</v>
      </c>
      <c r="I1232" s="4">
        <v>1007488.99</v>
      </c>
      <c r="J1232" s="4">
        <v>-308833.68</v>
      </c>
      <c r="K1232" s="4">
        <v>698655.31</v>
      </c>
      <c r="L1232" s="88"/>
      <c r="M1232" s="88"/>
    </row>
    <row r="1233" spans="1:13" x14ac:dyDescent="0.2">
      <c r="A1233" s="89">
        <f t="shared" si="19"/>
        <v>1231</v>
      </c>
      <c r="B1233" t="s">
        <v>2588</v>
      </c>
      <c r="C1233" t="s">
        <v>1027</v>
      </c>
      <c r="D1233" s="2">
        <v>41425</v>
      </c>
      <c r="E1233" s="2">
        <v>41425</v>
      </c>
      <c r="F1233" s="3">
        <v>0</v>
      </c>
      <c r="G1233" t="s">
        <v>3</v>
      </c>
      <c r="H1233" t="s">
        <v>1118</v>
      </c>
      <c r="I1233" s="4">
        <v>30404765.43</v>
      </c>
      <c r="J1233" s="4">
        <v>-9320216.2400000002</v>
      </c>
      <c r="K1233" s="4">
        <v>21084549.190000001</v>
      </c>
      <c r="L1233" s="88"/>
      <c r="M1233" s="88"/>
    </row>
    <row r="1234" spans="1:13" x14ac:dyDescent="0.2">
      <c r="A1234" s="89">
        <f t="shared" si="19"/>
        <v>1232</v>
      </c>
      <c r="B1234" t="s">
        <v>2588</v>
      </c>
      <c r="C1234" t="s">
        <v>1027</v>
      </c>
      <c r="D1234" s="2">
        <v>41425</v>
      </c>
      <c r="E1234" s="2">
        <v>41425</v>
      </c>
      <c r="F1234" s="3">
        <v>0</v>
      </c>
      <c r="G1234" t="s">
        <v>3</v>
      </c>
      <c r="H1234" t="s">
        <v>1119</v>
      </c>
      <c r="I1234" s="4">
        <v>14895313.35</v>
      </c>
      <c r="J1234" s="4">
        <v>-4565979.67</v>
      </c>
      <c r="K1234" s="4">
        <v>10329333.68</v>
      </c>
      <c r="L1234" s="88"/>
      <c r="M1234" s="88"/>
    </row>
    <row r="1235" spans="1:13" x14ac:dyDescent="0.2">
      <c r="A1235" s="89">
        <f t="shared" si="19"/>
        <v>1233</v>
      </c>
      <c r="B1235" t="s">
        <v>2588</v>
      </c>
      <c r="C1235" t="s">
        <v>1027</v>
      </c>
      <c r="D1235" s="2">
        <v>41425</v>
      </c>
      <c r="E1235" s="2">
        <v>41425</v>
      </c>
      <c r="F1235" s="3">
        <v>0</v>
      </c>
      <c r="G1235" t="s">
        <v>3</v>
      </c>
      <c r="H1235" t="s">
        <v>1120</v>
      </c>
      <c r="I1235" s="4">
        <v>391313.85</v>
      </c>
      <c r="J1235" s="4">
        <v>-119952.56999999999</v>
      </c>
      <c r="K1235" s="4">
        <v>271361.28000000003</v>
      </c>
      <c r="L1235" s="88"/>
      <c r="M1235" s="88"/>
    </row>
    <row r="1236" spans="1:13" x14ac:dyDescent="0.2">
      <c r="A1236" s="89">
        <f t="shared" si="19"/>
        <v>1234</v>
      </c>
      <c r="B1236" t="s">
        <v>2588</v>
      </c>
      <c r="C1236" t="s">
        <v>1121</v>
      </c>
      <c r="D1236" s="2">
        <v>41730</v>
      </c>
      <c r="E1236" s="2">
        <v>41730</v>
      </c>
      <c r="F1236" s="3">
        <v>0</v>
      </c>
      <c r="G1236" t="s">
        <v>3</v>
      </c>
      <c r="H1236" t="s">
        <v>1122</v>
      </c>
      <c r="I1236" s="4">
        <v>29364793.890000001</v>
      </c>
      <c r="J1236" s="4">
        <v>-8080228.5300000003</v>
      </c>
      <c r="K1236" s="4">
        <v>21284565.359999999</v>
      </c>
      <c r="L1236" s="88"/>
      <c r="M1236" s="88"/>
    </row>
    <row r="1237" spans="1:13" x14ac:dyDescent="0.2">
      <c r="A1237" s="89">
        <f t="shared" si="19"/>
        <v>1235</v>
      </c>
      <c r="B1237" t="s">
        <v>2588</v>
      </c>
      <c r="C1237" t="s">
        <v>329</v>
      </c>
      <c r="D1237" s="2">
        <v>42095</v>
      </c>
      <c r="E1237" s="2">
        <v>42095</v>
      </c>
      <c r="F1237" s="3">
        <v>0</v>
      </c>
      <c r="G1237" t="s">
        <v>3</v>
      </c>
      <c r="H1237" t="s">
        <v>1123</v>
      </c>
      <c r="I1237" s="4">
        <v>1684613.5</v>
      </c>
      <c r="J1237" s="4">
        <v>-414479.45999999996</v>
      </c>
      <c r="K1237" s="4">
        <v>1270134.04</v>
      </c>
      <c r="L1237" s="88"/>
      <c r="M1237" s="88"/>
    </row>
    <row r="1238" spans="1:13" x14ac:dyDescent="0.2">
      <c r="A1238" s="89">
        <f t="shared" si="19"/>
        <v>1236</v>
      </c>
      <c r="B1238" t="s">
        <v>2588</v>
      </c>
      <c r="C1238" t="s">
        <v>1124</v>
      </c>
      <c r="D1238" s="2">
        <v>42461</v>
      </c>
      <c r="E1238" s="2">
        <v>42461</v>
      </c>
      <c r="F1238" s="3">
        <v>0</v>
      </c>
      <c r="G1238" t="s">
        <v>3</v>
      </c>
      <c r="H1238" t="s">
        <v>1125</v>
      </c>
      <c r="I1238" s="4">
        <v>763045.02</v>
      </c>
      <c r="J1238" s="4">
        <v>-163506.29</v>
      </c>
      <c r="K1238" s="4">
        <v>599538.73</v>
      </c>
      <c r="L1238" s="88"/>
      <c r="M1238" s="88"/>
    </row>
    <row r="1239" spans="1:13" x14ac:dyDescent="0.2">
      <c r="A1239" s="89">
        <f t="shared" si="19"/>
        <v>1237</v>
      </c>
      <c r="B1239" t="s">
        <v>2588</v>
      </c>
      <c r="C1239" t="s">
        <v>1121</v>
      </c>
      <c r="D1239" s="2">
        <v>41730</v>
      </c>
      <c r="E1239" s="2">
        <v>41730</v>
      </c>
      <c r="F1239" s="3">
        <v>0</v>
      </c>
      <c r="G1239" t="s">
        <v>3</v>
      </c>
      <c r="H1239" t="s">
        <v>1126</v>
      </c>
      <c r="I1239" s="4">
        <v>-22313981.27</v>
      </c>
      <c r="J1239" s="4">
        <v>6140076.0699999994</v>
      </c>
      <c r="K1239" s="4">
        <v>-16173905.199999999</v>
      </c>
      <c r="L1239" s="88"/>
      <c r="M1239" s="88"/>
    </row>
    <row r="1240" spans="1:13" x14ac:dyDescent="0.2">
      <c r="A1240" s="89">
        <f t="shared" si="19"/>
        <v>1238</v>
      </c>
      <c r="B1240" t="s">
        <v>2588</v>
      </c>
      <c r="C1240" t="s">
        <v>329</v>
      </c>
      <c r="D1240" s="2">
        <v>42095</v>
      </c>
      <c r="E1240" s="2">
        <v>42095</v>
      </c>
      <c r="F1240" s="3">
        <v>0</v>
      </c>
      <c r="G1240" t="s">
        <v>3</v>
      </c>
      <c r="H1240" t="s">
        <v>1127</v>
      </c>
      <c r="I1240" s="4">
        <v>4272231.9000000004</v>
      </c>
      <c r="J1240" s="4">
        <v>-1051132.74</v>
      </c>
      <c r="K1240" s="4">
        <v>3221099.16</v>
      </c>
      <c r="L1240" s="88"/>
      <c r="M1240" s="88"/>
    </row>
    <row r="1241" spans="1:13" x14ac:dyDescent="0.2">
      <c r="A1241" s="89">
        <f t="shared" si="19"/>
        <v>1239</v>
      </c>
      <c r="B1241" t="s">
        <v>2588</v>
      </c>
      <c r="C1241" t="s">
        <v>1124</v>
      </c>
      <c r="D1241" s="2">
        <v>42461</v>
      </c>
      <c r="E1241" s="2">
        <v>42461</v>
      </c>
      <c r="F1241" s="3">
        <v>0</v>
      </c>
      <c r="G1241" t="s">
        <v>3</v>
      </c>
      <c r="H1241" t="s">
        <v>1128</v>
      </c>
      <c r="I1241" s="4">
        <v>-2078327.54</v>
      </c>
      <c r="J1241" s="4">
        <v>445346.73</v>
      </c>
      <c r="K1241" s="4">
        <v>-1632980.81</v>
      </c>
      <c r="L1241" s="88"/>
      <c r="M1241" s="88"/>
    </row>
    <row r="1242" spans="1:13" x14ac:dyDescent="0.2">
      <c r="A1242" s="89">
        <f t="shared" si="19"/>
        <v>1240</v>
      </c>
      <c r="B1242" t="s">
        <v>2588</v>
      </c>
      <c r="C1242" t="s">
        <v>1129</v>
      </c>
      <c r="D1242" s="2">
        <v>42826</v>
      </c>
      <c r="E1242" s="2">
        <v>42826</v>
      </c>
      <c r="F1242" s="3">
        <v>0</v>
      </c>
      <c r="G1242" t="s">
        <v>3</v>
      </c>
      <c r="H1242" t="s">
        <v>1130</v>
      </c>
      <c r="I1242" s="4">
        <v>500096.44</v>
      </c>
      <c r="J1242" s="4">
        <v>-89779.16</v>
      </c>
      <c r="K1242" s="4">
        <v>410317.28</v>
      </c>
      <c r="L1242" s="88"/>
      <c r="M1242" s="88"/>
    </row>
    <row r="1243" spans="1:13" x14ac:dyDescent="0.2">
      <c r="A1243" s="89">
        <f t="shared" si="19"/>
        <v>1241</v>
      </c>
      <c r="B1243" t="s">
        <v>2588</v>
      </c>
      <c r="C1243" t="s">
        <v>1129</v>
      </c>
      <c r="D1243" s="2">
        <v>42826</v>
      </c>
      <c r="E1243" s="2">
        <v>42826</v>
      </c>
      <c r="F1243" s="3">
        <v>0</v>
      </c>
      <c r="G1243" t="s">
        <v>3</v>
      </c>
      <c r="H1243" t="s">
        <v>1131</v>
      </c>
      <c r="I1243" s="4">
        <v>-42794.19</v>
      </c>
      <c r="J1243" s="4">
        <v>7682.56</v>
      </c>
      <c r="K1243" s="4">
        <v>-35111.629999999997</v>
      </c>
      <c r="L1243" s="88"/>
      <c r="M1243" s="88"/>
    </row>
    <row r="1244" spans="1:13" x14ac:dyDescent="0.2">
      <c r="A1244" s="89">
        <f t="shared" si="19"/>
        <v>1242</v>
      </c>
      <c r="B1244" t="s">
        <v>2588</v>
      </c>
      <c r="C1244" t="s">
        <v>1132</v>
      </c>
      <c r="D1244" s="2">
        <v>43191</v>
      </c>
      <c r="E1244" s="2">
        <v>43191</v>
      </c>
      <c r="F1244" s="3">
        <v>0</v>
      </c>
      <c r="G1244" t="s">
        <v>3</v>
      </c>
      <c r="H1244" t="s">
        <v>1133</v>
      </c>
      <c r="I1244" s="4">
        <v>1381419.75</v>
      </c>
      <c r="J1244" s="4">
        <v>-195221.01</v>
      </c>
      <c r="K1244" s="4">
        <v>1186198.74</v>
      </c>
      <c r="L1244" s="88"/>
      <c r="M1244" s="88"/>
    </row>
    <row r="1245" spans="1:13" x14ac:dyDescent="0.2">
      <c r="A1245" s="89">
        <f t="shared" si="19"/>
        <v>1243</v>
      </c>
      <c r="B1245" t="s">
        <v>2588</v>
      </c>
      <c r="C1245" t="s">
        <v>1132</v>
      </c>
      <c r="D1245" s="2">
        <v>43191</v>
      </c>
      <c r="E1245" s="2">
        <v>43191</v>
      </c>
      <c r="F1245" s="3">
        <v>0</v>
      </c>
      <c r="G1245" t="s">
        <v>3</v>
      </c>
      <c r="H1245" t="s">
        <v>1134</v>
      </c>
      <c r="I1245" s="4">
        <v>4567140.38</v>
      </c>
      <c r="J1245" s="4">
        <v>-645424.23</v>
      </c>
      <c r="K1245" s="4">
        <v>3921716.15</v>
      </c>
      <c r="L1245" s="88"/>
      <c r="M1245" s="88"/>
    </row>
    <row r="1246" spans="1:13" x14ac:dyDescent="0.2">
      <c r="A1246" s="89">
        <f t="shared" si="19"/>
        <v>1244</v>
      </c>
      <c r="B1246" t="s">
        <v>2588</v>
      </c>
      <c r="C1246" t="s">
        <v>1135</v>
      </c>
      <c r="D1246" s="2">
        <v>43556</v>
      </c>
      <c r="E1246" s="2">
        <v>43556</v>
      </c>
      <c r="F1246" s="3">
        <v>0</v>
      </c>
      <c r="G1246" t="s">
        <v>3</v>
      </c>
      <c r="H1246" t="s">
        <v>1136</v>
      </c>
      <c r="I1246" s="4">
        <v>1632897.94</v>
      </c>
      <c r="J1246" s="4">
        <v>-161866.01999999999</v>
      </c>
      <c r="K1246" s="4">
        <v>1471031.92</v>
      </c>
      <c r="L1246" s="88"/>
      <c r="M1246" s="88"/>
    </row>
    <row r="1247" spans="1:13" x14ac:dyDescent="0.2">
      <c r="A1247" s="89">
        <f t="shared" si="19"/>
        <v>1245</v>
      </c>
      <c r="B1247" t="s">
        <v>2588</v>
      </c>
      <c r="C1247" t="s">
        <v>1135</v>
      </c>
      <c r="D1247" s="2">
        <v>43556</v>
      </c>
      <c r="E1247" s="2">
        <v>43556</v>
      </c>
      <c r="F1247" s="3">
        <v>0</v>
      </c>
      <c r="G1247" t="s">
        <v>3</v>
      </c>
      <c r="H1247" t="s">
        <v>1137</v>
      </c>
      <c r="I1247" s="4">
        <v>5707453.9500000002</v>
      </c>
      <c r="J1247" s="4">
        <v>-565768.92000000004</v>
      </c>
      <c r="K1247" s="4">
        <v>5141685.03</v>
      </c>
      <c r="L1247" s="88"/>
      <c r="M1247" s="88"/>
    </row>
    <row r="1248" spans="1:13" x14ac:dyDescent="0.2">
      <c r="A1248" s="89">
        <f t="shared" si="19"/>
        <v>1246</v>
      </c>
      <c r="B1248" t="s">
        <v>2588</v>
      </c>
      <c r="C1248" t="s">
        <v>1138</v>
      </c>
      <c r="D1248" s="2">
        <v>43922</v>
      </c>
      <c r="E1248" s="2">
        <v>43922</v>
      </c>
      <c r="F1248" s="3">
        <v>0</v>
      </c>
      <c r="G1248" t="s">
        <v>3</v>
      </c>
      <c r="H1248" t="s">
        <v>1139</v>
      </c>
      <c r="I1248" s="4">
        <v>2824766.41</v>
      </c>
      <c r="J1248" s="4">
        <v>-147713.43</v>
      </c>
      <c r="K1248" s="4">
        <v>2677052.98</v>
      </c>
      <c r="L1248" s="88"/>
      <c r="M1248" s="88"/>
    </row>
    <row r="1249" spans="1:13" x14ac:dyDescent="0.2">
      <c r="A1249" s="89">
        <f t="shared" si="19"/>
        <v>1247</v>
      </c>
      <c r="B1249" t="s">
        <v>2588</v>
      </c>
      <c r="C1249" t="s">
        <v>1138</v>
      </c>
      <c r="D1249" s="2">
        <v>43922</v>
      </c>
      <c r="E1249" s="2">
        <v>43922</v>
      </c>
      <c r="F1249" s="3">
        <v>0</v>
      </c>
      <c r="G1249" t="s">
        <v>3</v>
      </c>
      <c r="H1249" t="s">
        <v>1140</v>
      </c>
      <c r="I1249" s="4">
        <v>-5552932.7599999998</v>
      </c>
      <c r="J1249" s="4">
        <v>290375.42</v>
      </c>
      <c r="K1249" s="4">
        <v>-5262557.34</v>
      </c>
      <c r="L1249" s="88"/>
      <c r="M1249" s="88"/>
    </row>
    <row r="1250" spans="1:13" x14ac:dyDescent="0.2">
      <c r="A1250" s="89">
        <f t="shared" si="19"/>
        <v>1248</v>
      </c>
      <c r="B1250" t="s">
        <v>2588</v>
      </c>
      <c r="C1250" t="s">
        <v>1027</v>
      </c>
      <c r="D1250" s="2">
        <v>41425</v>
      </c>
      <c r="E1250" s="2">
        <v>41425</v>
      </c>
      <c r="F1250" s="3">
        <v>0</v>
      </c>
      <c r="G1250" t="s">
        <v>3</v>
      </c>
      <c r="H1250" t="s">
        <v>1162</v>
      </c>
      <c r="I1250" s="4">
        <v>44476906.630000003</v>
      </c>
      <c r="J1250" s="4">
        <v>-13633862.360000001</v>
      </c>
      <c r="K1250" s="4">
        <v>30843044.27</v>
      </c>
      <c r="L1250" s="88"/>
      <c r="M1250" s="88"/>
    </row>
    <row r="1251" spans="1:13" x14ac:dyDescent="0.2">
      <c r="A1251" s="89">
        <f t="shared" si="19"/>
        <v>1249</v>
      </c>
      <c r="B1251" t="s">
        <v>2588</v>
      </c>
      <c r="C1251" t="s">
        <v>1027</v>
      </c>
      <c r="D1251" s="2">
        <v>41425</v>
      </c>
      <c r="E1251" s="2">
        <v>41425</v>
      </c>
      <c r="F1251" s="3">
        <v>0</v>
      </c>
      <c r="G1251" t="s">
        <v>3</v>
      </c>
      <c r="H1251" t="s">
        <v>1163</v>
      </c>
      <c r="I1251" s="4">
        <v>306943904.85000002</v>
      </c>
      <c r="J1251" s="4">
        <v>-94089973.25</v>
      </c>
      <c r="K1251" s="4">
        <v>212853931.59999999</v>
      </c>
      <c r="L1251" s="88"/>
      <c r="M1251" s="88"/>
    </row>
    <row r="1252" spans="1:13" x14ac:dyDescent="0.2">
      <c r="A1252" s="89">
        <f t="shared" si="19"/>
        <v>1250</v>
      </c>
      <c r="B1252" t="s">
        <v>2588</v>
      </c>
      <c r="C1252" t="s">
        <v>1027</v>
      </c>
      <c r="D1252" s="2">
        <v>41425</v>
      </c>
      <c r="E1252" s="2">
        <v>41425</v>
      </c>
      <c r="F1252" s="3">
        <v>0</v>
      </c>
      <c r="G1252" t="s">
        <v>3</v>
      </c>
      <c r="H1252" t="s">
        <v>1113</v>
      </c>
      <c r="I1252" s="4">
        <v>5417317.1699999999</v>
      </c>
      <c r="J1252" s="4">
        <v>-1660613.6300000001</v>
      </c>
      <c r="K1252" s="4">
        <v>3756703.54</v>
      </c>
      <c r="L1252" s="88"/>
      <c r="M1252" s="88"/>
    </row>
    <row r="1253" spans="1:13" x14ac:dyDescent="0.2">
      <c r="A1253" s="89">
        <f t="shared" si="19"/>
        <v>1251</v>
      </c>
      <c r="B1253" t="s">
        <v>2588</v>
      </c>
      <c r="C1253" t="s">
        <v>1027</v>
      </c>
      <c r="D1253" s="2">
        <v>41425</v>
      </c>
      <c r="E1253" s="2">
        <v>41425</v>
      </c>
      <c r="F1253" s="3">
        <v>0</v>
      </c>
      <c r="G1253" t="s">
        <v>3</v>
      </c>
      <c r="H1253" t="s">
        <v>1114</v>
      </c>
      <c r="I1253" s="4">
        <v>28754544.550000001</v>
      </c>
      <c r="J1253" s="4">
        <v>-8814360.8100000005</v>
      </c>
      <c r="K1253" s="4">
        <v>19940183.739999998</v>
      </c>
      <c r="L1253" s="88"/>
      <c r="M1253" s="88"/>
    </row>
    <row r="1254" spans="1:13" x14ac:dyDescent="0.2">
      <c r="A1254" s="89">
        <f t="shared" si="19"/>
        <v>1252</v>
      </c>
      <c r="B1254" t="s">
        <v>2588</v>
      </c>
      <c r="C1254" t="s">
        <v>1027</v>
      </c>
      <c r="D1254" s="2">
        <v>41425</v>
      </c>
      <c r="E1254" s="2">
        <v>41425</v>
      </c>
      <c r="F1254" s="3">
        <v>0</v>
      </c>
      <c r="G1254" t="s">
        <v>3</v>
      </c>
      <c r="H1254" t="s">
        <v>1116</v>
      </c>
      <c r="I1254" s="4">
        <v>774837.91</v>
      </c>
      <c r="J1254" s="4">
        <v>-237517.27000000002</v>
      </c>
      <c r="K1254" s="4">
        <v>537320.64</v>
      </c>
      <c r="L1254" s="88"/>
      <c r="M1254" s="88"/>
    </row>
    <row r="1255" spans="1:13" x14ac:dyDescent="0.2">
      <c r="A1255" s="89">
        <f t="shared" si="19"/>
        <v>1253</v>
      </c>
      <c r="B1255" t="s">
        <v>2588</v>
      </c>
      <c r="C1255" t="s">
        <v>1027</v>
      </c>
      <c r="D1255" s="2">
        <v>41425</v>
      </c>
      <c r="E1255" s="2">
        <v>41425</v>
      </c>
      <c r="F1255" s="3">
        <v>0</v>
      </c>
      <c r="G1255" t="s">
        <v>3</v>
      </c>
      <c r="H1255" t="s">
        <v>1118</v>
      </c>
      <c r="I1255" s="4">
        <v>23383645.050000001</v>
      </c>
      <c r="J1255" s="4">
        <v>-7167975.96</v>
      </c>
      <c r="K1255" s="4">
        <v>16215669.09</v>
      </c>
      <c r="L1255" s="88"/>
      <c r="M1255" s="88"/>
    </row>
    <row r="1256" spans="1:13" x14ac:dyDescent="0.2">
      <c r="A1256" s="89">
        <f t="shared" si="19"/>
        <v>1254</v>
      </c>
      <c r="B1256" t="s">
        <v>2588</v>
      </c>
      <c r="C1256" t="s">
        <v>1027</v>
      </c>
      <c r="D1256" s="2">
        <v>41425</v>
      </c>
      <c r="E1256" s="2">
        <v>41425</v>
      </c>
      <c r="F1256" s="3">
        <v>0</v>
      </c>
      <c r="G1256" t="s">
        <v>3</v>
      </c>
      <c r="H1256" t="s">
        <v>1119</v>
      </c>
      <c r="I1256" s="4">
        <v>11455662.15</v>
      </c>
      <c r="J1256" s="4">
        <v>-3511595.84</v>
      </c>
      <c r="K1256" s="4">
        <v>7944066.3099999996</v>
      </c>
      <c r="L1256" s="88"/>
      <c r="M1256" s="88"/>
    </row>
    <row r="1257" spans="1:13" x14ac:dyDescent="0.2">
      <c r="A1257" s="89">
        <f t="shared" si="19"/>
        <v>1255</v>
      </c>
      <c r="B1257" t="s">
        <v>2588</v>
      </c>
      <c r="C1257" t="s">
        <v>1027</v>
      </c>
      <c r="D1257" s="2">
        <v>41425</v>
      </c>
      <c r="E1257" s="2">
        <v>41425</v>
      </c>
      <c r="F1257" s="3">
        <v>0</v>
      </c>
      <c r="G1257" t="s">
        <v>3</v>
      </c>
      <c r="H1257" t="s">
        <v>1120</v>
      </c>
      <c r="I1257" s="4">
        <v>300950.99</v>
      </c>
      <c r="J1257" s="4">
        <v>-92252.9</v>
      </c>
      <c r="K1257" s="4">
        <v>208698.09</v>
      </c>
      <c r="L1257" s="88"/>
      <c r="M1257" s="88"/>
    </row>
    <row r="1258" spans="1:13" x14ac:dyDescent="0.2">
      <c r="A1258" s="89">
        <f t="shared" si="19"/>
        <v>1256</v>
      </c>
      <c r="B1258" t="s">
        <v>2588</v>
      </c>
      <c r="C1258" t="s">
        <v>1121</v>
      </c>
      <c r="D1258" s="2">
        <v>41730</v>
      </c>
      <c r="E1258" s="2">
        <v>41730</v>
      </c>
      <c r="F1258" s="3">
        <v>0</v>
      </c>
      <c r="G1258" t="s">
        <v>3</v>
      </c>
      <c r="H1258" t="s">
        <v>1122</v>
      </c>
      <c r="I1258" s="4">
        <v>22583825.52</v>
      </c>
      <c r="J1258" s="4">
        <v>-6214328.3600000003</v>
      </c>
      <c r="K1258" s="4">
        <v>16369497.16</v>
      </c>
      <c r="L1258" s="88"/>
      <c r="M1258" s="88"/>
    </row>
    <row r="1259" spans="1:13" x14ac:dyDescent="0.2">
      <c r="A1259" s="89">
        <f t="shared" si="19"/>
        <v>1257</v>
      </c>
      <c r="B1259" t="s">
        <v>2588</v>
      </c>
      <c r="C1259" t="s">
        <v>329</v>
      </c>
      <c r="D1259" s="2">
        <v>42095</v>
      </c>
      <c r="E1259" s="2">
        <v>42095</v>
      </c>
      <c r="F1259" s="3">
        <v>0</v>
      </c>
      <c r="G1259" t="s">
        <v>3</v>
      </c>
      <c r="H1259" t="s">
        <v>1123</v>
      </c>
      <c r="I1259" s="4">
        <v>1295599.67</v>
      </c>
      <c r="J1259" s="4">
        <v>-318767.15999999997</v>
      </c>
      <c r="K1259" s="4">
        <v>976832.51</v>
      </c>
      <c r="L1259" s="88"/>
      <c r="M1259" s="88"/>
    </row>
    <row r="1260" spans="1:13" x14ac:dyDescent="0.2">
      <c r="A1260" s="89">
        <f t="shared" si="19"/>
        <v>1258</v>
      </c>
      <c r="B1260" t="s">
        <v>2588</v>
      </c>
      <c r="C1260" t="s">
        <v>1124</v>
      </c>
      <c r="D1260" s="2">
        <v>42461</v>
      </c>
      <c r="E1260" s="2">
        <v>42461</v>
      </c>
      <c r="F1260" s="3">
        <v>0</v>
      </c>
      <c r="G1260" t="s">
        <v>3</v>
      </c>
      <c r="H1260" t="s">
        <v>1125</v>
      </c>
      <c r="I1260" s="4">
        <v>586841.36</v>
      </c>
      <c r="J1260" s="4">
        <v>-125749.14</v>
      </c>
      <c r="K1260" s="4">
        <v>461092.22</v>
      </c>
      <c r="L1260" s="88"/>
      <c r="M1260" s="88"/>
    </row>
    <row r="1261" spans="1:13" x14ac:dyDescent="0.2">
      <c r="A1261" s="89">
        <f t="shared" si="19"/>
        <v>1259</v>
      </c>
      <c r="B1261" t="s">
        <v>2588</v>
      </c>
      <c r="C1261" t="s">
        <v>1121</v>
      </c>
      <c r="D1261" s="2">
        <v>41730</v>
      </c>
      <c r="E1261" s="2">
        <v>41730</v>
      </c>
      <c r="F1261" s="3">
        <v>0</v>
      </c>
      <c r="G1261" t="s">
        <v>3</v>
      </c>
      <c r="H1261" t="s">
        <v>1126</v>
      </c>
      <c r="I1261" s="4">
        <v>-17161198.59</v>
      </c>
      <c r="J1261" s="4">
        <v>4722199.2299999995</v>
      </c>
      <c r="K1261" s="4">
        <v>-12438999.359999999</v>
      </c>
      <c r="L1261" s="88"/>
      <c r="M1261" s="88"/>
    </row>
    <row r="1262" spans="1:13" x14ac:dyDescent="0.2">
      <c r="A1262" s="89">
        <f t="shared" si="19"/>
        <v>1260</v>
      </c>
      <c r="B1262" t="s">
        <v>2588</v>
      </c>
      <c r="C1262" t="s">
        <v>329</v>
      </c>
      <c r="D1262" s="2">
        <v>42095</v>
      </c>
      <c r="E1262" s="2">
        <v>42095</v>
      </c>
      <c r="F1262" s="3">
        <v>0</v>
      </c>
      <c r="G1262" t="s">
        <v>3</v>
      </c>
      <c r="H1262" t="s">
        <v>1127</v>
      </c>
      <c r="I1262" s="4">
        <v>3285680.82</v>
      </c>
      <c r="J1262" s="4">
        <v>-808403.39</v>
      </c>
      <c r="K1262" s="4">
        <v>2477277.4300000002</v>
      </c>
      <c r="L1262" s="88"/>
      <c r="M1262" s="88"/>
    </row>
    <row r="1263" spans="1:13" x14ac:dyDescent="0.2">
      <c r="A1263" s="89">
        <f t="shared" si="19"/>
        <v>1261</v>
      </c>
      <c r="B1263" t="s">
        <v>2588</v>
      </c>
      <c r="C1263" t="s">
        <v>1124</v>
      </c>
      <c r="D1263" s="2">
        <v>42461</v>
      </c>
      <c r="E1263" s="2">
        <v>42461</v>
      </c>
      <c r="F1263" s="3">
        <v>0</v>
      </c>
      <c r="G1263" t="s">
        <v>3</v>
      </c>
      <c r="H1263" t="s">
        <v>1128</v>
      </c>
      <c r="I1263" s="4">
        <v>-1598396.58</v>
      </c>
      <c r="J1263" s="4">
        <v>342506.5</v>
      </c>
      <c r="K1263" s="4">
        <v>-1255890.08</v>
      </c>
      <c r="L1263" s="88"/>
      <c r="M1263" s="88"/>
    </row>
    <row r="1264" spans="1:13" x14ac:dyDescent="0.2">
      <c r="A1264" s="89">
        <f t="shared" si="19"/>
        <v>1262</v>
      </c>
      <c r="B1264" t="s">
        <v>2588</v>
      </c>
      <c r="C1264" t="s">
        <v>1129</v>
      </c>
      <c r="D1264" s="2">
        <v>42826</v>
      </c>
      <c r="E1264" s="2">
        <v>42826</v>
      </c>
      <c r="F1264" s="3">
        <v>0</v>
      </c>
      <c r="G1264" t="s">
        <v>3</v>
      </c>
      <c r="H1264" t="s">
        <v>1130</v>
      </c>
      <c r="I1264" s="4">
        <v>382426.7</v>
      </c>
      <c r="J1264" s="4">
        <v>-68654.64</v>
      </c>
      <c r="K1264" s="4">
        <v>313772.06</v>
      </c>
      <c r="L1264" s="88"/>
      <c r="M1264" s="88"/>
    </row>
    <row r="1265" spans="1:13" x14ac:dyDescent="0.2">
      <c r="A1265" s="89">
        <f t="shared" si="19"/>
        <v>1263</v>
      </c>
      <c r="B1265" t="s">
        <v>2588</v>
      </c>
      <c r="C1265" t="s">
        <v>1129</v>
      </c>
      <c r="D1265" s="2">
        <v>42826</v>
      </c>
      <c r="E1265" s="2">
        <v>42826</v>
      </c>
      <c r="F1265" s="3">
        <v>0</v>
      </c>
      <c r="G1265" t="s">
        <v>3</v>
      </c>
      <c r="H1265" t="s">
        <v>1131</v>
      </c>
      <c r="I1265" s="4">
        <v>-34916.33</v>
      </c>
      <c r="J1265" s="4">
        <v>6268.32</v>
      </c>
      <c r="K1265" s="4">
        <v>-28648.01</v>
      </c>
      <c r="L1265" s="88"/>
      <c r="M1265" s="88"/>
    </row>
    <row r="1266" spans="1:13" x14ac:dyDescent="0.2">
      <c r="A1266" s="89">
        <f t="shared" si="19"/>
        <v>1264</v>
      </c>
      <c r="B1266" t="s">
        <v>2588</v>
      </c>
      <c r="C1266" t="s">
        <v>1132</v>
      </c>
      <c r="D1266" s="2">
        <v>43191</v>
      </c>
      <c r="E1266" s="2">
        <v>43191</v>
      </c>
      <c r="F1266" s="3">
        <v>0</v>
      </c>
      <c r="G1266" t="s">
        <v>3</v>
      </c>
      <c r="H1266" t="s">
        <v>1133</v>
      </c>
      <c r="I1266" s="4">
        <v>1056379.82</v>
      </c>
      <c r="J1266" s="4">
        <v>-149286.66</v>
      </c>
      <c r="K1266" s="4">
        <v>907093.16</v>
      </c>
      <c r="L1266" s="88"/>
      <c r="M1266" s="88"/>
    </row>
    <row r="1267" spans="1:13" x14ac:dyDescent="0.2">
      <c r="A1267" s="89">
        <f t="shared" si="19"/>
        <v>1265</v>
      </c>
      <c r="B1267" t="s">
        <v>2588</v>
      </c>
      <c r="C1267" t="s">
        <v>1132</v>
      </c>
      <c r="D1267" s="2">
        <v>43191</v>
      </c>
      <c r="E1267" s="2">
        <v>43191</v>
      </c>
      <c r="F1267" s="3">
        <v>0</v>
      </c>
      <c r="G1267" t="s">
        <v>3</v>
      </c>
      <c r="H1267" t="s">
        <v>1134</v>
      </c>
      <c r="I1267" s="4">
        <v>3492519.1</v>
      </c>
      <c r="J1267" s="4">
        <v>-493559.69999999995</v>
      </c>
      <c r="K1267" s="4">
        <v>2998959.4</v>
      </c>
      <c r="L1267" s="88"/>
      <c r="M1267" s="88"/>
    </row>
    <row r="1268" spans="1:13" x14ac:dyDescent="0.2">
      <c r="A1268" s="89">
        <f t="shared" si="19"/>
        <v>1266</v>
      </c>
      <c r="B1268" t="s">
        <v>2588</v>
      </c>
      <c r="C1268" t="s">
        <v>1135</v>
      </c>
      <c r="D1268" s="2">
        <v>43556</v>
      </c>
      <c r="E1268" s="2">
        <v>43556</v>
      </c>
      <c r="F1268" s="3">
        <v>0</v>
      </c>
      <c r="G1268" t="s">
        <v>3</v>
      </c>
      <c r="H1268" t="s">
        <v>1136</v>
      </c>
      <c r="I1268" s="4">
        <v>1248686.6599999999</v>
      </c>
      <c r="J1268" s="4">
        <v>-123779.9</v>
      </c>
      <c r="K1268" s="4">
        <v>1124906.76</v>
      </c>
      <c r="L1268" s="88"/>
      <c r="M1268" s="88"/>
    </row>
    <row r="1269" spans="1:13" x14ac:dyDescent="0.2">
      <c r="A1269" s="89">
        <f t="shared" si="19"/>
        <v>1267</v>
      </c>
      <c r="B1269" t="s">
        <v>2588</v>
      </c>
      <c r="C1269" t="s">
        <v>1135</v>
      </c>
      <c r="D1269" s="2">
        <v>43556</v>
      </c>
      <c r="E1269" s="2">
        <v>43556</v>
      </c>
      <c r="F1269" s="3">
        <v>0</v>
      </c>
      <c r="G1269" t="s">
        <v>3</v>
      </c>
      <c r="H1269" t="s">
        <v>1137</v>
      </c>
      <c r="I1269" s="4">
        <v>4364523.62</v>
      </c>
      <c r="J1269" s="4">
        <v>-432646.82</v>
      </c>
      <c r="K1269" s="4">
        <v>3931876.8</v>
      </c>
      <c r="L1269" s="88"/>
      <c r="M1269" s="88"/>
    </row>
    <row r="1270" spans="1:13" x14ac:dyDescent="0.2">
      <c r="A1270" s="89">
        <f t="shared" si="19"/>
        <v>1268</v>
      </c>
      <c r="B1270" t="s">
        <v>2588</v>
      </c>
      <c r="C1270" t="s">
        <v>1138</v>
      </c>
      <c r="D1270" s="2">
        <v>43922</v>
      </c>
      <c r="E1270" s="2">
        <v>43922</v>
      </c>
      <c r="F1270" s="3">
        <v>0</v>
      </c>
      <c r="G1270" t="s">
        <v>3</v>
      </c>
      <c r="H1270" t="s">
        <v>1139</v>
      </c>
      <c r="I1270" s="4">
        <v>2160115.48</v>
      </c>
      <c r="J1270" s="4">
        <v>-112957.33</v>
      </c>
      <c r="K1270" s="4">
        <v>2047158.15</v>
      </c>
      <c r="L1270" s="88"/>
      <c r="M1270" s="88"/>
    </row>
    <row r="1271" spans="1:13" x14ac:dyDescent="0.2">
      <c r="A1271" s="89">
        <f t="shared" si="19"/>
        <v>1269</v>
      </c>
      <c r="B1271" t="s">
        <v>2588</v>
      </c>
      <c r="C1271" t="s">
        <v>1138</v>
      </c>
      <c r="D1271" s="2">
        <v>43922</v>
      </c>
      <c r="E1271" s="2">
        <v>43922</v>
      </c>
      <c r="F1271" s="3">
        <v>0</v>
      </c>
      <c r="G1271" t="s">
        <v>3</v>
      </c>
      <c r="H1271" t="s">
        <v>1140</v>
      </c>
      <c r="I1271" s="4">
        <v>-4246360.32</v>
      </c>
      <c r="J1271" s="4">
        <v>222051.79</v>
      </c>
      <c r="K1271" s="4">
        <v>-4024308.53</v>
      </c>
      <c r="L1271" s="88"/>
      <c r="M1271" s="88"/>
    </row>
    <row r="1272" spans="1:13" x14ac:dyDescent="0.2">
      <c r="A1272" s="89">
        <f t="shared" si="19"/>
        <v>1270</v>
      </c>
      <c r="B1272" t="s">
        <v>2588</v>
      </c>
      <c r="C1272" t="s">
        <v>1027</v>
      </c>
      <c r="D1272" s="2">
        <v>41425</v>
      </c>
      <c r="E1272" s="2">
        <v>41425</v>
      </c>
      <c r="F1272" s="3">
        <v>0</v>
      </c>
      <c r="G1272" t="s">
        <v>3</v>
      </c>
      <c r="H1272" t="s">
        <v>1164</v>
      </c>
      <c r="I1272" s="4">
        <v>239957792.97</v>
      </c>
      <c r="J1272" s="4">
        <v>-73556183.909999996</v>
      </c>
      <c r="K1272" s="4">
        <v>166401609.06</v>
      </c>
      <c r="L1272" s="88"/>
      <c r="M1272" s="88"/>
    </row>
    <row r="1273" spans="1:13" x14ac:dyDescent="0.2">
      <c r="A1273" s="89">
        <f t="shared" si="19"/>
        <v>1271</v>
      </c>
      <c r="B1273" t="s">
        <v>2588</v>
      </c>
      <c r="C1273" t="s">
        <v>1027</v>
      </c>
      <c r="D1273" s="2">
        <v>41425</v>
      </c>
      <c r="E1273" s="2">
        <v>41425</v>
      </c>
      <c r="F1273" s="3">
        <v>0</v>
      </c>
      <c r="G1273" t="s">
        <v>3</v>
      </c>
      <c r="H1273" t="s">
        <v>1113</v>
      </c>
      <c r="I1273" s="4">
        <v>4235065.28</v>
      </c>
      <c r="J1273" s="4">
        <v>-1298208.47</v>
      </c>
      <c r="K1273" s="4">
        <v>2936856.81</v>
      </c>
      <c r="L1273" s="88"/>
      <c r="M1273" s="88"/>
    </row>
    <row r="1274" spans="1:13" x14ac:dyDescent="0.2">
      <c r="A1274" s="89">
        <f t="shared" si="19"/>
        <v>1272</v>
      </c>
      <c r="B1274" t="s">
        <v>2588</v>
      </c>
      <c r="C1274" t="s">
        <v>1027</v>
      </c>
      <c r="D1274" s="2">
        <v>41425</v>
      </c>
      <c r="E1274" s="2">
        <v>41425</v>
      </c>
      <c r="F1274" s="3">
        <v>0</v>
      </c>
      <c r="G1274" t="s">
        <v>3</v>
      </c>
      <c r="H1274" t="s">
        <v>1114</v>
      </c>
      <c r="I1274" s="4">
        <v>22479276.960000001</v>
      </c>
      <c r="J1274" s="4">
        <v>-6890752.7700000005</v>
      </c>
      <c r="K1274" s="4">
        <v>15588524.189999999</v>
      </c>
      <c r="L1274" s="88"/>
      <c r="M1274" s="88"/>
    </row>
    <row r="1275" spans="1:13" x14ac:dyDescent="0.2">
      <c r="A1275" s="89">
        <f t="shared" si="19"/>
        <v>1273</v>
      </c>
      <c r="B1275" t="s">
        <v>2588</v>
      </c>
      <c r="C1275" t="s">
        <v>1027</v>
      </c>
      <c r="D1275" s="2">
        <v>41425</v>
      </c>
      <c r="E1275" s="2">
        <v>41425</v>
      </c>
      <c r="F1275" s="3">
        <v>0</v>
      </c>
      <c r="G1275" t="s">
        <v>3</v>
      </c>
      <c r="H1275" t="s">
        <v>1116</v>
      </c>
      <c r="I1275" s="4">
        <v>605740.63</v>
      </c>
      <c r="J1275" s="4">
        <v>-185682.52000000002</v>
      </c>
      <c r="K1275" s="4">
        <v>420058.11</v>
      </c>
      <c r="L1275" s="88"/>
      <c r="M1275" s="88"/>
    </row>
    <row r="1276" spans="1:13" x14ac:dyDescent="0.2">
      <c r="A1276" s="89">
        <f t="shared" si="19"/>
        <v>1274</v>
      </c>
      <c r="B1276" t="s">
        <v>2588</v>
      </c>
      <c r="C1276" t="s">
        <v>1027</v>
      </c>
      <c r="D1276" s="2">
        <v>41425</v>
      </c>
      <c r="E1276" s="2">
        <v>41425</v>
      </c>
      <c r="F1276" s="3">
        <v>0</v>
      </c>
      <c r="G1276" t="s">
        <v>3</v>
      </c>
      <c r="H1276" t="s">
        <v>1118</v>
      </c>
      <c r="I1276" s="4">
        <v>18280499.359999999</v>
      </c>
      <c r="J1276" s="4">
        <v>-5603667.8499999996</v>
      </c>
      <c r="K1276" s="4">
        <v>12676831.51</v>
      </c>
      <c r="L1276" s="88"/>
      <c r="M1276" s="88"/>
    </row>
    <row r="1277" spans="1:13" x14ac:dyDescent="0.2">
      <c r="A1277" s="89">
        <f t="shared" si="19"/>
        <v>1275</v>
      </c>
      <c r="B1277" t="s">
        <v>2588</v>
      </c>
      <c r="C1277" t="s">
        <v>1027</v>
      </c>
      <c r="D1277" s="2">
        <v>41425</v>
      </c>
      <c r="E1277" s="2">
        <v>41425</v>
      </c>
      <c r="F1277" s="3">
        <v>0</v>
      </c>
      <c r="G1277" t="s">
        <v>3</v>
      </c>
      <c r="H1277" t="s">
        <v>1119</v>
      </c>
      <c r="I1277" s="4">
        <v>8955627.9199999999</v>
      </c>
      <c r="J1277" s="4">
        <v>-2745240.35</v>
      </c>
      <c r="K1277" s="4">
        <v>6210387.5700000003</v>
      </c>
      <c r="L1277" s="88"/>
      <c r="M1277" s="88"/>
    </row>
    <row r="1278" spans="1:13" x14ac:dyDescent="0.2">
      <c r="A1278" s="89">
        <f t="shared" si="19"/>
        <v>1276</v>
      </c>
      <c r="B1278" t="s">
        <v>2588</v>
      </c>
      <c r="C1278" t="s">
        <v>1027</v>
      </c>
      <c r="D1278" s="2">
        <v>41425</v>
      </c>
      <c r="E1278" s="2">
        <v>41425</v>
      </c>
      <c r="F1278" s="3">
        <v>0</v>
      </c>
      <c r="G1278" t="s">
        <v>3</v>
      </c>
      <c r="H1278" t="s">
        <v>1120</v>
      </c>
      <c r="I1278" s="4">
        <v>235272.73</v>
      </c>
      <c r="J1278" s="4">
        <v>-72120.009999999995</v>
      </c>
      <c r="K1278" s="4">
        <v>163152.72</v>
      </c>
      <c r="L1278" s="88"/>
      <c r="M1278" s="88"/>
    </row>
    <row r="1279" spans="1:13" x14ac:dyDescent="0.2">
      <c r="A1279" s="89">
        <f t="shared" si="19"/>
        <v>1277</v>
      </c>
      <c r="B1279" t="s">
        <v>2588</v>
      </c>
      <c r="C1279" t="s">
        <v>1121</v>
      </c>
      <c r="D1279" s="2">
        <v>41730</v>
      </c>
      <c r="E1279" s="2">
        <v>41730</v>
      </c>
      <c r="F1279" s="3">
        <v>0</v>
      </c>
      <c r="G1279" t="s">
        <v>3</v>
      </c>
      <c r="H1279" t="s">
        <v>1122</v>
      </c>
      <c r="I1279" s="4">
        <v>17655228.989999998</v>
      </c>
      <c r="J1279" s="4">
        <v>-4858140.2</v>
      </c>
      <c r="K1279" s="4">
        <v>12797088.789999999</v>
      </c>
      <c r="L1279" s="88"/>
      <c r="M1279" s="88"/>
    </row>
    <row r="1280" spans="1:13" x14ac:dyDescent="0.2">
      <c r="A1280" s="89">
        <f t="shared" si="19"/>
        <v>1278</v>
      </c>
      <c r="B1280" t="s">
        <v>2588</v>
      </c>
      <c r="C1280" t="s">
        <v>329</v>
      </c>
      <c r="D1280" s="2">
        <v>42095</v>
      </c>
      <c r="E1280" s="2">
        <v>42095</v>
      </c>
      <c r="F1280" s="3">
        <v>0</v>
      </c>
      <c r="G1280" t="s">
        <v>3</v>
      </c>
      <c r="H1280" t="s">
        <v>1123</v>
      </c>
      <c r="I1280" s="4">
        <v>1012853.6</v>
      </c>
      <c r="J1280" s="4">
        <v>-249200.81</v>
      </c>
      <c r="K1280" s="4">
        <v>763652.79</v>
      </c>
      <c r="L1280" s="88"/>
      <c r="M1280" s="88"/>
    </row>
    <row r="1281" spans="1:13" x14ac:dyDescent="0.2">
      <c r="A1281" s="89">
        <f t="shared" si="19"/>
        <v>1279</v>
      </c>
      <c r="B1281" t="s">
        <v>2588</v>
      </c>
      <c r="C1281" t="s">
        <v>1124</v>
      </c>
      <c r="D1281" s="2">
        <v>42461</v>
      </c>
      <c r="E1281" s="2">
        <v>42461</v>
      </c>
      <c r="F1281" s="3">
        <v>0</v>
      </c>
      <c r="G1281" t="s">
        <v>3</v>
      </c>
      <c r="H1281" t="s">
        <v>1125</v>
      </c>
      <c r="I1281" s="4">
        <v>458771.64</v>
      </c>
      <c r="J1281" s="4">
        <v>-98306.19</v>
      </c>
      <c r="K1281" s="4">
        <v>360465.45</v>
      </c>
      <c r="L1281" s="88"/>
      <c r="M1281" s="88"/>
    </row>
    <row r="1282" spans="1:13" x14ac:dyDescent="0.2">
      <c r="A1282" s="89">
        <f t="shared" si="19"/>
        <v>1280</v>
      </c>
      <c r="B1282" t="s">
        <v>2588</v>
      </c>
      <c r="C1282" t="s">
        <v>1121</v>
      </c>
      <c r="D1282" s="2">
        <v>41730</v>
      </c>
      <c r="E1282" s="2">
        <v>41730</v>
      </c>
      <c r="F1282" s="3">
        <v>0</v>
      </c>
      <c r="G1282" t="s">
        <v>3</v>
      </c>
      <c r="H1282" t="s">
        <v>1126</v>
      </c>
      <c r="I1282" s="4">
        <v>-13416012.74</v>
      </c>
      <c r="J1282" s="4">
        <v>3691646.8400000003</v>
      </c>
      <c r="K1282" s="4">
        <v>-9724365.9000000004</v>
      </c>
      <c r="L1282" s="88"/>
      <c r="M1282" s="88"/>
    </row>
    <row r="1283" spans="1:13" x14ac:dyDescent="0.2">
      <c r="A1283" s="89">
        <f t="shared" si="19"/>
        <v>1281</v>
      </c>
      <c r="B1283" t="s">
        <v>2588</v>
      </c>
      <c r="C1283" t="s">
        <v>329</v>
      </c>
      <c r="D1283" s="2">
        <v>42095</v>
      </c>
      <c r="E1283" s="2">
        <v>42095</v>
      </c>
      <c r="F1283" s="3">
        <v>0</v>
      </c>
      <c r="G1283" t="s">
        <v>3</v>
      </c>
      <c r="H1283" t="s">
        <v>1127</v>
      </c>
      <c r="I1283" s="4">
        <v>2568628.02</v>
      </c>
      <c r="J1283" s="4">
        <v>-631980.9</v>
      </c>
      <c r="K1283" s="4">
        <v>1936647.12</v>
      </c>
      <c r="L1283" s="88"/>
      <c r="M1283" s="88"/>
    </row>
    <row r="1284" spans="1:13" x14ac:dyDescent="0.2">
      <c r="A1284" s="89">
        <f t="shared" si="19"/>
        <v>1282</v>
      </c>
      <c r="B1284" t="s">
        <v>2588</v>
      </c>
      <c r="C1284" t="s">
        <v>1124</v>
      </c>
      <c r="D1284" s="2">
        <v>42461</v>
      </c>
      <c r="E1284" s="2">
        <v>42461</v>
      </c>
      <c r="F1284" s="3">
        <v>0</v>
      </c>
      <c r="G1284" t="s">
        <v>3</v>
      </c>
      <c r="H1284" t="s">
        <v>1128</v>
      </c>
      <c r="I1284" s="4">
        <v>-1249569.43</v>
      </c>
      <c r="J1284" s="4">
        <v>267759.37</v>
      </c>
      <c r="K1284" s="4">
        <v>-981810.06</v>
      </c>
      <c r="L1284" s="88"/>
      <c r="M1284" s="88"/>
    </row>
    <row r="1285" spans="1:13" x14ac:dyDescent="0.2">
      <c r="A1285" s="89">
        <f t="shared" ref="A1285:A1348" si="20">A1284+1</f>
        <v>1283</v>
      </c>
      <c r="B1285" t="s">
        <v>2588</v>
      </c>
      <c r="C1285" t="s">
        <v>1129</v>
      </c>
      <c r="D1285" s="2">
        <v>42826</v>
      </c>
      <c r="E1285" s="2">
        <v>42826</v>
      </c>
      <c r="F1285" s="3">
        <v>0</v>
      </c>
      <c r="G1285" t="s">
        <v>3</v>
      </c>
      <c r="H1285" t="s">
        <v>1130</v>
      </c>
      <c r="I1285" s="4">
        <v>301528.74</v>
      </c>
      <c r="J1285" s="4">
        <v>-54131.56</v>
      </c>
      <c r="K1285" s="4">
        <v>247397.18</v>
      </c>
      <c r="L1285" s="88"/>
      <c r="M1285" s="88"/>
    </row>
    <row r="1286" spans="1:13" x14ac:dyDescent="0.2">
      <c r="A1286" s="89">
        <f t="shared" si="20"/>
        <v>1284</v>
      </c>
      <c r="B1286" t="s">
        <v>2588</v>
      </c>
      <c r="C1286" t="s">
        <v>1124</v>
      </c>
      <c r="D1286" s="2">
        <v>42826</v>
      </c>
      <c r="E1286" s="2">
        <v>42826</v>
      </c>
      <c r="F1286" s="3">
        <v>0</v>
      </c>
      <c r="G1286" t="s">
        <v>3</v>
      </c>
      <c r="H1286" t="s">
        <v>1131</v>
      </c>
      <c r="I1286" s="4">
        <v>-24948.77</v>
      </c>
      <c r="J1286" s="4">
        <v>4276.84</v>
      </c>
      <c r="K1286" s="4">
        <v>-20671.93</v>
      </c>
      <c r="L1286" s="88"/>
      <c r="M1286" s="88"/>
    </row>
    <row r="1287" spans="1:13" x14ac:dyDescent="0.2">
      <c r="A1287" s="89">
        <f t="shared" si="20"/>
        <v>1285</v>
      </c>
      <c r="B1287" t="s">
        <v>2588</v>
      </c>
      <c r="C1287" t="s">
        <v>1132</v>
      </c>
      <c r="D1287" s="2">
        <v>43191</v>
      </c>
      <c r="E1287" s="2">
        <v>43191</v>
      </c>
      <c r="F1287" s="3">
        <v>0</v>
      </c>
      <c r="G1287" t="s">
        <v>3</v>
      </c>
      <c r="H1287" t="s">
        <v>1133</v>
      </c>
      <c r="I1287" s="4">
        <v>832914.85</v>
      </c>
      <c r="J1287" s="4">
        <v>-117706.79999999999</v>
      </c>
      <c r="K1287" s="4">
        <v>715208.05</v>
      </c>
      <c r="L1287" s="88"/>
      <c r="M1287" s="88"/>
    </row>
    <row r="1288" spans="1:13" x14ac:dyDescent="0.2">
      <c r="A1288" s="89">
        <f t="shared" si="20"/>
        <v>1286</v>
      </c>
      <c r="B1288" t="s">
        <v>2588</v>
      </c>
      <c r="C1288" t="s">
        <v>1132</v>
      </c>
      <c r="D1288" s="2">
        <v>43191</v>
      </c>
      <c r="E1288" s="2">
        <v>43191</v>
      </c>
      <c r="F1288" s="3">
        <v>0</v>
      </c>
      <c r="G1288" t="s">
        <v>3</v>
      </c>
      <c r="H1288" t="s">
        <v>1134</v>
      </c>
      <c r="I1288" s="4">
        <v>2753716.98</v>
      </c>
      <c r="J1288" s="4">
        <v>-389152.84</v>
      </c>
      <c r="K1288" s="4">
        <v>2364564.14</v>
      </c>
      <c r="L1288" s="88"/>
      <c r="M1288" s="88"/>
    </row>
    <row r="1289" spans="1:13" x14ac:dyDescent="0.2">
      <c r="A1289" s="89">
        <f t="shared" si="20"/>
        <v>1287</v>
      </c>
      <c r="B1289" t="s">
        <v>2588</v>
      </c>
      <c r="C1289" t="s">
        <v>1135</v>
      </c>
      <c r="D1289" s="2">
        <v>43556</v>
      </c>
      <c r="E1289" s="2">
        <v>43556</v>
      </c>
      <c r="F1289" s="3">
        <v>0</v>
      </c>
      <c r="G1289" t="s">
        <v>3</v>
      </c>
      <c r="H1289" t="s">
        <v>1136</v>
      </c>
      <c r="I1289" s="4">
        <v>984541.39</v>
      </c>
      <c r="J1289" s="4">
        <v>-97595.7</v>
      </c>
      <c r="K1289" s="4">
        <v>886945.69</v>
      </c>
      <c r="L1289" s="88"/>
      <c r="M1289" s="88"/>
    </row>
    <row r="1290" spans="1:13" x14ac:dyDescent="0.2">
      <c r="A1290" s="89">
        <f t="shared" si="20"/>
        <v>1288</v>
      </c>
      <c r="B1290" t="s">
        <v>2588</v>
      </c>
      <c r="C1290" t="s">
        <v>1135</v>
      </c>
      <c r="D1290" s="2">
        <v>43556</v>
      </c>
      <c r="E1290" s="2">
        <v>43556</v>
      </c>
      <c r="F1290" s="3">
        <v>0</v>
      </c>
      <c r="G1290" t="s">
        <v>3</v>
      </c>
      <c r="H1290" t="s">
        <v>1137</v>
      </c>
      <c r="I1290" s="4">
        <v>3441259</v>
      </c>
      <c r="J1290" s="4">
        <v>-341125.38</v>
      </c>
      <c r="K1290" s="4">
        <v>3100133.62</v>
      </c>
      <c r="L1290" s="88"/>
      <c r="M1290" s="88"/>
    </row>
    <row r="1291" spans="1:13" x14ac:dyDescent="0.2">
      <c r="A1291" s="89">
        <f t="shared" si="20"/>
        <v>1289</v>
      </c>
      <c r="B1291" t="s">
        <v>2588</v>
      </c>
      <c r="C1291" t="s">
        <v>1138</v>
      </c>
      <c r="D1291" s="2">
        <v>43922</v>
      </c>
      <c r="E1291" s="2">
        <v>43922</v>
      </c>
      <c r="F1291" s="3">
        <v>0</v>
      </c>
      <c r="G1291" t="s">
        <v>3</v>
      </c>
      <c r="H1291" t="s">
        <v>1139</v>
      </c>
      <c r="I1291" s="4">
        <v>1703167.98</v>
      </c>
      <c r="J1291" s="4">
        <v>-89062.51</v>
      </c>
      <c r="K1291" s="4">
        <v>1614105.47</v>
      </c>
      <c r="L1291" s="88"/>
      <c r="M1291" s="88"/>
    </row>
    <row r="1292" spans="1:13" x14ac:dyDescent="0.2">
      <c r="A1292" s="89">
        <f t="shared" si="20"/>
        <v>1290</v>
      </c>
      <c r="B1292" t="s">
        <v>2588</v>
      </c>
      <c r="C1292" t="s">
        <v>1138</v>
      </c>
      <c r="D1292" s="2">
        <v>43922</v>
      </c>
      <c r="E1292" s="2">
        <v>43922</v>
      </c>
      <c r="F1292" s="3">
        <v>0</v>
      </c>
      <c r="G1292" t="s">
        <v>3</v>
      </c>
      <c r="H1292" t="s">
        <v>1140</v>
      </c>
      <c r="I1292" s="4">
        <v>-3348091.79</v>
      </c>
      <c r="J1292" s="4">
        <v>175079.3</v>
      </c>
      <c r="K1292" s="4">
        <v>-3173012.49</v>
      </c>
      <c r="L1292" s="88"/>
      <c r="M1292" s="88"/>
    </row>
    <row r="1293" spans="1:13" x14ac:dyDescent="0.2">
      <c r="A1293" s="89">
        <f t="shared" si="20"/>
        <v>1291</v>
      </c>
      <c r="B1293" t="s">
        <v>2588</v>
      </c>
      <c r="C1293" t="s">
        <v>1027</v>
      </c>
      <c r="D1293" s="2">
        <v>41425</v>
      </c>
      <c r="E1293" s="2">
        <v>41425</v>
      </c>
      <c r="F1293" s="3">
        <v>0</v>
      </c>
      <c r="G1293" t="s">
        <v>3</v>
      </c>
      <c r="H1293" t="s">
        <v>1165</v>
      </c>
      <c r="I1293" s="4">
        <v>115477772.53</v>
      </c>
      <c r="J1293" s="4">
        <v>-35398326.409999996</v>
      </c>
      <c r="K1293" s="4">
        <v>80079446.120000005</v>
      </c>
      <c r="L1293" s="88"/>
      <c r="M1293" s="88"/>
    </row>
    <row r="1294" spans="1:13" x14ac:dyDescent="0.2">
      <c r="A1294" s="89">
        <f t="shared" si="20"/>
        <v>1292</v>
      </c>
      <c r="B1294" t="s">
        <v>2588</v>
      </c>
      <c r="C1294" t="s">
        <v>1027</v>
      </c>
      <c r="D1294" s="2">
        <v>41425</v>
      </c>
      <c r="E1294" s="2">
        <v>41425</v>
      </c>
      <c r="F1294" s="3">
        <v>0</v>
      </c>
      <c r="G1294" t="s">
        <v>3</v>
      </c>
      <c r="H1294" t="s">
        <v>1166</v>
      </c>
      <c r="I1294" s="4">
        <v>-35262041.770000003</v>
      </c>
      <c r="J1294" s="4">
        <v>10809156.059999999</v>
      </c>
      <c r="K1294" s="4">
        <v>-24452885.710000001</v>
      </c>
      <c r="L1294" s="88"/>
      <c r="M1294" s="88"/>
    </row>
    <row r="1295" spans="1:13" x14ac:dyDescent="0.2">
      <c r="A1295" s="89">
        <f t="shared" si="20"/>
        <v>1293</v>
      </c>
      <c r="B1295" t="s">
        <v>2588</v>
      </c>
      <c r="C1295" t="s">
        <v>1027</v>
      </c>
      <c r="D1295" s="2">
        <v>41425</v>
      </c>
      <c r="E1295" s="2">
        <v>41425</v>
      </c>
      <c r="F1295" s="3">
        <v>0</v>
      </c>
      <c r="G1295" t="s">
        <v>3</v>
      </c>
      <c r="H1295" t="s">
        <v>1113</v>
      </c>
      <c r="I1295" s="4">
        <v>2038091.36</v>
      </c>
      <c r="J1295" s="4">
        <v>-624752.45000000007</v>
      </c>
      <c r="K1295" s="4">
        <v>1413338.91</v>
      </c>
      <c r="L1295" s="88"/>
      <c r="M1295" s="88"/>
    </row>
    <row r="1296" spans="1:13" x14ac:dyDescent="0.2">
      <c r="A1296" s="89">
        <f t="shared" si="20"/>
        <v>1294</v>
      </c>
      <c r="B1296" t="s">
        <v>2588</v>
      </c>
      <c r="C1296" t="s">
        <v>1027</v>
      </c>
      <c r="D1296" s="2">
        <v>41425</v>
      </c>
      <c r="E1296" s="2">
        <v>41425</v>
      </c>
      <c r="F1296" s="3">
        <v>0</v>
      </c>
      <c r="G1296" t="s">
        <v>3</v>
      </c>
      <c r="H1296" t="s">
        <v>1114</v>
      </c>
      <c r="I1296" s="4">
        <v>10817972.609999999</v>
      </c>
      <c r="J1296" s="4">
        <v>-3316119.7600000002</v>
      </c>
      <c r="K1296" s="4">
        <v>7501852.8499999996</v>
      </c>
      <c r="L1296" s="88"/>
      <c r="M1296" s="88"/>
    </row>
    <row r="1297" spans="1:13" x14ac:dyDescent="0.2">
      <c r="A1297" s="89">
        <f t="shared" si="20"/>
        <v>1295</v>
      </c>
      <c r="B1297" t="s">
        <v>2588</v>
      </c>
      <c r="C1297" t="s">
        <v>1027</v>
      </c>
      <c r="D1297" s="2">
        <v>41425</v>
      </c>
      <c r="E1297" s="2">
        <v>41425</v>
      </c>
      <c r="F1297" s="3">
        <v>0</v>
      </c>
      <c r="G1297" t="s">
        <v>3</v>
      </c>
      <c r="H1297" t="s">
        <v>1116</v>
      </c>
      <c r="I1297" s="4">
        <v>291507.84999999998</v>
      </c>
      <c r="J1297" s="4">
        <v>-89358.25</v>
      </c>
      <c r="K1297" s="4">
        <v>202149.6</v>
      </c>
      <c r="L1297" s="88"/>
      <c r="M1297" s="88"/>
    </row>
    <row r="1298" spans="1:13" x14ac:dyDescent="0.2">
      <c r="A1298" s="89">
        <f t="shared" si="20"/>
        <v>1296</v>
      </c>
      <c r="B1298" t="s">
        <v>2588</v>
      </c>
      <c r="C1298" t="s">
        <v>1027</v>
      </c>
      <c r="D1298" s="2">
        <v>41425</v>
      </c>
      <c r="E1298" s="2">
        <v>41425</v>
      </c>
      <c r="F1298" s="3">
        <v>0</v>
      </c>
      <c r="G1298" t="s">
        <v>3</v>
      </c>
      <c r="H1298" t="s">
        <v>1118</v>
      </c>
      <c r="I1298" s="4">
        <v>8797344.4000000004</v>
      </c>
      <c r="J1298" s="4">
        <v>-2696720.4200000004</v>
      </c>
      <c r="K1298" s="4">
        <v>6100623.9800000004</v>
      </c>
      <c r="L1298" s="88"/>
      <c r="M1298" s="88"/>
    </row>
    <row r="1299" spans="1:13" x14ac:dyDescent="0.2">
      <c r="A1299" s="89">
        <f t="shared" si="20"/>
        <v>1297</v>
      </c>
      <c r="B1299" t="s">
        <v>2588</v>
      </c>
      <c r="C1299" t="s">
        <v>1027</v>
      </c>
      <c r="D1299" s="2">
        <v>41425</v>
      </c>
      <c r="E1299" s="2">
        <v>41425</v>
      </c>
      <c r="F1299" s="3">
        <v>0</v>
      </c>
      <c r="G1299" t="s">
        <v>3</v>
      </c>
      <c r="H1299" t="s">
        <v>1119</v>
      </c>
      <c r="I1299" s="4">
        <v>4309824.45</v>
      </c>
      <c r="J1299" s="4">
        <v>-1321125.01</v>
      </c>
      <c r="K1299" s="4">
        <v>2988699.44</v>
      </c>
      <c r="L1299" s="88"/>
      <c r="M1299" s="88"/>
    </row>
    <row r="1300" spans="1:13" x14ac:dyDescent="0.2">
      <c r="A1300" s="89">
        <f t="shared" si="20"/>
        <v>1298</v>
      </c>
      <c r="B1300" t="s">
        <v>2588</v>
      </c>
      <c r="C1300" t="s">
        <v>1027</v>
      </c>
      <c r="D1300" s="2">
        <v>41425</v>
      </c>
      <c r="E1300" s="2">
        <v>41425</v>
      </c>
      <c r="F1300" s="3">
        <v>0</v>
      </c>
      <c r="G1300" t="s">
        <v>3</v>
      </c>
      <c r="H1300" t="s">
        <v>1120</v>
      </c>
      <c r="I1300" s="4">
        <v>113223.13</v>
      </c>
      <c r="J1300" s="4">
        <v>-34707.18</v>
      </c>
      <c r="K1300" s="4">
        <v>78515.95</v>
      </c>
      <c r="L1300" s="88"/>
      <c r="M1300" s="88"/>
    </row>
    <row r="1301" spans="1:13" x14ac:dyDescent="0.2">
      <c r="A1301" s="89">
        <f t="shared" si="20"/>
        <v>1299</v>
      </c>
      <c r="B1301" t="s">
        <v>2588</v>
      </c>
      <c r="C1301" t="s">
        <v>1121</v>
      </c>
      <c r="D1301" s="2">
        <v>41730</v>
      </c>
      <c r="E1301" s="2">
        <v>41730</v>
      </c>
      <c r="F1301" s="3">
        <v>0</v>
      </c>
      <c r="G1301" t="s">
        <v>3</v>
      </c>
      <c r="H1301" t="s">
        <v>1122</v>
      </c>
      <c r="I1301" s="4">
        <v>8496438.0299999993</v>
      </c>
      <c r="J1301" s="4">
        <v>-2337941.19</v>
      </c>
      <c r="K1301" s="4">
        <v>6158496.8399999999</v>
      </c>
      <c r="L1301" s="88"/>
      <c r="M1301" s="88"/>
    </row>
    <row r="1302" spans="1:13" x14ac:dyDescent="0.2">
      <c r="A1302" s="89">
        <f t="shared" si="20"/>
        <v>1300</v>
      </c>
      <c r="B1302" t="s">
        <v>2588</v>
      </c>
      <c r="C1302" t="s">
        <v>329</v>
      </c>
      <c r="D1302" s="2">
        <v>42095</v>
      </c>
      <c r="E1302" s="2">
        <v>42095</v>
      </c>
      <c r="F1302" s="3">
        <v>0</v>
      </c>
      <c r="G1302" t="s">
        <v>3</v>
      </c>
      <c r="H1302" t="s">
        <v>1123</v>
      </c>
      <c r="I1302" s="4">
        <v>487427.7</v>
      </c>
      <c r="J1302" s="4">
        <v>-119925.9</v>
      </c>
      <c r="K1302" s="4">
        <v>367501.8</v>
      </c>
      <c r="L1302" s="88"/>
      <c r="M1302" s="88"/>
    </row>
    <row r="1303" spans="1:13" x14ac:dyDescent="0.2">
      <c r="A1303" s="89">
        <f t="shared" si="20"/>
        <v>1301</v>
      </c>
      <c r="B1303" t="s">
        <v>2588</v>
      </c>
      <c r="C1303" t="s">
        <v>1124</v>
      </c>
      <c r="D1303" s="2">
        <v>42461</v>
      </c>
      <c r="E1303" s="2">
        <v>42461</v>
      </c>
      <c r="F1303" s="3">
        <v>0</v>
      </c>
      <c r="G1303" t="s">
        <v>3</v>
      </c>
      <c r="H1303" t="s">
        <v>1125</v>
      </c>
      <c r="I1303" s="4">
        <v>220780.19</v>
      </c>
      <c r="J1303" s="4">
        <v>-47309.049999999996</v>
      </c>
      <c r="K1303" s="4">
        <v>173471.14</v>
      </c>
      <c r="L1303" s="88"/>
      <c r="M1303" s="88"/>
    </row>
    <row r="1304" spans="1:13" x14ac:dyDescent="0.2">
      <c r="A1304" s="89">
        <f t="shared" si="20"/>
        <v>1302</v>
      </c>
      <c r="B1304" t="s">
        <v>2588</v>
      </c>
      <c r="C1304" t="s">
        <v>1121</v>
      </c>
      <c r="D1304" s="2">
        <v>41730</v>
      </c>
      <c r="E1304" s="2">
        <v>41730</v>
      </c>
      <c r="F1304" s="3">
        <v>0</v>
      </c>
      <c r="G1304" t="s">
        <v>3</v>
      </c>
      <c r="H1304" t="s">
        <v>1126</v>
      </c>
      <c r="I1304" s="4">
        <v>-6456349.0499999998</v>
      </c>
      <c r="J1304" s="4">
        <v>1776575.57</v>
      </c>
      <c r="K1304" s="4">
        <v>-4679773.4800000004</v>
      </c>
      <c r="L1304" s="88"/>
      <c r="M1304" s="88"/>
    </row>
    <row r="1305" spans="1:13" x14ac:dyDescent="0.2">
      <c r="A1305" s="89">
        <f t="shared" si="20"/>
        <v>1303</v>
      </c>
      <c r="B1305" t="s">
        <v>2588</v>
      </c>
      <c r="C1305" t="s">
        <v>329</v>
      </c>
      <c r="D1305" s="2">
        <v>42095</v>
      </c>
      <c r="E1305" s="2">
        <v>42095</v>
      </c>
      <c r="F1305" s="3">
        <v>0</v>
      </c>
      <c r="G1305" t="s">
        <v>3</v>
      </c>
      <c r="H1305" t="s">
        <v>1127</v>
      </c>
      <c r="I1305" s="4">
        <v>1236131.73</v>
      </c>
      <c r="J1305" s="4">
        <v>-304135.76</v>
      </c>
      <c r="K1305" s="4">
        <v>931995.97</v>
      </c>
      <c r="L1305" s="88"/>
      <c r="M1305" s="88"/>
    </row>
    <row r="1306" spans="1:13" x14ac:dyDescent="0.2">
      <c r="A1306" s="89">
        <f t="shared" si="20"/>
        <v>1304</v>
      </c>
      <c r="B1306" t="s">
        <v>2588</v>
      </c>
      <c r="C1306" t="s">
        <v>1124</v>
      </c>
      <c r="D1306" s="2">
        <v>42461</v>
      </c>
      <c r="E1306" s="2">
        <v>42461</v>
      </c>
      <c r="F1306" s="3">
        <v>0</v>
      </c>
      <c r="G1306" t="s">
        <v>3</v>
      </c>
      <c r="H1306" t="s">
        <v>1128</v>
      </c>
      <c r="I1306" s="4">
        <v>-601345.31999999995</v>
      </c>
      <c r="J1306" s="4">
        <v>128857.05</v>
      </c>
      <c r="K1306" s="4">
        <v>-472488.27</v>
      </c>
      <c r="L1306" s="88"/>
      <c r="M1306" s="88"/>
    </row>
    <row r="1307" spans="1:13" x14ac:dyDescent="0.2">
      <c r="A1307" s="89">
        <f t="shared" si="20"/>
        <v>1305</v>
      </c>
      <c r="B1307" t="s">
        <v>2588</v>
      </c>
      <c r="C1307" t="s">
        <v>1129</v>
      </c>
      <c r="D1307" s="2">
        <v>42826</v>
      </c>
      <c r="E1307" s="2">
        <v>42826</v>
      </c>
      <c r="F1307" s="3">
        <v>0</v>
      </c>
      <c r="G1307" t="s">
        <v>3</v>
      </c>
      <c r="H1307" t="s">
        <v>1130</v>
      </c>
      <c r="I1307" s="4">
        <v>147087.19</v>
      </c>
      <c r="J1307" s="4">
        <v>-26405.64</v>
      </c>
      <c r="K1307" s="4">
        <v>120681.55</v>
      </c>
      <c r="L1307" s="88"/>
      <c r="M1307" s="88"/>
    </row>
    <row r="1308" spans="1:13" x14ac:dyDescent="0.2">
      <c r="A1308" s="89">
        <f t="shared" si="20"/>
        <v>1306</v>
      </c>
      <c r="B1308" t="s">
        <v>2588</v>
      </c>
      <c r="C1308" t="s">
        <v>1129</v>
      </c>
      <c r="D1308" s="2">
        <v>42826</v>
      </c>
      <c r="E1308" s="2">
        <v>42826</v>
      </c>
      <c r="F1308" s="3">
        <v>0</v>
      </c>
      <c r="G1308" t="s">
        <v>3</v>
      </c>
      <c r="H1308" t="s">
        <v>1131</v>
      </c>
      <c r="I1308" s="4">
        <v>-10192.58</v>
      </c>
      <c r="J1308" s="4">
        <v>1829.8</v>
      </c>
      <c r="K1308" s="4">
        <v>-8362.7800000000007</v>
      </c>
      <c r="L1308" s="88"/>
      <c r="M1308" s="88"/>
    </row>
    <row r="1309" spans="1:13" x14ac:dyDescent="0.2">
      <c r="A1309" s="89">
        <f t="shared" si="20"/>
        <v>1307</v>
      </c>
      <c r="B1309" t="s">
        <v>2588</v>
      </c>
      <c r="C1309" t="s">
        <v>1132</v>
      </c>
      <c r="D1309" s="2">
        <v>43191</v>
      </c>
      <c r="E1309" s="2">
        <v>43191</v>
      </c>
      <c r="F1309" s="3">
        <v>0</v>
      </c>
      <c r="G1309" t="s">
        <v>3</v>
      </c>
      <c r="H1309" t="s">
        <v>1133</v>
      </c>
      <c r="I1309" s="4">
        <v>406299.93</v>
      </c>
      <c r="J1309" s="4">
        <v>-57417.95</v>
      </c>
      <c r="K1309" s="4">
        <v>348881.98</v>
      </c>
      <c r="L1309" s="88"/>
      <c r="M1309" s="88"/>
    </row>
    <row r="1310" spans="1:13" x14ac:dyDescent="0.2">
      <c r="A1310" s="89">
        <f t="shared" si="20"/>
        <v>1308</v>
      </c>
      <c r="B1310" t="s">
        <v>2588</v>
      </c>
      <c r="C1310" t="s">
        <v>1132</v>
      </c>
      <c r="D1310" s="2">
        <v>43191</v>
      </c>
      <c r="E1310" s="2">
        <v>43191</v>
      </c>
      <c r="F1310" s="3">
        <v>0</v>
      </c>
      <c r="G1310" t="s">
        <v>3</v>
      </c>
      <c r="H1310" t="s">
        <v>1134</v>
      </c>
      <c r="I1310" s="4">
        <v>1343276.58</v>
      </c>
      <c r="J1310" s="4">
        <v>-189830.66</v>
      </c>
      <c r="K1310" s="4">
        <v>1153445.92</v>
      </c>
      <c r="L1310" s="88"/>
      <c r="M1310" s="88"/>
    </row>
    <row r="1311" spans="1:13" x14ac:dyDescent="0.2">
      <c r="A1311" s="89">
        <f t="shared" si="20"/>
        <v>1309</v>
      </c>
      <c r="B1311" t="s">
        <v>2588</v>
      </c>
      <c r="C1311" t="s">
        <v>1135</v>
      </c>
      <c r="D1311" s="2">
        <v>43556</v>
      </c>
      <c r="E1311" s="2">
        <v>43556</v>
      </c>
      <c r="F1311" s="3">
        <v>0</v>
      </c>
      <c r="G1311" t="s">
        <v>3</v>
      </c>
      <c r="H1311" t="s">
        <v>1136</v>
      </c>
      <c r="I1311" s="4">
        <v>480264.1</v>
      </c>
      <c r="J1311" s="4">
        <v>-47607.66</v>
      </c>
      <c r="K1311" s="4">
        <v>432656.44</v>
      </c>
      <c r="L1311" s="88"/>
      <c r="M1311" s="88"/>
    </row>
    <row r="1312" spans="1:13" x14ac:dyDescent="0.2">
      <c r="A1312" s="89">
        <f t="shared" si="20"/>
        <v>1310</v>
      </c>
      <c r="B1312" t="s">
        <v>2588</v>
      </c>
      <c r="C1312" t="s">
        <v>1135</v>
      </c>
      <c r="D1312" s="2">
        <v>43556</v>
      </c>
      <c r="E1312" s="2">
        <v>43556</v>
      </c>
      <c r="F1312" s="3">
        <v>0</v>
      </c>
      <c r="G1312" t="s">
        <v>3</v>
      </c>
      <c r="H1312" t="s">
        <v>1137</v>
      </c>
      <c r="I1312" s="4">
        <v>1678662.92</v>
      </c>
      <c r="J1312" s="4">
        <v>-166402.62</v>
      </c>
      <c r="K1312" s="4">
        <v>1512260.3</v>
      </c>
      <c r="L1312" s="88"/>
      <c r="M1312" s="88"/>
    </row>
    <row r="1313" spans="1:13" x14ac:dyDescent="0.2">
      <c r="A1313" s="89">
        <f t="shared" si="20"/>
        <v>1311</v>
      </c>
      <c r="B1313" t="s">
        <v>2588</v>
      </c>
      <c r="C1313" t="s">
        <v>1138</v>
      </c>
      <c r="D1313" s="2">
        <v>43922</v>
      </c>
      <c r="E1313" s="2">
        <v>43922</v>
      </c>
      <c r="F1313" s="3">
        <v>0</v>
      </c>
      <c r="G1313" t="s">
        <v>3</v>
      </c>
      <c r="H1313" t="s">
        <v>1139</v>
      </c>
      <c r="I1313" s="4">
        <v>830813.64</v>
      </c>
      <c r="J1313" s="4">
        <v>-43445.13</v>
      </c>
      <c r="K1313" s="4">
        <v>787368.51</v>
      </c>
      <c r="L1313" s="88"/>
      <c r="M1313" s="88"/>
    </row>
    <row r="1314" spans="1:13" x14ac:dyDescent="0.2">
      <c r="A1314" s="89">
        <f t="shared" si="20"/>
        <v>1312</v>
      </c>
      <c r="B1314" t="s">
        <v>2588</v>
      </c>
      <c r="C1314" t="s">
        <v>1138</v>
      </c>
      <c r="D1314" s="2">
        <v>43922</v>
      </c>
      <c r="E1314" s="2">
        <v>43922</v>
      </c>
      <c r="F1314" s="3">
        <v>0</v>
      </c>
      <c r="G1314" t="s">
        <v>3</v>
      </c>
      <c r="H1314" t="s">
        <v>1140</v>
      </c>
      <c r="I1314" s="4">
        <v>-1633215.52</v>
      </c>
      <c r="J1314" s="4">
        <v>85404.54</v>
      </c>
      <c r="K1314" s="4">
        <v>-1547810.98</v>
      </c>
      <c r="L1314" s="88"/>
      <c r="M1314" s="88"/>
    </row>
    <row r="1315" spans="1:13" x14ac:dyDescent="0.2">
      <c r="A1315" s="89">
        <f t="shared" si="20"/>
        <v>1313</v>
      </c>
      <c r="B1315" t="s">
        <v>2588</v>
      </c>
      <c r="C1315" t="s">
        <v>1027</v>
      </c>
      <c r="D1315" s="2">
        <v>41425</v>
      </c>
      <c r="E1315" s="2">
        <v>41425</v>
      </c>
      <c r="F1315" s="3">
        <v>0</v>
      </c>
      <c r="G1315" t="s">
        <v>3</v>
      </c>
      <c r="H1315" t="s">
        <v>1167</v>
      </c>
      <c r="I1315" s="4">
        <v>221078560.25</v>
      </c>
      <c r="J1315" s="4">
        <v>-67768981.549999997</v>
      </c>
      <c r="K1315" s="4">
        <v>153309578.69999999</v>
      </c>
      <c r="L1315" s="88"/>
      <c r="M1315" s="88"/>
    </row>
    <row r="1316" spans="1:13" x14ac:dyDescent="0.2">
      <c r="A1316" s="89">
        <f t="shared" si="20"/>
        <v>1314</v>
      </c>
      <c r="B1316" t="s">
        <v>2588</v>
      </c>
      <c r="C1316" t="s">
        <v>1027</v>
      </c>
      <c r="D1316" s="2">
        <v>41425</v>
      </c>
      <c r="E1316" s="2">
        <v>41425</v>
      </c>
      <c r="F1316" s="3">
        <v>0</v>
      </c>
      <c r="G1316" t="s">
        <v>3</v>
      </c>
      <c r="H1316" t="s">
        <v>1113</v>
      </c>
      <c r="I1316" s="4">
        <v>3901861.75</v>
      </c>
      <c r="J1316" s="4">
        <v>-1196068.94</v>
      </c>
      <c r="K1316" s="4">
        <v>2705792.81</v>
      </c>
      <c r="L1316" s="88"/>
      <c r="M1316" s="88"/>
    </row>
    <row r="1317" spans="1:13" x14ac:dyDescent="0.2">
      <c r="A1317" s="89">
        <f t="shared" si="20"/>
        <v>1315</v>
      </c>
      <c r="B1317" t="s">
        <v>2588</v>
      </c>
      <c r="C1317" t="s">
        <v>1027</v>
      </c>
      <c r="D1317" s="2">
        <v>41425</v>
      </c>
      <c r="E1317" s="2">
        <v>41425</v>
      </c>
      <c r="F1317" s="3">
        <v>0</v>
      </c>
      <c r="G1317" t="s">
        <v>3</v>
      </c>
      <c r="H1317" t="s">
        <v>1114</v>
      </c>
      <c r="I1317" s="4">
        <v>20710668</v>
      </c>
      <c r="J1317" s="4">
        <v>-6348606.9100000001</v>
      </c>
      <c r="K1317" s="4">
        <v>14362061.09</v>
      </c>
      <c r="L1317" s="88"/>
      <c r="M1317" s="88"/>
    </row>
    <row r="1318" spans="1:13" x14ac:dyDescent="0.2">
      <c r="A1318" s="89">
        <f t="shared" si="20"/>
        <v>1316</v>
      </c>
      <c r="B1318" t="s">
        <v>2588</v>
      </c>
      <c r="C1318" t="s">
        <v>1027</v>
      </c>
      <c r="D1318" s="2">
        <v>41425</v>
      </c>
      <c r="E1318" s="2">
        <v>41425</v>
      </c>
      <c r="F1318" s="3">
        <v>0</v>
      </c>
      <c r="G1318" t="s">
        <v>3</v>
      </c>
      <c r="H1318" t="s">
        <v>1116</v>
      </c>
      <c r="I1318" s="4">
        <v>558082.59</v>
      </c>
      <c r="J1318" s="4">
        <v>-171073.53999999998</v>
      </c>
      <c r="K1318" s="4">
        <v>387009.05</v>
      </c>
      <c r="L1318" s="88"/>
      <c r="M1318" s="88"/>
    </row>
    <row r="1319" spans="1:13" x14ac:dyDescent="0.2">
      <c r="A1319" s="89">
        <f t="shared" si="20"/>
        <v>1317</v>
      </c>
      <c r="B1319" t="s">
        <v>2588</v>
      </c>
      <c r="C1319" t="s">
        <v>1027</v>
      </c>
      <c r="D1319" s="2">
        <v>41425</v>
      </c>
      <c r="E1319" s="2">
        <v>41425</v>
      </c>
      <c r="F1319" s="3">
        <v>0</v>
      </c>
      <c r="G1319" t="s">
        <v>3</v>
      </c>
      <c r="H1319" t="s">
        <v>1118</v>
      </c>
      <c r="I1319" s="4">
        <v>16842238.920000002</v>
      </c>
      <c r="J1319" s="4">
        <v>-5162786.3899999997</v>
      </c>
      <c r="K1319" s="4">
        <v>11679452.529999999</v>
      </c>
      <c r="L1319" s="88"/>
      <c r="M1319" s="88"/>
    </row>
    <row r="1320" spans="1:13" x14ac:dyDescent="0.2">
      <c r="A1320" s="89">
        <f t="shared" si="20"/>
        <v>1318</v>
      </c>
      <c r="B1320" t="s">
        <v>2588</v>
      </c>
      <c r="C1320" t="s">
        <v>1027</v>
      </c>
      <c r="D1320" s="2">
        <v>41425</v>
      </c>
      <c r="E1320" s="2">
        <v>41425</v>
      </c>
      <c r="F1320" s="3">
        <v>0</v>
      </c>
      <c r="G1320" t="s">
        <v>3</v>
      </c>
      <c r="H1320" t="s">
        <v>1119</v>
      </c>
      <c r="I1320" s="4">
        <v>8251023.25</v>
      </c>
      <c r="J1320" s="4">
        <v>-2529252.2400000002</v>
      </c>
      <c r="K1320" s="4">
        <v>5721771.0099999998</v>
      </c>
      <c r="L1320" s="88"/>
      <c r="M1320" s="88"/>
    </row>
    <row r="1321" spans="1:13" x14ac:dyDescent="0.2">
      <c r="A1321" s="89">
        <f t="shared" si="20"/>
        <v>1319</v>
      </c>
      <c r="B1321" t="s">
        <v>2588</v>
      </c>
      <c r="C1321" t="s">
        <v>1027</v>
      </c>
      <c r="D1321" s="2">
        <v>41425</v>
      </c>
      <c r="E1321" s="2">
        <v>41425</v>
      </c>
      <c r="F1321" s="3">
        <v>0</v>
      </c>
      <c r="G1321" t="s">
        <v>3</v>
      </c>
      <c r="H1321" t="s">
        <v>1120</v>
      </c>
      <c r="I1321" s="4">
        <v>216762.12</v>
      </c>
      <c r="J1321" s="4">
        <v>-66445.81</v>
      </c>
      <c r="K1321" s="4">
        <v>150316.31</v>
      </c>
      <c r="L1321" s="88"/>
      <c r="M1321" s="88"/>
    </row>
    <row r="1322" spans="1:13" x14ac:dyDescent="0.2">
      <c r="A1322" s="89">
        <f t="shared" si="20"/>
        <v>1320</v>
      </c>
      <c r="B1322" t="s">
        <v>2588</v>
      </c>
      <c r="C1322" t="s">
        <v>1121</v>
      </c>
      <c r="D1322" s="2">
        <v>41730</v>
      </c>
      <c r="E1322" s="2">
        <v>41730</v>
      </c>
      <c r="F1322" s="3">
        <v>0</v>
      </c>
      <c r="G1322" t="s">
        <v>3</v>
      </c>
      <c r="H1322" t="s">
        <v>1122</v>
      </c>
      <c r="I1322" s="4">
        <v>16266163.140000001</v>
      </c>
      <c r="J1322" s="4">
        <v>-4475914.8100000005</v>
      </c>
      <c r="K1322" s="4">
        <v>11790248.33</v>
      </c>
      <c r="L1322" s="88"/>
      <c r="M1322" s="88"/>
    </row>
    <row r="1323" spans="1:13" x14ac:dyDescent="0.2">
      <c r="A1323" s="89">
        <f t="shared" si="20"/>
        <v>1321</v>
      </c>
      <c r="B1323" t="s">
        <v>2588</v>
      </c>
      <c r="C1323" t="s">
        <v>329</v>
      </c>
      <c r="D1323" s="2">
        <v>42095</v>
      </c>
      <c r="E1323" s="2">
        <v>42095</v>
      </c>
      <c r="F1323" s="3">
        <v>0</v>
      </c>
      <c r="G1323" t="s">
        <v>3</v>
      </c>
      <c r="H1323" t="s">
        <v>1123</v>
      </c>
      <c r="I1323" s="4">
        <v>933165</v>
      </c>
      <c r="J1323" s="4">
        <v>-229594.33</v>
      </c>
      <c r="K1323" s="4">
        <v>703570.67</v>
      </c>
      <c r="L1323" s="88"/>
      <c r="M1323" s="88"/>
    </row>
    <row r="1324" spans="1:13" x14ac:dyDescent="0.2">
      <c r="A1324" s="89">
        <f t="shared" si="20"/>
        <v>1322</v>
      </c>
      <c r="B1324" t="s">
        <v>2588</v>
      </c>
      <c r="C1324" t="s">
        <v>1124</v>
      </c>
      <c r="D1324" s="2">
        <v>42461</v>
      </c>
      <c r="E1324" s="2">
        <v>42461</v>
      </c>
      <c r="F1324" s="3">
        <v>0</v>
      </c>
      <c r="G1324" t="s">
        <v>3</v>
      </c>
      <c r="H1324" t="s">
        <v>1125</v>
      </c>
      <c r="I1324" s="4">
        <v>422676.72</v>
      </c>
      <c r="J1324" s="4">
        <v>-90571.72</v>
      </c>
      <c r="K1324" s="4">
        <v>332105</v>
      </c>
      <c r="L1324" s="88"/>
      <c r="M1324" s="88"/>
    </row>
    <row r="1325" spans="1:13" x14ac:dyDescent="0.2">
      <c r="A1325" s="89">
        <f t="shared" si="20"/>
        <v>1323</v>
      </c>
      <c r="B1325" t="s">
        <v>2588</v>
      </c>
      <c r="C1325" t="s">
        <v>1121</v>
      </c>
      <c r="D1325" s="2">
        <v>41730</v>
      </c>
      <c r="E1325" s="2">
        <v>41730</v>
      </c>
      <c r="F1325" s="3">
        <v>0</v>
      </c>
      <c r="G1325" t="s">
        <v>3</v>
      </c>
      <c r="H1325" t="s">
        <v>1126</v>
      </c>
      <c r="I1325" s="4">
        <v>-12360477</v>
      </c>
      <c r="J1325" s="4">
        <v>3401198.02</v>
      </c>
      <c r="K1325" s="4">
        <v>-8959278.9800000004</v>
      </c>
      <c r="L1325" s="88"/>
      <c r="M1325" s="88"/>
    </row>
    <row r="1326" spans="1:13" x14ac:dyDescent="0.2">
      <c r="A1326" s="89">
        <f t="shared" si="20"/>
        <v>1324</v>
      </c>
      <c r="B1326" t="s">
        <v>2588</v>
      </c>
      <c r="C1326" t="s">
        <v>329</v>
      </c>
      <c r="D1326" s="2">
        <v>42095</v>
      </c>
      <c r="E1326" s="2">
        <v>42095</v>
      </c>
      <c r="F1326" s="3">
        <v>0</v>
      </c>
      <c r="G1326" t="s">
        <v>3</v>
      </c>
      <c r="H1326" t="s">
        <v>1127</v>
      </c>
      <c r="I1326" s="4">
        <v>2366535.29</v>
      </c>
      <c r="J1326" s="4">
        <v>-582258.36</v>
      </c>
      <c r="K1326" s="4">
        <v>1784276.93</v>
      </c>
      <c r="L1326" s="88"/>
      <c r="M1326" s="88"/>
    </row>
    <row r="1327" spans="1:13" x14ac:dyDescent="0.2">
      <c r="A1327" s="89">
        <f t="shared" si="20"/>
        <v>1325</v>
      </c>
      <c r="B1327" t="s">
        <v>2588</v>
      </c>
      <c r="C1327" t="s">
        <v>1124</v>
      </c>
      <c r="D1327" s="2">
        <v>42461</v>
      </c>
      <c r="E1327" s="2">
        <v>42461</v>
      </c>
      <c r="F1327" s="3">
        <v>0</v>
      </c>
      <c r="G1327" t="s">
        <v>3</v>
      </c>
      <c r="H1327" t="s">
        <v>1128</v>
      </c>
      <c r="I1327" s="4">
        <v>-1151256.67</v>
      </c>
      <c r="J1327" s="4">
        <v>246692.78</v>
      </c>
      <c r="K1327" s="4">
        <v>-904563.89</v>
      </c>
      <c r="L1327" s="88"/>
      <c r="M1327" s="88"/>
    </row>
    <row r="1328" spans="1:13" x14ac:dyDescent="0.2">
      <c r="A1328" s="89">
        <f t="shared" si="20"/>
        <v>1326</v>
      </c>
      <c r="B1328" t="s">
        <v>2588</v>
      </c>
      <c r="C1328" t="s">
        <v>1129</v>
      </c>
      <c r="D1328" s="2">
        <v>42826</v>
      </c>
      <c r="E1328" s="2">
        <v>42826</v>
      </c>
      <c r="F1328" s="3">
        <v>0</v>
      </c>
      <c r="G1328" t="s">
        <v>3</v>
      </c>
      <c r="H1328" t="s">
        <v>1130</v>
      </c>
      <c r="I1328" s="4">
        <v>279465.65999999997</v>
      </c>
      <c r="J1328" s="4">
        <v>-50170.720000000001</v>
      </c>
      <c r="K1328" s="4">
        <v>229294.94</v>
      </c>
      <c r="L1328" s="88"/>
      <c r="M1328" s="88"/>
    </row>
    <row r="1329" spans="1:13" x14ac:dyDescent="0.2">
      <c r="A1329" s="89">
        <f t="shared" si="20"/>
        <v>1327</v>
      </c>
      <c r="B1329" t="s">
        <v>2588</v>
      </c>
      <c r="C1329" t="s">
        <v>1129</v>
      </c>
      <c r="D1329" s="2">
        <v>42826</v>
      </c>
      <c r="E1329" s="2">
        <v>42826</v>
      </c>
      <c r="F1329" s="3">
        <v>0</v>
      </c>
      <c r="G1329" t="s">
        <v>3</v>
      </c>
      <c r="H1329" t="s">
        <v>1131</v>
      </c>
      <c r="I1329" s="4">
        <v>-21463.99</v>
      </c>
      <c r="J1329" s="4">
        <v>3853.28</v>
      </c>
      <c r="K1329" s="4">
        <v>-17610.71</v>
      </c>
      <c r="L1329" s="88"/>
      <c r="M1329" s="88"/>
    </row>
    <row r="1330" spans="1:13" x14ac:dyDescent="0.2">
      <c r="A1330" s="89">
        <f t="shared" si="20"/>
        <v>1328</v>
      </c>
      <c r="B1330" t="s">
        <v>2588</v>
      </c>
      <c r="C1330" t="s">
        <v>1132</v>
      </c>
      <c r="D1330" s="2">
        <v>43191</v>
      </c>
      <c r="E1330" s="2">
        <v>43191</v>
      </c>
      <c r="F1330" s="3">
        <v>0</v>
      </c>
      <c r="G1330" t="s">
        <v>3</v>
      </c>
      <c r="H1330" t="s">
        <v>1133</v>
      </c>
      <c r="I1330" s="4">
        <v>771969.86</v>
      </c>
      <c r="J1330" s="4">
        <v>-109094.09999999999</v>
      </c>
      <c r="K1330" s="4">
        <v>662875.76</v>
      </c>
      <c r="L1330" s="88"/>
      <c r="M1330" s="88"/>
    </row>
    <row r="1331" spans="1:13" x14ac:dyDescent="0.2">
      <c r="A1331" s="89">
        <f t="shared" si="20"/>
        <v>1329</v>
      </c>
      <c r="B1331" t="s">
        <v>2588</v>
      </c>
      <c r="C1331" t="s">
        <v>1132</v>
      </c>
      <c r="D1331" s="2">
        <v>43191</v>
      </c>
      <c r="E1331" s="2">
        <v>43191</v>
      </c>
      <c r="F1331" s="3">
        <v>0</v>
      </c>
      <c r="G1331" t="s">
        <v>3</v>
      </c>
      <c r="H1331" t="s">
        <v>1134</v>
      </c>
      <c r="I1331" s="4">
        <v>2552225.54</v>
      </c>
      <c r="J1331" s="4">
        <v>-360678.24</v>
      </c>
      <c r="K1331" s="4">
        <v>2191547.2999999998</v>
      </c>
      <c r="L1331" s="88"/>
      <c r="M1331" s="88"/>
    </row>
    <row r="1332" spans="1:13" x14ac:dyDescent="0.2">
      <c r="A1332" s="89">
        <f t="shared" si="20"/>
        <v>1330</v>
      </c>
      <c r="B1332" t="s">
        <v>2588</v>
      </c>
      <c r="C1332" t="s">
        <v>1135</v>
      </c>
      <c r="D1332" s="2">
        <v>43556</v>
      </c>
      <c r="E1332" s="2">
        <v>43556</v>
      </c>
      <c r="F1332" s="3">
        <v>0</v>
      </c>
      <c r="G1332" t="s">
        <v>3</v>
      </c>
      <c r="H1332" t="s">
        <v>1136</v>
      </c>
      <c r="I1332" s="4">
        <v>912501.78</v>
      </c>
      <c r="J1332" s="4">
        <v>-90454.54</v>
      </c>
      <c r="K1332" s="4">
        <v>822047.24</v>
      </c>
      <c r="L1332" s="88"/>
      <c r="M1332" s="88"/>
    </row>
    <row r="1333" spans="1:13" x14ac:dyDescent="0.2">
      <c r="A1333" s="89">
        <f t="shared" si="20"/>
        <v>1331</v>
      </c>
      <c r="B1333" t="s">
        <v>2588</v>
      </c>
      <c r="C1333" t="s">
        <v>1135</v>
      </c>
      <c r="D1333" s="2">
        <v>43556</v>
      </c>
      <c r="E1333" s="2">
        <v>43556</v>
      </c>
      <c r="F1333" s="3">
        <v>0</v>
      </c>
      <c r="G1333" t="s">
        <v>3</v>
      </c>
      <c r="H1333" t="s">
        <v>1137</v>
      </c>
      <c r="I1333" s="4">
        <v>3189459.57</v>
      </c>
      <c r="J1333" s="4">
        <v>-316164.98</v>
      </c>
      <c r="K1333" s="4">
        <v>2873294.59</v>
      </c>
      <c r="L1333" s="88"/>
      <c r="M1333" s="88"/>
    </row>
    <row r="1334" spans="1:13" x14ac:dyDescent="0.2">
      <c r="A1334" s="89">
        <f t="shared" si="20"/>
        <v>1332</v>
      </c>
      <c r="B1334" t="s">
        <v>2588</v>
      </c>
      <c r="C1334" t="s">
        <v>1138</v>
      </c>
      <c r="D1334" s="2">
        <v>43922</v>
      </c>
      <c r="E1334" s="2">
        <v>43922</v>
      </c>
      <c r="F1334" s="3">
        <v>0</v>
      </c>
      <c r="G1334" t="s">
        <v>3</v>
      </c>
      <c r="H1334" t="s">
        <v>1139</v>
      </c>
      <c r="I1334" s="4">
        <v>1578545.93</v>
      </c>
      <c r="J1334" s="4">
        <v>-82545.740000000005</v>
      </c>
      <c r="K1334" s="4">
        <v>1496000.19</v>
      </c>
      <c r="L1334" s="88"/>
      <c r="M1334" s="88"/>
    </row>
    <row r="1335" spans="1:13" x14ac:dyDescent="0.2">
      <c r="A1335" s="89">
        <f t="shared" si="20"/>
        <v>1333</v>
      </c>
      <c r="B1335" t="s">
        <v>2588</v>
      </c>
      <c r="C1335" t="s">
        <v>1138</v>
      </c>
      <c r="D1335" s="2">
        <v>43922</v>
      </c>
      <c r="E1335" s="2">
        <v>43922</v>
      </c>
      <c r="F1335" s="3">
        <v>0</v>
      </c>
      <c r="G1335" t="s">
        <v>3</v>
      </c>
      <c r="H1335" t="s">
        <v>1140</v>
      </c>
      <c r="I1335" s="4">
        <v>-3103109.46</v>
      </c>
      <c r="J1335" s="4">
        <v>162268.62</v>
      </c>
      <c r="K1335" s="4">
        <v>-2940840.84</v>
      </c>
      <c r="L1335" s="88"/>
      <c r="M1335" s="88"/>
    </row>
    <row r="1336" spans="1:13" x14ac:dyDescent="0.2">
      <c r="A1336" s="89">
        <f t="shared" si="20"/>
        <v>1334</v>
      </c>
      <c r="B1336" t="s">
        <v>2588</v>
      </c>
      <c r="C1336" t="s">
        <v>1031</v>
      </c>
      <c r="D1336" s="2">
        <v>41425</v>
      </c>
      <c r="E1336" s="2">
        <v>41425</v>
      </c>
      <c r="F1336" s="3">
        <v>0</v>
      </c>
      <c r="G1336" t="s">
        <v>3</v>
      </c>
      <c r="H1336" t="s">
        <v>1168</v>
      </c>
      <c r="I1336" s="4">
        <v>169228943.02000001</v>
      </c>
      <c r="J1336" s="4">
        <v>-77951598.870000005</v>
      </c>
      <c r="K1336" s="4">
        <v>91277344.150000006</v>
      </c>
      <c r="L1336" s="88"/>
      <c r="M1336" s="88"/>
    </row>
    <row r="1337" spans="1:13" x14ac:dyDescent="0.2">
      <c r="A1337" s="89">
        <f t="shared" si="20"/>
        <v>1335</v>
      </c>
      <c r="B1337" t="s">
        <v>2588</v>
      </c>
      <c r="C1337" t="s">
        <v>1031</v>
      </c>
      <c r="D1337" s="2">
        <v>41425</v>
      </c>
      <c r="E1337" s="2">
        <v>41425</v>
      </c>
      <c r="F1337" s="3">
        <v>0</v>
      </c>
      <c r="G1337" t="s">
        <v>3</v>
      </c>
      <c r="H1337" t="s">
        <v>1112</v>
      </c>
      <c r="I1337" s="4">
        <v>2986757.01</v>
      </c>
      <c r="J1337" s="4">
        <v>-1375784.07</v>
      </c>
      <c r="K1337" s="4">
        <v>1610972.94</v>
      </c>
      <c r="L1337" s="88"/>
      <c r="M1337" s="88"/>
    </row>
    <row r="1338" spans="1:13" x14ac:dyDescent="0.2">
      <c r="A1338" s="89">
        <f t="shared" si="20"/>
        <v>1336</v>
      </c>
      <c r="B1338" t="s">
        <v>2588</v>
      </c>
      <c r="C1338" t="s">
        <v>1031</v>
      </c>
      <c r="D1338" s="2">
        <v>41425</v>
      </c>
      <c r="E1338" s="2">
        <v>41425</v>
      </c>
      <c r="F1338" s="3">
        <v>0</v>
      </c>
      <c r="G1338" t="s">
        <v>3</v>
      </c>
      <c r="H1338" t="s">
        <v>1114</v>
      </c>
      <c r="I1338" s="4">
        <v>15853389.18</v>
      </c>
      <c r="J1338" s="4">
        <v>-7302515.8300000001</v>
      </c>
      <c r="K1338" s="4">
        <v>8550873.3499999996</v>
      </c>
      <c r="L1338" s="88"/>
      <c r="M1338" s="88"/>
    </row>
    <row r="1339" spans="1:13" x14ac:dyDescent="0.2">
      <c r="A1339" s="89">
        <f t="shared" si="20"/>
        <v>1337</v>
      </c>
      <c r="B1339" t="s">
        <v>2588</v>
      </c>
      <c r="C1339" t="s">
        <v>1031</v>
      </c>
      <c r="D1339" s="2">
        <v>41425</v>
      </c>
      <c r="E1339" s="2">
        <v>41425</v>
      </c>
      <c r="F1339" s="3">
        <v>0</v>
      </c>
      <c r="G1339" t="s">
        <v>3</v>
      </c>
      <c r="H1339" t="s">
        <v>1116</v>
      </c>
      <c r="I1339" s="4">
        <v>427195.32</v>
      </c>
      <c r="J1339" s="4">
        <v>-196778.16</v>
      </c>
      <c r="K1339" s="4">
        <v>230417.16</v>
      </c>
      <c r="L1339" s="88"/>
      <c r="M1339" s="88"/>
    </row>
    <row r="1340" spans="1:13" x14ac:dyDescent="0.2">
      <c r="A1340" s="89">
        <f t="shared" si="20"/>
        <v>1338</v>
      </c>
      <c r="B1340" t="s">
        <v>2588</v>
      </c>
      <c r="C1340" t="s">
        <v>1031</v>
      </c>
      <c r="D1340" s="2">
        <v>41425</v>
      </c>
      <c r="E1340" s="2">
        <v>41425</v>
      </c>
      <c r="F1340" s="3">
        <v>0</v>
      </c>
      <c r="G1340" t="s">
        <v>3</v>
      </c>
      <c r="H1340" t="s">
        <v>1118</v>
      </c>
      <c r="I1340" s="4">
        <v>12892223.869999999</v>
      </c>
      <c r="J1340" s="4">
        <v>-5938520</v>
      </c>
      <c r="K1340" s="4">
        <v>6953703.8700000001</v>
      </c>
      <c r="L1340" s="88"/>
      <c r="M1340" s="88"/>
    </row>
    <row r="1341" spans="1:13" x14ac:dyDescent="0.2">
      <c r="A1341" s="89">
        <f t="shared" si="20"/>
        <v>1339</v>
      </c>
      <c r="B1341" t="s">
        <v>2588</v>
      </c>
      <c r="C1341" t="s">
        <v>1031</v>
      </c>
      <c r="D1341" s="2">
        <v>41425</v>
      </c>
      <c r="E1341" s="2">
        <v>41425</v>
      </c>
      <c r="F1341" s="3">
        <v>0</v>
      </c>
      <c r="G1341" t="s">
        <v>3</v>
      </c>
      <c r="H1341" t="s">
        <v>1119</v>
      </c>
      <c r="I1341" s="4">
        <v>6315908.4299999997</v>
      </c>
      <c r="J1341" s="4">
        <v>-2909284.6199999996</v>
      </c>
      <c r="K1341" s="4">
        <v>3406623.81</v>
      </c>
      <c r="L1341" s="88"/>
      <c r="M1341" s="88"/>
    </row>
    <row r="1342" spans="1:13" x14ac:dyDescent="0.2">
      <c r="A1342" s="89">
        <f t="shared" si="20"/>
        <v>1340</v>
      </c>
      <c r="B1342" t="s">
        <v>2588</v>
      </c>
      <c r="C1342" t="s">
        <v>1031</v>
      </c>
      <c r="D1342" s="2">
        <v>41425</v>
      </c>
      <c r="E1342" s="2">
        <v>41425</v>
      </c>
      <c r="F1342" s="3">
        <v>0</v>
      </c>
      <c r="G1342" t="s">
        <v>3</v>
      </c>
      <c r="H1342" t="s">
        <v>1120</v>
      </c>
      <c r="I1342" s="4">
        <v>165924.84</v>
      </c>
      <c r="J1342" s="4">
        <v>-76429.649999999994</v>
      </c>
      <c r="K1342" s="4">
        <v>89495.19</v>
      </c>
      <c r="L1342" s="88"/>
      <c r="M1342" s="88"/>
    </row>
    <row r="1343" spans="1:13" x14ac:dyDescent="0.2">
      <c r="A1343" s="89">
        <f t="shared" si="20"/>
        <v>1341</v>
      </c>
      <c r="B1343" t="s">
        <v>2588</v>
      </c>
      <c r="C1343" t="s">
        <v>1031</v>
      </c>
      <c r="D1343" s="2">
        <v>41730</v>
      </c>
      <c r="E1343" s="2">
        <v>41730</v>
      </c>
      <c r="F1343" s="3">
        <v>0</v>
      </c>
      <c r="G1343" t="s">
        <v>3</v>
      </c>
      <c r="H1343" t="s">
        <v>1122</v>
      </c>
      <c r="I1343" s="4">
        <v>12451255.300000001</v>
      </c>
      <c r="J1343" s="4">
        <v>-5151901.93</v>
      </c>
      <c r="K1343" s="4">
        <v>7299353.3700000001</v>
      </c>
      <c r="L1343" s="88"/>
      <c r="M1343" s="88"/>
    </row>
    <row r="1344" spans="1:13" x14ac:dyDescent="0.2">
      <c r="A1344" s="89">
        <f t="shared" si="20"/>
        <v>1342</v>
      </c>
      <c r="B1344" t="s">
        <v>2588</v>
      </c>
      <c r="C1344" t="s">
        <v>1031</v>
      </c>
      <c r="D1344" s="2">
        <v>42095</v>
      </c>
      <c r="E1344" s="2">
        <v>42095</v>
      </c>
      <c r="F1344" s="3">
        <v>0</v>
      </c>
      <c r="G1344" t="s">
        <v>3</v>
      </c>
      <c r="H1344" t="s">
        <v>1123</v>
      </c>
      <c r="I1344" s="4">
        <v>714309.55</v>
      </c>
      <c r="J1344" s="4">
        <v>-261185.11</v>
      </c>
      <c r="K1344" s="4">
        <v>453124.44</v>
      </c>
      <c r="L1344" s="88"/>
      <c r="M1344" s="88"/>
    </row>
    <row r="1345" spans="1:13" x14ac:dyDescent="0.2">
      <c r="A1345" s="89">
        <f t="shared" si="20"/>
        <v>1343</v>
      </c>
      <c r="B1345" t="s">
        <v>2588</v>
      </c>
      <c r="C1345" t="s">
        <v>1169</v>
      </c>
      <c r="D1345" s="2">
        <v>42461</v>
      </c>
      <c r="E1345" s="2">
        <v>42461</v>
      </c>
      <c r="F1345" s="3">
        <v>0</v>
      </c>
      <c r="G1345" t="s">
        <v>3</v>
      </c>
      <c r="H1345" t="s">
        <v>1125</v>
      </c>
      <c r="I1345" s="4">
        <v>323546.23</v>
      </c>
      <c r="J1345" s="4">
        <v>-123922.88</v>
      </c>
      <c r="K1345" s="4">
        <v>199623.35</v>
      </c>
      <c r="L1345" s="88"/>
      <c r="M1345" s="88"/>
    </row>
    <row r="1346" spans="1:13" x14ac:dyDescent="0.2">
      <c r="A1346" s="89">
        <f t="shared" si="20"/>
        <v>1344</v>
      </c>
      <c r="B1346" t="s">
        <v>2588</v>
      </c>
      <c r="C1346" t="s">
        <v>1031</v>
      </c>
      <c r="D1346" s="2">
        <v>41730</v>
      </c>
      <c r="E1346" s="2">
        <v>41730</v>
      </c>
      <c r="F1346" s="3">
        <v>0</v>
      </c>
      <c r="G1346" t="s">
        <v>3</v>
      </c>
      <c r="H1346" t="s">
        <v>1126</v>
      </c>
      <c r="I1346" s="4">
        <v>-9461570.8399999999</v>
      </c>
      <c r="J1346" s="4">
        <v>3914873.14</v>
      </c>
      <c r="K1346" s="4">
        <v>-5546697.7000000002</v>
      </c>
      <c r="L1346" s="88"/>
      <c r="M1346" s="88"/>
    </row>
    <row r="1347" spans="1:13" x14ac:dyDescent="0.2">
      <c r="A1347" s="89">
        <f t="shared" si="20"/>
        <v>1345</v>
      </c>
      <c r="B1347" t="s">
        <v>2588</v>
      </c>
      <c r="C1347" t="s">
        <v>1031</v>
      </c>
      <c r="D1347" s="2">
        <v>42095</v>
      </c>
      <c r="E1347" s="2">
        <v>42095</v>
      </c>
      <c r="F1347" s="3">
        <v>0</v>
      </c>
      <c r="G1347" t="s">
        <v>3</v>
      </c>
      <c r="H1347" t="s">
        <v>1127</v>
      </c>
      <c r="I1347" s="4">
        <v>1811511.1</v>
      </c>
      <c r="J1347" s="4">
        <v>-662373.52</v>
      </c>
      <c r="K1347" s="4">
        <v>1149137.58</v>
      </c>
      <c r="L1347" s="88"/>
      <c r="M1347" s="88"/>
    </row>
    <row r="1348" spans="1:13" x14ac:dyDescent="0.2">
      <c r="A1348" s="89">
        <f t="shared" si="20"/>
        <v>1346</v>
      </c>
      <c r="B1348" t="s">
        <v>2588</v>
      </c>
      <c r="C1348" t="s">
        <v>1169</v>
      </c>
      <c r="D1348" s="2">
        <v>42461</v>
      </c>
      <c r="E1348" s="2">
        <v>42461</v>
      </c>
      <c r="F1348" s="3">
        <v>0</v>
      </c>
      <c r="G1348" t="s">
        <v>3</v>
      </c>
      <c r="H1348" t="s">
        <v>1128</v>
      </c>
      <c r="I1348" s="4">
        <v>-881252.11</v>
      </c>
      <c r="J1348" s="4">
        <v>337695.37</v>
      </c>
      <c r="K1348" s="4">
        <v>-543556.74</v>
      </c>
      <c r="L1348" s="88"/>
      <c r="M1348" s="88"/>
    </row>
    <row r="1349" spans="1:13" x14ac:dyDescent="0.2">
      <c r="A1349" s="89">
        <f t="shared" ref="A1349:A1412" si="21">A1348+1</f>
        <v>1347</v>
      </c>
      <c r="B1349" t="s">
        <v>2588</v>
      </c>
      <c r="C1349" t="s">
        <v>1170</v>
      </c>
      <c r="D1349" s="2">
        <v>42826</v>
      </c>
      <c r="E1349" s="2">
        <v>42826</v>
      </c>
      <c r="F1349" s="3">
        <v>0</v>
      </c>
      <c r="G1349" t="s">
        <v>3</v>
      </c>
      <c r="H1349" t="s">
        <v>1130</v>
      </c>
      <c r="I1349" s="4">
        <v>213276.43</v>
      </c>
      <c r="J1349" s="4">
        <v>-72574.679999999993</v>
      </c>
      <c r="K1349" s="4">
        <v>140701.75</v>
      </c>
      <c r="L1349" s="88"/>
      <c r="M1349" s="88"/>
    </row>
    <row r="1350" spans="1:13" x14ac:dyDescent="0.2">
      <c r="A1350" s="89">
        <f t="shared" si="21"/>
        <v>1348</v>
      </c>
      <c r="B1350" t="s">
        <v>2588</v>
      </c>
      <c r="C1350" t="s">
        <v>1170</v>
      </c>
      <c r="D1350" s="2">
        <v>42826</v>
      </c>
      <c r="E1350" s="2">
        <v>42826</v>
      </c>
      <c r="F1350" s="3">
        <v>0</v>
      </c>
      <c r="G1350" t="s">
        <v>3</v>
      </c>
      <c r="H1350" t="s">
        <v>1131</v>
      </c>
      <c r="I1350" s="4">
        <v>-17022.2</v>
      </c>
      <c r="J1350" s="4">
        <v>5792.4</v>
      </c>
      <c r="K1350" s="4">
        <v>-11229.8</v>
      </c>
      <c r="L1350" s="88"/>
      <c r="M1350" s="88"/>
    </row>
    <row r="1351" spans="1:13" x14ac:dyDescent="0.2">
      <c r="A1351" s="89">
        <f t="shared" si="21"/>
        <v>1349</v>
      </c>
      <c r="B1351" t="s">
        <v>2588</v>
      </c>
      <c r="C1351" t="s">
        <v>1171</v>
      </c>
      <c r="D1351" s="2">
        <v>43191</v>
      </c>
      <c r="E1351" s="2">
        <v>43191</v>
      </c>
      <c r="F1351" s="3">
        <v>0</v>
      </c>
      <c r="G1351" t="s">
        <v>3</v>
      </c>
      <c r="H1351" t="s">
        <v>1133</v>
      </c>
      <c r="I1351" s="4">
        <v>589134.9</v>
      </c>
      <c r="J1351" s="4">
        <v>-165143.51999999999</v>
      </c>
      <c r="K1351" s="4">
        <v>423991.38</v>
      </c>
      <c r="L1351" s="88"/>
      <c r="M1351" s="88"/>
    </row>
    <row r="1352" spans="1:13" x14ac:dyDescent="0.2">
      <c r="A1352" s="89">
        <f t="shared" si="21"/>
        <v>1350</v>
      </c>
      <c r="B1352" t="s">
        <v>2588</v>
      </c>
      <c r="C1352" t="s">
        <v>1171</v>
      </c>
      <c r="D1352" s="2">
        <v>43191</v>
      </c>
      <c r="E1352" s="2">
        <v>43191</v>
      </c>
      <c r="F1352" s="3">
        <v>0</v>
      </c>
      <c r="G1352" t="s">
        <v>3</v>
      </c>
      <c r="H1352" t="s">
        <v>1134</v>
      </c>
      <c r="I1352" s="4">
        <v>1947751.04</v>
      </c>
      <c r="J1352" s="4">
        <v>-545984.37</v>
      </c>
      <c r="K1352" s="4">
        <v>1401766.67</v>
      </c>
      <c r="L1352" s="88"/>
      <c r="M1352" s="88"/>
    </row>
    <row r="1353" spans="1:13" x14ac:dyDescent="0.2">
      <c r="A1353" s="89">
        <f t="shared" si="21"/>
        <v>1351</v>
      </c>
      <c r="B1353" t="s">
        <v>2588</v>
      </c>
      <c r="C1353" t="s">
        <v>1172</v>
      </c>
      <c r="D1353" s="2">
        <v>43556</v>
      </c>
      <c r="E1353" s="2">
        <v>43556</v>
      </c>
      <c r="F1353" s="3">
        <v>0</v>
      </c>
      <c r="G1353" t="s">
        <v>3</v>
      </c>
      <c r="H1353" t="s">
        <v>1136</v>
      </c>
      <c r="I1353" s="4">
        <v>696382.94</v>
      </c>
      <c r="J1353" s="4">
        <v>-144334</v>
      </c>
      <c r="K1353" s="4">
        <v>552048.93999999994</v>
      </c>
      <c r="L1353" s="88"/>
      <c r="M1353" s="88"/>
    </row>
    <row r="1354" spans="1:13" x14ac:dyDescent="0.2">
      <c r="A1354" s="89">
        <f t="shared" si="21"/>
        <v>1352</v>
      </c>
      <c r="B1354" t="s">
        <v>2588</v>
      </c>
      <c r="C1354" t="s">
        <v>1172</v>
      </c>
      <c r="D1354" s="2">
        <v>43556</v>
      </c>
      <c r="E1354" s="2">
        <v>43556</v>
      </c>
      <c r="F1354" s="3">
        <v>0</v>
      </c>
      <c r="G1354" t="s">
        <v>3</v>
      </c>
      <c r="H1354" t="s">
        <v>1137</v>
      </c>
      <c r="I1354" s="4">
        <v>2434061.2400000002</v>
      </c>
      <c r="J1354" s="4">
        <v>-504489.38</v>
      </c>
      <c r="K1354" s="4">
        <v>1929571.86</v>
      </c>
      <c r="L1354" s="88"/>
      <c r="M1354" s="88"/>
    </row>
    <row r="1355" spans="1:13" x14ac:dyDescent="0.2">
      <c r="A1355" s="89">
        <f t="shared" si="21"/>
        <v>1353</v>
      </c>
      <c r="B1355" t="s">
        <v>2588</v>
      </c>
      <c r="C1355" t="s">
        <v>1173</v>
      </c>
      <c r="D1355" s="2">
        <v>43922</v>
      </c>
      <c r="E1355" s="2">
        <v>43922</v>
      </c>
      <c r="F1355" s="3">
        <v>0</v>
      </c>
      <c r="G1355" t="s">
        <v>3</v>
      </c>
      <c r="H1355" t="s">
        <v>1139</v>
      </c>
      <c r="I1355" s="4">
        <v>1204679.79</v>
      </c>
      <c r="J1355" s="4">
        <v>-140128.39000000001</v>
      </c>
      <c r="K1355" s="4">
        <v>1064551.3999999999</v>
      </c>
      <c r="L1355" s="88"/>
      <c r="M1355" s="88"/>
    </row>
    <row r="1356" spans="1:13" x14ac:dyDescent="0.2">
      <c r="A1356" s="89">
        <f t="shared" si="21"/>
        <v>1354</v>
      </c>
      <c r="B1356" t="s">
        <v>2588</v>
      </c>
      <c r="C1356" t="s">
        <v>1173</v>
      </c>
      <c r="D1356" s="2">
        <v>43922</v>
      </c>
      <c r="E1356" s="2">
        <v>43922</v>
      </c>
      <c r="F1356" s="3">
        <v>0</v>
      </c>
      <c r="G1356" t="s">
        <v>3</v>
      </c>
      <c r="H1356" t="s">
        <v>1140</v>
      </c>
      <c r="I1356" s="4">
        <v>-2368162.5099999998</v>
      </c>
      <c r="J1356" s="4">
        <v>275464.73</v>
      </c>
      <c r="K1356" s="4">
        <v>-2092697.78</v>
      </c>
      <c r="L1356" s="88"/>
      <c r="M1356" s="88"/>
    </row>
    <row r="1357" spans="1:13" x14ac:dyDescent="0.2">
      <c r="A1357" s="89">
        <f t="shared" si="21"/>
        <v>1355</v>
      </c>
      <c r="B1357" t="s">
        <v>2588</v>
      </c>
      <c r="C1357" t="s">
        <v>1031</v>
      </c>
      <c r="D1357" s="2">
        <v>41425</v>
      </c>
      <c r="E1357" s="2">
        <v>41425</v>
      </c>
      <c r="F1357" s="3">
        <v>0</v>
      </c>
      <c r="G1357" t="s">
        <v>3</v>
      </c>
      <c r="H1357" t="s">
        <v>1174</v>
      </c>
      <c r="I1357" s="4">
        <v>32739519.23</v>
      </c>
      <c r="J1357" s="4">
        <v>-15080741.07</v>
      </c>
      <c r="K1357" s="4">
        <v>17658778.16</v>
      </c>
      <c r="L1357" s="88"/>
      <c r="M1357" s="88"/>
    </row>
    <row r="1358" spans="1:13" x14ac:dyDescent="0.2">
      <c r="A1358" s="89">
        <f t="shared" si="21"/>
        <v>1356</v>
      </c>
      <c r="B1358" t="s">
        <v>2588</v>
      </c>
      <c r="C1358" t="s">
        <v>1031</v>
      </c>
      <c r="D1358" s="2">
        <v>41425</v>
      </c>
      <c r="E1358" s="2">
        <v>41425</v>
      </c>
      <c r="F1358" s="3">
        <v>0</v>
      </c>
      <c r="G1358" t="s">
        <v>3</v>
      </c>
      <c r="H1358" t="s">
        <v>1112</v>
      </c>
      <c r="I1358" s="4">
        <v>577826.62</v>
      </c>
      <c r="J1358" s="4">
        <v>-266163.15000000002</v>
      </c>
      <c r="K1358" s="4">
        <v>311663.46999999997</v>
      </c>
      <c r="L1358" s="88"/>
      <c r="M1358" s="88"/>
    </row>
    <row r="1359" spans="1:13" x14ac:dyDescent="0.2">
      <c r="A1359" s="89">
        <f t="shared" si="21"/>
        <v>1357</v>
      </c>
      <c r="B1359" t="s">
        <v>2588</v>
      </c>
      <c r="C1359" t="s">
        <v>1031</v>
      </c>
      <c r="D1359" s="2">
        <v>41425</v>
      </c>
      <c r="E1359" s="2">
        <v>41425</v>
      </c>
      <c r="F1359" s="3">
        <v>0</v>
      </c>
      <c r="G1359" t="s">
        <v>3</v>
      </c>
      <c r="H1359" t="s">
        <v>1114</v>
      </c>
      <c r="I1359" s="4">
        <v>3067042.38</v>
      </c>
      <c r="J1359" s="4">
        <v>-1412765.77</v>
      </c>
      <c r="K1359" s="4">
        <v>1654276.61</v>
      </c>
      <c r="L1359" s="88"/>
      <c r="M1359" s="88"/>
    </row>
    <row r="1360" spans="1:13" x14ac:dyDescent="0.2">
      <c r="A1360" s="89">
        <f t="shared" si="21"/>
        <v>1358</v>
      </c>
      <c r="B1360" t="s">
        <v>2588</v>
      </c>
      <c r="C1360" t="s">
        <v>1031</v>
      </c>
      <c r="D1360" s="2">
        <v>41425</v>
      </c>
      <c r="E1360" s="2">
        <v>41425</v>
      </c>
      <c r="F1360" s="3">
        <v>0</v>
      </c>
      <c r="G1360" t="s">
        <v>3</v>
      </c>
      <c r="H1360" t="s">
        <v>1116</v>
      </c>
      <c r="I1360" s="4">
        <v>82646.44</v>
      </c>
      <c r="J1360" s="4">
        <v>-38069.279999999999</v>
      </c>
      <c r="K1360" s="4">
        <v>44577.16</v>
      </c>
      <c r="L1360" s="88"/>
      <c r="M1360" s="88"/>
    </row>
    <row r="1361" spans="1:13" x14ac:dyDescent="0.2">
      <c r="A1361" s="89">
        <f t="shared" si="21"/>
        <v>1359</v>
      </c>
      <c r="B1361" t="s">
        <v>2588</v>
      </c>
      <c r="C1361" t="s">
        <v>1031</v>
      </c>
      <c r="D1361" s="2">
        <v>41425</v>
      </c>
      <c r="E1361" s="2">
        <v>41425</v>
      </c>
      <c r="F1361" s="3">
        <v>0</v>
      </c>
      <c r="G1361" t="s">
        <v>3</v>
      </c>
      <c r="H1361" t="s">
        <v>1118</v>
      </c>
      <c r="I1361" s="4">
        <v>2494166.7999999998</v>
      </c>
      <c r="J1361" s="4">
        <v>-1148883.2</v>
      </c>
      <c r="K1361" s="4">
        <v>1345283.6</v>
      </c>
      <c r="L1361" s="88"/>
      <c r="M1361" s="88"/>
    </row>
    <row r="1362" spans="1:13" x14ac:dyDescent="0.2">
      <c r="A1362" s="89">
        <f t="shared" si="21"/>
        <v>1360</v>
      </c>
      <c r="B1362" t="s">
        <v>2588</v>
      </c>
      <c r="C1362" t="s">
        <v>1031</v>
      </c>
      <c r="D1362" s="2">
        <v>41425</v>
      </c>
      <c r="E1362" s="2">
        <v>41425</v>
      </c>
      <c r="F1362" s="3">
        <v>0</v>
      </c>
      <c r="G1362" t="s">
        <v>3</v>
      </c>
      <c r="H1362" t="s">
        <v>1119</v>
      </c>
      <c r="I1362" s="4">
        <v>1221893.8500000001</v>
      </c>
      <c r="J1362" s="4">
        <v>-562838.59</v>
      </c>
      <c r="K1362" s="4">
        <v>659055.26</v>
      </c>
      <c r="L1362" s="88"/>
      <c r="M1362" s="88"/>
    </row>
    <row r="1363" spans="1:13" x14ac:dyDescent="0.2">
      <c r="A1363" s="89">
        <f t="shared" si="21"/>
        <v>1361</v>
      </c>
      <c r="B1363" t="s">
        <v>2588</v>
      </c>
      <c r="C1363" t="s">
        <v>1031</v>
      </c>
      <c r="D1363" s="2">
        <v>41425</v>
      </c>
      <c r="E1363" s="2">
        <v>41425</v>
      </c>
      <c r="F1363" s="3">
        <v>0</v>
      </c>
      <c r="G1363" t="s">
        <v>3</v>
      </c>
      <c r="H1363" t="s">
        <v>1120</v>
      </c>
      <c r="I1363" s="4">
        <v>32100.3</v>
      </c>
      <c r="J1363" s="4">
        <v>-14786.3</v>
      </c>
      <c r="K1363" s="4">
        <v>17314</v>
      </c>
      <c r="L1363" s="88"/>
      <c r="M1363" s="88"/>
    </row>
    <row r="1364" spans="1:13" x14ac:dyDescent="0.2">
      <c r="A1364" s="89">
        <f t="shared" si="21"/>
        <v>1362</v>
      </c>
      <c r="B1364" t="s">
        <v>2588</v>
      </c>
      <c r="C1364" t="s">
        <v>1031</v>
      </c>
      <c r="D1364" s="2">
        <v>41730</v>
      </c>
      <c r="E1364" s="2">
        <v>41730</v>
      </c>
      <c r="F1364" s="3">
        <v>0</v>
      </c>
      <c r="G1364" t="s">
        <v>3</v>
      </c>
      <c r="H1364" t="s">
        <v>1122</v>
      </c>
      <c r="I1364" s="4">
        <v>2408855.7400000002</v>
      </c>
      <c r="J1364" s="4">
        <v>-996701.79</v>
      </c>
      <c r="K1364" s="4">
        <v>1412153.95</v>
      </c>
      <c r="L1364" s="88"/>
      <c r="M1364" s="88"/>
    </row>
    <row r="1365" spans="1:13" x14ac:dyDescent="0.2">
      <c r="A1365" s="89">
        <f t="shared" si="21"/>
        <v>1363</v>
      </c>
      <c r="B1365" t="s">
        <v>2588</v>
      </c>
      <c r="C1365" t="s">
        <v>1031</v>
      </c>
      <c r="D1365" s="2">
        <v>42095</v>
      </c>
      <c r="E1365" s="2">
        <v>42095</v>
      </c>
      <c r="F1365" s="3">
        <v>0</v>
      </c>
      <c r="G1365" t="s">
        <v>3</v>
      </c>
      <c r="H1365" t="s">
        <v>1123</v>
      </c>
      <c r="I1365" s="4">
        <v>138192.38</v>
      </c>
      <c r="J1365" s="4">
        <v>-50529.61</v>
      </c>
      <c r="K1365" s="4">
        <v>87662.77</v>
      </c>
      <c r="L1365" s="88"/>
      <c r="M1365" s="88"/>
    </row>
    <row r="1366" spans="1:13" x14ac:dyDescent="0.2">
      <c r="A1366" s="89">
        <f t="shared" si="21"/>
        <v>1364</v>
      </c>
      <c r="B1366" t="s">
        <v>2588</v>
      </c>
      <c r="C1366" t="s">
        <v>1169</v>
      </c>
      <c r="D1366" s="2">
        <v>42461</v>
      </c>
      <c r="E1366" s="2">
        <v>42461</v>
      </c>
      <c r="F1366" s="3">
        <v>0</v>
      </c>
      <c r="G1366" t="s">
        <v>3</v>
      </c>
      <c r="H1366" t="s">
        <v>1125</v>
      </c>
      <c r="I1366" s="4">
        <v>62594.19</v>
      </c>
      <c r="J1366" s="4">
        <v>-23974.48</v>
      </c>
      <c r="K1366" s="4">
        <v>38619.71</v>
      </c>
      <c r="L1366" s="88"/>
      <c r="M1366" s="88"/>
    </row>
    <row r="1367" spans="1:13" x14ac:dyDescent="0.2">
      <c r="A1367" s="89">
        <f t="shared" si="21"/>
        <v>1365</v>
      </c>
      <c r="B1367" t="s">
        <v>2588</v>
      </c>
      <c r="C1367" t="s">
        <v>1031</v>
      </c>
      <c r="D1367" s="2">
        <v>41730</v>
      </c>
      <c r="E1367" s="2">
        <v>41730</v>
      </c>
      <c r="F1367" s="3">
        <v>0</v>
      </c>
      <c r="G1367" t="s">
        <v>3</v>
      </c>
      <c r="H1367" t="s">
        <v>1126</v>
      </c>
      <c r="I1367" s="4">
        <v>-1830462.77</v>
      </c>
      <c r="J1367" s="4">
        <v>757382.63</v>
      </c>
      <c r="K1367" s="4">
        <v>-1073080.1399999999</v>
      </c>
      <c r="L1367" s="88"/>
      <c r="M1367" s="88"/>
    </row>
    <row r="1368" spans="1:13" x14ac:dyDescent="0.2">
      <c r="A1368" s="89">
        <f t="shared" si="21"/>
        <v>1366</v>
      </c>
      <c r="B1368" t="s">
        <v>2588</v>
      </c>
      <c r="C1368" t="s">
        <v>1031</v>
      </c>
      <c r="D1368" s="2">
        <v>42095</v>
      </c>
      <c r="E1368" s="2">
        <v>42095</v>
      </c>
      <c r="F1368" s="3">
        <v>0</v>
      </c>
      <c r="G1368" t="s">
        <v>3</v>
      </c>
      <c r="H1368" t="s">
        <v>1127</v>
      </c>
      <c r="I1368" s="4">
        <v>350460.15999999997</v>
      </c>
      <c r="J1368" s="4">
        <v>-128144.7</v>
      </c>
      <c r="K1368" s="4">
        <v>222315.46</v>
      </c>
      <c r="L1368" s="88"/>
      <c r="M1368" s="88"/>
    </row>
    <row r="1369" spans="1:13" x14ac:dyDescent="0.2">
      <c r="A1369" s="89">
        <f t="shared" si="21"/>
        <v>1367</v>
      </c>
      <c r="B1369" t="s">
        <v>2588</v>
      </c>
      <c r="C1369" t="s">
        <v>1169</v>
      </c>
      <c r="D1369" s="2">
        <v>42461</v>
      </c>
      <c r="E1369" s="2">
        <v>42461</v>
      </c>
      <c r="F1369" s="3">
        <v>0</v>
      </c>
      <c r="G1369" t="s">
        <v>3</v>
      </c>
      <c r="H1369" t="s">
        <v>1128</v>
      </c>
      <c r="I1369" s="4">
        <v>-170489.57</v>
      </c>
      <c r="J1369" s="4">
        <v>65331.520000000004</v>
      </c>
      <c r="K1369" s="4">
        <v>-105158.05</v>
      </c>
      <c r="L1369" s="88"/>
      <c r="M1369" s="88"/>
    </row>
    <row r="1370" spans="1:13" x14ac:dyDescent="0.2">
      <c r="A1370" s="89">
        <f t="shared" si="21"/>
        <v>1368</v>
      </c>
      <c r="B1370" t="s">
        <v>2588</v>
      </c>
      <c r="C1370" t="s">
        <v>1129</v>
      </c>
      <c r="D1370" s="2">
        <v>42826</v>
      </c>
      <c r="E1370" s="2">
        <v>42826</v>
      </c>
      <c r="F1370" s="3">
        <v>0</v>
      </c>
      <c r="G1370" t="s">
        <v>3</v>
      </c>
      <c r="H1370" t="s">
        <v>1130</v>
      </c>
      <c r="I1370" s="4">
        <v>44126.17</v>
      </c>
      <c r="J1370" s="4">
        <v>-7921.68</v>
      </c>
      <c r="K1370" s="4">
        <v>36204.49</v>
      </c>
      <c r="L1370" s="88"/>
      <c r="M1370" s="88"/>
    </row>
    <row r="1371" spans="1:13" x14ac:dyDescent="0.2">
      <c r="A1371" s="89">
        <f t="shared" si="21"/>
        <v>1369</v>
      </c>
      <c r="B1371" t="s">
        <v>2588</v>
      </c>
      <c r="C1371" t="s">
        <v>1170</v>
      </c>
      <c r="D1371" s="2">
        <v>42826</v>
      </c>
      <c r="E1371" s="2">
        <v>42826</v>
      </c>
      <c r="F1371" s="3">
        <v>0</v>
      </c>
      <c r="G1371" t="s">
        <v>3</v>
      </c>
      <c r="H1371" t="s">
        <v>1131</v>
      </c>
      <c r="I1371" s="4">
        <v>-667.07</v>
      </c>
      <c r="J1371" s="4">
        <v>227</v>
      </c>
      <c r="K1371" s="4">
        <v>-440.07</v>
      </c>
      <c r="L1371" s="88"/>
      <c r="M1371" s="88"/>
    </row>
    <row r="1372" spans="1:13" x14ac:dyDescent="0.2">
      <c r="A1372" s="89">
        <f t="shared" si="21"/>
        <v>1370</v>
      </c>
      <c r="B1372" t="s">
        <v>2588</v>
      </c>
      <c r="C1372" t="s">
        <v>1171</v>
      </c>
      <c r="D1372" s="2">
        <v>43191</v>
      </c>
      <c r="E1372" s="2">
        <v>43191</v>
      </c>
      <c r="F1372" s="3">
        <v>0</v>
      </c>
      <c r="G1372" t="s">
        <v>3</v>
      </c>
      <c r="H1372" t="s">
        <v>1133</v>
      </c>
      <c r="I1372" s="4">
        <v>121889.98</v>
      </c>
      <c r="J1372" s="4">
        <v>-34167.629999999997</v>
      </c>
      <c r="K1372" s="4">
        <v>87722.35</v>
      </c>
      <c r="L1372" s="88"/>
      <c r="M1372" s="88"/>
    </row>
    <row r="1373" spans="1:13" x14ac:dyDescent="0.2">
      <c r="A1373" s="89">
        <f t="shared" si="21"/>
        <v>1371</v>
      </c>
      <c r="B1373" t="s">
        <v>2588</v>
      </c>
      <c r="C1373" t="s">
        <v>1171</v>
      </c>
      <c r="D1373" s="2">
        <v>43191</v>
      </c>
      <c r="E1373" s="2">
        <v>43191</v>
      </c>
      <c r="F1373" s="3">
        <v>0</v>
      </c>
      <c r="G1373" t="s">
        <v>3</v>
      </c>
      <c r="H1373" t="s">
        <v>1134</v>
      </c>
      <c r="I1373" s="4">
        <v>402983</v>
      </c>
      <c r="J1373" s="4">
        <v>-112962.29999999999</v>
      </c>
      <c r="K1373" s="4">
        <v>290020.7</v>
      </c>
      <c r="L1373" s="88"/>
      <c r="M1373" s="88"/>
    </row>
    <row r="1374" spans="1:13" x14ac:dyDescent="0.2">
      <c r="A1374" s="89">
        <f t="shared" si="21"/>
        <v>1372</v>
      </c>
      <c r="B1374" t="s">
        <v>2588</v>
      </c>
      <c r="C1374" t="s">
        <v>1172</v>
      </c>
      <c r="D1374" s="2">
        <v>43556</v>
      </c>
      <c r="E1374" s="2">
        <v>43556</v>
      </c>
      <c r="F1374" s="3">
        <v>0</v>
      </c>
      <c r="G1374" t="s">
        <v>3</v>
      </c>
      <c r="H1374" t="s">
        <v>1136</v>
      </c>
      <c r="I1374" s="4">
        <v>144079.23000000001</v>
      </c>
      <c r="J1374" s="4">
        <v>-29862.2</v>
      </c>
      <c r="K1374" s="4">
        <v>114217.03</v>
      </c>
      <c r="L1374" s="88"/>
      <c r="M1374" s="88"/>
    </row>
    <row r="1375" spans="1:13" x14ac:dyDescent="0.2">
      <c r="A1375" s="89">
        <f t="shared" si="21"/>
        <v>1373</v>
      </c>
      <c r="B1375" t="s">
        <v>2588</v>
      </c>
      <c r="C1375" t="s">
        <v>1172</v>
      </c>
      <c r="D1375" s="2">
        <v>43556</v>
      </c>
      <c r="E1375" s="2">
        <v>43556</v>
      </c>
      <c r="F1375" s="3">
        <v>0</v>
      </c>
      <c r="G1375" t="s">
        <v>3</v>
      </c>
      <c r="H1375" t="s">
        <v>1137</v>
      </c>
      <c r="I1375" s="4">
        <v>503598.88</v>
      </c>
      <c r="J1375" s="4">
        <v>-104377.12</v>
      </c>
      <c r="K1375" s="4">
        <v>399221.76000000001</v>
      </c>
      <c r="L1375" s="88"/>
      <c r="M1375" s="88"/>
    </row>
    <row r="1376" spans="1:13" x14ac:dyDescent="0.2">
      <c r="A1376" s="89">
        <f t="shared" si="21"/>
        <v>1374</v>
      </c>
      <c r="B1376" t="s">
        <v>2588</v>
      </c>
      <c r="C1376" t="s">
        <v>1173</v>
      </c>
      <c r="D1376" s="2">
        <v>43922</v>
      </c>
      <c r="E1376" s="2">
        <v>43922</v>
      </c>
      <c r="F1376" s="3">
        <v>0</v>
      </c>
      <c r="G1376" t="s">
        <v>3</v>
      </c>
      <c r="H1376" t="s">
        <v>1139</v>
      </c>
      <c r="I1376" s="4">
        <v>249244.09</v>
      </c>
      <c r="J1376" s="4">
        <v>-28992.080000000002</v>
      </c>
      <c r="K1376" s="4">
        <v>220252.01</v>
      </c>
      <c r="L1376" s="88"/>
      <c r="M1376" s="88"/>
    </row>
    <row r="1377" spans="1:13" x14ac:dyDescent="0.2">
      <c r="A1377" s="89">
        <f t="shared" si="21"/>
        <v>1375</v>
      </c>
      <c r="B1377" t="s">
        <v>2588</v>
      </c>
      <c r="C1377" t="s">
        <v>1173</v>
      </c>
      <c r="D1377" s="2">
        <v>43922</v>
      </c>
      <c r="E1377" s="2">
        <v>43922</v>
      </c>
      <c r="F1377" s="3">
        <v>0</v>
      </c>
      <c r="G1377" t="s">
        <v>3</v>
      </c>
      <c r="H1377" t="s">
        <v>1140</v>
      </c>
      <c r="I1377" s="4">
        <v>-489964.66</v>
      </c>
      <c r="J1377" s="4">
        <v>56992.7</v>
      </c>
      <c r="K1377" s="4">
        <v>-432971.96</v>
      </c>
      <c r="L1377" s="88"/>
      <c r="M1377" s="88"/>
    </row>
    <row r="1378" spans="1:13" x14ac:dyDescent="0.2">
      <c r="A1378" s="89">
        <f t="shared" si="21"/>
        <v>1376</v>
      </c>
      <c r="B1378" t="s">
        <v>2588</v>
      </c>
      <c r="C1378" t="s">
        <v>1031</v>
      </c>
      <c r="D1378" s="2">
        <v>41425</v>
      </c>
      <c r="E1378" s="2">
        <v>41425</v>
      </c>
      <c r="F1378" s="3">
        <v>0</v>
      </c>
      <c r="G1378" t="s">
        <v>3</v>
      </c>
      <c r="H1378" t="s">
        <v>1175</v>
      </c>
      <c r="I1378" s="4">
        <v>98100379.390000001</v>
      </c>
      <c r="J1378" s="4">
        <v>-45187786.950000003</v>
      </c>
      <c r="K1378" s="4">
        <v>52912592.439999998</v>
      </c>
      <c r="L1378" s="88"/>
      <c r="M1378" s="88"/>
    </row>
    <row r="1379" spans="1:13" x14ac:dyDescent="0.2">
      <c r="A1379" s="89">
        <f t="shared" si="21"/>
        <v>1377</v>
      </c>
      <c r="B1379" t="s">
        <v>2588</v>
      </c>
      <c r="C1379" t="s">
        <v>1031</v>
      </c>
      <c r="D1379" s="2">
        <v>41425</v>
      </c>
      <c r="E1379" s="2">
        <v>41425</v>
      </c>
      <c r="F1379" s="3">
        <v>0</v>
      </c>
      <c r="G1379" t="s">
        <v>3</v>
      </c>
      <c r="H1379" t="s">
        <v>1112</v>
      </c>
      <c r="I1379" s="4">
        <v>1731394.11</v>
      </c>
      <c r="J1379" s="4">
        <v>-797528.69</v>
      </c>
      <c r="K1379" s="4">
        <v>933865.42</v>
      </c>
      <c r="L1379" s="88"/>
      <c r="M1379" s="88"/>
    </row>
    <row r="1380" spans="1:13" x14ac:dyDescent="0.2">
      <c r="A1380" s="89">
        <f t="shared" si="21"/>
        <v>1378</v>
      </c>
      <c r="B1380" t="s">
        <v>2588</v>
      </c>
      <c r="C1380" t="s">
        <v>1031</v>
      </c>
      <c r="D1380" s="2">
        <v>41425</v>
      </c>
      <c r="E1380" s="2">
        <v>41425</v>
      </c>
      <c r="F1380" s="3">
        <v>0</v>
      </c>
      <c r="G1380" t="s">
        <v>3</v>
      </c>
      <c r="H1380" t="s">
        <v>1114</v>
      </c>
      <c r="I1380" s="4">
        <v>9190056.1799999997</v>
      </c>
      <c r="J1380" s="4">
        <v>-4233197.7</v>
      </c>
      <c r="K1380" s="4">
        <v>4956858.4800000004</v>
      </c>
      <c r="L1380" s="88"/>
      <c r="M1380" s="88"/>
    </row>
    <row r="1381" spans="1:13" x14ac:dyDescent="0.2">
      <c r="A1381" s="89">
        <f t="shared" si="21"/>
        <v>1379</v>
      </c>
      <c r="B1381" t="s">
        <v>2588</v>
      </c>
      <c r="C1381" t="s">
        <v>1031</v>
      </c>
      <c r="D1381" s="2">
        <v>41425</v>
      </c>
      <c r="E1381" s="2">
        <v>41425</v>
      </c>
      <c r="F1381" s="3">
        <v>0</v>
      </c>
      <c r="G1381" t="s">
        <v>3</v>
      </c>
      <c r="H1381" t="s">
        <v>1116</v>
      </c>
      <c r="I1381" s="4">
        <v>247640.99</v>
      </c>
      <c r="J1381" s="4">
        <v>-114070.39</v>
      </c>
      <c r="K1381" s="4">
        <v>133570.6</v>
      </c>
      <c r="L1381" s="88"/>
      <c r="M1381" s="88"/>
    </row>
    <row r="1382" spans="1:13" x14ac:dyDescent="0.2">
      <c r="A1382" s="89">
        <f t="shared" si="21"/>
        <v>1380</v>
      </c>
      <c r="B1382" t="s">
        <v>2588</v>
      </c>
      <c r="C1382" t="s">
        <v>1031</v>
      </c>
      <c r="D1382" s="2">
        <v>41425</v>
      </c>
      <c r="E1382" s="2">
        <v>41425</v>
      </c>
      <c r="F1382" s="3">
        <v>0</v>
      </c>
      <c r="G1382" t="s">
        <v>3</v>
      </c>
      <c r="H1382" t="s">
        <v>1118</v>
      </c>
      <c r="I1382" s="4">
        <v>7473497.3200000003</v>
      </c>
      <c r="J1382" s="4">
        <v>-3442502.54</v>
      </c>
      <c r="K1382" s="4">
        <v>4030994.78</v>
      </c>
      <c r="L1382" s="88"/>
      <c r="M1382" s="88"/>
    </row>
    <row r="1383" spans="1:13" x14ac:dyDescent="0.2">
      <c r="A1383" s="89">
        <f t="shared" si="21"/>
        <v>1381</v>
      </c>
      <c r="B1383" t="s">
        <v>2588</v>
      </c>
      <c r="C1383" t="s">
        <v>1031</v>
      </c>
      <c r="D1383" s="2">
        <v>41425</v>
      </c>
      <c r="E1383" s="2">
        <v>41425</v>
      </c>
      <c r="F1383" s="3">
        <v>0</v>
      </c>
      <c r="G1383" t="s">
        <v>3</v>
      </c>
      <c r="H1383" t="s">
        <v>1119</v>
      </c>
      <c r="I1383" s="4">
        <v>3661270.94</v>
      </c>
      <c r="J1383" s="4">
        <v>-1686484.11</v>
      </c>
      <c r="K1383" s="4">
        <v>1974786.83</v>
      </c>
      <c r="L1383" s="88"/>
      <c r="M1383" s="88"/>
    </row>
    <row r="1384" spans="1:13" x14ac:dyDescent="0.2">
      <c r="A1384" s="89">
        <f t="shared" si="21"/>
        <v>1382</v>
      </c>
      <c r="B1384" t="s">
        <v>2588</v>
      </c>
      <c r="C1384" t="s">
        <v>1031</v>
      </c>
      <c r="D1384" s="2">
        <v>41425</v>
      </c>
      <c r="E1384" s="2">
        <v>41425</v>
      </c>
      <c r="F1384" s="3">
        <v>0</v>
      </c>
      <c r="G1384" t="s">
        <v>3</v>
      </c>
      <c r="H1384" t="s">
        <v>1120</v>
      </c>
      <c r="I1384" s="4">
        <v>96185.02</v>
      </c>
      <c r="J1384" s="4">
        <v>-44305.520000000004</v>
      </c>
      <c r="K1384" s="4">
        <v>51879.5</v>
      </c>
      <c r="L1384" s="88"/>
      <c r="M1384" s="88"/>
    </row>
    <row r="1385" spans="1:13" x14ac:dyDescent="0.2">
      <c r="A1385" s="89">
        <f t="shared" si="21"/>
        <v>1383</v>
      </c>
      <c r="B1385" t="s">
        <v>2588</v>
      </c>
      <c r="C1385" t="s">
        <v>1031</v>
      </c>
      <c r="D1385" s="2">
        <v>41730</v>
      </c>
      <c r="E1385" s="2">
        <v>41730</v>
      </c>
      <c r="F1385" s="3">
        <v>0</v>
      </c>
      <c r="G1385" t="s">
        <v>3</v>
      </c>
      <c r="H1385" t="s">
        <v>1122</v>
      </c>
      <c r="I1385" s="4">
        <v>7217872.1100000003</v>
      </c>
      <c r="J1385" s="4">
        <v>-2986507.6599999997</v>
      </c>
      <c r="K1385" s="4">
        <v>4231364.45</v>
      </c>
      <c r="L1385" s="88"/>
      <c r="M1385" s="88"/>
    </row>
    <row r="1386" spans="1:13" x14ac:dyDescent="0.2">
      <c r="A1386" s="89">
        <f t="shared" si="21"/>
        <v>1384</v>
      </c>
      <c r="B1386" t="s">
        <v>2588</v>
      </c>
      <c r="C1386" t="s">
        <v>1031</v>
      </c>
      <c r="D1386" s="2">
        <v>42095</v>
      </c>
      <c r="E1386" s="2">
        <v>42095</v>
      </c>
      <c r="F1386" s="3">
        <v>0</v>
      </c>
      <c r="G1386" t="s">
        <v>3</v>
      </c>
      <c r="H1386" t="s">
        <v>1123</v>
      </c>
      <c r="I1386" s="4">
        <v>414078.33</v>
      </c>
      <c r="J1386" s="4">
        <v>-151406.49</v>
      </c>
      <c r="K1386" s="4">
        <v>262671.84000000003</v>
      </c>
      <c r="L1386" s="88"/>
      <c r="M1386" s="88"/>
    </row>
    <row r="1387" spans="1:13" x14ac:dyDescent="0.2">
      <c r="A1387" s="89">
        <f t="shared" si="21"/>
        <v>1385</v>
      </c>
      <c r="B1387" t="s">
        <v>2588</v>
      </c>
      <c r="C1387" t="s">
        <v>1169</v>
      </c>
      <c r="D1387" s="2">
        <v>42461</v>
      </c>
      <c r="E1387" s="2">
        <v>42461</v>
      </c>
      <c r="F1387" s="3">
        <v>0</v>
      </c>
      <c r="G1387" t="s">
        <v>3</v>
      </c>
      <c r="H1387" t="s">
        <v>1125</v>
      </c>
      <c r="I1387" s="4">
        <v>187556.62</v>
      </c>
      <c r="J1387" s="4">
        <v>-71836.89</v>
      </c>
      <c r="K1387" s="4">
        <v>115719.73</v>
      </c>
      <c r="L1387" s="88"/>
      <c r="M1387" s="88"/>
    </row>
    <row r="1388" spans="1:13" x14ac:dyDescent="0.2">
      <c r="A1388" s="89">
        <f t="shared" si="21"/>
        <v>1386</v>
      </c>
      <c r="B1388" t="s">
        <v>2588</v>
      </c>
      <c r="C1388" t="s">
        <v>1031</v>
      </c>
      <c r="D1388" s="2">
        <v>41730</v>
      </c>
      <c r="E1388" s="2">
        <v>41730</v>
      </c>
      <c r="F1388" s="3">
        <v>0</v>
      </c>
      <c r="G1388" t="s">
        <v>3</v>
      </c>
      <c r="H1388" t="s">
        <v>1126</v>
      </c>
      <c r="I1388" s="4">
        <v>-5484780.9800000004</v>
      </c>
      <c r="J1388" s="4">
        <v>2269414.0499999998</v>
      </c>
      <c r="K1388" s="4">
        <v>-3215366.93</v>
      </c>
      <c r="L1388" s="88"/>
      <c r="M1388" s="88"/>
    </row>
    <row r="1389" spans="1:13" x14ac:dyDescent="0.2">
      <c r="A1389" s="89">
        <f t="shared" si="21"/>
        <v>1387</v>
      </c>
      <c r="B1389" t="s">
        <v>2588</v>
      </c>
      <c r="C1389" t="s">
        <v>1031</v>
      </c>
      <c r="D1389" s="2">
        <v>42095</v>
      </c>
      <c r="E1389" s="2">
        <v>42095</v>
      </c>
      <c r="F1389" s="3">
        <v>0</v>
      </c>
      <c r="G1389" t="s">
        <v>3</v>
      </c>
      <c r="H1389" t="s">
        <v>1127</v>
      </c>
      <c r="I1389" s="4">
        <v>1050115.44</v>
      </c>
      <c r="J1389" s="4">
        <v>-383971.54000000004</v>
      </c>
      <c r="K1389" s="4">
        <v>666143.9</v>
      </c>
      <c r="L1389" s="88"/>
      <c r="M1389" s="88"/>
    </row>
    <row r="1390" spans="1:13" x14ac:dyDescent="0.2">
      <c r="A1390" s="89">
        <f t="shared" si="21"/>
        <v>1388</v>
      </c>
      <c r="B1390" t="s">
        <v>2588</v>
      </c>
      <c r="C1390" t="s">
        <v>1169</v>
      </c>
      <c r="D1390" s="2">
        <v>42461</v>
      </c>
      <c r="E1390" s="2">
        <v>42461</v>
      </c>
      <c r="F1390" s="3">
        <v>0</v>
      </c>
      <c r="G1390" t="s">
        <v>3</v>
      </c>
      <c r="H1390" t="s">
        <v>1128</v>
      </c>
      <c r="I1390" s="4">
        <v>-510853.32</v>
      </c>
      <c r="J1390" s="4">
        <v>195758.75</v>
      </c>
      <c r="K1390" s="4">
        <v>-315094.57</v>
      </c>
      <c r="L1390" s="88"/>
      <c r="M1390" s="88"/>
    </row>
    <row r="1391" spans="1:13" x14ac:dyDescent="0.2">
      <c r="A1391" s="89">
        <f t="shared" si="21"/>
        <v>1389</v>
      </c>
      <c r="B1391" t="s">
        <v>2588</v>
      </c>
      <c r="C1391" t="s">
        <v>1129</v>
      </c>
      <c r="D1391" s="2">
        <v>42826</v>
      </c>
      <c r="E1391" s="2">
        <v>42826</v>
      </c>
      <c r="F1391" s="3">
        <v>0</v>
      </c>
      <c r="G1391" t="s">
        <v>3</v>
      </c>
      <c r="H1391" t="s">
        <v>1130</v>
      </c>
      <c r="I1391" s="4">
        <v>125024.1</v>
      </c>
      <c r="J1391" s="4">
        <v>-22444.799999999999</v>
      </c>
      <c r="K1391" s="4">
        <v>102579.3</v>
      </c>
      <c r="L1391" s="88"/>
      <c r="M1391" s="88"/>
    </row>
    <row r="1392" spans="1:13" x14ac:dyDescent="0.2">
      <c r="A1392" s="89">
        <f t="shared" si="21"/>
        <v>1390</v>
      </c>
      <c r="B1392" t="s">
        <v>2588</v>
      </c>
      <c r="C1392" t="s">
        <v>1170</v>
      </c>
      <c r="D1392" s="2">
        <v>42826</v>
      </c>
      <c r="E1392" s="2">
        <v>42826</v>
      </c>
      <c r="F1392" s="3">
        <v>0</v>
      </c>
      <c r="G1392" t="s">
        <v>3</v>
      </c>
      <c r="H1392" t="s">
        <v>1131</v>
      </c>
      <c r="I1392" s="4">
        <v>-8593.7000000000007</v>
      </c>
      <c r="J1392" s="4">
        <v>2924.31</v>
      </c>
      <c r="K1392" s="4">
        <v>-5669.39</v>
      </c>
      <c r="L1392" s="88"/>
      <c r="M1392" s="88"/>
    </row>
    <row r="1393" spans="1:13" x14ac:dyDescent="0.2">
      <c r="A1393" s="89">
        <f t="shared" si="21"/>
        <v>1391</v>
      </c>
      <c r="B1393" t="s">
        <v>2588</v>
      </c>
      <c r="C1393" t="s">
        <v>1171</v>
      </c>
      <c r="D1393" s="2">
        <v>43191</v>
      </c>
      <c r="E1393" s="2">
        <v>43191</v>
      </c>
      <c r="F1393" s="3">
        <v>0</v>
      </c>
      <c r="G1393" t="s">
        <v>3</v>
      </c>
      <c r="H1393" t="s">
        <v>1133</v>
      </c>
      <c r="I1393" s="4">
        <v>345354.94</v>
      </c>
      <c r="J1393" s="4">
        <v>-96808.26</v>
      </c>
      <c r="K1393" s="4">
        <v>248546.68</v>
      </c>
      <c r="L1393" s="88"/>
      <c r="M1393" s="88"/>
    </row>
    <row r="1394" spans="1:13" x14ac:dyDescent="0.2">
      <c r="A1394" s="89">
        <f t="shared" si="21"/>
        <v>1392</v>
      </c>
      <c r="B1394" t="s">
        <v>2588</v>
      </c>
      <c r="C1394" t="s">
        <v>1171</v>
      </c>
      <c r="D1394" s="2">
        <v>43191</v>
      </c>
      <c r="E1394" s="2">
        <v>43191</v>
      </c>
      <c r="F1394" s="3">
        <v>0</v>
      </c>
      <c r="G1394" t="s">
        <v>3</v>
      </c>
      <c r="H1394" t="s">
        <v>1134</v>
      </c>
      <c r="I1394" s="4">
        <v>1141785.08</v>
      </c>
      <c r="J1394" s="4">
        <v>-320059.80000000005</v>
      </c>
      <c r="K1394" s="4">
        <v>821725.28</v>
      </c>
      <c r="L1394" s="88"/>
      <c r="M1394" s="88"/>
    </row>
    <row r="1395" spans="1:13" x14ac:dyDescent="0.2">
      <c r="A1395" s="89">
        <f t="shared" si="21"/>
        <v>1393</v>
      </c>
      <c r="B1395" t="s">
        <v>2588</v>
      </c>
      <c r="C1395" t="s">
        <v>1172</v>
      </c>
      <c r="D1395" s="2">
        <v>43556</v>
      </c>
      <c r="E1395" s="2">
        <v>43556</v>
      </c>
      <c r="F1395" s="3">
        <v>0</v>
      </c>
      <c r="G1395" t="s">
        <v>3</v>
      </c>
      <c r="H1395" t="s">
        <v>1136</v>
      </c>
      <c r="I1395" s="4">
        <v>408224.49</v>
      </c>
      <c r="J1395" s="4">
        <v>-84609.59</v>
      </c>
      <c r="K1395" s="4">
        <v>323614.90000000002</v>
      </c>
      <c r="L1395" s="88"/>
      <c r="M1395" s="88"/>
    </row>
    <row r="1396" spans="1:13" x14ac:dyDescent="0.2">
      <c r="A1396" s="89">
        <f t="shared" si="21"/>
        <v>1394</v>
      </c>
      <c r="B1396" t="s">
        <v>2588</v>
      </c>
      <c r="C1396" t="s">
        <v>1172</v>
      </c>
      <c r="D1396" s="2">
        <v>43556</v>
      </c>
      <c r="E1396" s="2">
        <v>43556</v>
      </c>
      <c r="F1396" s="3">
        <v>0</v>
      </c>
      <c r="G1396" t="s">
        <v>3</v>
      </c>
      <c r="H1396" t="s">
        <v>1137</v>
      </c>
      <c r="I1396" s="4">
        <v>1426863.49</v>
      </c>
      <c r="J1396" s="4">
        <v>-295735.15999999997</v>
      </c>
      <c r="K1396" s="4">
        <v>1131128.33</v>
      </c>
      <c r="L1396" s="88"/>
      <c r="M1396" s="88"/>
    </row>
    <row r="1397" spans="1:13" x14ac:dyDescent="0.2">
      <c r="A1397" s="89">
        <f t="shared" si="21"/>
        <v>1395</v>
      </c>
      <c r="B1397" t="s">
        <v>2588</v>
      </c>
      <c r="C1397" t="s">
        <v>1173</v>
      </c>
      <c r="D1397" s="2">
        <v>43922</v>
      </c>
      <c r="E1397" s="2">
        <v>43922</v>
      </c>
      <c r="F1397" s="3">
        <v>0</v>
      </c>
      <c r="G1397" t="s">
        <v>3</v>
      </c>
      <c r="H1397" t="s">
        <v>1139</v>
      </c>
      <c r="I1397" s="4">
        <v>706191.6</v>
      </c>
      <c r="J1397" s="4">
        <v>-82144.23</v>
      </c>
      <c r="K1397" s="4">
        <v>624047.37</v>
      </c>
      <c r="L1397" s="88"/>
      <c r="M1397" s="88"/>
    </row>
    <row r="1398" spans="1:13" x14ac:dyDescent="0.2">
      <c r="A1398" s="89">
        <f t="shared" si="21"/>
        <v>1396</v>
      </c>
      <c r="B1398" t="s">
        <v>2588</v>
      </c>
      <c r="C1398" t="s">
        <v>1173</v>
      </c>
      <c r="D1398" s="2">
        <v>43922</v>
      </c>
      <c r="E1398" s="2">
        <v>43922</v>
      </c>
      <c r="F1398" s="3">
        <v>0</v>
      </c>
      <c r="G1398" t="s">
        <v>3</v>
      </c>
      <c r="H1398" t="s">
        <v>1140</v>
      </c>
      <c r="I1398" s="4">
        <v>-1388233.19</v>
      </c>
      <c r="J1398" s="4">
        <v>161479.32</v>
      </c>
      <c r="K1398" s="4">
        <v>-1226753.8700000001</v>
      </c>
      <c r="L1398" s="88"/>
      <c r="M1398" s="88"/>
    </row>
    <row r="1399" spans="1:13" x14ac:dyDescent="0.2">
      <c r="A1399" s="89">
        <f t="shared" si="21"/>
        <v>1397</v>
      </c>
      <c r="B1399" t="s">
        <v>2588</v>
      </c>
      <c r="C1399" t="s">
        <v>1027</v>
      </c>
      <c r="D1399" s="2">
        <v>41425</v>
      </c>
      <c r="E1399" s="2">
        <v>41425</v>
      </c>
      <c r="F1399" s="3">
        <v>0</v>
      </c>
      <c r="G1399" t="s">
        <v>3</v>
      </c>
      <c r="H1399" t="s">
        <v>1176</v>
      </c>
      <c r="I1399" s="4">
        <v>1497761675.8599999</v>
      </c>
      <c r="J1399" s="4">
        <v>-459120880.93999994</v>
      </c>
      <c r="K1399" s="4">
        <v>1038640794.92</v>
      </c>
      <c r="L1399" s="88"/>
      <c r="M1399" s="88"/>
    </row>
    <row r="1400" spans="1:13" x14ac:dyDescent="0.2">
      <c r="A1400" s="89">
        <f t="shared" si="21"/>
        <v>1398</v>
      </c>
      <c r="B1400" t="s">
        <v>2588</v>
      </c>
      <c r="C1400" t="s">
        <v>1027</v>
      </c>
      <c r="D1400" s="2">
        <v>41425</v>
      </c>
      <c r="E1400" s="2">
        <v>41425</v>
      </c>
      <c r="F1400" s="3">
        <v>0</v>
      </c>
      <c r="G1400" t="s">
        <v>3</v>
      </c>
      <c r="H1400" t="s">
        <v>1177</v>
      </c>
      <c r="I1400" s="4">
        <v>95951158.090000004</v>
      </c>
      <c r="J1400" s="4">
        <v>-29412676.880000003</v>
      </c>
      <c r="K1400" s="4">
        <v>66538481.210000001</v>
      </c>
      <c r="L1400" s="88"/>
      <c r="M1400" s="88"/>
    </row>
    <row r="1401" spans="1:13" x14ac:dyDescent="0.2">
      <c r="A1401" s="89">
        <f t="shared" si="21"/>
        <v>1399</v>
      </c>
      <c r="B1401" t="s">
        <v>2588</v>
      </c>
      <c r="C1401" t="s">
        <v>1031</v>
      </c>
      <c r="D1401" s="2">
        <v>41425</v>
      </c>
      <c r="E1401" s="2">
        <v>41425</v>
      </c>
      <c r="F1401" s="3">
        <v>0</v>
      </c>
      <c r="G1401" t="s">
        <v>3</v>
      </c>
      <c r="H1401" t="s">
        <v>1178</v>
      </c>
      <c r="I1401" s="4">
        <v>6235408.6299999999</v>
      </c>
      <c r="J1401" s="4">
        <v>-3066597.16</v>
      </c>
      <c r="K1401" s="4">
        <v>3168811.47</v>
      </c>
      <c r="L1401" s="88"/>
      <c r="M1401" s="88"/>
    </row>
    <row r="1402" spans="1:13" x14ac:dyDescent="0.2">
      <c r="A1402" s="89">
        <f t="shared" si="21"/>
        <v>1400</v>
      </c>
      <c r="B1402" t="s">
        <v>2588</v>
      </c>
      <c r="C1402" t="s">
        <v>1031</v>
      </c>
      <c r="D1402" s="2">
        <v>41730</v>
      </c>
      <c r="E1402" s="2">
        <v>41730</v>
      </c>
      <c r="F1402" s="3">
        <v>0</v>
      </c>
      <c r="G1402" t="s">
        <v>3</v>
      </c>
      <c r="H1402" t="s">
        <v>1179</v>
      </c>
      <c r="I1402" s="4">
        <v>792688.63</v>
      </c>
      <c r="J1402" s="4">
        <v>-271099.52000000002</v>
      </c>
      <c r="K1402" s="4">
        <v>521589.11</v>
      </c>
      <c r="L1402" s="88"/>
      <c r="M1402" s="88"/>
    </row>
    <row r="1403" spans="1:13" x14ac:dyDescent="0.2">
      <c r="A1403" s="89">
        <f t="shared" si="21"/>
        <v>1401</v>
      </c>
      <c r="B1403" t="s">
        <v>2588</v>
      </c>
      <c r="C1403" t="s">
        <v>1027</v>
      </c>
      <c r="D1403" s="2">
        <v>41425</v>
      </c>
      <c r="E1403" s="2">
        <v>41425</v>
      </c>
      <c r="F1403" s="3">
        <v>0</v>
      </c>
      <c r="G1403" t="s">
        <v>3</v>
      </c>
      <c r="H1403" t="s">
        <v>1113</v>
      </c>
      <c r="I1403" s="4">
        <v>26434309.079999998</v>
      </c>
      <c r="J1403" s="4">
        <v>-8103120.4399999995</v>
      </c>
      <c r="K1403" s="4">
        <v>18331188.640000001</v>
      </c>
      <c r="L1403" s="88"/>
      <c r="M1403" s="88"/>
    </row>
    <row r="1404" spans="1:13" x14ac:dyDescent="0.2">
      <c r="A1404" s="89">
        <f t="shared" si="21"/>
        <v>1402</v>
      </c>
      <c r="B1404" t="s">
        <v>2588</v>
      </c>
      <c r="C1404" t="s">
        <v>1027</v>
      </c>
      <c r="D1404" s="2">
        <v>41425</v>
      </c>
      <c r="E1404" s="2">
        <v>41425</v>
      </c>
      <c r="F1404" s="3">
        <v>0</v>
      </c>
      <c r="G1404" t="s">
        <v>3</v>
      </c>
      <c r="H1404" t="s">
        <v>1114</v>
      </c>
      <c r="I1404" s="4">
        <v>140310506.69999999</v>
      </c>
      <c r="J1404" s="4">
        <v>-43010503.279999994</v>
      </c>
      <c r="K1404" s="4">
        <v>97300003.420000002</v>
      </c>
      <c r="L1404" s="88"/>
      <c r="M1404" s="88"/>
    </row>
    <row r="1405" spans="1:13" x14ac:dyDescent="0.2">
      <c r="A1405" s="89">
        <f t="shared" si="21"/>
        <v>1403</v>
      </c>
      <c r="B1405" t="s">
        <v>2588</v>
      </c>
      <c r="C1405" t="s">
        <v>1027</v>
      </c>
      <c r="D1405" s="2">
        <v>41425</v>
      </c>
      <c r="E1405" s="2">
        <v>41425</v>
      </c>
      <c r="F1405" s="3">
        <v>0</v>
      </c>
      <c r="G1405" t="s">
        <v>3</v>
      </c>
      <c r="H1405" t="s">
        <v>1116</v>
      </c>
      <c r="I1405" s="4">
        <v>3780894.53</v>
      </c>
      <c r="J1405" s="4">
        <v>-1158987.8700000001</v>
      </c>
      <c r="K1405" s="4">
        <v>2621906.66</v>
      </c>
      <c r="L1405" s="88"/>
      <c r="M1405" s="88"/>
    </row>
    <row r="1406" spans="1:13" x14ac:dyDescent="0.2">
      <c r="A1406" s="89">
        <f t="shared" si="21"/>
        <v>1404</v>
      </c>
      <c r="B1406" t="s">
        <v>2588</v>
      </c>
      <c r="C1406" t="s">
        <v>1027</v>
      </c>
      <c r="D1406" s="2">
        <v>41425</v>
      </c>
      <c r="E1406" s="2">
        <v>41425</v>
      </c>
      <c r="F1406" s="3">
        <v>0</v>
      </c>
      <c r="G1406" t="s">
        <v>3</v>
      </c>
      <c r="H1406" t="s">
        <v>1118</v>
      </c>
      <c r="I1406" s="4">
        <v>114102697.09999999</v>
      </c>
      <c r="J1406" s="4">
        <v>-34976813.490000002</v>
      </c>
      <c r="K1406" s="4">
        <v>79125883.609999999</v>
      </c>
      <c r="L1406" s="88"/>
      <c r="M1406" s="88"/>
    </row>
    <row r="1407" spans="1:13" x14ac:dyDescent="0.2">
      <c r="A1407" s="89">
        <f t="shared" si="21"/>
        <v>1405</v>
      </c>
      <c r="B1407" t="s">
        <v>2588</v>
      </c>
      <c r="C1407" t="s">
        <v>1027</v>
      </c>
      <c r="D1407" s="2">
        <v>41425</v>
      </c>
      <c r="E1407" s="2">
        <v>41425</v>
      </c>
      <c r="F1407" s="3">
        <v>0</v>
      </c>
      <c r="G1407" t="s">
        <v>3</v>
      </c>
      <c r="H1407" t="s">
        <v>1119</v>
      </c>
      <c r="I1407" s="4">
        <v>55898981.719999999</v>
      </c>
      <c r="J1407" s="4">
        <v>-17135162.52</v>
      </c>
      <c r="K1407" s="4">
        <v>38763819.200000003</v>
      </c>
      <c r="L1407" s="88"/>
      <c r="M1407" s="88"/>
    </row>
    <row r="1408" spans="1:13" x14ac:dyDescent="0.2">
      <c r="A1408" s="89">
        <f t="shared" si="21"/>
        <v>1406</v>
      </c>
      <c r="B1408" t="s">
        <v>2588</v>
      </c>
      <c r="C1408" t="s">
        <v>1027</v>
      </c>
      <c r="D1408" s="2">
        <v>41425</v>
      </c>
      <c r="E1408" s="2">
        <v>41425</v>
      </c>
      <c r="F1408" s="3">
        <v>0</v>
      </c>
      <c r="G1408" t="s">
        <v>3</v>
      </c>
      <c r="H1408" t="s">
        <v>1120</v>
      </c>
      <c r="I1408" s="4">
        <v>1468518.65</v>
      </c>
      <c r="J1408" s="4">
        <v>-450156.77</v>
      </c>
      <c r="K1408" s="4">
        <v>1018361.88</v>
      </c>
      <c r="L1408" s="88"/>
      <c r="M1408" s="88"/>
    </row>
    <row r="1409" spans="1:13" x14ac:dyDescent="0.2">
      <c r="A1409" s="89">
        <f t="shared" si="21"/>
        <v>1407</v>
      </c>
      <c r="B1409" t="s">
        <v>2588</v>
      </c>
      <c r="C1409" t="s">
        <v>1121</v>
      </c>
      <c r="D1409" s="2">
        <v>41730</v>
      </c>
      <c r="E1409" s="2">
        <v>41730</v>
      </c>
      <c r="F1409" s="3">
        <v>0</v>
      </c>
      <c r="G1409" t="s">
        <v>3</v>
      </c>
      <c r="H1409" t="s">
        <v>1122</v>
      </c>
      <c r="I1409" s="4">
        <v>110199902.40000001</v>
      </c>
      <c r="J1409" s="4">
        <v>-30323400.18</v>
      </c>
      <c r="K1409" s="4">
        <v>79876502.219999999</v>
      </c>
      <c r="L1409" s="88"/>
      <c r="M1409" s="88"/>
    </row>
    <row r="1410" spans="1:13" x14ac:dyDescent="0.2">
      <c r="A1410" s="89">
        <f t="shared" si="21"/>
        <v>1408</v>
      </c>
      <c r="B1410" t="s">
        <v>2588</v>
      </c>
      <c r="C1410" t="s">
        <v>329</v>
      </c>
      <c r="D1410" s="2">
        <v>42095</v>
      </c>
      <c r="E1410" s="2">
        <v>42095</v>
      </c>
      <c r="F1410" s="3">
        <v>0</v>
      </c>
      <c r="G1410" t="s">
        <v>3</v>
      </c>
      <c r="H1410" t="s">
        <v>1123</v>
      </c>
      <c r="I1410" s="4">
        <v>6322000.5300000003</v>
      </c>
      <c r="J1410" s="4">
        <v>-1555454.35</v>
      </c>
      <c r="K1410" s="4">
        <v>4766546.18</v>
      </c>
      <c r="L1410" s="88"/>
      <c r="M1410" s="88"/>
    </row>
    <row r="1411" spans="1:13" x14ac:dyDescent="0.2">
      <c r="A1411" s="89">
        <f t="shared" si="21"/>
        <v>1409</v>
      </c>
      <c r="B1411" t="s">
        <v>2588</v>
      </c>
      <c r="C1411" t="s">
        <v>1124</v>
      </c>
      <c r="D1411" s="2">
        <v>42461</v>
      </c>
      <c r="E1411" s="2">
        <v>42461</v>
      </c>
      <c r="F1411" s="3">
        <v>0</v>
      </c>
      <c r="G1411" t="s">
        <v>3</v>
      </c>
      <c r="H1411" t="s">
        <v>1125</v>
      </c>
      <c r="I1411" s="4">
        <v>2863547.65</v>
      </c>
      <c r="J1411" s="4">
        <v>-613604.71</v>
      </c>
      <c r="K1411" s="4">
        <v>2249942.94</v>
      </c>
      <c r="L1411" s="88"/>
      <c r="M1411" s="88"/>
    </row>
    <row r="1412" spans="1:13" x14ac:dyDescent="0.2">
      <c r="A1412" s="89">
        <f t="shared" si="21"/>
        <v>1410</v>
      </c>
      <c r="B1412" t="s">
        <v>2588</v>
      </c>
      <c r="C1412" t="s">
        <v>1121</v>
      </c>
      <c r="D1412" s="2">
        <v>41730</v>
      </c>
      <c r="E1412" s="2">
        <v>41730</v>
      </c>
      <c r="F1412" s="3">
        <v>0</v>
      </c>
      <c r="G1412" t="s">
        <v>3</v>
      </c>
      <c r="H1412" t="s">
        <v>1126</v>
      </c>
      <c r="I1412" s="4">
        <v>-83739683.870000005</v>
      </c>
      <c r="J1412" s="4">
        <v>23042415.549999997</v>
      </c>
      <c r="K1412" s="4">
        <v>-60697268.32</v>
      </c>
      <c r="L1412" s="88"/>
      <c r="M1412" s="88"/>
    </row>
    <row r="1413" spans="1:13" x14ac:dyDescent="0.2">
      <c r="A1413" s="89">
        <f t="shared" ref="A1413:A1476" si="22">A1412+1</f>
        <v>1411</v>
      </c>
      <c r="B1413" t="s">
        <v>2588</v>
      </c>
      <c r="C1413" t="s">
        <v>329</v>
      </c>
      <c r="D1413" s="2">
        <v>42095</v>
      </c>
      <c r="E1413" s="2">
        <v>42095</v>
      </c>
      <c r="F1413" s="3">
        <v>0</v>
      </c>
      <c r="G1413" t="s">
        <v>3</v>
      </c>
      <c r="H1413" t="s">
        <v>1127</v>
      </c>
      <c r="I1413" s="4">
        <v>16032788.800000001</v>
      </c>
      <c r="J1413" s="4">
        <v>-3944680.38</v>
      </c>
      <c r="K1413" s="4">
        <v>12088108.42</v>
      </c>
      <c r="L1413" s="88"/>
      <c r="M1413" s="88"/>
    </row>
    <row r="1414" spans="1:13" x14ac:dyDescent="0.2">
      <c r="A1414" s="89">
        <f t="shared" si="22"/>
        <v>1412</v>
      </c>
      <c r="B1414" t="s">
        <v>2588</v>
      </c>
      <c r="C1414" t="s">
        <v>1124</v>
      </c>
      <c r="D1414" s="2">
        <v>42461</v>
      </c>
      <c r="E1414" s="2">
        <v>42461</v>
      </c>
      <c r="F1414" s="3">
        <v>0</v>
      </c>
      <c r="G1414" t="s">
        <v>3</v>
      </c>
      <c r="H1414" t="s">
        <v>1128</v>
      </c>
      <c r="I1414" s="4">
        <v>-7799526.6100000003</v>
      </c>
      <c r="J1414" s="4">
        <v>1671292.7</v>
      </c>
      <c r="K1414" s="4">
        <v>-6128233.9100000001</v>
      </c>
      <c r="L1414" s="88"/>
      <c r="M1414" s="88"/>
    </row>
    <row r="1415" spans="1:13" x14ac:dyDescent="0.2">
      <c r="A1415" s="89">
        <f t="shared" si="22"/>
        <v>1413</v>
      </c>
      <c r="B1415" t="s">
        <v>2588</v>
      </c>
      <c r="C1415" t="s">
        <v>1129</v>
      </c>
      <c r="D1415" s="2">
        <v>42826</v>
      </c>
      <c r="E1415" s="2">
        <v>42826</v>
      </c>
      <c r="F1415" s="3">
        <v>0</v>
      </c>
      <c r="G1415" t="s">
        <v>3</v>
      </c>
      <c r="H1415" t="s">
        <v>1130</v>
      </c>
      <c r="I1415" s="4">
        <v>1868007.29</v>
      </c>
      <c r="J1415" s="4">
        <v>-335351.56</v>
      </c>
      <c r="K1415" s="4">
        <v>1532655.73</v>
      </c>
      <c r="L1415" s="88"/>
      <c r="M1415" s="88"/>
    </row>
    <row r="1416" spans="1:13" x14ac:dyDescent="0.2">
      <c r="A1416" s="89">
        <f t="shared" si="22"/>
        <v>1414</v>
      </c>
      <c r="B1416" t="s">
        <v>2588</v>
      </c>
      <c r="C1416" t="s">
        <v>1129</v>
      </c>
      <c r="D1416" s="2">
        <v>42826</v>
      </c>
      <c r="E1416" s="2">
        <v>42826</v>
      </c>
      <c r="F1416" s="3">
        <v>0</v>
      </c>
      <c r="G1416" t="s">
        <v>3</v>
      </c>
      <c r="H1416" t="s">
        <v>1131</v>
      </c>
      <c r="I1416" s="4">
        <v>-168617.38</v>
      </c>
      <c r="J1416" s="4">
        <v>30270.799999999999</v>
      </c>
      <c r="K1416" s="4">
        <v>-138346.57999999999</v>
      </c>
      <c r="L1416" s="88"/>
      <c r="M1416" s="88"/>
    </row>
    <row r="1417" spans="1:13" x14ac:dyDescent="0.2">
      <c r="A1417" s="89">
        <f t="shared" si="22"/>
        <v>1415</v>
      </c>
      <c r="B1417" t="s">
        <v>2588</v>
      </c>
      <c r="C1417" t="s">
        <v>1132</v>
      </c>
      <c r="D1417" s="2">
        <v>43191</v>
      </c>
      <c r="E1417" s="2">
        <v>43191</v>
      </c>
      <c r="F1417" s="3">
        <v>0</v>
      </c>
      <c r="G1417" t="s">
        <v>3</v>
      </c>
      <c r="H1417" t="s">
        <v>1133</v>
      </c>
      <c r="I1417" s="4">
        <v>5160009.0599999996</v>
      </c>
      <c r="J1417" s="4">
        <v>-729207.89999999991</v>
      </c>
      <c r="K1417" s="4">
        <v>4430801.16</v>
      </c>
      <c r="L1417" s="88"/>
      <c r="M1417" s="88"/>
    </row>
    <row r="1418" spans="1:13" x14ac:dyDescent="0.2">
      <c r="A1418" s="89">
        <f t="shared" si="22"/>
        <v>1416</v>
      </c>
      <c r="B1418" t="s">
        <v>2588</v>
      </c>
      <c r="C1418" t="s">
        <v>1132</v>
      </c>
      <c r="D1418" s="2">
        <v>43191</v>
      </c>
      <c r="E1418" s="2">
        <v>43191</v>
      </c>
      <c r="F1418" s="3">
        <v>0</v>
      </c>
      <c r="G1418" t="s">
        <v>3</v>
      </c>
      <c r="H1418" t="s">
        <v>1134</v>
      </c>
      <c r="I1418" s="4">
        <v>17059612.609999999</v>
      </c>
      <c r="J1418" s="4">
        <v>-2410849.3499999996</v>
      </c>
      <c r="K1418" s="4">
        <v>14648763.26</v>
      </c>
      <c r="L1418" s="88"/>
      <c r="M1418" s="88"/>
    </row>
    <row r="1419" spans="1:13" x14ac:dyDescent="0.2">
      <c r="A1419" s="89">
        <f t="shared" si="22"/>
        <v>1417</v>
      </c>
      <c r="B1419" t="s">
        <v>2588</v>
      </c>
      <c r="C1419" t="s">
        <v>1135</v>
      </c>
      <c r="D1419" s="2">
        <v>43556</v>
      </c>
      <c r="E1419" s="2">
        <v>43556</v>
      </c>
      <c r="F1419" s="3">
        <v>0</v>
      </c>
      <c r="G1419" t="s">
        <v>3</v>
      </c>
      <c r="H1419" t="s">
        <v>1136</v>
      </c>
      <c r="I1419" s="4">
        <v>6099354.0499999998</v>
      </c>
      <c r="J1419" s="4">
        <v>-604617.22</v>
      </c>
      <c r="K1419" s="4">
        <v>5494736.8300000001</v>
      </c>
      <c r="L1419" s="88"/>
      <c r="M1419" s="88"/>
    </row>
    <row r="1420" spans="1:13" x14ac:dyDescent="0.2">
      <c r="A1420" s="89">
        <f t="shared" si="22"/>
        <v>1418</v>
      </c>
      <c r="B1420" t="s">
        <v>2588</v>
      </c>
      <c r="C1420" t="s">
        <v>1135</v>
      </c>
      <c r="D1420" s="2">
        <v>43556</v>
      </c>
      <c r="E1420" s="2">
        <v>43556</v>
      </c>
      <c r="F1420" s="3">
        <v>0</v>
      </c>
      <c r="G1420" t="s">
        <v>3</v>
      </c>
      <c r="H1420" t="s">
        <v>1137</v>
      </c>
      <c r="I1420" s="4">
        <v>21319019.170000002</v>
      </c>
      <c r="J1420" s="4">
        <v>-2113313.2999999998</v>
      </c>
      <c r="K1420" s="4">
        <v>19205705.870000001</v>
      </c>
      <c r="L1420" s="88"/>
      <c r="M1420" s="88"/>
    </row>
    <row r="1421" spans="1:13" x14ac:dyDescent="0.2">
      <c r="A1421" s="89">
        <f t="shared" si="22"/>
        <v>1419</v>
      </c>
      <c r="B1421" t="s">
        <v>2588</v>
      </c>
      <c r="C1421" t="s">
        <v>1138</v>
      </c>
      <c r="D1421" s="2">
        <v>43922</v>
      </c>
      <c r="E1421" s="2">
        <v>43922</v>
      </c>
      <c r="F1421" s="3">
        <v>0</v>
      </c>
      <c r="G1421" t="s">
        <v>3</v>
      </c>
      <c r="H1421" t="s">
        <v>1139</v>
      </c>
      <c r="I1421" s="4">
        <v>10551333.34</v>
      </c>
      <c r="J1421" s="4">
        <v>-551753.1</v>
      </c>
      <c r="K1421" s="4">
        <v>9999580.2400000002</v>
      </c>
      <c r="L1421" s="88"/>
      <c r="M1421" s="88"/>
    </row>
    <row r="1422" spans="1:13" x14ac:dyDescent="0.2">
      <c r="A1422" s="89">
        <f t="shared" si="22"/>
        <v>1420</v>
      </c>
      <c r="B1422" t="s">
        <v>2588</v>
      </c>
      <c r="C1422" t="s">
        <v>1138</v>
      </c>
      <c r="D1422" s="2">
        <v>43922</v>
      </c>
      <c r="E1422" s="2">
        <v>43922</v>
      </c>
      <c r="F1422" s="3">
        <v>0</v>
      </c>
      <c r="G1422" t="s">
        <v>3</v>
      </c>
      <c r="H1422" t="s">
        <v>1140</v>
      </c>
      <c r="I1422" s="4">
        <v>-20741837.02</v>
      </c>
      <c r="J1422" s="4">
        <v>1084637.6100000001</v>
      </c>
      <c r="K1422" s="4">
        <v>-19657199.41</v>
      </c>
      <c r="L1422" s="88"/>
      <c r="M1422" s="88"/>
    </row>
    <row r="1423" spans="1:13" x14ac:dyDescent="0.2">
      <c r="A1423" s="89">
        <f t="shared" si="22"/>
        <v>1421</v>
      </c>
      <c r="B1423" t="s">
        <v>2588</v>
      </c>
      <c r="C1423" t="s">
        <v>1027</v>
      </c>
      <c r="D1423" s="2">
        <v>41425</v>
      </c>
      <c r="E1423" s="2">
        <v>41425</v>
      </c>
      <c r="F1423" s="3">
        <v>0</v>
      </c>
      <c r="G1423" t="s">
        <v>3</v>
      </c>
      <c r="H1423" t="s">
        <v>1180</v>
      </c>
      <c r="I1423" s="4">
        <v>33000581.57</v>
      </c>
      <c r="J1423" s="4">
        <v>-10115932.57</v>
      </c>
      <c r="K1423" s="4">
        <v>22884649</v>
      </c>
      <c r="L1423" s="88"/>
      <c r="M1423" s="88"/>
    </row>
    <row r="1424" spans="1:13" x14ac:dyDescent="0.2">
      <c r="A1424" s="89">
        <f t="shared" si="22"/>
        <v>1422</v>
      </c>
      <c r="B1424" t="s">
        <v>2588</v>
      </c>
      <c r="C1424" t="s">
        <v>1027</v>
      </c>
      <c r="D1424" s="2">
        <v>41425</v>
      </c>
      <c r="E1424" s="2">
        <v>41425</v>
      </c>
      <c r="F1424" s="3">
        <v>0</v>
      </c>
      <c r="G1424" t="s">
        <v>3</v>
      </c>
      <c r="H1424" t="s">
        <v>1181</v>
      </c>
      <c r="I1424" s="4">
        <v>85724177.370000005</v>
      </c>
      <c r="J1424" s="4">
        <v>-26277718.580000002</v>
      </c>
      <c r="K1424" s="4">
        <v>59446458.789999999</v>
      </c>
      <c r="L1424" s="88"/>
      <c r="M1424" s="88"/>
    </row>
    <row r="1425" spans="1:13" x14ac:dyDescent="0.2">
      <c r="A1425" s="89">
        <f t="shared" si="22"/>
        <v>1423</v>
      </c>
      <c r="B1425" t="s">
        <v>2588</v>
      </c>
      <c r="C1425" t="s">
        <v>1027</v>
      </c>
      <c r="D1425" s="2">
        <v>41425</v>
      </c>
      <c r="E1425" s="2">
        <v>41425</v>
      </c>
      <c r="F1425" s="3">
        <v>0</v>
      </c>
      <c r="G1425" t="s">
        <v>3</v>
      </c>
      <c r="H1425" t="s">
        <v>1182</v>
      </c>
      <c r="I1425" s="4">
        <v>253983946.62</v>
      </c>
      <c r="J1425" s="4">
        <v>-77855733.150000006</v>
      </c>
      <c r="K1425" s="4">
        <v>176128213.47</v>
      </c>
      <c r="L1425" s="88"/>
      <c r="M1425" s="88"/>
    </row>
    <row r="1426" spans="1:13" x14ac:dyDescent="0.2">
      <c r="A1426" s="89">
        <f t="shared" si="22"/>
        <v>1424</v>
      </c>
      <c r="B1426" t="s">
        <v>2588</v>
      </c>
      <c r="C1426" t="s">
        <v>1027</v>
      </c>
      <c r="D1426" s="2">
        <v>41425</v>
      </c>
      <c r="E1426" s="2">
        <v>41425</v>
      </c>
      <c r="F1426" s="3">
        <v>0</v>
      </c>
      <c r="G1426" t="s">
        <v>3</v>
      </c>
      <c r="H1426" t="s">
        <v>1113</v>
      </c>
      <c r="I1426" s="4">
        <v>4482615.79</v>
      </c>
      <c r="J1426" s="4">
        <v>-1374092.13</v>
      </c>
      <c r="K1426" s="4">
        <v>3108523.66</v>
      </c>
      <c r="L1426" s="88"/>
      <c r="M1426" s="88"/>
    </row>
    <row r="1427" spans="1:13" x14ac:dyDescent="0.2">
      <c r="A1427" s="89">
        <f t="shared" si="22"/>
        <v>1425</v>
      </c>
      <c r="B1427" t="s">
        <v>2588</v>
      </c>
      <c r="C1427" t="s">
        <v>1027</v>
      </c>
      <c r="D1427" s="2">
        <v>41425</v>
      </c>
      <c r="E1427" s="2">
        <v>41425</v>
      </c>
      <c r="F1427" s="3">
        <v>0</v>
      </c>
      <c r="G1427" t="s">
        <v>3</v>
      </c>
      <c r="H1427" t="s">
        <v>1114</v>
      </c>
      <c r="I1427" s="4">
        <v>23793248.84</v>
      </c>
      <c r="J1427" s="4">
        <v>-7293535.1299999999</v>
      </c>
      <c r="K1427" s="4">
        <v>16499713.710000001</v>
      </c>
      <c r="L1427" s="88"/>
      <c r="M1427" s="88"/>
    </row>
    <row r="1428" spans="1:13" x14ac:dyDescent="0.2">
      <c r="A1428" s="89">
        <f t="shared" si="22"/>
        <v>1426</v>
      </c>
      <c r="B1428" t="s">
        <v>2588</v>
      </c>
      <c r="C1428" t="s">
        <v>1027</v>
      </c>
      <c r="D1428" s="2">
        <v>41425</v>
      </c>
      <c r="E1428" s="2">
        <v>41425</v>
      </c>
      <c r="F1428" s="3">
        <v>0</v>
      </c>
      <c r="G1428" t="s">
        <v>3</v>
      </c>
      <c r="H1428" t="s">
        <v>1116</v>
      </c>
      <c r="I1428" s="4">
        <v>641147.74</v>
      </c>
      <c r="J1428" s="4">
        <v>-196536.15000000002</v>
      </c>
      <c r="K1428" s="4">
        <v>444611.59</v>
      </c>
      <c r="L1428" s="88"/>
      <c r="M1428" s="88"/>
    </row>
    <row r="1429" spans="1:13" x14ac:dyDescent="0.2">
      <c r="A1429" s="89">
        <f t="shared" si="22"/>
        <v>1427</v>
      </c>
      <c r="B1429" t="s">
        <v>2588</v>
      </c>
      <c r="C1429" t="s">
        <v>1027</v>
      </c>
      <c r="D1429" s="2">
        <v>41425</v>
      </c>
      <c r="E1429" s="2">
        <v>41425</v>
      </c>
      <c r="F1429" s="3">
        <v>0</v>
      </c>
      <c r="G1429" t="s">
        <v>3</v>
      </c>
      <c r="H1429" t="s">
        <v>1118</v>
      </c>
      <c r="I1429" s="4">
        <v>19349041.829999998</v>
      </c>
      <c r="J1429" s="4">
        <v>-5931216.7599999998</v>
      </c>
      <c r="K1429" s="4">
        <v>13417825.07</v>
      </c>
      <c r="L1429" s="88"/>
      <c r="M1429" s="88"/>
    </row>
    <row r="1430" spans="1:13" x14ac:dyDescent="0.2">
      <c r="A1430" s="89">
        <f t="shared" si="22"/>
        <v>1428</v>
      </c>
      <c r="B1430" t="s">
        <v>2588</v>
      </c>
      <c r="C1430" t="s">
        <v>1027</v>
      </c>
      <c r="D1430" s="2">
        <v>41425</v>
      </c>
      <c r="E1430" s="2">
        <v>41425</v>
      </c>
      <c r="F1430" s="3">
        <v>0</v>
      </c>
      <c r="G1430" t="s">
        <v>3</v>
      </c>
      <c r="H1430" t="s">
        <v>1119</v>
      </c>
      <c r="I1430" s="4">
        <v>9479107.5299999993</v>
      </c>
      <c r="J1430" s="4">
        <v>-2905706.74</v>
      </c>
      <c r="K1430" s="4">
        <v>6573400.79</v>
      </c>
      <c r="L1430" s="88"/>
      <c r="M1430" s="88"/>
    </row>
    <row r="1431" spans="1:13" x14ac:dyDescent="0.2">
      <c r="A1431" s="89">
        <f t="shared" si="22"/>
        <v>1429</v>
      </c>
      <c r="B1431" t="s">
        <v>2588</v>
      </c>
      <c r="C1431" t="s">
        <v>1027</v>
      </c>
      <c r="D1431" s="2">
        <v>41425</v>
      </c>
      <c r="E1431" s="2">
        <v>41425</v>
      </c>
      <c r="F1431" s="3">
        <v>0</v>
      </c>
      <c r="G1431" t="s">
        <v>3</v>
      </c>
      <c r="H1431" t="s">
        <v>1120</v>
      </c>
      <c r="I1431" s="4">
        <v>249025.03</v>
      </c>
      <c r="J1431" s="4">
        <v>-76335.62</v>
      </c>
      <c r="K1431" s="4">
        <v>172689.41</v>
      </c>
      <c r="L1431" s="88"/>
      <c r="M1431" s="88"/>
    </row>
    <row r="1432" spans="1:13" x14ac:dyDescent="0.2">
      <c r="A1432" s="89">
        <f t="shared" si="22"/>
        <v>1430</v>
      </c>
      <c r="B1432" t="s">
        <v>2588</v>
      </c>
      <c r="C1432" t="s">
        <v>1121</v>
      </c>
      <c r="D1432" s="2">
        <v>41730</v>
      </c>
      <c r="E1432" s="2">
        <v>41730</v>
      </c>
      <c r="F1432" s="3">
        <v>0</v>
      </c>
      <c r="G1432" t="s">
        <v>3</v>
      </c>
      <c r="H1432" t="s">
        <v>1122</v>
      </c>
      <c r="I1432" s="4">
        <v>18687222.800000001</v>
      </c>
      <c r="J1432" s="4">
        <v>-5142111.04</v>
      </c>
      <c r="K1432" s="4">
        <v>13545111.76</v>
      </c>
      <c r="L1432" s="88"/>
      <c r="M1432" s="88"/>
    </row>
    <row r="1433" spans="1:13" x14ac:dyDescent="0.2">
      <c r="A1433" s="89">
        <f t="shared" si="22"/>
        <v>1431</v>
      </c>
      <c r="B1433" t="s">
        <v>2588</v>
      </c>
      <c r="C1433" t="s">
        <v>329</v>
      </c>
      <c r="D1433" s="2">
        <v>42095</v>
      </c>
      <c r="E1433" s="2">
        <v>42095</v>
      </c>
      <c r="F1433" s="3">
        <v>0</v>
      </c>
      <c r="G1433" t="s">
        <v>3</v>
      </c>
      <c r="H1433" t="s">
        <v>1123</v>
      </c>
      <c r="I1433" s="4">
        <v>1072057.5</v>
      </c>
      <c r="J1433" s="4">
        <v>-263767.2</v>
      </c>
      <c r="K1433" s="4">
        <v>808290.3</v>
      </c>
      <c r="L1433" s="88"/>
      <c r="M1433" s="88"/>
    </row>
    <row r="1434" spans="1:13" x14ac:dyDescent="0.2">
      <c r="A1434" s="89">
        <f t="shared" si="22"/>
        <v>1432</v>
      </c>
      <c r="B1434" t="s">
        <v>2588</v>
      </c>
      <c r="C1434" t="s">
        <v>1124</v>
      </c>
      <c r="D1434" s="2">
        <v>42461</v>
      </c>
      <c r="E1434" s="2">
        <v>42461</v>
      </c>
      <c r="F1434" s="3">
        <v>0</v>
      </c>
      <c r="G1434" t="s">
        <v>3</v>
      </c>
      <c r="H1434" t="s">
        <v>1125</v>
      </c>
      <c r="I1434" s="4">
        <v>485588.03</v>
      </c>
      <c r="J1434" s="4">
        <v>-104052.44</v>
      </c>
      <c r="K1434" s="4">
        <v>381535.59</v>
      </c>
      <c r="L1434" s="88"/>
      <c r="M1434" s="88"/>
    </row>
    <row r="1435" spans="1:13" x14ac:dyDescent="0.2">
      <c r="A1435" s="89">
        <f t="shared" si="22"/>
        <v>1433</v>
      </c>
      <c r="B1435" t="s">
        <v>2588</v>
      </c>
      <c r="C1435" t="s">
        <v>1121</v>
      </c>
      <c r="D1435" s="2">
        <v>41730</v>
      </c>
      <c r="E1435" s="2">
        <v>41730</v>
      </c>
      <c r="F1435" s="3">
        <v>0</v>
      </c>
      <c r="G1435" t="s">
        <v>3</v>
      </c>
      <c r="H1435" t="s">
        <v>1126</v>
      </c>
      <c r="I1435" s="4">
        <v>-14200213.390000001</v>
      </c>
      <c r="J1435" s="4">
        <v>3907433.17</v>
      </c>
      <c r="K1435" s="4">
        <v>-10292780.220000001</v>
      </c>
      <c r="L1435" s="88"/>
      <c r="M1435" s="88"/>
    </row>
    <row r="1436" spans="1:13" x14ac:dyDescent="0.2">
      <c r="A1436" s="89">
        <f t="shared" si="22"/>
        <v>1434</v>
      </c>
      <c r="B1436" t="s">
        <v>2588</v>
      </c>
      <c r="C1436" t="s">
        <v>329</v>
      </c>
      <c r="D1436" s="2">
        <v>42095</v>
      </c>
      <c r="E1436" s="2">
        <v>42095</v>
      </c>
      <c r="F1436" s="3">
        <v>0</v>
      </c>
      <c r="G1436" t="s">
        <v>3</v>
      </c>
      <c r="H1436" t="s">
        <v>1127</v>
      </c>
      <c r="I1436" s="4">
        <v>2718770.98</v>
      </c>
      <c r="J1436" s="4">
        <v>-668921.82999999996</v>
      </c>
      <c r="K1436" s="4">
        <v>2049849.15</v>
      </c>
      <c r="L1436" s="88"/>
      <c r="M1436" s="88"/>
    </row>
    <row r="1437" spans="1:13" x14ac:dyDescent="0.2">
      <c r="A1437" s="89">
        <f t="shared" si="22"/>
        <v>1435</v>
      </c>
      <c r="B1437" t="s">
        <v>2588</v>
      </c>
      <c r="C1437" t="s">
        <v>1124</v>
      </c>
      <c r="D1437" s="2">
        <v>42461</v>
      </c>
      <c r="E1437" s="2">
        <v>42461</v>
      </c>
      <c r="F1437" s="3">
        <v>0</v>
      </c>
      <c r="G1437" t="s">
        <v>3</v>
      </c>
      <c r="H1437" t="s">
        <v>1128</v>
      </c>
      <c r="I1437" s="4">
        <v>-1322609.98</v>
      </c>
      <c r="J1437" s="4">
        <v>283410.59000000003</v>
      </c>
      <c r="K1437" s="4">
        <v>-1039199.39</v>
      </c>
      <c r="L1437" s="88"/>
      <c r="M1437" s="88"/>
    </row>
    <row r="1438" spans="1:13" x14ac:dyDescent="0.2">
      <c r="A1438" s="89">
        <f t="shared" si="22"/>
        <v>1436</v>
      </c>
      <c r="B1438" t="s">
        <v>2588</v>
      </c>
      <c r="C1438" t="s">
        <v>1129</v>
      </c>
      <c r="D1438" s="2">
        <v>42826</v>
      </c>
      <c r="E1438" s="2">
        <v>42826</v>
      </c>
      <c r="F1438" s="3">
        <v>0</v>
      </c>
      <c r="G1438" t="s">
        <v>3</v>
      </c>
      <c r="H1438" t="s">
        <v>1130</v>
      </c>
      <c r="I1438" s="4">
        <v>316237.45</v>
      </c>
      <c r="J1438" s="4">
        <v>-56772.119999999995</v>
      </c>
      <c r="K1438" s="4">
        <v>259465.33</v>
      </c>
      <c r="L1438" s="88"/>
      <c r="M1438" s="88"/>
    </row>
    <row r="1439" spans="1:13" x14ac:dyDescent="0.2">
      <c r="A1439" s="89">
        <f t="shared" si="22"/>
        <v>1437</v>
      </c>
      <c r="B1439" t="s">
        <v>2588</v>
      </c>
      <c r="C1439" t="s">
        <v>1129</v>
      </c>
      <c r="D1439" s="2">
        <v>42826</v>
      </c>
      <c r="E1439" s="2">
        <v>42826</v>
      </c>
      <c r="F1439" s="3">
        <v>0</v>
      </c>
      <c r="G1439" t="s">
        <v>3</v>
      </c>
      <c r="H1439" t="s">
        <v>1131</v>
      </c>
      <c r="I1439" s="4">
        <v>-29080.240000000002</v>
      </c>
      <c r="J1439" s="4">
        <v>5220.6000000000004</v>
      </c>
      <c r="K1439" s="4">
        <v>-23859.64</v>
      </c>
      <c r="L1439" s="88"/>
      <c r="M1439" s="88"/>
    </row>
    <row r="1440" spans="1:13" x14ac:dyDescent="0.2">
      <c r="A1440" s="89">
        <f t="shared" si="22"/>
        <v>1438</v>
      </c>
      <c r="B1440" t="s">
        <v>2588</v>
      </c>
      <c r="C1440" t="s">
        <v>1132</v>
      </c>
      <c r="D1440" s="2">
        <v>43191</v>
      </c>
      <c r="E1440" s="2">
        <v>43191</v>
      </c>
      <c r="F1440" s="3">
        <v>0</v>
      </c>
      <c r="G1440" t="s">
        <v>3</v>
      </c>
      <c r="H1440" t="s">
        <v>1133</v>
      </c>
      <c r="I1440" s="4">
        <v>873544.85</v>
      </c>
      <c r="J1440" s="4">
        <v>-123448.59</v>
      </c>
      <c r="K1440" s="4">
        <v>750096.26</v>
      </c>
      <c r="L1440" s="88"/>
      <c r="M1440" s="88"/>
    </row>
    <row r="1441" spans="1:13" x14ac:dyDescent="0.2">
      <c r="A1441" s="89">
        <f t="shared" si="22"/>
        <v>1439</v>
      </c>
      <c r="B1441" t="s">
        <v>2588</v>
      </c>
      <c r="C1441" t="s">
        <v>1132</v>
      </c>
      <c r="D1441" s="2">
        <v>43191</v>
      </c>
      <c r="E1441" s="2">
        <v>43191</v>
      </c>
      <c r="F1441" s="3">
        <v>0</v>
      </c>
      <c r="G1441" t="s">
        <v>3</v>
      </c>
      <c r="H1441" t="s">
        <v>1134</v>
      </c>
      <c r="I1441" s="4">
        <v>2888044.65</v>
      </c>
      <c r="J1441" s="4">
        <v>-408135.89999999997</v>
      </c>
      <c r="K1441" s="4">
        <v>2479908.75</v>
      </c>
      <c r="L1441" s="88"/>
      <c r="M1441" s="88"/>
    </row>
    <row r="1442" spans="1:13" x14ac:dyDescent="0.2">
      <c r="A1442" s="89">
        <f t="shared" si="22"/>
        <v>1440</v>
      </c>
      <c r="B1442" t="s">
        <v>2588</v>
      </c>
      <c r="C1442" t="s">
        <v>1135</v>
      </c>
      <c r="D1442" s="2">
        <v>43556</v>
      </c>
      <c r="E1442" s="2">
        <v>43556</v>
      </c>
      <c r="F1442" s="3">
        <v>0</v>
      </c>
      <c r="G1442" t="s">
        <v>3</v>
      </c>
      <c r="H1442" t="s">
        <v>1136</v>
      </c>
      <c r="I1442" s="4">
        <v>1032567.82</v>
      </c>
      <c r="J1442" s="4">
        <v>-102356.46</v>
      </c>
      <c r="K1442" s="4">
        <v>930211.36</v>
      </c>
      <c r="L1442" s="88"/>
      <c r="M1442" s="88"/>
    </row>
    <row r="1443" spans="1:13" x14ac:dyDescent="0.2">
      <c r="A1443" s="89">
        <f t="shared" si="22"/>
        <v>1441</v>
      </c>
      <c r="B1443" t="s">
        <v>2588</v>
      </c>
      <c r="C1443" t="s">
        <v>1135</v>
      </c>
      <c r="D1443" s="2">
        <v>43556</v>
      </c>
      <c r="E1443" s="2">
        <v>43556</v>
      </c>
      <c r="F1443" s="3">
        <v>0</v>
      </c>
      <c r="G1443" t="s">
        <v>3</v>
      </c>
      <c r="H1443" t="s">
        <v>1137</v>
      </c>
      <c r="I1443" s="4">
        <v>3609125.29</v>
      </c>
      <c r="J1443" s="4">
        <v>-357765.64</v>
      </c>
      <c r="K1443" s="4">
        <v>3251359.65</v>
      </c>
      <c r="L1443" s="88"/>
      <c r="M1443" s="88"/>
    </row>
    <row r="1444" spans="1:13" x14ac:dyDescent="0.2">
      <c r="A1444" s="89">
        <f t="shared" si="22"/>
        <v>1442</v>
      </c>
      <c r="B1444" t="s">
        <v>2588</v>
      </c>
      <c r="C1444" t="s">
        <v>1138</v>
      </c>
      <c r="D1444" s="2">
        <v>43922</v>
      </c>
      <c r="E1444" s="2">
        <v>43922</v>
      </c>
      <c r="F1444" s="3">
        <v>0</v>
      </c>
      <c r="G1444" t="s">
        <v>3</v>
      </c>
      <c r="H1444" t="s">
        <v>1139</v>
      </c>
      <c r="I1444" s="4">
        <v>1786249.33</v>
      </c>
      <c r="J1444" s="4">
        <v>-93407.02</v>
      </c>
      <c r="K1444" s="4">
        <v>1692842.31</v>
      </c>
      <c r="L1444" s="88"/>
      <c r="M1444" s="88"/>
    </row>
    <row r="1445" spans="1:13" x14ac:dyDescent="0.2">
      <c r="A1445" s="89">
        <f t="shared" si="22"/>
        <v>1443</v>
      </c>
      <c r="B1445" t="s">
        <v>2588</v>
      </c>
      <c r="C1445" t="s">
        <v>1138</v>
      </c>
      <c r="D1445" s="2">
        <v>43922</v>
      </c>
      <c r="E1445" s="2">
        <v>43922</v>
      </c>
      <c r="F1445" s="3">
        <v>0</v>
      </c>
      <c r="G1445" t="s">
        <v>3</v>
      </c>
      <c r="H1445" t="s">
        <v>1140</v>
      </c>
      <c r="I1445" s="4">
        <v>-3511413.37</v>
      </c>
      <c r="J1445" s="4">
        <v>183619.75</v>
      </c>
      <c r="K1445" s="4">
        <v>-3327793.62</v>
      </c>
      <c r="L1445" s="88"/>
      <c r="M1445" s="88"/>
    </row>
    <row r="1446" spans="1:13" x14ac:dyDescent="0.2">
      <c r="A1446" s="89">
        <f t="shared" si="22"/>
        <v>1444</v>
      </c>
      <c r="B1446" t="s">
        <v>2588</v>
      </c>
      <c r="C1446" t="s">
        <v>1027</v>
      </c>
      <c r="D1446" s="2">
        <v>41425</v>
      </c>
      <c r="E1446" s="2">
        <v>41425</v>
      </c>
      <c r="F1446" s="3">
        <v>0</v>
      </c>
      <c r="G1446" t="s">
        <v>3</v>
      </c>
      <c r="H1446" t="s">
        <v>1183</v>
      </c>
      <c r="I1446" s="4">
        <v>33879747.460000001</v>
      </c>
      <c r="J1446" s="4">
        <v>-10385430.309999999</v>
      </c>
      <c r="K1446" s="4">
        <v>23494317.149999999</v>
      </c>
      <c r="L1446" s="88"/>
      <c r="M1446" s="88"/>
    </row>
    <row r="1447" spans="1:13" x14ac:dyDescent="0.2">
      <c r="A1447" s="89">
        <f t="shared" si="22"/>
        <v>1445</v>
      </c>
      <c r="B1447" t="s">
        <v>2588</v>
      </c>
      <c r="C1447" t="s">
        <v>1031</v>
      </c>
      <c r="D1447" s="2">
        <v>41425</v>
      </c>
      <c r="E1447" s="2">
        <v>41425</v>
      </c>
      <c r="F1447" s="3">
        <v>0</v>
      </c>
      <c r="G1447" t="s">
        <v>3</v>
      </c>
      <c r="H1447" t="s">
        <v>1184</v>
      </c>
      <c r="I1447" s="4">
        <v>59426709.450000003</v>
      </c>
      <c r="J1447" s="4">
        <v>-27373609.599999998</v>
      </c>
      <c r="K1447" s="4">
        <v>32053099.850000001</v>
      </c>
      <c r="L1447" s="88"/>
      <c r="M1447" s="88"/>
    </row>
    <row r="1448" spans="1:13" x14ac:dyDescent="0.2">
      <c r="A1448" s="89">
        <f t="shared" si="22"/>
        <v>1446</v>
      </c>
      <c r="B1448" t="s">
        <v>2588</v>
      </c>
      <c r="C1448" t="s">
        <v>1031</v>
      </c>
      <c r="D1448" s="2">
        <v>41425</v>
      </c>
      <c r="E1448" s="2">
        <v>41425</v>
      </c>
      <c r="F1448" s="3">
        <v>0</v>
      </c>
      <c r="G1448" t="s">
        <v>3</v>
      </c>
      <c r="H1448" t="s">
        <v>1112</v>
      </c>
      <c r="I1448" s="4">
        <v>1048834.42</v>
      </c>
      <c r="J1448" s="4">
        <v>-483122.55000000005</v>
      </c>
      <c r="K1448" s="4">
        <v>565711.87</v>
      </c>
      <c r="L1448" s="88"/>
      <c r="M1448" s="88"/>
    </row>
    <row r="1449" spans="1:13" x14ac:dyDescent="0.2">
      <c r="A1449" s="89">
        <f t="shared" si="22"/>
        <v>1447</v>
      </c>
      <c r="B1449" t="s">
        <v>2588</v>
      </c>
      <c r="C1449" t="s">
        <v>1031</v>
      </c>
      <c r="D1449" s="2">
        <v>41425</v>
      </c>
      <c r="E1449" s="2">
        <v>41425</v>
      </c>
      <c r="F1449" s="3">
        <v>0</v>
      </c>
      <c r="G1449" t="s">
        <v>3</v>
      </c>
      <c r="H1449" t="s">
        <v>1114</v>
      </c>
      <c r="I1449" s="4">
        <v>5567101.7999999998</v>
      </c>
      <c r="J1449" s="4">
        <v>-2564363.2799999998</v>
      </c>
      <c r="K1449" s="4">
        <v>3002738.52</v>
      </c>
      <c r="L1449" s="88"/>
      <c r="M1449" s="88"/>
    </row>
    <row r="1450" spans="1:13" x14ac:dyDescent="0.2">
      <c r="A1450" s="89">
        <f t="shared" si="22"/>
        <v>1448</v>
      </c>
      <c r="B1450" t="s">
        <v>2588</v>
      </c>
      <c r="C1450" t="s">
        <v>1031</v>
      </c>
      <c r="D1450" s="2">
        <v>41425</v>
      </c>
      <c r="E1450" s="2">
        <v>41425</v>
      </c>
      <c r="F1450" s="3">
        <v>0</v>
      </c>
      <c r="G1450" t="s">
        <v>3</v>
      </c>
      <c r="H1450" t="s">
        <v>1116</v>
      </c>
      <c r="I1450" s="4">
        <v>150014.6</v>
      </c>
      <c r="J1450" s="4">
        <v>-69100.929999999993</v>
      </c>
      <c r="K1450" s="4">
        <v>80913.67</v>
      </c>
      <c r="L1450" s="88"/>
      <c r="M1450" s="88"/>
    </row>
    <row r="1451" spans="1:13" x14ac:dyDescent="0.2">
      <c r="A1451" s="89">
        <f t="shared" si="22"/>
        <v>1449</v>
      </c>
      <c r="B1451" t="s">
        <v>2588</v>
      </c>
      <c r="C1451" t="s">
        <v>1031</v>
      </c>
      <c r="D1451" s="2">
        <v>41425</v>
      </c>
      <c r="E1451" s="2">
        <v>41425</v>
      </c>
      <c r="F1451" s="3">
        <v>0</v>
      </c>
      <c r="G1451" t="s">
        <v>3</v>
      </c>
      <c r="H1451" t="s">
        <v>1118</v>
      </c>
      <c r="I1451" s="4">
        <v>4527254.1900000004</v>
      </c>
      <c r="J1451" s="4">
        <v>-2085380.2799999998</v>
      </c>
      <c r="K1451" s="4">
        <v>2441873.91</v>
      </c>
      <c r="L1451" s="88"/>
      <c r="M1451" s="88"/>
    </row>
    <row r="1452" spans="1:13" x14ac:dyDescent="0.2">
      <c r="A1452" s="89">
        <f t="shared" si="22"/>
        <v>1450</v>
      </c>
      <c r="B1452" t="s">
        <v>2588</v>
      </c>
      <c r="C1452" t="s">
        <v>1031</v>
      </c>
      <c r="D1452" s="2">
        <v>41425</v>
      </c>
      <c r="E1452" s="2">
        <v>41425</v>
      </c>
      <c r="F1452" s="3">
        <v>0</v>
      </c>
      <c r="G1452" t="s">
        <v>3</v>
      </c>
      <c r="H1452" t="s">
        <v>1119</v>
      </c>
      <c r="I1452" s="4">
        <v>2217904.63</v>
      </c>
      <c r="J1452" s="4">
        <v>-1021629.11</v>
      </c>
      <c r="K1452" s="4">
        <v>1196275.52</v>
      </c>
      <c r="L1452" s="88"/>
      <c r="M1452" s="88"/>
    </row>
    <row r="1453" spans="1:13" x14ac:dyDescent="0.2">
      <c r="A1453" s="89">
        <f t="shared" si="22"/>
        <v>1451</v>
      </c>
      <c r="B1453" t="s">
        <v>2588</v>
      </c>
      <c r="C1453" t="s">
        <v>1031</v>
      </c>
      <c r="D1453" s="2">
        <v>41425</v>
      </c>
      <c r="E1453" s="2">
        <v>41425</v>
      </c>
      <c r="F1453" s="3">
        <v>0</v>
      </c>
      <c r="G1453" t="s">
        <v>3</v>
      </c>
      <c r="H1453" t="s">
        <v>1120</v>
      </c>
      <c r="I1453" s="4">
        <v>58266.44</v>
      </c>
      <c r="J1453" s="4">
        <v>-26839.16</v>
      </c>
      <c r="K1453" s="4">
        <v>31427.279999999999</v>
      </c>
      <c r="L1453" s="88"/>
      <c r="M1453" s="88"/>
    </row>
    <row r="1454" spans="1:13" x14ac:dyDescent="0.2">
      <c r="A1454" s="89">
        <f t="shared" si="22"/>
        <v>1452</v>
      </c>
      <c r="B1454" t="s">
        <v>2588</v>
      </c>
      <c r="C1454" t="s">
        <v>1031</v>
      </c>
      <c r="D1454" s="2">
        <v>41730</v>
      </c>
      <c r="E1454" s="2">
        <v>41730</v>
      </c>
      <c r="F1454" s="3">
        <v>0</v>
      </c>
      <c r="G1454" t="s">
        <v>3</v>
      </c>
      <c r="H1454" t="s">
        <v>1122</v>
      </c>
      <c r="I1454" s="4">
        <v>4372402.96</v>
      </c>
      <c r="J1454" s="4">
        <v>-1809150.21</v>
      </c>
      <c r="K1454" s="4">
        <v>2563252.75</v>
      </c>
      <c r="L1454" s="88"/>
      <c r="M1454" s="88"/>
    </row>
    <row r="1455" spans="1:13" x14ac:dyDescent="0.2">
      <c r="A1455" s="89">
        <f t="shared" si="22"/>
        <v>1453</v>
      </c>
      <c r="B1455" t="s">
        <v>2588</v>
      </c>
      <c r="C1455" t="s">
        <v>1031</v>
      </c>
      <c r="D1455" s="2">
        <v>42095</v>
      </c>
      <c r="E1455" s="2">
        <v>42095</v>
      </c>
      <c r="F1455" s="3">
        <v>0</v>
      </c>
      <c r="G1455" t="s">
        <v>3</v>
      </c>
      <c r="H1455" t="s">
        <v>1123</v>
      </c>
      <c r="I1455" s="4">
        <v>250838.1</v>
      </c>
      <c r="J1455" s="4">
        <v>-91718.19</v>
      </c>
      <c r="K1455" s="4">
        <v>159119.91</v>
      </c>
      <c r="L1455" s="88"/>
      <c r="M1455" s="88"/>
    </row>
    <row r="1456" spans="1:13" x14ac:dyDescent="0.2">
      <c r="A1456" s="89">
        <f t="shared" si="22"/>
        <v>1454</v>
      </c>
      <c r="B1456" t="s">
        <v>2588</v>
      </c>
      <c r="C1456" t="s">
        <v>1169</v>
      </c>
      <c r="D1456" s="2">
        <v>42461</v>
      </c>
      <c r="E1456" s="2">
        <v>42461</v>
      </c>
      <c r="F1456" s="3">
        <v>0</v>
      </c>
      <c r="G1456" t="s">
        <v>3</v>
      </c>
      <c r="H1456" t="s">
        <v>1125</v>
      </c>
      <c r="I1456" s="4">
        <v>113617.02</v>
      </c>
      <c r="J1456" s="4">
        <v>-43516.950000000004</v>
      </c>
      <c r="K1456" s="4">
        <v>70100.070000000007</v>
      </c>
      <c r="L1456" s="88"/>
      <c r="M1456" s="88"/>
    </row>
    <row r="1457" spans="1:13" x14ac:dyDescent="0.2">
      <c r="A1457" s="89">
        <f t="shared" si="22"/>
        <v>1455</v>
      </c>
      <c r="B1457" t="s">
        <v>2588</v>
      </c>
      <c r="C1457" t="s">
        <v>1031</v>
      </c>
      <c r="D1457" s="2">
        <v>41730</v>
      </c>
      <c r="E1457" s="2">
        <v>41730</v>
      </c>
      <c r="F1457" s="3">
        <v>0</v>
      </c>
      <c r="G1457" t="s">
        <v>3</v>
      </c>
      <c r="H1457" t="s">
        <v>1126</v>
      </c>
      <c r="I1457" s="4">
        <v>-3322540.52</v>
      </c>
      <c r="J1457" s="4">
        <v>1374753.2</v>
      </c>
      <c r="K1457" s="4">
        <v>-1947787.32</v>
      </c>
      <c r="L1457" s="88"/>
      <c r="M1457" s="88"/>
    </row>
    <row r="1458" spans="1:13" x14ac:dyDescent="0.2">
      <c r="A1458" s="89">
        <f t="shared" si="22"/>
        <v>1456</v>
      </c>
      <c r="B1458" t="s">
        <v>2588</v>
      </c>
      <c r="C1458" t="s">
        <v>1031</v>
      </c>
      <c r="D1458" s="2">
        <v>42095</v>
      </c>
      <c r="E1458" s="2">
        <v>42095</v>
      </c>
      <c r="F1458" s="3">
        <v>0</v>
      </c>
      <c r="G1458" t="s">
        <v>3</v>
      </c>
      <c r="H1458" t="s">
        <v>1127</v>
      </c>
      <c r="I1458" s="4">
        <v>636133.17000000004</v>
      </c>
      <c r="J1458" s="4">
        <v>-232600.16999999998</v>
      </c>
      <c r="K1458" s="4">
        <v>403533</v>
      </c>
      <c r="L1458" s="88"/>
      <c r="M1458" s="88"/>
    </row>
    <row r="1459" spans="1:13" x14ac:dyDescent="0.2">
      <c r="A1459" s="89">
        <f t="shared" si="22"/>
        <v>1457</v>
      </c>
      <c r="B1459" t="s">
        <v>2588</v>
      </c>
      <c r="C1459" t="s">
        <v>1169</v>
      </c>
      <c r="D1459" s="2">
        <v>42461</v>
      </c>
      <c r="E1459" s="2">
        <v>42461</v>
      </c>
      <c r="F1459" s="3">
        <v>0</v>
      </c>
      <c r="G1459" t="s">
        <v>3</v>
      </c>
      <c r="H1459" t="s">
        <v>1128</v>
      </c>
      <c r="I1459" s="4">
        <v>-309461.93</v>
      </c>
      <c r="J1459" s="4">
        <v>118585.67</v>
      </c>
      <c r="K1459" s="4">
        <v>-190876.26</v>
      </c>
      <c r="L1459" s="88"/>
      <c r="M1459" s="88"/>
    </row>
    <row r="1460" spans="1:13" x14ac:dyDescent="0.2">
      <c r="A1460" s="89">
        <f t="shared" si="22"/>
        <v>1458</v>
      </c>
      <c r="B1460" t="s">
        <v>2588</v>
      </c>
      <c r="C1460" t="s">
        <v>1129</v>
      </c>
      <c r="D1460" s="2">
        <v>42826</v>
      </c>
      <c r="E1460" s="2">
        <v>42826</v>
      </c>
      <c r="F1460" s="3">
        <v>0</v>
      </c>
      <c r="G1460" t="s">
        <v>3</v>
      </c>
      <c r="H1460" t="s">
        <v>1130</v>
      </c>
      <c r="I1460" s="4">
        <v>73543.600000000006</v>
      </c>
      <c r="J1460" s="4">
        <v>-13202.810000000001</v>
      </c>
      <c r="K1460" s="4">
        <v>60340.79</v>
      </c>
      <c r="L1460" s="88"/>
      <c r="M1460" s="88"/>
    </row>
    <row r="1461" spans="1:13" x14ac:dyDescent="0.2">
      <c r="A1461" s="89">
        <f t="shared" si="22"/>
        <v>1459</v>
      </c>
      <c r="B1461" t="s">
        <v>2588</v>
      </c>
      <c r="C1461" t="s">
        <v>1170</v>
      </c>
      <c r="D1461" s="2">
        <v>42826</v>
      </c>
      <c r="E1461" s="2">
        <v>42826</v>
      </c>
      <c r="F1461" s="3">
        <v>0</v>
      </c>
      <c r="G1461" t="s">
        <v>3</v>
      </c>
      <c r="H1461" t="s">
        <v>1131</v>
      </c>
      <c r="I1461" s="4">
        <v>-7215.76</v>
      </c>
      <c r="J1461" s="4">
        <v>2455.4</v>
      </c>
      <c r="K1461" s="4">
        <v>-4760.3599999999997</v>
      </c>
      <c r="L1461" s="88"/>
      <c r="M1461" s="88"/>
    </row>
    <row r="1462" spans="1:13" x14ac:dyDescent="0.2">
      <c r="A1462" s="89">
        <f t="shared" si="22"/>
        <v>1460</v>
      </c>
      <c r="B1462" t="s">
        <v>2588</v>
      </c>
      <c r="C1462" t="s">
        <v>1171</v>
      </c>
      <c r="D1462" s="2">
        <v>43191</v>
      </c>
      <c r="E1462" s="2">
        <v>43191</v>
      </c>
      <c r="F1462" s="3">
        <v>0</v>
      </c>
      <c r="G1462" t="s">
        <v>3</v>
      </c>
      <c r="H1462" t="s">
        <v>1133</v>
      </c>
      <c r="I1462" s="4">
        <v>203149.97</v>
      </c>
      <c r="J1462" s="4">
        <v>-56946.03</v>
      </c>
      <c r="K1462" s="4">
        <v>146203.94</v>
      </c>
      <c r="L1462" s="88"/>
      <c r="M1462" s="88"/>
    </row>
    <row r="1463" spans="1:13" x14ac:dyDescent="0.2">
      <c r="A1463" s="89">
        <f t="shared" si="22"/>
        <v>1461</v>
      </c>
      <c r="B1463" t="s">
        <v>2588</v>
      </c>
      <c r="C1463" t="s">
        <v>1171</v>
      </c>
      <c r="D1463" s="2">
        <v>43191</v>
      </c>
      <c r="E1463" s="2">
        <v>43191</v>
      </c>
      <c r="F1463" s="3">
        <v>0</v>
      </c>
      <c r="G1463" t="s">
        <v>3</v>
      </c>
      <c r="H1463" t="s">
        <v>1134</v>
      </c>
      <c r="I1463" s="4">
        <v>671638.31</v>
      </c>
      <c r="J1463" s="4">
        <v>-188270.49</v>
      </c>
      <c r="K1463" s="4">
        <v>483367.82</v>
      </c>
      <c r="L1463" s="88"/>
      <c r="M1463" s="88"/>
    </row>
    <row r="1464" spans="1:13" x14ac:dyDescent="0.2">
      <c r="A1464" s="89">
        <f t="shared" si="22"/>
        <v>1462</v>
      </c>
      <c r="B1464" t="s">
        <v>2588</v>
      </c>
      <c r="C1464" t="s">
        <v>1172</v>
      </c>
      <c r="D1464" s="2">
        <v>43556</v>
      </c>
      <c r="E1464" s="2">
        <v>43556</v>
      </c>
      <c r="F1464" s="3">
        <v>0</v>
      </c>
      <c r="G1464" t="s">
        <v>3</v>
      </c>
      <c r="H1464" t="s">
        <v>1136</v>
      </c>
      <c r="I1464" s="4">
        <v>240132.04</v>
      </c>
      <c r="J1464" s="4">
        <v>-49770.34</v>
      </c>
      <c r="K1464" s="4">
        <v>190361.7</v>
      </c>
      <c r="L1464" s="88"/>
      <c r="M1464" s="88"/>
    </row>
    <row r="1465" spans="1:13" x14ac:dyDescent="0.2">
      <c r="A1465" s="89">
        <f t="shared" si="22"/>
        <v>1463</v>
      </c>
      <c r="B1465" t="s">
        <v>2588</v>
      </c>
      <c r="C1465" t="s">
        <v>1172</v>
      </c>
      <c r="D1465" s="2">
        <v>43556</v>
      </c>
      <c r="E1465" s="2">
        <v>43556</v>
      </c>
      <c r="F1465" s="3">
        <v>0</v>
      </c>
      <c r="G1465" t="s">
        <v>3</v>
      </c>
      <c r="H1465" t="s">
        <v>1137</v>
      </c>
      <c r="I1465" s="4">
        <v>839331.47</v>
      </c>
      <c r="J1465" s="4">
        <v>-173961.86</v>
      </c>
      <c r="K1465" s="4">
        <v>665369.61</v>
      </c>
      <c r="L1465" s="88"/>
      <c r="M1465" s="88"/>
    </row>
    <row r="1466" spans="1:13" x14ac:dyDescent="0.2">
      <c r="A1466" s="89">
        <f t="shared" si="22"/>
        <v>1464</v>
      </c>
      <c r="B1466" t="s">
        <v>2588</v>
      </c>
      <c r="C1466" t="s">
        <v>1173</v>
      </c>
      <c r="D1466" s="2">
        <v>43922</v>
      </c>
      <c r="E1466" s="2">
        <v>43922</v>
      </c>
      <c r="F1466" s="3">
        <v>0</v>
      </c>
      <c r="G1466" t="s">
        <v>3</v>
      </c>
      <c r="H1466" t="s">
        <v>1139</v>
      </c>
      <c r="I1466" s="4">
        <v>415406.83</v>
      </c>
      <c r="J1466" s="4">
        <v>-48320.13</v>
      </c>
      <c r="K1466" s="4">
        <v>367086.7</v>
      </c>
      <c r="L1466" s="88"/>
      <c r="M1466" s="88"/>
    </row>
    <row r="1467" spans="1:13" x14ac:dyDescent="0.2">
      <c r="A1467" s="89">
        <f t="shared" si="22"/>
        <v>1465</v>
      </c>
      <c r="B1467" t="s">
        <v>2588</v>
      </c>
      <c r="C1467" t="s">
        <v>1173</v>
      </c>
      <c r="D1467" s="2">
        <v>43922</v>
      </c>
      <c r="E1467" s="2">
        <v>43922</v>
      </c>
      <c r="F1467" s="3">
        <v>0</v>
      </c>
      <c r="G1467" t="s">
        <v>3</v>
      </c>
      <c r="H1467" t="s">
        <v>1140</v>
      </c>
      <c r="I1467" s="4">
        <v>-816607.74</v>
      </c>
      <c r="J1467" s="4">
        <v>94987.83</v>
      </c>
      <c r="K1467" s="4">
        <v>-721619.91</v>
      </c>
      <c r="L1467" s="88"/>
      <c r="M1467" s="88"/>
    </row>
    <row r="1468" spans="1:13" x14ac:dyDescent="0.2">
      <c r="A1468" s="89">
        <f t="shared" si="22"/>
        <v>1466</v>
      </c>
      <c r="B1468" t="s">
        <v>2588</v>
      </c>
      <c r="C1468" t="s">
        <v>1031</v>
      </c>
      <c r="D1468" s="2">
        <v>41425</v>
      </c>
      <c r="E1468" s="2">
        <v>41425</v>
      </c>
      <c r="F1468" s="3">
        <v>0</v>
      </c>
      <c r="G1468" t="s">
        <v>3</v>
      </c>
      <c r="H1468" t="s">
        <v>1185</v>
      </c>
      <c r="I1468" s="4">
        <v>24890698.280000001</v>
      </c>
      <c r="J1468" s="4">
        <v>-11465353.93</v>
      </c>
      <c r="K1468" s="4">
        <v>13425344.35</v>
      </c>
      <c r="L1468" s="88"/>
      <c r="M1468" s="88"/>
    </row>
    <row r="1469" spans="1:13" x14ac:dyDescent="0.2">
      <c r="A1469" s="89">
        <f t="shared" si="22"/>
        <v>1467</v>
      </c>
      <c r="B1469" t="s">
        <v>2588</v>
      </c>
      <c r="C1469" t="s">
        <v>1031</v>
      </c>
      <c r="D1469" s="2">
        <v>41425</v>
      </c>
      <c r="E1469" s="2">
        <v>41425</v>
      </c>
      <c r="F1469" s="3">
        <v>0</v>
      </c>
      <c r="G1469" t="s">
        <v>3</v>
      </c>
      <c r="H1469" t="s">
        <v>1186</v>
      </c>
      <c r="I1469" s="4">
        <v>32144106.969999999</v>
      </c>
      <c r="J1469" s="4">
        <v>-14806477.48</v>
      </c>
      <c r="K1469" s="4">
        <v>17337629.489999998</v>
      </c>
      <c r="L1469" s="88"/>
      <c r="M1469" s="88"/>
    </row>
    <row r="1470" spans="1:13" x14ac:dyDescent="0.2">
      <c r="A1470" s="89">
        <f t="shared" si="22"/>
        <v>1468</v>
      </c>
      <c r="B1470" t="s">
        <v>2588</v>
      </c>
      <c r="C1470" t="s">
        <v>1031</v>
      </c>
      <c r="D1470" s="2">
        <v>41425</v>
      </c>
      <c r="E1470" s="2">
        <v>41425</v>
      </c>
      <c r="F1470" s="3">
        <v>0</v>
      </c>
      <c r="G1470" t="s">
        <v>3</v>
      </c>
      <c r="H1470" t="s">
        <v>1112</v>
      </c>
      <c r="I1470" s="4">
        <v>567318.06999999995</v>
      </c>
      <c r="J1470" s="4">
        <v>-261322.61000000002</v>
      </c>
      <c r="K1470" s="4">
        <v>305995.46000000002</v>
      </c>
      <c r="L1470" s="88"/>
      <c r="M1470" s="88"/>
    </row>
    <row r="1471" spans="1:13" x14ac:dyDescent="0.2">
      <c r="A1471" s="89">
        <f t="shared" si="22"/>
        <v>1469</v>
      </c>
      <c r="B1471" t="s">
        <v>2588</v>
      </c>
      <c r="C1471" t="s">
        <v>1031</v>
      </c>
      <c r="D1471" s="2">
        <v>41425</v>
      </c>
      <c r="E1471" s="2">
        <v>41425</v>
      </c>
      <c r="F1471" s="3">
        <v>0</v>
      </c>
      <c r="G1471" t="s">
        <v>3</v>
      </c>
      <c r="H1471" t="s">
        <v>1114</v>
      </c>
      <c r="I1471" s="4">
        <v>3011264.08</v>
      </c>
      <c r="J1471" s="4">
        <v>-1387072.71</v>
      </c>
      <c r="K1471" s="4">
        <v>1624191.37</v>
      </c>
      <c r="L1471" s="88"/>
      <c r="M1471" s="88"/>
    </row>
    <row r="1472" spans="1:13" x14ac:dyDescent="0.2">
      <c r="A1472" s="89">
        <f t="shared" si="22"/>
        <v>1470</v>
      </c>
      <c r="B1472" t="s">
        <v>2588</v>
      </c>
      <c r="C1472" t="s">
        <v>1031</v>
      </c>
      <c r="D1472" s="2">
        <v>41425</v>
      </c>
      <c r="E1472" s="2">
        <v>41425</v>
      </c>
      <c r="F1472" s="3">
        <v>0</v>
      </c>
      <c r="G1472" t="s">
        <v>3</v>
      </c>
      <c r="H1472" t="s">
        <v>1116</v>
      </c>
      <c r="I1472" s="4">
        <v>81143.399999999994</v>
      </c>
      <c r="J1472" s="4">
        <v>-37376.93</v>
      </c>
      <c r="K1472" s="4">
        <v>43766.47</v>
      </c>
      <c r="L1472" s="88"/>
      <c r="M1472" s="88"/>
    </row>
    <row r="1473" spans="1:13" x14ac:dyDescent="0.2">
      <c r="A1473" s="89">
        <f t="shared" si="22"/>
        <v>1471</v>
      </c>
      <c r="B1473" t="s">
        <v>2588</v>
      </c>
      <c r="C1473" t="s">
        <v>1031</v>
      </c>
      <c r="D1473" s="2">
        <v>41425</v>
      </c>
      <c r="E1473" s="2">
        <v>41425</v>
      </c>
      <c r="F1473" s="3">
        <v>0</v>
      </c>
      <c r="G1473" t="s">
        <v>3</v>
      </c>
      <c r="H1473" t="s">
        <v>1118</v>
      </c>
      <c r="I1473" s="4">
        <v>2448807.02</v>
      </c>
      <c r="J1473" s="4">
        <v>-1127989.22</v>
      </c>
      <c r="K1473" s="4">
        <v>1320817.8</v>
      </c>
      <c r="L1473" s="88"/>
      <c r="M1473" s="88"/>
    </row>
    <row r="1474" spans="1:13" x14ac:dyDescent="0.2">
      <c r="A1474" s="89">
        <f t="shared" si="22"/>
        <v>1472</v>
      </c>
      <c r="B1474" t="s">
        <v>2588</v>
      </c>
      <c r="C1474" t="s">
        <v>1031</v>
      </c>
      <c r="D1474" s="2">
        <v>41425</v>
      </c>
      <c r="E1474" s="2">
        <v>41425</v>
      </c>
      <c r="F1474" s="3">
        <v>0</v>
      </c>
      <c r="G1474" t="s">
        <v>3</v>
      </c>
      <c r="H1474" t="s">
        <v>1119</v>
      </c>
      <c r="I1474" s="4">
        <v>1199672.07</v>
      </c>
      <c r="J1474" s="4">
        <v>-552602.6</v>
      </c>
      <c r="K1474" s="4">
        <v>647069.47</v>
      </c>
      <c r="L1474" s="88"/>
      <c r="M1474" s="88"/>
    </row>
    <row r="1475" spans="1:13" x14ac:dyDescent="0.2">
      <c r="A1475" s="89">
        <f t="shared" si="22"/>
        <v>1473</v>
      </c>
      <c r="B1475" t="s">
        <v>2588</v>
      </c>
      <c r="C1475" t="s">
        <v>1031</v>
      </c>
      <c r="D1475" s="2">
        <v>41425</v>
      </c>
      <c r="E1475" s="2">
        <v>41425</v>
      </c>
      <c r="F1475" s="3">
        <v>0</v>
      </c>
      <c r="G1475" t="s">
        <v>3</v>
      </c>
      <c r="H1475" t="s">
        <v>1120</v>
      </c>
      <c r="I1475" s="4">
        <v>31516.5</v>
      </c>
      <c r="J1475" s="4">
        <v>-14517.380000000001</v>
      </c>
      <c r="K1475" s="4">
        <v>16999.12</v>
      </c>
      <c r="L1475" s="88"/>
      <c r="M1475" s="88"/>
    </row>
    <row r="1476" spans="1:13" x14ac:dyDescent="0.2">
      <c r="A1476" s="89">
        <f t="shared" si="22"/>
        <v>1474</v>
      </c>
      <c r="B1476" t="s">
        <v>2588</v>
      </c>
      <c r="C1476" t="s">
        <v>1031</v>
      </c>
      <c r="D1476" s="2">
        <v>41730</v>
      </c>
      <c r="E1476" s="2">
        <v>41730</v>
      </c>
      <c r="F1476" s="3">
        <v>0</v>
      </c>
      <c r="G1476" t="s">
        <v>3</v>
      </c>
      <c r="H1476" t="s">
        <v>1122</v>
      </c>
      <c r="I1476" s="4">
        <v>2365047.46</v>
      </c>
      <c r="J1476" s="4">
        <v>-978575.45</v>
      </c>
      <c r="K1476" s="4">
        <v>1386472.01</v>
      </c>
      <c r="L1476" s="88"/>
      <c r="M1476" s="88"/>
    </row>
    <row r="1477" spans="1:13" x14ac:dyDescent="0.2">
      <c r="A1477" s="89">
        <f t="shared" ref="A1477:A1540" si="23">A1476+1</f>
        <v>1475</v>
      </c>
      <c r="B1477" t="s">
        <v>2588</v>
      </c>
      <c r="C1477" t="s">
        <v>1031</v>
      </c>
      <c r="D1477" s="2">
        <v>42095</v>
      </c>
      <c r="E1477" s="2">
        <v>42095</v>
      </c>
      <c r="F1477" s="3">
        <v>0</v>
      </c>
      <c r="G1477" t="s">
        <v>3</v>
      </c>
      <c r="H1477" t="s">
        <v>1123</v>
      </c>
      <c r="I1477" s="4">
        <v>135679.16</v>
      </c>
      <c r="J1477" s="4">
        <v>-49610.659999999996</v>
      </c>
      <c r="K1477" s="4">
        <v>86068.5</v>
      </c>
      <c r="L1477" s="88"/>
      <c r="M1477" s="88"/>
    </row>
    <row r="1478" spans="1:13" x14ac:dyDescent="0.2">
      <c r="A1478" s="89">
        <f t="shared" si="23"/>
        <v>1476</v>
      </c>
      <c r="B1478" t="s">
        <v>2588</v>
      </c>
      <c r="C1478" t="s">
        <v>1169</v>
      </c>
      <c r="D1478" s="2">
        <v>42461</v>
      </c>
      <c r="E1478" s="2">
        <v>42461</v>
      </c>
      <c r="F1478" s="3">
        <v>0</v>
      </c>
      <c r="G1478" t="s">
        <v>3</v>
      </c>
      <c r="H1478" t="s">
        <v>1125</v>
      </c>
      <c r="I1478" s="4">
        <v>61455.82</v>
      </c>
      <c r="J1478" s="4">
        <v>-23538.460000000003</v>
      </c>
      <c r="K1478" s="4">
        <v>37917.360000000001</v>
      </c>
      <c r="L1478" s="88"/>
      <c r="M1478" s="88"/>
    </row>
    <row r="1479" spans="1:13" x14ac:dyDescent="0.2">
      <c r="A1479" s="89">
        <f t="shared" si="23"/>
        <v>1477</v>
      </c>
      <c r="B1479" t="s">
        <v>2588</v>
      </c>
      <c r="C1479" t="s">
        <v>1031</v>
      </c>
      <c r="D1479" s="2">
        <v>41730</v>
      </c>
      <c r="E1479" s="2">
        <v>41730</v>
      </c>
      <c r="F1479" s="3">
        <v>0</v>
      </c>
      <c r="G1479" t="s">
        <v>3</v>
      </c>
      <c r="H1479" t="s">
        <v>1126</v>
      </c>
      <c r="I1479" s="4">
        <v>-1797173.34</v>
      </c>
      <c r="J1479" s="4">
        <v>743608.63</v>
      </c>
      <c r="K1479" s="4">
        <v>-1053564.71</v>
      </c>
      <c r="L1479" s="88"/>
      <c r="M1479" s="88"/>
    </row>
    <row r="1480" spans="1:13" x14ac:dyDescent="0.2">
      <c r="A1480" s="89">
        <f t="shared" si="23"/>
        <v>1478</v>
      </c>
      <c r="B1480" t="s">
        <v>2588</v>
      </c>
      <c r="C1480" t="s">
        <v>1031</v>
      </c>
      <c r="D1480" s="2">
        <v>42095</v>
      </c>
      <c r="E1480" s="2">
        <v>42095</v>
      </c>
      <c r="F1480" s="3">
        <v>0</v>
      </c>
      <c r="G1480" t="s">
        <v>3</v>
      </c>
      <c r="H1480" t="s">
        <v>1127</v>
      </c>
      <c r="I1480" s="4">
        <v>344086.58</v>
      </c>
      <c r="J1480" s="4">
        <v>-125814.2</v>
      </c>
      <c r="K1480" s="4">
        <v>218272.38</v>
      </c>
      <c r="L1480" s="88"/>
      <c r="M1480" s="88"/>
    </row>
    <row r="1481" spans="1:13" x14ac:dyDescent="0.2">
      <c r="A1481" s="89">
        <f t="shared" si="23"/>
        <v>1479</v>
      </c>
      <c r="B1481" t="s">
        <v>2588</v>
      </c>
      <c r="C1481" t="s">
        <v>1169</v>
      </c>
      <c r="D1481" s="2">
        <v>42461</v>
      </c>
      <c r="E1481" s="2">
        <v>42461</v>
      </c>
      <c r="F1481" s="3">
        <v>0</v>
      </c>
      <c r="G1481" t="s">
        <v>3</v>
      </c>
      <c r="H1481" t="s">
        <v>1128</v>
      </c>
      <c r="I1481" s="4">
        <v>-167389</v>
      </c>
      <c r="J1481" s="4">
        <v>64143.380000000005</v>
      </c>
      <c r="K1481" s="4">
        <v>-103245.62</v>
      </c>
      <c r="L1481" s="88"/>
      <c r="M1481" s="88"/>
    </row>
    <row r="1482" spans="1:13" x14ac:dyDescent="0.2">
      <c r="A1482" s="89">
        <f t="shared" si="23"/>
        <v>1480</v>
      </c>
      <c r="B1482" t="s">
        <v>2588</v>
      </c>
      <c r="C1482" t="s">
        <v>1129</v>
      </c>
      <c r="D1482" s="2">
        <v>42826</v>
      </c>
      <c r="E1482" s="2">
        <v>42826</v>
      </c>
      <c r="F1482" s="3">
        <v>0</v>
      </c>
      <c r="G1482" t="s">
        <v>3</v>
      </c>
      <c r="H1482" t="s">
        <v>1130</v>
      </c>
      <c r="I1482" s="4">
        <v>36771.79</v>
      </c>
      <c r="J1482" s="4">
        <v>-6601.4</v>
      </c>
      <c r="K1482" s="4">
        <v>30170.39</v>
      </c>
      <c r="L1482" s="88"/>
      <c r="M1482" s="88"/>
    </row>
    <row r="1483" spans="1:13" x14ac:dyDescent="0.2">
      <c r="A1483" s="89">
        <f t="shared" si="23"/>
        <v>1481</v>
      </c>
      <c r="B1483" t="s">
        <v>2588</v>
      </c>
      <c r="C1483" t="s">
        <v>1170</v>
      </c>
      <c r="D1483" s="2">
        <v>42826</v>
      </c>
      <c r="E1483" s="2">
        <v>42826</v>
      </c>
      <c r="F1483" s="3">
        <v>0</v>
      </c>
      <c r="G1483" t="s">
        <v>3</v>
      </c>
      <c r="H1483" t="s">
        <v>1131</v>
      </c>
      <c r="I1483" s="4">
        <v>-6660.3</v>
      </c>
      <c r="J1483" s="4">
        <v>2266.4</v>
      </c>
      <c r="K1483" s="4">
        <v>-4393.8999999999996</v>
      </c>
      <c r="L1483" s="88"/>
      <c r="M1483" s="88"/>
    </row>
    <row r="1484" spans="1:13" x14ac:dyDescent="0.2">
      <c r="A1484" s="89">
        <f t="shared" si="23"/>
        <v>1482</v>
      </c>
      <c r="B1484" t="s">
        <v>2588</v>
      </c>
      <c r="C1484" t="s">
        <v>1171</v>
      </c>
      <c r="D1484" s="2">
        <v>43191</v>
      </c>
      <c r="E1484" s="2">
        <v>43191</v>
      </c>
      <c r="F1484" s="3">
        <v>0</v>
      </c>
      <c r="G1484" t="s">
        <v>3</v>
      </c>
      <c r="H1484" t="s">
        <v>1133</v>
      </c>
      <c r="I1484" s="4">
        <v>101574.99</v>
      </c>
      <c r="J1484" s="4">
        <v>-28473.03</v>
      </c>
      <c r="K1484" s="4">
        <v>73101.960000000006</v>
      </c>
      <c r="L1484" s="88"/>
      <c r="M1484" s="88"/>
    </row>
    <row r="1485" spans="1:13" x14ac:dyDescent="0.2">
      <c r="A1485" s="89">
        <f t="shared" si="23"/>
        <v>1483</v>
      </c>
      <c r="B1485" t="s">
        <v>2588</v>
      </c>
      <c r="C1485" t="s">
        <v>1171</v>
      </c>
      <c r="D1485" s="2">
        <v>43191</v>
      </c>
      <c r="E1485" s="2">
        <v>43191</v>
      </c>
      <c r="F1485" s="3">
        <v>0</v>
      </c>
      <c r="G1485" t="s">
        <v>3</v>
      </c>
      <c r="H1485" t="s">
        <v>1134</v>
      </c>
      <c r="I1485" s="4">
        <v>335819.14</v>
      </c>
      <c r="J1485" s="4">
        <v>-94135.23</v>
      </c>
      <c r="K1485" s="4">
        <v>241683.91</v>
      </c>
      <c r="L1485" s="88"/>
      <c r="M1485" s="88"/>
    </row>
    <row r="1486" spans="1:13" x14ac:dyDescent="0.2">
      <c r="A1486" s="89">
        <f t="shared" si="23"/>
        <v>1484</v>
      </c>
      <c r="B1486" t="s">
        <v>2588</v>
      </c>
      <c r="C1486" t="s">
        <v>1172</v>
      </c>
      <c r="D1486" s="2">
        <v>43556</v>
      </c>
      <c r="E1486" s="2">
        <v>43556</v>
      </c>
      <c r="F1486" s="3">
        <v>0</v>
      </c>
      <c r="G1486" t="s">
        <v>3</v>
      </c>
      <c r="H1486" t="s">
        <v>1136</v>
      </c>
      <c r="I1486" s="4">
        <v>120066.03</v>
      </c>
      <c r="J1486" s="4">
        <v>-24885.18</v>
      </c>
      <c r="K1486" s="4">
        <v>95180.85</v>
      </c>
      <c r="L1486" s="88"/>
      <c r="M1486" s="88"/>
    </row>
    <row r="1487" spans="1:13" x14ac:dyDescent="0.2">
      <c r="A1487" s="89">
        <f t="shared" si="23"/>
        <v>1485</v>
      </c>
      <c r="B1487" t="s">
        <v>2588</v>
      </c>
      <c r="C1487" t="s">
        <v>1172</v>
      </c>
      <c r="D1487" s="2">
        <v>43556</v>
      </c>
      <c r="E1487" s="2">
        <v>43556</v>
      </c>
      <c r="F1487" s="3">
        <v>0</v>
      </c>
      <c r="G1487" t="s">
        <v>3</v>
      </c>
      <c r="H1487" t="s">
        <v>1137</v>
      </c>
      <c r="I1487" s="4">
        <v>419665.73</v>
      </c>
      <c r="J1487" s="4">
        <v>-86980.92</v>
      </c>
      <c r="K1487" s="4">
        <v>332684.81</v>
      </c>
      <c r="L1487" s="88"/>
      <c r="M1487" s="88"/>
    </row>
    <row r="1488" spans="1:13" x14ac:dyDescent="0.2">
      <c r="A1488" s="89">
        <f t="shared" si="23"/>
        <v>1486</v>
      </c>
      <c r="B1488" t="s">
        <v>2588</v>
      </c>
      <c r="C1488" t="s">
        <v>1173</v>
      </c>
      <c r="D1488" s="2">
        <v>43922</v>
      </c>
      <c r="E1488" s="2">
        <v>43922</v>
      </c>
      <c r="F1488" s="3">
        <v>0</v>
      </c>
      <c r="G1488" t="s">
        <v>3</v>
      </c>
      <c r="H1488" t="s">
        <v>1139</v>
      </c>
      <c r="I1488" s="4">
        <v>207703.41</v>
      </c>
      <c r="J1488" s="4">
        <v>-24160.07</v>
      </c>
      <c r="K1488" s="4">
        <v>183543.34</v>
      </c>
      <c r="L1488" s="88"/>
      <c r="M1488" s="88"/>
    </row>
    <row r="1489" spans="1:13" x14ac:dyDescent="0.2">
      <c r="A1489" s="89">
        <f t="shared" si="23"/>
        <v>1487</v>
      </c>
      <c r="B1489" t="s">
        <v>2588</v>
      </c>
      <c r="C1489" t="s">
        <v>1173</v>
      </c>
      <c r="D1489" s="2">
        <v>43922</v>
      </c>
      <c r="E1489" s="2">
        <v>43922</v>
      </c>
      <c r="F1489" s="3">
        <v>0</v>
      </c>
      <c r="G1489" t="s">
        <v>3</v>
      </c>
      <c r="H1489" t="s">
        <v>1140</v>
      </c>
      <c r="I1489" s="4">
        <v>-408303.87</v>
      </c>
      <c r="J1489" s="4">
        <v>47493.919999999998</v>
      </c>
      <c r="K1489" s="4">
        <v>-360809.95</v>
      </c>
      <c r="L1489" s="88"/>
      <c r="M1489" s="88"/>
    </row>
    <row r="1490" spans="1:13" x14ac:dyDescent="0.2">
      <c r="A1490" s="89">
        <f t="shared" si="23"/>
        <v>1488</v>
      </c>
      <c r="B1490" t="s">
        <v>2588</v>
      </c>
      <c r="C1490" t="s">
        <v>1027</v>
      </c>
      <c r="D1490" s="2">
        <v>41425</v>
      </c>
      <c r="E1490" s="2">
        <v>41425</v>
      </c>
      <c r="F1490" s="3">
        <v>0</v>
      </c>
      <c r="G1490" t="s">
        <v>3</v>
      </c>
      <c r="H1490" t="s">
        <v>1187</v>
      </c>
      <c r="I1490" s="4">
        <v>1406947.92</v>
      </c>
      <c r="J1490" s="4">
        <v>-431283.03</v>
      </c>
      <c r="K1490" s="4">
        <v>975664.89</v>
      </c>
      <c r="L1490" s="88"/>
      <c r="M1490" s="88"/>
    </row>
    <row r="1491" spans="1:13" x14ac:dyDescent="0.2">
      <c r="A1491" s="89">
        <f t="shared" si="23"/>
        <v>1489</v>
      </c>
      <c r="B1491" t="s">
        <v>2588</v>
      </c>
      <c r="C1491" t="s">
        <v>1027</v>
      </c>
      <c r="D1491" s="2">
        <v>41425</v>
      </c>
      <c r="E1491" s="2">
        <v>41425</v>
      </c>
      <c r="F1491" s="3">
        <v>0</v>
      </c>
      <c r="G1491" t="s">
        <v>3</v>
      </c>
      <c r="H1491" t="s">
        <v>1188</v>
      </c>
      <c r="I1491" s="4">
        <v>1974521.89</v>
      </c>
      <c r="J1491" s="4">
        <v>-605266.02</v>
      </c>
      <c r="K1491" s="4">
        <v>1369255.87</v>
      </c>
      <c r="L1491" s="88"/>
      <c r="M1491" s="88"/>
    </row>
    <row r="1492" spans="1:13" x14ac:dyDescent="0.2">
      <c r="A1492" s="89">
        <f t="shared" si="23"/>
        <v>1490</v>
      </c>
      <c r="B1492" t="s">
        <v>2588</v>
      </c>
      <c r="C1492" t="s">
        <v>1027</v>
      </c>
      <c r="D1492" s="2">
        <v>41730</v>
      </c>
      <c r="E1492" s="2">
        <v>41730</v>
      </c>
      <c r="F1492" s="3">
        <v>0</v>
      </c>
      <c r="G1492" t="s">
        <v>3</v>
      </c>
      <c r="H1492" t="s">
        <v>1189</v>
      </c>
      <c r="I1492" s="4">
        <v>659524.87</v>
      </c>
      <c r="J1492" s="4">
        <v>-175433.62</v>
      </c>
      <c r="K1492" s="4">
        <v>484091.25</v>
      </c>
      <c r="L1492" s="88"/>
      <c r="M1492" s="88"/>
    </row>
    <row r="1493" spans="1:13" x14ac:dyDescent="0.2">
      <c r="A1493" s="89">
        <f t="shared" si="23"/>
        <v>1491</v>
      </c>
      <c r="B1493" t="s">
        <v>2588</v>
      </c>
      <c r="C1493" t="s">
        <v>1027</v>
      </c>
      <c r="D1493" s="2">
        <v>41425</v>
      </c>
      <c r="E1493" s="2">
        <v>41425</v>
      </c>
      <c r="F1493" s="3">
        <v>0</v>
      </c>
      <c r="G1493" t="s">
        <v>3</v>
      </c>
      <c r="H1493" t="s">
        <v>1190</v>
      </c>
      <c r="I1493" s="4">
        <v>19963212.57</v>
      </c>
      <c r="J1493" s="4">
        <v>-6119483.4400000004</v>
      </c>
      <c r="K1493" s="4">
        <v>13843729.130000001</v>
      </c>
      <c r="L1493" s="88"/>
      <c r="M1493" s="88"/>
    </row>
    <row r="1494" spans="1:13" x14ac:dyDescent="0.2">
      <c r="A1494" s="89">
        <f t="shared" si="23"/>
        <v>1492</v>
      </c>
      <c r="B1494" t="s">
        <v>2588</v>
      </c>
      <c r="C1494" t="s">
        <v>1031</v>
      </c>
      <c r="D1494" s="2">
        <v>41425</v>
      </c>
      <c r="E1494" s="2">
        <v>41425</v>
      </c>
      <c r="F1494" s="3">
        <v>0</v>
      </c>
      <c r="G1494" t="s">
        <v>3</v>
      </c>
      <c r="H1494" t="s">
        <v>1191</v>
      </c>
      <c r="I1494" s="4">
        <v>7881244.2400000002</v>
      </c>
      <c r="J1494" s="4">
        <v>-3630322.2199999997</v>
      </c>
      <c r="K1494" s="4">
        <v>4250922.0199999996</v>
      </c>
      <c r="L1494" s="88"/>
      <c r="M1494" s="88"/>
    </row>
    <row r="1495" spans="1:13" x14ac:dyDescent="0.2">
      <c r="A1495" s="89">
        <f t="shared" si="23"/>
        <v>1493</v>
      </c>
      <c r="B1495" t="s">
        <v>2588</v>
      </c>
      <c r="C1495" t="s">
        <v>1031</v>
      </c>
      <c r="D1495" s="2">
        <v>41425</v>
      </c>
      <c r="E1495" s="2">
        <v>41425</v>
      </c>
      <c r="F1495" s="3">
        <v>0</v>
      </c>
      <c r="G1495" t="s">
        <v>3</v>
      </c>
      <c r="H1495" t="s">
        <v>1192</v>
      </c>
      <c r="I1495" s="4">
        <v>25232310.879999999</v>
      </c>
      <c r="J1495" s="4">
        <v>-11622710.290000001</v>
      </c>
      <c r="K1495" s="4">
        <v>13609600.59</v>
      </c>
      <c r="L1495" s="88"/>
      <c r="M1495" s="88"/>
    </row>
    <row r="1496" spans="1:13" x14ac:dyDescent="0.2">
      <c r="A1496" s="89">
        <f t="shared" si="23"/>
        <v>1494</v>
      </c>
      <c r="B1496" t="s">
        <v>2588</v>
      </c>
      <c r="C1496" t="s">
        <v>1027</v>
      </c>
      <c r="D1496" s="2">
        <v>41425</v>
      </c>
      <c r="E1496" s="2">
        <v>41425</v>
      </c>
      <c r="F1496" s="3">
        <v>0</v>
      </c>
      <c r="G1496" t="s">
        <v>3</v>
      </c>
      <c r="H1496" t="s">
        <v>1193</v>
      </c>
      <c r="I1496" s="4">
        <v>12730819.01</v>
      </c>
      <c r="J1496" s="4">
        <v>-3902479.91</v>
      </c>
      <c r="K1496" s="4">
        <v>8828339.0999999996</v>
      </c>
      <c r="L1496" s="88"/>
      <c r="M1496" s="88"/>
    </row>
    <row r="1497" spans="1:13" x14ac:dyDescent="0.2">
      <c r="A1497" s="89">
        <f t="shared" si="23"/>
        <v>1495</v>
      </c>
      <c r="B1497" t="s">
        <v>2588</v>
      </c>
      <c r="C1497" t="s">
        <v>1027</v>
      </c>
      <c r="D1497" s="2">
        <v>41730</v>
      </c>
      <c r="E1497" s="2">
        <v>41730</v>
      </c>
      <c r="F1497" s="3">
        <v>0</v>
      </c>
      <c r="G1497" t="s">
        <v>3</v>
      </c>
      <c r="H1497" t="s">
        <v>1194</v>
      </c>
      <c r="I1497" s="4">
        <v>243333.41</v>
      </c>
      <c r="J1497" s="4">
        <v>-64726.689999999995</v>
      </c>
      <c r="K1497" s="4">
        <v>178606.72</v>
      </c>
      <c r="L1497" s="88"/>
      <c r="M1497" s="88"/>
    </row>
    <row r="1498" spans="1:13" x14ac:dyDescent="0.2">
      <c r="A1498" s="89">
        <f t="shared" si="23"/>
        <v>1496</v>
      </c>
      <c r="B1498" t="s">
        <v>2588</v>
      </c>
      <c r="C1498" t="s">
        <v>1027</v>
      </c>
      <c r="D1498" s="2">
        <v>41425</v>
      </c>
      <c r="E1498" s="2">
        <v>41425</v>
      </c>
      <c r="F1498" s="3">
        <v>0</v>
      </c>
      <c r="G1498" t="s">
        <v>3</v>
      </c>
      <c r="H1498" t="s">
        <v>1195</v>
      </c>
      <c r="I1498" s="4">
        <v>36301452.060000002</v>
      </c>
      <c r="J1498" s="4">
        <v>-11127774.83</v>
      </c>
      <c r="K1498" s="4">
        <v>25173677.23</v>
      </c>
      <c r="L1498" s="88"/>
      <c r="M1498" s="88"/>
    </row>
    <row r="1499" spans="1:13" x14ac:dyDescent="0.2">
      <c r="A1499" s="89">
        <f t="shared" si="23"/>
        <v>1497</v>
      </c>
      <c r="B1499" t="s">
        <v>2588</v>
      </c>
      <c r="C1499" t="s">
        <v>1027</v>
      </c>
      <c r="D1499" s="2">
        <v>41425</v>
      </c>
      <c r="E1499" s="2">
        <v>41425</v>
      </c>
      <c r="F1499" s="3">
        <v>0</v>
      </c>
      <c r="G1499" t="s">
        <v>3</v>
      </c>
      <c r="H1499" t="s">
        <v>1196</v>
      </c>
      <c r="I1499" s="4">
        <v>-30445804.84</v>
      </c>
      <c r="J1499" s="4">
        <v>9332796.3499999996</v>
      </c>
      <c r="K1499" s="4">
        <v>-21113008.489999998</v>
      </c>
      <c r="L1499" s="88"/>
      <c r="M1499" s="88"/>
    </row>
    <row r="1500" spans="1:13" x14ac:dyDescent="0.2">
      <c r="A1500" s="89">
        <f t="shared" si="23"/>
        <v>1498</v>
      </c>
      <c r="B1500" t="s">
        <v>2588</v>
      </c>
      <c r="C1500" t="s">
        <v>1027</v>
      </c>
      <c r="D1500" s="2">
        <v>41730</v>
      </c>
      <c r="E1500" s="2">
        <v>41730</v>
      </c>
      <c r="F1500" s="3">
        <v>0</v>
      </c>
      <c r="G1500" t="s">
        <v>3</v>
      </c>
      <c r="H1500" t="s">
        <v>1197</v>
      </c>
      <c r="I1500" s="4">
        <v>169676.03</v>
      </c>
      <c r="J1500" s="4">
        <v>-45133.83</v>
      </c>
      <c r="K1500" s="4">
        <v>124542.2</v>
      </c>
      <c r="L1500" s="88"/>
      <c r="M1500" s="88"/>
    </row>
    <row r="1501" spans="1:13" x14ac:dyDescent="0.2">
      <c r="A1501" s="89">
        <f t="shared" si="23"/>
        <v>1499</v>
      </c>
      <c r="B1501" t="s">
        <v>2588</v>
      </c>
      <c r="C1501" t="s">
        <v>1027</v>
      </c>
      <c r="D1501" s="2">
        <v>41425</v>
      </c>
      <c r="E1501" s="2">
        <v>41425</v>
      </c>
      <c r="F1501" s="3">
        <v>0</v>
      </c>
      <c r="G1501" t="s">
        <v>3</v>
      </c>
      <c r="H1501" t="s">
        <v>1198</v>
      </c>
      <c r="I1501" s="4">
        <v>23378414.32</v>
      </c>
      <c r="J1501" s="4">
        <v>-7166372.54</v>
      </c>
      <c r="K1501" s="4">
        <v>16212041.779999999</v>
      </c>
      <c r="L1501" s="88"/>
      <c r="M1501" s="88"/>
    </row>
    <row r="1502" spans="1:13" x14ac:dyDescent="0.2">
      <c r="A1502" s="89">
        <f t="shared" si="23"/>
        <v>1500</v>
      </c>
      <c r="B1502" t="s">
        <v>2588</v>
      </c>
      <c r="C1502" t="s">
        <v>1027</v>
      </c>
      <c r="D1502" s="2">
        <v>41730</v>
      </c>
      <c r="E1502" s="2">
        <v>41730</v>
      </c>
      <c r="F1502" s="3">
        <v>0</v>
      </c>
      <c r="G1502" t="s">
        <v>3</v>
      </c>
      <c r="H1502" t="s">
        <v>1199</v>
      </c>
      <c r="I1502" s="4">
        <v>82765.98</v>
      </c>
      <c r="J1502" s="4">
        <v>-22015.77</v>
      </c>
      <c r="K1502" s="4">
        <v>60750.21</v>
      </c>
      <c r="L1502" s="88"/>
      <c r="M1502" s="88"/>
    </row>
    <row r="1503" spans="1:13" x14ac:dyDescent="0.2">
      <c r="A1503" s="89">
        <f t="shared" si="23"/>
        <v>1501</v>
      </c>
      <c r="B1503" t="s">
        <v>2588</v>
      </c>
      <c r="C1503" t="s">
        <v>1027</v>
      </c>
      <c r="D1503" s="2">
        <v>41425</v>
      </c>
      <c r="E1503" s="2">
        <v>41425</v>
      </c>
      <c r="F1503" s="3">
        <v>0</v>
      </c>
      <c r="G1503" t="s">
        <v>3</v>
      </c>
      <c r="H1503" t="s">
        <v>1200</v>
      </c>
      <c r="I1503" s="4">
        <v>335326243.42000002</v>
      </c>
      <c r="J1503" s="4">
        <v>-102790238.79000001</v>
      </c>
      <c r="K1503" s="4">
        <v>232536004.63</v>
      </c>
      <c r="L1503" s="88"/>
      <c r="M1503" s="88"/>
    </row>
    <row r="1504" spans="1:13" x14ac:dyDescent="0.2">
      <c r="A1504" s="89">
        <f t="shared" si="23"/>
        <v>1502</v>
      </c>
      <c r="B1504" t="s">
        <v>2588</v>
      </c>
      <c r="C1504" t="s">
        <v>1027</v>
      </c>
      <c r="D1504" s="2">
        <v>41425</v>
      </c>
      <c r="E1504" s="2">
        <v>41425</v>
      </c>
      <c r="F1504" s="3">
        <v>0</v>
      </c>
      <c r="G1504" t="s">
        <v>3</v>
      </c>
      <c r="H1504" t="s">
        <v>1201</v>
      </c>
      <c r="I1504" s="4">
        <v>116187176.34999999</v>
      </c>
      <c r="J1504" s="4">
        <v>-35615785.630000003</v>
      </c>
      <c r="K1504" s="4">
        <v>80571390.719999999</v>
      </c>
      <c r="L1504" s="88"/>
      <c r="M1504" s="88"/>
    </row>
    <row r="1505" spans="1:13" x14ac:dyDescent="0.2">
      <c r="A1505" s="89">
        <f t="shared" si="23"/>
        <v>1503</v>
      </c>
      <c r="B1505" t="s">
        <v>2588</v>
      </c>
      <c r="C1505" t="s">
        <v>329</v>
      </c>
      <c r="D1505" s="2">
        <v>42095</v>
      </c>
      <c r="E1505" s="2">
        <v>42095</v>
      </c>
      <c r="F1505" s="3">
        <v>0</v>
      </c>
      <c r="G1505" t="s">
        <v>3</v>
      </c>
      <c r="H1505" t="s">
        <v>1202</v>
      </c>
      <c r="I1505" s="4">
        <v>6875000</v>
      </c>
      <c r="J1505" s="4">
        <v>-1691513.4</v>
      </c>
      <c r="K1505" s="4">
        <v>5183486.5999999996</v>
      </c>
      <c r="L1505" s="88"/>
      <c r="M1505" s="88"/>
    </row>
    <row r="1506" spans="1:13" x14ac:dyDescent="0.2">
      <c r="A1506" s="89">
        <f t="shared" si="23"/>
        <v>1504</v>
      </c>
      <c r="B1506" t="s">
        <v>2588</v>
      </c>
      <c r="C1506" t="s">
        <v>1027</v>
      </c>
      <c r="D1506" s="2">
        <v>41425</v>
      </c>
      <c r="E1506" s="2">
        <v>41425</v>
      </c>
      <c r="F1506" s="3">
        <v>0</v>
      </c>
      <c r="G1506" t="s">
        <v>3</v>
      </c>
      <c r="H1506" t="s">
        <v>1203</v>
      </c>
      <c r="I1506" s="4">
        <v>233708519.34999999</v>
      </c>
      <c r="J1506" s="4">
        <v>-71640544.040000007</v>
      </c>
      <c r="K1506" s="4">
        <v>162067975.31</v>
      </c>
      <c r="L1506" s="88"/>
      <c r="M1506" s="88"/>
    </row>
    <row r="1507" spans="1:13" x14ac:dyDescent="0.2">
      <c r="A1507" s="89">
        <f t="shared" si="23"/>
        <v>1505</v>
      </c>
      <c r="B1507" t="s">
        <v>2588</v>
      </c>
      <c r="C1507" t="s">
        <v>1027</v>
      </c>
      <c r="D1507" s="2">
        <v>41425</v>
      </c>
      <c r="E1507" s="2">
        <v>41425</v>
      </c>
      <c r="F1507" s="3">
        <v>0</v>
      </c>
      <c r="G1507" t="s">
        <v>3</v>
      </c>
      <c r="H1507" t="s">
        <v>1113</v>
      </c>
      <c r="I1507" s="4">
        <v>4124770.54</v>
      </c>
      <c r="J1507" s="4">
        <v>-1264398.95</v>
      </c>
      <c r="K1507" s="4">
        <v>2860371.59</v>
      </c>
      <c r="L1507" s="88"/>
      <c r="M1507" s="88"/>
    </row>
    <row r="1508" spans="1:13" x14ac:dyDescent="0.2">
      <c r="A1508" s="89">
        <f t="shared" si="23"/>
        <v>1506</v>
      </c>
      <c r="B1508" t="s">
        <v>2588</v>
      </c>
      <c r="C1508" t="s">
        <v>1027</v>
      </c>
      <c r="D1508" s="2">
        <v>41425</v>
      </c>
      <c r="E1508" s="2">
        <v>41425</v>
      </c>
      <c r="F1508" s="3">
        <v>0</v>
      </c>
      <c r="G1508" t="s">
        <v>3</v>
      </c>
      <c r="H1508" t="s">
        <v>1114</v>
      </c>
      <c r="I1508" s="4">
        <v>21893844.199999999</v>
      </c>
      <c r="J1508" s="4">
        <v>-6711295.4000000004</v>
      </c>
      <c r="K1508" s="4">
        <v>15182548.800000001</v>
      </c>
      <c r="L1508" s="88"/>
      <c r="M1508" s="88"/>
    </row>
    <row r="1509" spans="1:13" x14ac:dyDescent="0.2">
      <c r="A1509" s="89">
        <f t="shared" si="23"/>
        <v>1507</v>
      </c>
      <c r="B1509" t="s">
        <v>2588</v>
      </c>
      <c r="C1509" t="s">
        <v>1027</v>
      </c>
      <c r="D1509" s="2">
        <v>41425</v>
      </c>
      <c r="E1509" s="2">
        <v>41425</v>
      </c>
      <c r="F1509" s="3">
        <v>0</v>
      </c>
      <c r="G1509" t="s">
        <v>3</v>
      </c>
      <c r="H1509" t="s">
        <v>1116</v>
      </c>
      <c r="I1509" s="4">
        <v>589965.19999999995</v>
      </c>
      <c r="J1509" s="4">
        <v>-180846.75999999998</v>
      </c>
      <c r="K1509" s="4">
        <v>409118.44</v>
      </c>
      <c r="L1509" s="88"/>
      <c r="M1509" s="88"/>
    </row>
    <row r="1510" spans="1:13" x14ac:dyDescent="0.2">
      <c r="A1510" s="89">
        <f t="shared" si="23"/>
        <v>1508</v>
      </c>
      <c r="B1510" t="s">
        <v>2588</v>
      </c>
      <c r="C1510" t="s">
        <v>1027</v>
      </c>
      <c r="D1510" s="2">
        <v>41425</v>
      </c>
      <c r="E1510" s="2">
        <v>41425</v>
      </c>
      <c r="F1510" s="3">
        <v>0</v>
      </c>
      <c r="G1510" t="s">
        <v>3</v>
      </c>
      <c r="H1510" t="s">
        <v>1118</v>
      </c>
      <c r="I1510" s="4">
        <v>17804416.289999999</v>
      </c>
      <c r="J1510" s="4">
        <v>-5457730.2999999998</v>
      </c>
      <c r="K1510" s="4">
        <v>12346685.99</v>
      </c>
      <c r="L1510" s="88"/>
      <c r="M1510" s="88"/>
    </row>
    <row r="1511" spans="1:13" x14ac:dyDescent="0.2">
      <c r="A1511" s="89">
        <f t="shared" si="23"/>
        <v>1509</v>
      </c>
      <c r="B1511" t="s">
        <v>2588</v>
      </c>
      <c r="C1511" t="s">
        <v>1027</v>
      </c>
      <c r="D1511" s="2">
        <v>41425</v>
      </c>
      <c r="E1511" s="2">
        <v>41425</v>
      </c>
      <c r="F1511" s="3">
        <v>0</v>
      </c>
      <c r="G1511" t="s">
        <v>3</v>
      </c>
      <c r="H1511" t="s">
        <v>1119</v>
      </c>
      <c r="I1511" s="4">
        <v>8722394.5299999993</v>
      </c>
      <c r="J1511" s="4">
        <v>-2673745.46</v>
      </c>
      <c r="K1511" s="4">
        <v>6048649.0700000003</v>
      </c>
      <c r="L1511" s="88"/>
      <c r="M1511" s="88"/>
    </row>
    <row r="1512" spans="1:13" x14ac:dyDescent="0.2">
      <c r="A1512" s="89">
        <f t="shared" si="23"/>
        <v>1510</v>
      </c>
      <c r="B1512" t="s">
        <v>2588</v>
      </c>
      <c r="C1512" t="s">
        <v>1027</v>
      </c>
      <c r="D1512" s="2">
        <v>41425</v>
      </c>
      <c r="E1512" s="2">
        <v>41425</v>
      </c>
      <c r="F1512" s="3">
        <v>0</v>
      </c>
      <c r="G1512" t="s">
        <v>3</v>
      </c>
      <c r="H1512" t="s">
        <v>1120</v>
      </c>
      <c r="I1512" s="4">
        <v>229145.48</v>
      </c>
      <c r="J1512" s="4">
        <v>-70241.78</v>
      </c>
      <c r="K1512" s="4">
        <v>158903.70000000001</v>
      </c>
      <c r="L1512" s="88"/>
      <c r="M1512" s="88"/>
    </row>
    <row r="1513" spans="1:13" x14ac:dyDescent="0.2">
      <c r="A1513" s="89">
        <f t="shared" si="23"/>
        <v>1511</v>
      </c>
      <c r="B1513" t="s">
        <v>2588</v>
      </c>
      <c r="C1513" t="s">
        <v>1121</v>
      </c>
      <c r="D1513" s="2">
        <v>41730</v>
      </c>
      <c r="E1513" s="2">
        <v>41730</v>
      </c>
      <c r="F1513" s="3">
        <v>0</v>
      </c>
      <c r="G1513" t="s">
        <v>3</v>
      </c>
      <c r="H1513" t="s">
        <v>1122</v>
      </c>
      <c r="I1513" s="4">
        <v>17195429.98</v>
      </c>
      <c r="J1513" s="4">
        <v>-4731618.57</v>
      </c>
      <c r="K1513" s="4">
        <v>12463811.41</v>
      </c>
      <c r="L1513" s="88"/>
      <c r="M1513" s="88"/>
    </row>
    <row r="1514" spans="1:13" x14ac:dyDescent="0.2">
      <c r="A1514" s="89">
        <f t="shared" si="23"/>
        <v>1512</v>
      </c>
      <c r="B1514" t="s">
        <v>2588</v>
      </c>
      <c r="C1514" t="s">
        <v>329</v>
      </c>
      <c r="D1514" s="2">
        <v>42095</v>
      </c>
      <c r="E1514" s="2">
        <v>42095</v>
      </c>
      <c r="F1514" s="3">
        <v>0</v>
      </c>
      <c r="G1514" t="s">
        <v>3</v>
      </c>
      <c r="H1514" t="s">
        <v>1123</v>
      </c>
      <c r="I1514" s="4">
        <v>986475.63</v>
      </c>
      <c r="J1514" s="4">
        <v>-242710.8</v>
      </c>
      <c r="K1514" s="4">
        <v>743764.83</v>
      </c>
      <c r="L1514" s="88"/>
      <c r="M1514" s="88"/>
    </row>
    <row r="1515" spans="1:13" x14ac:dyDescent="0.2">
      <c r="A1515" s="89">
        <f t="shared" si="23"/>
        <v>1513</v>
      </c>
      <c r="B1515" t="s">
        <v>2588</v>
      </c>
      <c r="C1515" t="s">
        <v>1124</v>
      </c>
      <c r="D1515" s="2">
        <v>42461</v>
      </c>
      <c r="E1515" s="2">
        <v>42461</v>
      </c>
      <c r="F1515" s="3">
        <v>0</v>
      </c>
      <c r="G1515" t="s">
        <v>3</v>
      </c>
      <c r="H1515" t="s">
        <v>1125</v>
      </c>
      <c r="I1515" s="4">
        <v>446823.76</v>
      </c>
      <c r="J1515" s="4">
        <v>-95745.98</v>
      </c>
      <c r="K1515" s="4">
        <v>351077.78</v>
      </c>
      <c r="L1515" s="88"/>
      <c r="M1515" s="88"/>
    </row>
    <row r="1516" spans="1:13" x14ac:dyDescent="0.2">
      <c r="A1516" s="89">
        <f t="shared" si="23"/>
        <v>1514</v>
      </c>
      <c r="B1516" t="s">
        <v>2588</v>
      </c>
      <c r="C1516" t="s">
        <v>1121</v>
      </c>
      <c r="D1516" s="2">
        <v>41730</v>
      </c>
      <c r="E1516" s="2">
        <v>41730</v>
      </c>
      <c r="F1516" s="3">
        <v>0</v>
      </c>
      <c r="G1516" t="s">
        <v>3</v>
      </c>
      <c r="H1516" t="s">
        <v>1126</v>
      </c>
      <c r="I1516" s="4">
        <v>-13066616.57</v>
      </c>
      <c r="J1516" s="4">
        <v>3595504.5</v>
      </c>
      <c r="K1516" s="4">
        <v>-9471112.0700000003</v>
      </c>
      <c r="L1516" s="88"/>
      <c r="M1516" s="88"/>
    </row>
    <row r="1517" spans="1:13" x14ac:dyDescent="0.2">
      <c r="A1517" s="89">
        <f t="shared" si="23"/>
        <v>1515</v>
      </c>
      <c r="B1517" t="s">
        <v>2588</v>
      </c>
      <c r="C1517" t="s">
        <v>329</v>
      </c>
      <c r="D1517" s="2">
        <v>42095</v>
      </c>
      <c r="E1517" s="2">
        <v>42095</v>
      </c>
      <c r="F1517" s="3">
        <v>0</v>
      </c>
      <c r="G1517" t="s">
        <v>3</v>
      </c>
      <c r="H1517" t="s">
        <v>1127</v>
      </c>
      <c r="I1517" s="4">
        <v>2501732.67</v>
      </c>
      <c r="J1517" s="4">
        <v>-615522.11</v>
      </c>
      <c r="K1517" s="4">
        <v>1886210.56</v>
      </c>
      <c r="L1517" s="88"/>
      <c r="M1517" s="88"/>
    </row>
    <row r="1518" spans="1:13" x14ac:dyDescent="0.2">
      <c r="A1518" s="89">
        <f t="shared" si="23"/>
        <v>1516</v>
      </c>
      <c r="B1518" t="s">
        <v>2588</v>
      </c>
      <c r="C1518" t="s">
        <v>1124</v>
      </c>
      <c r="D1518" s="2">
        <v>42461</v>
      </c>
      <c r="E1518" s="2">
        <v>42461</v>
      </c>
      <c r="F1518" s="3">
        <v>0</v>
      </c>
      <c r="G1518" t="s">
        <v>3</v>
      </c>
      <c r="H1518" t="s">
        <v>1128</v>
      </c>
      <c r="I1518" s="4">
        <v>-1217026.6100000001</v>
      </c>
      <c r="J1518" s="4">
        <v>260786.03999999998</v>
      </c>
      <c r="K1518" s="4">
        <v>-956240.57</v>
      </c>
      <c r="L1518" s="88"/>
      <c r="M1518" s="88"/>
    </row>
    <row r="1519" spans="1:13" x14ac:dyDescent="0.2">
      <c r="A1519" s="89">
        <f t="shared" si="23"/>
        <v>1517</v>
      </c>
      <c r="B1519" t="s">
        <v>2588</v>
      </c>
      <c r="C1519" t="s">
        <v>1129</v>
      </c>
      <c r="D1519" s="2">
        <v>42826</v>
      </c>
      <c r="E1519" s="2">
        <v>42826</v>
      </c>
      <c r="F1519" s="3">
        <v>0</v>
      </c>
      <c r="G1519" t="s">
        <v>3</v>
      </c>
      <c r="H1519" t="s">
        <v>1130</v>
      </c>
      <c r="I1519" s="4">
        <v>294174.37</v>
      </c>
      <c r="J1519" s="4">
        <v>-52811.28</v>
      </c>
      <c r="K1519" s="4">
        <v>241363.09</v>
      </c>
      <c r="L1519" s="88"/>
      <c r="M1519" s="88"/>
    </row>
    <row r="1520" spans="1:13" x14ac:dyDescent="0.2">
      <c r="A1520" s="89">
        <f t="shared" si="23"/>
        <v>1518</v>
      </c>
      <c r="B1520" t="s">
        <v>2588</v>
      </c>
      <c r="C1520" t="s">
        <v>1129</v>
      </c>
      <c r="D1520" s="2">
        <v>42826</v>
      </c>
      <c r="E1520" s="2">
        <v>42826</v>
      </c>
      <c r="F1520" s="3">
        <v>0</v>
      </c>
      <c r="G1520" t="s">
        <v>3</v>
      </c>
      <c r="H1520" t="s">
        <v>1131</v>
      </c>
      <c r="I1520" s="4">
        <v>-23842.18</v>
      </c>
      <c r="J1520" s="4">
        <v>4280.24</v>
      </c>
      <c r="K1520" s="4">
        <v>-19561.939999999999</v>
      </c>
      <c r="L1520" s="88"/>
      <c r="M1520" s="88"/>
    </row>
    <row r="1521" spans="1:13" x14ac:dyDescent="0.2">
      <c r="A1521" s="89">
        <f t="shared" si="23"/>
        <v>1519</v>
      </c>
      <c r="B1521" t="s">
        <v>2588</v>
      </c>
      <c r="C1521" t="s">
        <v>1132</v>
      </c>
      <c r="D1521" s="2">
        <v>43191</v>
      </c>
      <c r="E1521" s="2">
        <v>43191</v>
      </c>
      <c r="F1521" s="3">
        <v>0</v>
      </c>
      <c r="G1521" t="s">
        <v>3</v>
      </c>
      <c r="H1521" t="s">
        <v>1133</v>
      </c>
      <c r="I1521" s="4">
        <v>812599.84</v>
      </c>
      <c r="J1521" s="4">
        <v>-114835.88999999998</v>
      </c>
      <c r="K1521" s="4">
        <v>697763.95</v>
      </c>
      <c r="L1521" s="88"/>
      <c r="M1521" s="88"/>
    </row>
    <row r="1522" spans="1:13" x14ac:dyDescent="0.2">
      <c r="A1522" s="89">
        <f t="shared" si="23"/>
        <v>1520</v>
      </c>
      <c r="B1522" t="s">
        <v>2588</v>
      </c>
      <c r="C1522" t="s">
        <v>1132</v>
      </c>
      <c r="D1522" s="2">
        <v>43191</v>
      </c>
      <c r="E1522" s="2">
        <v>43191</v>
      </c>
      <c r="F1522" s="3">
        <v>0</v>
      </c>
      <c r="G1522" t="s">
        <v>3</v>
      </c>
      <c r="H1522" t="s">
        <v>1134</v>
      </c>
      <c r="I1522" s="4">
        <v>2686553.16</v>
      </c>
      <c r="J1522" s="4">
        <v>-379661.31</v>
      </c>
      <c r="K1522" s="4">
        <v>2306891.85</v>
      </c>
      <c r="L1522" s="88"/>
      <c r="M1522" s="88"/>
    </row>
    <row r="1523" spans="1:13" x14ac:dyDescent="0.2">
      <c r="A1523" s="89">
        <f t="shared" si="23"/>
        <v>1521</v>
      </c>
      <c r="B1523" t="s">
        <v>2588</v>
      </c>
      <c r="C1523" t="s">
        <v>1135</v>
      </c>
      <c r="D1523" s="2">
        <v>43556</v>
      </c>
      <c r="E1523" s="2">
        <v>43556</v>
      </c>
      <c r="F1523" s="3">
        <v>0</v>
      </c>
      <c r="G1523" t="s">
        <v>3</v>
      </c>
      <c r="H1523" t="s">
        <v>1136</v>
      </c>
      <c r="I1523" s="4">
        <v>960528.19</v>
      </c>
      <c r="J1523" s="4">
        <v>-95215.3</v>
      </c>
      <c r="K1523" s="4">
        <v>865312.89</v>
      </c>
      <c r="L1523" s="88"/>
      <c r="M1523" s="88"/>
    </row>
    <row r="1524" spans="1:13" x14ac:dyDescent="0.2">
      <c r="A1524" s="89">
        <f t="shared" si="23"/>
        <v>1522</v>
      </c>
      <c r="B1524" t="s">
        <v>2588</v>
      </c>
      <c r="C1524" t="s">
        <v>1135</v>
      </c>
      <c r="D1524" s="2">
        <v>43556</v>
      </c>
      <c r="E1524" s="2">
        <v>43556</v>
      </c>
      <c r="F1524" s="3">
        <v>0</v>
      </c>
      <c r="G1524" t="s">
        <v>3</v>
      </c>
      <c r="H1524" t="s">
        <v>1137</v>
      </c>
      <c r="I1524" s="4">
        <v>3357325.85</v>
      </c>
      <c r="J1524" s="4">
        <v>-332805.24</v>
      </c>
      <c r="K1524" s="4">
        <v>3024520.61</v>
      </c>
      <c r="L1524" s="88"/>
      <c r="M1524" s="88"/>
    </row>
    <row r="1525" spans="1:13" x14ac:dyDescent="0.2">
      <c r="A1525" s="89">
        <f t="shared" si="23"/>
        <v>1523</v>
      </c>
      <c r="B1525" t="s">
        <v>2588</v>
      </c>
      <c r="C1525" t="s">
        <v>1138</v>
      </c>
      <c r="D1525" s="2">
        <v>43922</v>
      </c>
      <c r="E1525" s="2">
        <v>43922</v>
      </c>
      <c r="F1525" s="3">
        <v>0</v>
      </c>
      <c r="G1525" t="s">
        <v>3</v>
      </c>
      <c r="H1525" t="s">
        <v>1139</v>
      </c>
      <c r="I1525" s="4">
        <v>1661627.3</v>
      </c>
      <c r="J1525" s="4">
        <v>-86890.25</v>
      </c>
      <c r="K1525" s="4">
        <v>1574737.05</v>
      </c>
      <c r="L1525" s="88"/>
      <c r="M1525" s="88"/>
    </row>
    <row r="1526" spans="1:13" x14ac:dyDescent="0.2">
      <c r="A1526" s="89">
        <f t="shared" si="23"/>
        <v>1524</v>
      </c>
      <c r="B1526" t="s">
        <v>2588</v>
      </c>
      <c r="C1526" t="s">
        <v>1138</v>
      </c>
      <c r="D1526" s="2">
        <v>43922</v>
      </c>
      <c r="E1526" s="2">
        <v>43922</v>
      </c>
      <c r="F1526" s="3">
        <v>0</v>
      </c>
      <c r="G1526" t="s">
        <v>3</v>
      </c>
      <c r="H1526" t="s">
        <v>1140</v>
      </c>
      <c r="I1526" s="4">
        <v>-3266431.04</v>
      </c>
      <c r="J1526" s="4">
        <v>170809.07</v>
      </c>
      <c r="K1526" s="4">
        <v>-3095621.97</v>
      </c>
      <c r="L1526" s="88"/>
      <c r="M1526" s="88"/>
    </row>
    <row r="1527" spans="1:13" x14ac:dyDescent="0.2">
      <c r="A1527" s="89">
        <f t="shared" si="23"/>
        <v>1525</v>
      </c>
      <c r="B1527" t="s">
        <v>2588</v>
      </c>
      <c r="C1527" t="s">
        <v>1027</v>
      </c>
      <c r="D1527" s="2">
        <v>41425</v>
      </c>
      <c r="E1527" s="2">
        <v>41425</v>
      </c>
      <c r="F1527" s="3">
        <v>0</v>
      </c>
      <c r="G1527" t="s">
        <v>3</v>
      </c>
      <c r="H1527" t="s">
        <v>1204</v>
      </c>
      <c r="I1527" s="4">
        <v>54049440.460000001</v>
      </c>
      <c r="J1527" s="4">
        <v>-16568207.83</v>
      </c>
      <c r="K1527" s="4">
        <v>37481232.630000003</v>
      </c>
      <c r="L1527" s="88"/>
      <c r="M1527" s="88"/>
    </row>
    <row r="1528" spans="1:13" x14ac:dyDescent="0.2">
      <c r="A1528" s="89">
        <f t="shared" si="23"/>
        <v>1526</v>
      </c>
      <c r="B1528" t="s">
        <v>2588</v>
      </c>
      <c r="C1528" t="s">
        <v>1027</v>
      </c>
      <c r="D1528" s="2">
        <v>41425</v>
      </c>
      <c r="E1528" s="2">
        <v>41425</v>
      </c>
      <c r="F1528" s="3">
        <v>0</v>
      </c>
      <c r="G1528" t="s">
        <v>3</v>
      </c>
      <c r="H1528" t="s">
        <v>1205</v>
      </c>
      <c r="I1528" s="4">
        <v>19056302.960000001</v>
      </c>
      <c r="J1528" s="4">
        <v>-5841481.1500000004</v>
      </c>
      <c r="K1528" s="4">
        <v>13214821.810000001</v>
      </c>
      <c r="L1528" s="88"/>
      <c r="M1528" s="88"/>
    </row>
    <row r="1529" spans="1:13" x14ac:dyDescent="0.2">
      <c r="A1529" s="89">
        <f t="shared" si="23"/>
        <v>1527</v>
      </c>
      <c r="B1529" t="s">
        <v>2588</v>
      </c>
      <c r="C1529" t="s">
        <v>1027</v>
      </c>
      <c r="D1529" s="2">
        <v>41425</v>
      </c>
      <c r="E1529" s="2">
        <v>41425</v>
      </c>
      <c r="F1529" s="3">
        <v>0</v>
      </c>
      <c r="G1529" t="s">
        <v>3</v>
      </c>
      <c r="H1529" t="s">
        <v>1206</v>
      </c>
      <c r="I1529" s="4">
        <v>133091337.98</v>
      </c>
      <c r="J1529" s="4">
        <v>-40797553.640000001</v>
      </c>
      <c r="K1529" s="4">
        <v>92293784.340000004</v>
      </c>
      <c r="L1529" s="88"/>
      <c r="M1529" s="88"/>
    </row>
    <row r="1530" spans="1:13" x14ac:dyDescent="0.2">
      <c r="A1530" s="89">
        <f t="shared" si="23"/>
        <v>1528</v>
      </c>
      <c r="B1530" t="s">
        <v>2588</v>
      </c>
      <c r="C1530" t="s">
        <v>1027</v>
      </c>
      <c r="D1530" s="2">
        <v>41425</v>
      </c>
      <c r="E1530" s="2">
        <v>41425</v>
      </c>
      <c r="F1530" s="3">
        <v>0</v>
      </c>
      <c r="G1530" t="s">
        <v>3</v>
      </c>
      <c r="H1530" t="s">
        <v>1113</v>
      </c>
      <c r="I1530" s="4">
        <v>2348956.86</v>
      </c>
      <c r="J1530" s="4">
        <v>-720044.56</v>
      </c>
      <c r="K1530" s="4">
        <v>1628912.3</v>
      </c>
      <c r="L1530" s="88"/>
      <c r="M1530" s="88"/>
    </row>
    <row r="1531" spans="1:13" x14ac:dyDescent="0.2">
      <c r="A1531" s="89">
        <f t="shared" si="23"/>
        <v>1529</v>
      </c>
      <c r="B1531" t="s">
        <v>2588</v>
      </c>
      <c r="C1531" t="s">
        <v>1027</v>
      </c>
      <c r="D1531" s="2">
        <v>41425</v>
      </c>
      <c r="E1531" s="2">
        <v>41425</v>
      </c>
      <c r="F1531" s="3">
        <v>0</v>
      </c>
      <c r="G1531" t="s">
        <v>3</v>
      </c>
      <c r="H1531" t="s">
        <v>1114</v>
      </c>
      <c r="I1531" s="4">
        <v>12468013.689999999</v>
      </c>
      <c r="J1531" s="4">
        <v>-3821920.09</v>
      </c>
      <c r="K1531" s="4">
        <v>8646093.5999999996</v>
      </c>
      <c r="L1531" s="88"/>
      <c r="M1531" s="88"/>
    </row>
    <row r="1532" spans="1:13" x14ac:dyDescent="0.2">
      <c r="A1532" s="89">
        <f t="shared" si="23"/>
        <v>1530</v>
      </c>
      <c r="B1532" t="s">
        <v>2588</v>
      </c>
      <c r="C1532" t="s">
        <v>1027</v>
      </c>
      <c r="D1532" s="2">
        <v>41425</v>
      </c>
      <c r="E1532" s="2">
        <v>41425</v>
      </c>
      <c r="F1532" s="3">
        <v>0</v>
      </c>
      <c r="G1532" t="s">
        <v>3</v>
      </c>
      <c r="H1532" t="s">
        <v>1116</v>
      </c>
      <c r="I1532" s="4">
        <v>335970.88</v>
      </c>
      <c r="J1532" s="4">
        <v>-102987.86</v>
      </c>
      <c r="K1532" s="4">
        <v>232983.02</v>
      </c>
      <c r="L1532" s="88"/>
      <c r="M1532" s="88"/>
    </row>
    <row r="1533" spans="1:13" x14ac:dyDescent="0.2">
      <c r="A1533" s="89">
        <f t="shared" si="23"/>
        <v>1531</v>
      </c>
      <c r="B1533" t="s">
        <v>2588</v>
      </c>
      <c r="C1533" t="s">
        <v>1027</v>
      </c>
      <c r="D1533" s="2">
        <v>41425</v>
      </c>
      <c r="E1533" s="2">
        <v>41425</v>
      </c>
      <c r="F1533" s="3">
        <v>0</v>
      </c>
      <c r="G1533" t="s">
        <v>3</v>
      </c>
      <c r="H1533" t="s">
        <v>1118</v>
      </c>
      <c r="I1533" s="4">
        <v>10139183.6</v>
      </c>
      <c r="J1533" s="4">
        <v>-3108045.15</v>
      </c>
      <c r="K1533" s="4">
        <v>7031138.4500000002</v>
      </c>
      <c r="L1533" s="88"/>
      <c r="M1533" s="88"/>
    </row>
    <row r="1534" spans="1:13" x14ac:dyDescent="0.2">
      <c r="A1534" s="89">
        <f t="shared" si="23"/>
        <v>1532</v>
      </c>
      <c r="B1534" t="s">
        <v>2588</v>
      </c>
      <c r="C1534" t="s">
        <v>1027</v>
      </c>
      <c r="D1534" s="2">
        <v>41425</v>
      </c>
      <c r="E1534" s="2">
        <v>41425</v>
      </c>
      <c r="F1534" s="3">
        <v>0</v>
      </c>
      <c r="G1534" t="s">
        <v>3</v>
      </c>
      <c r="H1534" t="s">
        <v>1119</v>
      </c>
      <c r="I1534" s="4">
        <v>4967192.3</v>
      </c>
      <c r="J1534" s="4">
        <v>-1522633.2200000002</v>
      </c>
      <c r="K1534" s="4">
        <v>3444559.08</v>
      </c>
      <c r="L1534" s="88"/>
      <c r="M1534" s="88"/>
    </row>
    <row r="1535" spans="1:13" x14ac:dyDescent="0.2">
      <c r="A1535" s="89">
        <f t="shared" si="23"/>
        <v>1533</v>
      </c>
      <c r="B1535" t="s">
        <v>2588</v>
      </c>
      <c r="C1535" t="s">
        <v>1027</v>
      </c>
      <c r="D1535" s="2">
        <v>41425</v>
      </c>
      <c r="E1535" s="2">
        <v>41425</v>
      </c>
      <c r="F1535" s="3">
        <v>0</v>
      </c>
      <c r="G1535" t="s">
        <v>3</v>
      </c>
      <c r="H1535" t="s">
        <v>1120</v>
      </c>
      <c r="I1535" s="4">
        <v>130492.8</v>
      </c>
      <c r="J1535" s="4">
        <v>-40001</v>
      </c>
      <c r="K1535" s="4">
        <v>90491.8</v>
      </c>
      <c r="L1535" s="88"/>
      <c r="M1535" s="88"/>
    </row>
    <row r="1536" spans="1:13" x14ac:dyDescent="0.2">
      <c r="A1536" s="89">
        <f t="shared" si="23"/>
        <v>1534</v>
      </c>
      <c r="B1536" t="s">
        <v>2588</v>
      </c>
      <c r="C1536" t="s">
        <v>1121</v>
      </c>
      <c r="D1536" s="2">
        <v>41730</v>
      </c>
      <c r="E1536" s="2">
        <v>41730</v>
      </c>
      <c r="F1536" s="3">
        <v>0</v>
      </c>
      <c r="G1536" t="s">
        <v>3</v>
      </c>
      <c r="H1536" t="s">
        <v>1122</v>
      </c>
      <c r="I1536" s="4">
        <v>9792380.6500000004</v>
      </c>
      <c r="J1536" s="4">
        <v>-2694542.13</v>
      </c>
      <c r="K1536" s="4">
        <v>7097838.5199999996</v>
      </c>
      <c r="L1536" s="88"/>
      <c r="M1536" s="88"/>
    </row>
    <row r="1537" spans="1:13" x14ac:dyDescent="0.2">
      <c r="A1537" s="89">
        <f t="shared" si="23"/>
        <v>1535</v>
      </c>
      <c r="B1537" t="s">
        <v>2588</v>
      </c>
      <c r="C1537" t="s">
        <v>329</v>
      </c>
      <c r="D1537" s="2">
        <v>42095</v>
      </c>
      <c r="E1537" s="2">
        <v>42095</v>
      </c>
      <c r="F1537" s="3">
        <v>0</v>
      </c>
      <c r="G1537" t="s">
        <v>3</v>
      </c>
      <c r="H1537" t="s">
        <v>1123</v>
      </c>
      <c r="I1537" s="4">
        <v>561773.94999999995</v>
      </c>
      <c r="J1537" s="4">
        <v>-138217.92000000001</v>
      </c>
      <c r="K1537" s="4">
        <v>423556.03</v>
      </c>
      <c r="L1537" s="88"/>
      <c r="M1537" s="88"/>
    </row>
    <row r="1538" spans="1:13" x14ac:dyDescent="0.2">
      <c r="A1538" s="89">
        <f t="shared" si="23"/>
        <v>1536</v>
      </c>
      <c r="B1538" t="s">
        <v>2588</v>
      </c>
      <c r="C1538" t="s">
        <v>1124</v>
      </c>
      <c r="D1538" s="2">
        <v>42461</v>
      </c>
      <c r="E1538" s="2">
        <v>42461</v>
      </c>
      <c r="F1538" s="3">
        <v>0</v>
      </c>
      <c r="G1538" t="s">
        <v>3</v>
      </c>
      <c r="H1538" t="s">
        <v>1125</v>
      </c>
      <c r="I1538" s="4">
        <v>254455.3</v>
      </c>
      <c r="J1538" s="4">
        <v>-54525</v>
      </c>
      <c r="K1538" s="4">
        <v>199930.3</v>
      </c>
      <c r="L1538" s="88"/>
      <c r="M1538" s="88"/>
    </row>
    <row r="1539" spans="1:13" x14ac:dyDescent="0.2">
      <c r="A1539" s="89">
        <f t="shared" si="23"/>
        <v>1537</v>
      </c>
      <c r="B1539" t="s">
        <v>2588</v>
      </c>
      <c r="C1539" t="s">
        <v>1121</v>
      </c>
      <c r="D1539" s="2">
        <v>41730</v>
      </c>
      <c r="E1539" s="2">
        <v>41730</v>
      </c>
      <c r="F1539" s="3">
        <v>0</v>
      </c>
      <c r="G1539" t="s">
        <v>3</v>
      </c>
      <c r="H1539" t="s">
        <v>1126</v>
      </c>
      <c r="I1539" s="4">
        <v>-7441121.4699999997</v>
      </c>
      <c r="J1539" s="4">
        <v>2047552.66</v>
      </c>
      <c r="K1539" s="4">
        <v>-5393568.8099999996</v>
      </c>
      <c r="L1539" s="88"/>
      <c r="M1539" s="88"/>
    </row>
    <row r="1540" spans="1:13" x14ac:dyDescent="0.2">
      <c r="A1540" s="89">
        <f t="shared" si="23"/>
        <v>1538</v>
      </c>
      <c r="B1540" t="s">
        <v>2588</v>
      </c>
      <c r="C1540" t="s">
        <v>329</v>
      </c>
      <c r="D1540" s="2">
        <v>42095</v>
      </c>
      <c r="E1540" s="2">
        <v>42095</v>
      </c>
      <c r="F1540" s="3">
        <v>0</v>
      </c>
      <c r="G1540" t="s">
        <v>3</v>
      </c>
      <c r="H1540" t="s">
        <v>1127</v>
      </c>
      <c r="I1540" s="4">
        <v>1424676.14</v>
      </c>
      <c r="J1540" s="4">
        <v>-350524.91000000003</v>
      </c>
      <c r="K1540" s="4">
        <v>1074151.23</v>
      </c>
      <c r="L1540" s="88"/>
      <c r="M1540" s="88"/>
    </row>
    <row r="1541" spans="1:13" x14ac:dyDescent="0.2">
      <c r="A1541" s="89">
        <f t="shared" ref="A1541:A1604" si="24">A1540+1</f>
        <v>1539</v>
      </c>
      <c r="B1541" t="s">
        <v>2588</v>
      </c>
      <c r="C1541" t="s">
        <v>1124</v>
      </c>
      <c r="D1541" s="2">
        <v>42461</v>
      </c>
      <c r="E1541" s="2">
        <v>42461</v>
      </c>
      <c r="F1541" s="3">
        <v>0</v>
      </c>
      <c r="G1541" t="s">
        <v>3</v>
      </c>
      <c r="H1541" t="s">
        <v>1128</v>
      </c>
      <c r="I1541" s="4">
        <v>-693067.15</v>
      </c>
      <c r="J1541" s="4">
        <v>148511.34</v>
      </c>
      <c r="K1541" s="4">
        <v>-544555.81000000006</v>
      </c>
      <c r="L1541" s="88"/>
      <c r="M1541" s="88"/>
    </row>
    <row r="1542" spans="1:13" x14ac:dyDescent="0.2">
      <c r="A1542" s="89">
        <f t="shared" si="24"/>
        <v>1540</v>
      </c>
      <c r="B1542" t="s">
        <v>2588</v>
      </c>
      <c r="C1542" t="s">
        <v>1129</v>
      </c>
      <c r="D1542" s="2">
        <v>42826</v>
      </c>
      <c r="E1542" s="2">
        <v>42826</v>
      </c>
      <c r="F1542" s="3">
        <v>0</v>
      </c>
      <c r="G1542" t="s">
        <v>3</v>
      </c>
      <c r="H1542" t="s">
        <v>1130</v>
      </c>
      <c r="I1542" s="4">
        <v>147087.19</v>
      </c>
      <c r="J1542" s="4">
        <v>-26405.64</v>
      </c>
      <c r="K1542" s="4">
        <v>120681.55</v>
      </c>
      <c r="L1542" s="88"/>
      <c r="M1542" s="88"/>
    </row>
    <row r="1543" spans="1:13" x14ac:dyDescent="0.2">
      <c r="A1543" s="89">
        <f t="shared" si="24"/>
        <v>1541</v>
      </c>
      <c r="B1543" t="s">
        <v>2588</v>
      </c>
      <c r="C1543" t="s">
        <v>1129</v>
      </c>
      <c r="D1543" s="2">
        <v>42826</v>
      </c>
      <c r="E1543" s="2">
        <v>42826</v>
      </c>
      <c r="F1543" s="3">
        <v>0</v>
      </c>
      <c r="G1543" t="s">
        <v>3</v>
      </c>
      <c r="H1543" t="s">
        <v>1131</v>
      </c>
      <c r="I1543" s="4">
        <v>-32310.75</v>
      </c>
      <c r="J1543" s="4">
        <v>5800.56</v>
      </c>
      <c r="K1543" s="4">
        <v>-26510.19</v>
      </c>
      <c r="L1543" s="88"/>
      <c r="M1543" s="88"/>
    </row>
    <row r="1544" spans="1:13" x14ac:dyDescent="0.2">
      <c r="A1544" s="89">
        <f t="shared" si="24"/>
        <v>1542</v>
      </c>
      <c r="B1544" t="s">
        <v>2588</v>
      </c>
      <c r="C1544" t="s">
        <v>1132</v>
      </c>
      <c r="D1544" s="2">
        <v>43191</v>
      </c>
      <c r="E1544" s="2">
        <v>43191</v>
      </c>
      <c r="F1544" s="3">
        <v>0</v>
      </c>
      <c r="G1544" t="s">
        <v>3</v>
      </c>
      <c r="H1544" t="s">
        <v>1133</v>
      </c>
      <c r="I1544" s="4">
        <v>467244.91</v>
      </c>
      <c r="J1544" s="4">
        <v>-66030.63</v>
      </c>
      <c r="K1544" s="4">
        <v>401214.28</v>
      </c>
      <c r="L1544" s="88"/>
      <c r="M1544" s="88"/>
    </row>
    <row r="1545" spans="1:13" x14ac:dyDescent="0.2">
      <c r="A1545" s="89">
        <f t="shared" si="24"/>
        <v>1543</v>
      </c>
      <c r="B1545" t="s">
        <v>2588</v>
      </c>
      <c r="C1545" t="s">
        <v>1132</v>
      </c>
      <c r="D1545" s="2">
        <v>43191</v>
      </c>
      <c r="E1545" s="2">
        <v>43191</v>
      </c>
      <c r="F1545" s="3">
        <v>0</v>
      </c>
      <c r="G1545" t="s">
        <v>3</v>
      </c>
      <c r="H1545" t="s">
        <v>1134</v>
      </c>
      <c r="I1545" s="4">
        <v>1544768.08</v>
      </c>
      <c r="J1545" s="4">
        <v>-218305.26</v>
      </c>
      <c r="K1545" s="4">
        <v>1326462.82</v>
      </c>
      <c r="L1545" s="88"/>
      <c r="M1545" s="88"/>
    </row>
    <row r="1546" spans="1:13" x14ac:dyDescent="0.2">
      <c r="A1546" s="89">
        <f t="shared" si="24"/>
        <v>1544</v>
      </c>
      <c r="B1546" t="s">
        <v>2588</v>
      </c>
      <c r="C1546" t="s">
        <v>1135</v>
      </c>
      <c r="D1546" s="2">
        <v>43556</v>
      </c>
      <c r="E1546" s="2">
        <v>43556</v>
      </c>
      <c r="F1546" s="3">
        <v>0</v>
      </c>
      <c r="G1546" t="s">
        <v>3</v>
      </c>
      <c r="H1546" t="s">
        <v>1136</v>
      </c>
      <c r="I1546" s="4">
        <v>552303.71</v>
      </c>
      <c r="J1546" s="4">
        <v>-54748.800000000003</v>
      </c>
      <c r="K1546" s="4">
        <v>497554.91</v>
      </c>
      <c r="L1546" s="88"/>
      <c r="M1546" s="88"/>
    </row>
    <row r="1547" spans="1:13" x14ac:dyDescent="0.2">
      <c r="A1547" s="89">
        <f t="shared" si="24"/>
        <v>1545</v>
      </c>
      <c r="B1547" t="s">
        <v>2588</v>
      </c>
      <c r="C1547" t="s">
        <v>1135</v>
      </c>
      <c r="D1547" s="2">
        <v>43556</v>
      </c>
      <c r="E1547" s="2">
        <v>43556</v>
      </c>
      <c r="F1547" s="3">
        <v>0</v>
      </c>
      <c r="G1547" t="s">
        <v>3</v>
      </c>
      <c r="H1547" t="s">
        <v>1137</v>
      </c>
      <c r="I1547" s="4">
        <v>1930462.36</v>
      </c>
      <c r="J1547" s="4">
        <v>-191363.02</v>
      </c>
      <c r="K1547" s="4">
        <v>1739099.34</v>
      </c>
      <c r="L1547" s="88"/>
      <c r="M1547" s="88"/>
    </row>
    <row r="1548" spans="1:13" x14ac:dyDescent="0.2">
      <c r="A1548" s="89">
        <f t="shared" si="24"/>
        <v>1546</v>
      </c>
      <c r="B1548" t="s">
        <v>2588</v>
      </c>
      <c r="C1548" t="s">
        <v>1138</v>
      </c>
      <c r="D1548" s="2">
        <v>43922</v>
      </c>
      <c r="E1548" s="2">
        <v>43922</v>
      </c>
      <c r="F1548" s="3">
        <v>0</v>
      </c>
      <c r="G1548" t="s">
        <v>3</v>
      </c>
      <c r="H1548" t="s">
        <v>1139</v>
      </c>
      <c r="I1548" s="4">
        <v>955435.7</v>
      </c>
      <c r="J1548" s="4">
        <v>-49961.9</v>
      </c>
      <c r="K1548" s="4">
        <v>905473.8</v>
      </c>
      <c r="L1548" s="88"/>
      <c r="M1548" s="88"/>
    </row>
    <row r="1549" spans="1:13" x14ac:dyDescent="0.2">
      <c r="A1549" s="89">
        <f t="shared" si="24"/>
        <v>1547</v>
      </c>
      <c r="B1549" t="s">
        <v>2588</v>
      </c>
      <c r="C1549" t="s">
        <v>1138</v>
      </c>
      <c r="D1549" s="2">
        <v>43922</v>
      </c>
      <c r="E1549" s="2">
        <v>43922</v>
      </c>
      <c r="F1549" s="3">
        <v>0</v>
      </c>
      <c r="G1549" t="s">
        <v>3</v>
      </c>
      <c r="H1549" t="s">
        <v>1140</v>
      </c>
      <c r="I1549" s="4">
        <v>-1878197.85</v>
      </c>
      <c r="J1549" s="4">
        <v>98215.22</v>
      </c>
      <c r="K1549" s="4">
        <v>-1779982.63</v>
      </c>
      <c r="L1549" s="88"/>
      <c r="M1549" s="88"/>
    </row>
    <row r="1550" spans="1:13" x14ac:dyDescent="0.2">
      <c r="A1550" s="89">
        <f t="shared" si="24"/>
        <v>1548</v>
      </c>
      <c r="B1550" t="s">
        <v>2588</v>
      </c>
      <c r="C1550" t="s">
        <v>1027</v>
      </c>
      <c r="D1550" s="2">
        <v>41425</v>
      </c>
      <c r="E1550" s="2">
        <v>41425</v>
      </c>
      <c r="F1550" s="3">
        <v>0</v>
      </c>
      <c r="G1550" t="s">
        <v>3</v>
      </c>
      <c r="H1550" t="s">
        <v>1207</v>
      </c>
      <c r="I1550" s="4">
        <v>3293664.92</v>
      </c>
      <c r="J1550" s="4">
        <v>-1009633.5</v>
      </c>
      <c r="K1550" s="4">
        <v>2284031.42</v>
      </c>
      <c r="L1550" s="88"/>
      <c r="M1550" s="88"/>
    </row>
    <row r="1551" spans="1:13" x14ac:dyDescent="0.2">
      <c r="A1551" s="89">
        <f t="shared" si="24"/>
        <v>1549</v>
      </c>
      <c r="B1551" t="s">
        <v>2588</v>
      </c>
      <c r="C1551" t="s">
        <v>1027</v>
      </c>
      <c r="D1551" s="2">
        <v>41730</v>
      </c>
      <c r="E1551" s="2">
        <v>41730</v>
      </c>
      <c r="F1551" s="3">
        <v>0</v>
      </c>
      <c r="G1551" t="s">
        <v>3</v>
      </c>
      <c r="H1551" t="s">
        <v>1208</v>
      </c>
      <c r="I1551" s="4">
        <v>11133837</v>
      </c>
      <c r="J1551" s="4">
        <v>-2961600.6599999997</v>
      </c>
      <c r="K1551" s="4">
        <v>8172236.3399999999</v>
      </c>
      <c r="L1551" s="88"/>
      <c r="M1551" s="88"/>
    </row>
    <row r="1552" spans="1:13" x14ac:dyDescent="0.2">
      <c r="A1552" s="89">
        <f t="shared" si="24"/>
        <v>1550</v>
      </c>
      <c r="B1552" t="s">
        <v>2588</v>
      </c>
      <c r="C1552" t="s">
        <v>1209</v>
      </c>
      <c r="D1552" s="2">
        <v>41730</v>
      </c>
      <c r="E1552" s="2">
        <v>41730</v>
      </c>
      <c r="F1552" s="3">
        <v>0</v>
      </c>
      <c r="G1552" t="s">
        <v>3</v>
      </c>
      <c r="H1552" t="s">
        <v>1210</v>
      </c>
      <c r="I1552" s="4">
        <v>26916798</v>
      </c>
      <c r="J1552" s="4">
        <v>-8523652.6899999995</v>
      </c>
      <c r="K1552" s="4">
        <v>18393145.309999999</v>
      </c>
      <c r="L1552" s="88"/>
      <c r="M1552" s="88"/>
    </row>
    <row r="1553" spans="1:13" x14ac:dyDescent="0.2">
      <c r="A1553" s="89">
        <f t="shared" si="24"/>
        <v>1551</v>
      </c>
      <c r="B1553" t="s">
        <v>2588</v>
      </c>
      <c r="C1553" t="s">
        <v>1027</v>
      </c>
      <c r="D1553" s="2">
        <v>41425</v>
      </c>
      <c r="E1553" s="2">
        <v>41425</v>
      </c>
      <c r="F1553" s="3">
        <v>0</v>
      </c>
      <c r="G1553" t="s">
        <v>3</v>
      </c>
      <c r="H1553" t="s">
        <v>1211</v>
      </c>
      <c r="I1553" s="4">
        <v>5916083.8700000001</v>
      </c>
      <c r="J1553" s="4">
        <v>-1813504.5899999999</v>
      </c>
      <c r="K1553" s="4">
        <v>4102579.28</v>
      </c>
      <c r="L1553" s="88"/>
      <c r="M1553" s="88"/>
    </row>
    <row r="1554" spans="1:13" x14ac:dyDescent="0.2">
      <c r="A1554" s="89">
        <f t="shared" si="24"/>
        <v>1552</v>
      </c>
      <c r="B1554" t="s">
        <v>2588</v>
      </c>
      <c r="C1554" t="s">
        <v>1027</v>
      </c>
      <c r="D1554" s="2">
        <v>41730</v>
      </c>
      <c r="E1554" s="2">
        <v>41730</v>
      </c>
      <c r="F1554" s="3">
        <v>0</v>
      </c>
      <c r="G1554" t="s">
        <v>3</v>
      </c>
      <c r="H1554" t="s">
        <v>1212</v>
      </c>
      <c r="I1554" s="4">
        <v>6587408.8099999996</v>
      </c>
      <c r="J1554" s="4">
        <v>-1752250.74</v>
      </c>
      <c r="K1554" s="4">
        <v>4835158.07</v>
      </c>
      <c r="L1554" s="88"/>
      <c r="M1554" s="88"/>
    </row>
    <row r="1555" spans="1:13" x14ac:dyDescent="0.2">
      <c r="A1555" s="89">
        <f t="shared" si="24"/>
        <v>1553</v>
      </c>
      <c r="B1555" t="s">
        <v>2588</v>
      </c>
      <c r="C1555" t="s">
        <v>1027</v>
      </c>
      <c r="D1555" s="2">
        <v>41730</v>
      </c>
      <c r="E1555" s="2">
        <v>41730</v>
      </c>
      <c r="F1555" s="3">
        <v>0</v>
      </c>
      <c r="G1555" t="s">
        <v>3</v>
      </c>
      <c r="H1555" t="s">
        <v>1213</v>
      </c>
      <c r="I1555" s="4">
        <v>122622.27</v>
      </c>
      <c r="J1555" s="4">
        <v>-32617.550000000003</v>
      </c>
      <c r="K1555" s="4">
        <v>90004.72</v>
      </c>
      <c r="L1555" s="88"/>
      <c r="M1555" s="88"/>
    </row>
    <row r="1556" spans="1:13" x14ac:dyDescent="0.2">
      <c r="A1556" s="89">
        <f t="shared" si="24"/>
        <v>1554</v>
      </c>
      <c r="B1556" t="s">
        <v>2588</v>
      </c>
      <c r="C1556" t="s">
        <v>1027</v>
      </c>
      <c r="D1556" s="2">
        <v>41425</v>
      </c>
      <c r="E1556" s="2">
        <v>41425</v>
      </c>
      <c r="F1556" s="3">
        <v>0</v>
      </c>
      <c r="G1556" t="s">
        <v>3</v>
      </c>
      <c r="H1556" t="s">
        <v>1214</v>
      </c>
      <c r="I1556" s="4">
        <v>359406553.30000001</v>
      </c>
      <c r="J1556" s="4">
        <v>-107869703.72999999</v>
      </c>
      <c r="K1556" s="4">
        <v>251536849.56999999</v>
      </c>
      <c r="L1556" s="88"/>
      <c r="M1556" s="88"/>
    </row>
    <row r="1557" spans="1:13" x14ac:dyDescent="0.2">
      <c r="A1557" s="89">
        <f t="shared" si="24"/>
        <v>1555</v>
      </c>
      <c r="B1557" t="s">
        <v>2588</v>
      </c>
      <c r="C1557" t="s">
        <v>1027</v>
      </c>
      <c r="D1557" s="2">
        <v>41730</v>
      </c>
      <c r="E1557" s="2">
        <v>41730</v>
      </c>
      <c r="F1557" s="3">
        <v>0</v>
      </c>
      <c r="G1557" t="s">
        <v>3</v>
      </c>
      <c r="H1557" t="s">
        <v>1215</v>
      </c>
      <c r="I1557" s="4">
        <v>20554645.719999999</v>
      </c>
      <c r="J1557" s="4">
        <v>-5467535.7800000003</v>
      </c>
      <c r="K1557" s="4">
        <v>15087109.939999999</v>
      </c>
      <c r="L1557" s="88"/>
      <c r="M1557" s="88"/>
    </row>
    <row r="1558" spans="1:13" x14ac:dyDescent="0.2">
      <c r="A1558" s="89">
        <f t="shared" si="24"/>
        <v>1556</v>
      </c>
      <c r="B1558" t="s">
        <v>2588</v>
      </c>
      <c r="C1558" t="s">
        <v>1027</v>
      </c>
      <c r="D1558" s="2">
        <v>41425</v>
      </c>
      <c r="E1558" s="2">
        <v>41425</v>
      </c>
      <c r="F1558" s="3">
        <v>0</v>
      </c>
      <c r="G1558" t="s">
        <v>3</v>
      </c>
      <c r="H1558" t="s">
        <v>1113</v>
      </c>
      <c r="I1558" s="4">
        <v>6343241.4299999997</v>
      </c>
      <c r="J1558" s="4">
        <v>-1944444.61</v>
      </c>
      <c r="K1558" s="4">
        <v>4398796.82</v>
      </c>
      <c r="L1558" s="88"/>
      <c r="M1558" s="88"/>
    </row>
    <row r="1559" spans="1:13" x14ac:dyDescent="0.2">
      <c r="A1559" s="89">
        <f t="shared" si="24"/>
        <v>1557</v>
      </c>
      <c r="B1559" t="s">
        <v>2588</v>
      </c>
      <c r="C1559" t="s">
        <v>1027</v>
      </c>
      <c r="D1559" s="2">
        <v>41425</v>
      </c>
      <c r="E1559" s="2">
        <v>41425</v>
      </c>
      <c r="F1559" s="3">
        <v>0</v>
      </c>
      <c r="G1559" t="s">
        <v>3</v>
      </c>
      <c r="H1559" t="s">
        <v>1114</v>
      </c>
      <c r="I1559" s="4">
        <v>33669252.210000001</v>
      </c>
      <c r="J1559" s="4">
        <v>-10320905.5</v>
      </c>
      <c r="K1559" s="4">
        <v>23348346.710000001</v>
      </c>
      <c r="L1559" s="88"/>
      <c r="M1559" s="88"/>
    </row>
    <row r="1560" spans="1:13" x14ac:dyDescent="0.2">
      <c r="A1560" s="89">
        <f t="shared" si="24"/>
        <v>1558</v>
      </c>
      <c r="B1560" t="s">
        <v>2588</v>
      </c>
      <c r="C1560" t="s">
        <v>1027</v>
      </c>
      <c r="D1560" s="2">
        <v>41425</v>
      </c>
      <c r="E1560" s="2">
        <v>41425</v>
      </c>
      <c r="F1560" s="3">
        <v>0</v>
      </c>
      <c r="G1560" t="s">
        <v>3</v>
      </c>
      <c r="H1560" t="s">
        <v>1116</v>
      </c>
      <c r="I1560" s="4">
        <v>907272.69</v>
      </c>
      <c r="J1560" s="4">
        <v>-278113.57999999996</v>
      </c>
      <c r="K1560" s="4">
        <v>629159.11</v>
      </c>
      <c r="L1560" s="88"/>
      <c r="M1560" s="88"/>
    </row>
    <row r="1561" spans="1:13" x14ac:dyDescent="0.2">
      <c r="A1561" s="89">
        <f t="shared" si="24"/>
        <v>1559</v>
      </c>
      <c r="B1561" t="s">
        <v>2588</v>
      </c>
      <c r="C1561" t="s">
        <v>1027</v>
      </c>
      <c r="D1561" s="2">
        <v>41425</v>
      </c>
      <c r="E1561" s="2">
        <v>41425</v>
      </c>
      <c r="F1561" s="3">
        <v>0</v>
      </c>
      <c r="G1561" t="s">
        <v>3</v>
      </c>
      <c r="H1561" t="s">
        <v>1118</v>
      </c>
      <c r="I1561" s="4">
        <v>27380362.140000001</v>
      </c>
      <c r="J1561" s="4">
        <v>-8393121.6799999997</v>
      </c>
      <c r="K1561" s="4">
        <v>18987240.460000001</v>
      </c>
      <c r="L1561" s="88"/>
      <c r="M1561" s="88"/>
    </row>
    <row r="1562" spans="1:13" x14ac:dyDescent="0.2">
      <c r="A1562" s="89">
        <f t="shared" si="24"/>
        <v>1560</v>
      </c>
      <c r="B1562" t="s">
        <v>2588</v>
      </c>
      <c r="C1562" t="s">
        <v>1027</v>
      </c>
      <c r="D1562" s="2">
        <v>41425</v>
      </c>
      <c r="E1562" s="2">
        <v>41425</v>
      </c>
      <c r="F1562" s="3">
        <v>0</v>
      </c>
      <c r="G1562" t="s">
        <v>3</v>
      </c>
      <c r="H1562" t="s">
        <v>1119</v>
      </c>
      <c r="I1562" s="4">
        <v>13413656.310000001</v>
      </c>
      <c r="J1562" s="4">
        <v>-4111795.5</v>
      </c>
      <c r="K1562" s="4">
        <v>9301860.8100000005</v>
      </c>
      <c r="L1562" s="88"/>
      <c r="M1562" s="88"/>
    </row>
    <row r="1563" spans="1:13" x14ac:dyDescent="0.2">
      <c r="A1563" s="89">
        <f t="shared" si="24"/>
        <v>1561</v>
      </c>
      <c r="B1563" t="s">
        <v>2588</v>
      </c>
      <c r="C1563" t="s">
        <v>1027</v>
      </c>
      <c r="D1563" s="2">
        <v>41425</v>
      </c>
      <c r="E1563" s="2">
        <v>41425</v>
      </c>
      <c r="F1563" s="3">
        <v>0</v>
      </c>
      <c r="G1563" t="s">
        <v>3</v>
      </c>
      <c r="H1563" t="s">
        <v>1120</v>
      </c>
      <c r="I1563" s="4">
        <v>352389.32</v>
      </c>
      <c r="J1563" s="4">
        <v>-108020.70999999999</v>
      </c>
      <c r="K1563" s="4">
        <v>244368.61</v>
      </c>
      <c r="L1563" s="88"/>
      <c r="M1563" s="88"/>
    </row>
    <row r="1564" spans="1:13" x14ac:dyDescent="0.2">
      <c r="A1564" s="89">
        <f t="shared" si="24"/>
        <v>1562</v>
      </c>
      <c r="B1564" t="s">
        <v>2588</v>
      </c>
      <c r="C1564" t="s">
        <v>1121</v>
      </c>
      <c r="D1564" s="2">
        <v>41730</v>
      </c>
      <c r="E1564" s="2">
        <v>41730</v>
      </c>
      <c r="F1564" s="3">
        <v>0</v>
      </c>
      <c r="G1564" t="s">
        <v>3</v>
      </c>
      <c r="H1564" t="s">
        <v>1122</v>
      </c>
      <c r="I1564" s="4">
        <v>26443837.98</v>
      </c>
      <c r="J1564" s="4">
        <v>-7276477.25</v>
      </c>
      <c r="K1564" s="4">
        <v>19167360.73</v>
      </c>
      <c r="L1564" s="88"/>
      <c r="M1564" s="88"/>
    </row>
    <row r="1565" spans="1:13" x14ac:dyDescent="0.2">
      <c r="A1565" s="89">
        <f t="shared" si="24"/>
        <v>1563</v>
      </c>
      <c r="B1565" t="s">
        <v>2588</v>
      </c>
      <c r="C1565" t="s">
        <v>329</v>
      </c>
      <c r="D1565" s="2">
        <v>42095</v>
      </c>
      <c r="E1565" s="2">
        <v>42095</v>
      </c>
      <c r="F1565" s="3">
        <v>0</v>
      </c>
      <c r="G1565" t="s">
        <v>3</v>
      </c>
      <c r="H1565" t="s">
        <v>1123</v>
      </c>
      <c r="I1565" s="4">
        <v>1517042.69</v>
      </c>
      <c r="J1565" s="4">
        <v>-373250.64</v>
      </c>
      <c r="K1565" s="4">
        <v>1143792.05</v>
      </c>
      <c r="L1565" s="88"/>
      <c r="M1565" s="88"/>
    </row>
    <row r="1566" spans="1:13" x14ac:dyDescent="0.2">
      <c r="A1566" s="89">
        <f t="shared" si="24"/>
        <v>1564</v>
      </c>
      <c r="B1566" t="s">
        <v>2588</v>
      </c>
      <c r="C1566" t="s">
        <v>1124</v>
      </c>
      <c r="D1566" s="2">
        <v>42461</v>
      </c>
      <c r="E1566" s="2">
        <v>42461</v>
      </c>
      <c r="F1566" s="3">
        <v>0</v>
      </c>
      <c r="G1566" t="s">
        <v>3</v>
      </c>
      <c r="H1566" t="s">
        <v>1125</v>
      </c>
      <c r="I1566" s="4">
        <v>687143.91</v>
      </c>
      <c r="J1566" s="4">
        <v>-147242.10999999999</v>
      </c>
      <c r="K1566" s="4">
        <v>539901.80000000005</v>
      </c>
      <c r="L1566" s="88"/>
      <c r="M1566" s="88"/>
    </row>
    <row r="1567" spans="1:13" x14ac:dyDescent="0.2">
      <c r="A1567" s="89">
        <f t="shared" si="24"/>
        <v>1565</v>
      </c>
      <c r="B1567" t="s">
        <v>2588</v>
      </c>
      <c r="C1567" t="s">
        <v>1121</v>
      </c>
      <c r="D1567" s="2">
        <v>41730</v>
      </c>
      <c r="E1567" s="2">
        <v>41730</v>
      </c>
      <c r="F1567" s="3">
        <v>0</v>
      </c>
      <c r="G1567" t="s">
        <v>3</v>
      </c>
      <c r="H1567" t="s">
        <v>1126</v>
      </c>
      <c r="I1567" s="4">
        <v>-20094379.260000002</v>
      </c>
      <c r="J1567" s="4">
        <v>5529314.3700000001</v>
      </c>
      <c r="K1567" s="4">
        <v>-14565064.890000001</v>
      </c>
      <c r="L1567" s="88"/>
      <c r="M1567" s="88"/>
    </row>
    <row r="1568" spans="1:13" x14ac:dyDescent="0.2">
      <c r="A1568" s="89">
        <f t="shared" si="24"/>
        <v>1566</v>
      </c>
      <c r="B1568" t="s">
        <v>2588</v>
      </c>
      <c r="C1568" t="s">
        <v>329</v>
      </c>
      <c r="D1568" s="2">
        <v>42095</v>
      </c>
      <c r="E1568" s="2">
        <v>42095</v>
      </c>
      <c r="F1568" s="3">
        <v>0</v>
      </c>
      <c r="G1568" t="s">
        <v>3</v>
      </c>
      <c r="H1568" t="s">
        <v>1127</v>
      </c>
      <c r="I1568" s="4">
        <v>3847267.19</v>
      </c>
      <c r="J1568" s="4">
        <v>-946575.13</v>
      </c>
      <c r="K1568" s="4">
        <v>2900692.06</v>
      </c>
      <c r="L1568" s="88"/>
      <c r="M1568" s="88"/>
    </row>
    <row r="1569" spans="1:13" x14ac:dyDescent="0.2">
      <c r="A1569" s="89">
        <f t="shared" si="24"/>
        <v>1567</v>
      </c>
      <c r="B1569" t="s">
        <v>2588</v>
      </c>
      <c r="C1569" t="s">
        <v>1124</v>
      </c>
      <c r="D1569" s="2">
        <v>42461</v>
      </c>
      <c r="E1569" s="2">
        <v>42461</v>
      </c>
      <c r="F1569" s="3">
        <v>0</v>
      </c>
      <c r="G1569" t="s">
        <v>3</v>
      </c>
      <c r="H1569" t="s">
        <v>1128</v>
      </c>
      <c r="I1569" s="4">
        <v>-1871593.47</v>
      </c>
      <c r="J1569" s="4">
        <v>401047.49</v>
      </c>
      <c r="K1569" s="4">
        <v>-1470545.98</v>
      </c>
      <c r="L1569" s="88"/>
      <c r="M1569" s="88"/>
    </row>
    <row r="1570" spans="1:13" x14ac:dyDescent="0.2">
      <c r="A1570" s="89">
        <f t="shared" si="24"/>
        <v>1568</v>
      </c>
      <c r="B1570" t="s">
        <v>2588</v>
      </c>
      <c r="C1570" t="s">
        <v>1129</v>
      </c>
      <c r="D1570" s="2">
        <v>42826</v>
      </c>
      <c r="E1570" s="2">
        <v>42826</v>
      </c>
      <c r="F1570" s="3">
        <v>0</v>
      </c>
      <c r="G1570" t="s">
        <v>3</v>
      </c>
      <c r="H1570" t="s">
        <v>1130</v>
      </c>
      <c r="I1570" s="4">
        <v>448615.93</v>
      </c>
      <c r="J1570" s="4">
        <v>-80537.2</v>
      </c>
      <c r="K1570" s="4">
        <v>368078.73</v>
      </c>
      <c r="L1570" s="88"/>
      <c r="M1570" s="88"/>
    </row>
    <row r="1571" spans="1:13" x14ac:dyDescent="0.2">
      <c r="A1571" s="89">
        <f t="shared" si="24"/>
        <v>1569</v>
      </c>
      <c r="B1571" t="s">
        <v>2588</v>
      </c>
      <c r="C1571" t="s">
        <v>1129</v>
      </c>
      <c r="D1571" s="2">
        <v>42826</v>
      </c>
      <c r="E1571" s="2">
        <v>42826</v>
      </c>
      <c r="F1571" s="3">
        <v>0</v>
      </c>
      <c r="G1571" t="s">
        <v>3</v>
      </c>
      <c r="H1571" t="s">
        <v>1131</v>
      </c>
      <c r="I1571" s="4">
        <v>-40127.89</v>
      </c>
      <c r="J1571" s="4">
        <v>7203.92</v>
      </c>
      <c r="K1571" s="4">
        <v>-32923.97</v>
      </c>
      <c r="L1571" s="88"/>
      <c r="M1571" s="88"/>
    </row>
    <row r="1572" spans="1:13" x14ac:dyDescent="0.2">
      <c r="A1572" s="89">
        <f t="shared" si="24"/>
        <v>1570</v>
      </c>
      <c r="B1572" t="s">
        <v>2588</v>
      </c>
      <c r="C1572" t="s">
        <v>1132</v>
      </c>
      <c r="D1572" s="2">
        <v>43191</v>
      </c>
      <c r="E1572" s="2">
        <v>43191</v>
      </c>
      <c r="F1572" s="3">
        <v>0</v>
      </c>
      <c r="G1572" t="s">
        <v>3</v>
      </c>
      <c r="H1572" t="s">
        <v>1133</v>
      </c>
      <c r="I1572" s="4">
        <v>1239214.77</v>
      </c>
      <c r="J1572" s="4">
        <v>-175124.73</v>
      </c>
      <c r="K1572" s="4">
        <v>1064090.04</v>
      </c>
      <c r="L1572" s="88"/>
      <c r="M1572" s="88"/>
    </row>
    <row r="1573" spans="1:13" x14ac:dyDescent="0.2">
      <c r="A1573" s="89">
        <f t="shared" si="24"/>
        <v>1571</v>
      </c>
      <c r="B1573" t="s">
        <v>2588</v>
      </c>
      <c r="C1573" t="s">
        <v>1132</v>
      </c>
      <c r="D1573" s="2">
        <v>43191</v>
      </c>
      <c r="E1573" s="2">
        <v>43191</v>
      </c>
      <c r="F1573" s="3">
        <v>0</v>
      </c>
      <c r="G1573" t="s">
        <v>3</v>
      </c>
      <c r="H1573" t="s">
        <v>1134</v>
      </c>
      <c r="I1573" s="4">
        <v>4096993.57</v>
      </c>
      <c r="J1573" s="4">
        <v>-578983.5</v>
      </c>
      <c r="K1573" s="4">
        <v>3518010.07</v>
      </c>
      <c r="L1573" s="88"/>
      <c r="M1573" s="88"/>
    </row>
    <row r="1574" spans="1:13" x14ac:dyDescent="0.2">
      <c r="A1574" s="89">
        <f t="shared" si="24"/>
        <v>1572</v>
      </c>
      <c r="B1574" t="s">
        <v>2588</v>
      </c>
      <c r="C1574" t="s">
        <v>1135</v>
      </c>
      <c r="D1574" s="2">
        <v>43556</v>
      </c>
      <c r="E1574" s="2">
        <v>43556</v>
      </c>
      <c r="F1574" s="3">
        <v>0</v>
      </c>
      <c r="G1574" t="s">
        <v>3</v>
      </c>
      <c r="H1574" t="s">
        <v>1136</v>
      </c>
      <c r="I1574" s="4">
        <v>1464805.49</v>
      </c>
      <c r="J1574" s="4">
        <v>-145203.34</v>
      </c>
      <c r="K1574" s="4">
        <v>1319602.1499999999</v>
      </c>
      <c r="L1574" s="88"/>
      <c r="M1574" s="88"/>
    </row>
    <row r="1575" spans="1:13" x14ac:dyDescent="0.2">
      <c r="A1575" s="89">
        <f t="shared" si="24"/>
        <v>1573</v>
      </c>
      <c r="B1575" t="s">
        <v>2588</v>
      </c>
      <c r="C1575" t="s">
        <v>1135</v>
      </c>
      <c r="D1575" s="2">
        <v>43556</v>
      </c>
      <c r="E1575" s="2">
        <v>43556</v>
      </c>
      <c r="F1575" s="3">
        <v>0</v>
      </c>
      <c r="G1575" t="s">
        <v>3</v>
      </c>
      <c r="H1575" t="s">
        <v>1137</v>
      </c>
      <c r="I1575" s="4">
        <v>5119921.93</v>
      </c>
      <c r="J1575" s="4">
        <v>-507528</v>
      </c>
      <c r="K1575" s="4">
        <v>4612393.93</v>
      </c>
      <c r="L1575" s="88"/>
      <c r="M1575" s="88"/>
    </row>
    <row r="1576" spans="1:13" x14ac:dyDescent="0.2">
      <c r="A1576" s="89">
        <f t="shared" si="24"/>
        <v>1574</v>
      </c>
      <c r="B1576" t="s">
        <v>2588</v>
      </c>
      <c r="C1576" t="s">
        <v>1138</v>
      </c>
      <c r="D1576" s="2">
        <v>43922</v>
      </c>
      <c r="E1576" s="2">
        <v>43922</v>
      </c>
      <c r="F1576" s="3">
        <v>0</v>
      </c>
      <c r="G1576" t="s">
        <v>3</v>
      </c>
      <c r="H1576" t="s">
        <v>1139</v>
      </c>
      <c r="I1576" s="4">
        <v>2533981.63</v>
      </c>
      <c r="J1576" s="4">
        <v>-132507.64000000001</v>
      </c>
      <c r="K1576" s="4">
        <v>2401473.9900000002</v>
      </c>
      <c r="L1576" s="88"/>
      <c r="M1576" s="88"/>
    </row>
    <row r="1577" spans="1:13" x14ac:dyDescent="0.2">
      <c r="A1577" s="89">
        <f t="shared" si="24"/>
        <v>1575</v>
      </c>
      <c r="B1577" t="s">
        <v>2588</v>
      </c>
      <c r="C1577" t="s">
        <v>1138</v>
      </c>
      <c r="D1577" s="2">
        <v>43922</v>
      </c>
      <c r="E1577" s="2">
        <v>43922</v>
      </c>
      <c r="F1577" s="3">
        <v>0</v>
      </c>
      <c r="G1577" t="s">
        <v>3</v>
      </c>
      <c r="H1577" t="s">
        <v>1140</v>
      </c>
      <c r="I1577" s="4">
        <v>-4981307.3099999996</v>
      </c>
      <c r="J1577" s="4">
        <v>260483.83</v>
      </c>
      <c r="K1577" s="4">
        <v>-4720823.4800000004</v>
      </c>
      <c r="L1577" s="88"/>
      <c r="M1577" s="88"/>
    </row>
    <row r="1578" spans="1:13" x14ac:dyDescent="0.2">
      <c r="A1578" s="89">
        <f t="shared" si="24"/>
        <v>1576</v>
      </c>
      <c r="B1578" t="s">
        <v>2588</v>
      </c>
      <c r="C1578" t="s">
        <v>1027</v>
      </c>
      <c r="D1578" s="2">
        <v>41425</v>
      </c>
      <c r="E1578" s="2">
        <v>41425</v>
      </c>
      <c r="F1578" s="3">
        <v>0</v>
      </c>
      <c r="G1578" t="s">
        <v>3</v>
      </c>
      <c r="H1578" t="s">
        <v>1216</v>
      </c>
      <c r="I1578" s="4">
        <v>181976156.58000001</v>
      </c>
      <c r="J1578" s="4">
        <v>-55782608.57</v>
      </c>
      <c r="K1578" s="4">
        <v>126193548.01000001</v>
      </c>
      <c r="L1578" s="88"/>
      <c r="M1578" s="88"/>
    </row>
    <row r="1579" spans="1:13" x14ac:dyDescent="0.2">
      <c r="A1579" s="89">
        <f t="shared" si="24"/>
        <v>1577</v>
      </c>
      <c r="B1579" t="s">
        <v>2588</v>
      </c>
      <c r="C1579" t="s">
        <v>1027</v>
      </c>
      <c r="D1579" s="2">
        <v>41425</v>
      </c>
      <c r="E1579" s="2">
        <v>41425</v>
      </c>
      <c r="F1579" s="3">
        <v>0</v>
      </c>
      <c r="G1579" t="s">
        <v>3</v>
      </c>
      <c r="H1579" t="s">
        <v>1217</v>
      </c>
      <c r="I1579" s="4">
        <v>181976156.47</v>
      </c>
      <c r="J1579" s="4">
        <v>-55782608.579999998</v>
      </c>
      <c r="K1579" s="4">
        <v>126193547.89</v>
      </c>
      <c r="L1579" s="88"/>
      <c r="M1579" s="88"/>
    </row>
    <row r="1580" spans="1:13" x14ac:dyDescent="0.2">
      <c r="A1580" s="89">
        <f t="shared" si="24"/>
        <v>1578</v>
      </c>
      <c r="B1580" t="s">
        <v>2588</v>
      </c>
      <c r="C1580" t="s">
        <v>1027</v>
      </c>
      <c r="D1580" s="2">
        <v>41730</v>
      </c>
      <c r="E1580" s="2">
        <v>41730</v>
      </c>
      <c r="F1580" s="3">
        <v>0</v>
      </c>
      <c r="G1580" t="s">
        <v>3</v>
      </c>
      <c r="H1580" t="s">
        <v>1218</v>
      </c>
      <c r="I1580" s="4">
        <v>56166359</v>
      </c>
      <c r="J1580" s="4">
        <v>-14940251.48</v>
      </c>
      <c r="K1580" s="4">
        <v>41226107.520000003</v>
      </c>
      <c r="L1580" s="88"/>
      <c r="M1580" s="88"/>
    </row>
    <row r="1581" spans="1:13" x14ac:dyDescent="0.2">
      <c r="A1581" s="89">
        <f t="shared" si="24"/>
        <v>1579</v>
      </c>
      <c r="B1581" t="s">
        <v>2588</v>
      </c>
      <c r="C1581" t="s">
        <v>1027</v>
      </c>
      <c r="D1581" s="2">
        <v>41425</v>
      </c>
      <c r="E1581" s="2">
        <v>41425</v>
      </c>
      <c r="F1581" s="3">
        <v>0</v>
      </c>
      <c r="G1581" t="s">
        <v>3</v>
      </c>
      <c r="H1581" t="s">
        <v>1113</v>
      </c>
      <c r="I1581" s="4">
        <v>3211735.25</v>
      </c>
      <c r="J1581" s="4">
        <v>-984518.91999999993</v>
      </c>
      <c r="K1581" s="4">
        <v>2227216.33</v>
      </c>
      <c r="L1581" s="88"/>
      <c r="M1581" s="88"/>
    </row>
    <row r="1582" spans="1:13" x14ac:dyDescent="0.2">
      <c r="A1582" s="89">
        <f t="shared" si="24"/>
        <v>1580</v>
      </c>
      <c r="B1582" t="s">
        <v>2588</v>
      </c>
      <c r="C1582" t="s">
        <v>1027</v>
      </c>
      <c r="D1582" s="2">
        <v>41425</v>
      </c>
      <c r="E1582" s="2">
        <v>41425</v>
      </c>
      <c r="F1582" s="3">
        <v>0</v>
      </c>
      <c r="G1582" t="s">
        <v>3</v>
      </c>
      <c r="H1582" t="s">
        <v>1114</v>
      </c>
      <c r="I1582" s="4">
        <v>17047549.789999999</v>
      </c>
      <c r="J1582" s="4">
        <v>-5225721.9399999995</v>
      </c>
      <c r="K1582" s="4">
        <v>11821827.85</v>
      </c>
      <c r="L1582" s="88"/>
      <c r="M1582" s="88"/>
    </row>
    <row r="1583" spans="1:13" x14ac:dyDescent="0.2">
      <c r="A1583" s="89">
        <f t="shared" si="24"/>
        <v>1581</v>
      </c>
      <c r="B1583" t="s">
        <v>2588</v>
      </c>
      <c r="C1583" t="s">
        <v>1027</v>
      </c>
      <c r="D1583" s="2">
        <v>41425</v>
      </c>
      <c r="E1583" s="2">
        <v>41425</v>
      </c>
      <c r="F1583" s="3">
        <v>0</v>
      </c>
      <c r="G1583" t="s">
        <v>3</v>
      </c>
      <c r="H1583" t="s">
        <v>1116</v>
      </c>
      <c r="I1583" s="4">
        <v>459373.92</v>
      </c>
      <c r="J1583" s="4">
        <v>-140815.57</v>
      </c>
      <c r="K1583" s="4">
        <v>318558.34999999998</v>
      </c>
      <c r="L1583" s="88"/>
      <c r="M1583" s="88"/>
    </row>
    <row r="1584" spans="1:13" x14ac:dyDescent="0.2">
      <c r="A1584" s="89">
        <f t="shared" si="24"/>
        <v>1582</v>
      </c>
      <c r="B1584" t="s">
        <v>2588</v>
      </c>
      <c r="C1584" t="s">
        <v>1027</v>
      </c>
      <c r="D1584" s="2">
        <v>41425</v>
      </c>
      <c r="E1584" s="2">
        <v>41425</v>
      </c>
      <c r="F1584" s="3">
        <v>0</v>
      </c>
      <c r="G1584" t="s">
        <v>3</v>
      </c>
      <c r="H1584" t="s">
        <v>1118</v>
      </c>
      <c r="I1584" s="4">
        <v>13863333.939999999</v>
      </c>
      <c r="J1584" s="4">
        <v>-4249638.7699999996</v>
      </c>
      <c r="K1584" s="4">
        <v>9613695.1699999999</v>
      </c>
      <c r="L1584" s="88"/>
      <c r="M1584" s="88"/>
    </row>
    <row r="1585" spans="1:13" x14ac:dyDescent="0.2">
      <c r="A1585" s="89">
        <f t="shared" si="24"/>
        <v>1583</v>
      </c>
      <c r="B1585" t="s">
        <v>2588</v>
      </c>
      <c r="C1585" t="s">
        <v>1027</v>
      </c>
      <c r="D1585" s="2">
        <v>41425</v>
      </c>
      <c r="E1585" s="2">
        <v>41425</v>
      </c>
      <c r="F1585" s="3">
        <v>0</v>
      </c>
      <c r="G1585" t="s">
        <v>3</v>
      </c>
      <c r="H1585" t="s">
        <v>1119</v>
      </c>
      <c r="I1585" s="4">
        <v>6791655.8600000003</v>
      </c>
      <c r="J1585" s="4">
        <v>-2081900.64</v>
      </c>
      <c r="K1585" s="4">
        <v>4709755.22</v>
      </c>
      <c r="L1585" s="88"/>
      <c r="M1585" s="88"/>
    </row>
    <row r="1586" spans="1:13" x14ac:dyDescent="0.2">
      <c r="A1586" s="89">
        <f t="shared" si="24"/>
        <v>1584</v>
      </c>
      <c r="B1586" t="s">
        <v>2588</v>
      </c>
      <c r="C1586" t="s">
        <v>1027</v>
      </c>
      <c r="D1586" s="2">
        <v>41425</v>
      </c>
      <c r="E1586" s="2">
        <v>41425</v>
      </c>
      <c r="F1586" s="3">
        <v>0</v>
      </c>
      <c r="G1586" t="s">
        <v>3</v>
      </c>
      <c r="H1586" t="s">
        <v>1120</v>
      </c>
      <c r="I1586" s="4">
        <v>178423.17</v>
      </c>
      <c r="J1586" s="4">
        <v>-54693.48</v>
      </c>
      <c r="K1586" s="4">
        <v>123729.69</v>
      </c>
      <c r="L1586" s="88"/>
      <c r="M1586" s="88"/>
    </row>
    <row r="1587" spans="1:13" x14ac:dyDescent="0.2">
      <c r="A1587" s="89">
        <f t="shared" si="24"/>
        <v>1585</v>
      </c>
      <c r="B1587" t="s">
        <v>2588</v>
      </c>
      <c r="C1587" t="s">
        <v>1121</v>
      </c>
      <c r="D1587" s="2">
        <v>41730</v>
      </c>
      <c r="E1587" s="2">
        <v>41730</v>
      </c>
      <c r="F1587" s="3">
        <v>0</v>
      </c>
      <c r="G1587" t="s">
        <v>3</v>
      </c>
      <c r="H1587" t="s">
        <v>1122</v>
      </c>
      <c r="I1587" s="4">
        <v>13389149.300000001</v>
      </c>
      <c r="J1587" s="4">
        <v>-3684254.92</v>
      </c>
      <c r="K1587" s="4">
        <v>9704894.3800000008</v>
      </c>
      <c r="L1587" s="88"/>
      <c r="M1587" s="88"/>
    </row>
    <row r="1588" spans="1:13" x14ac:dyDescent="0.2">
      <c r="A1588" s="89">
        <f t="shared" si="24"/>
        <v>1586</v>
      </c>
      <c r="B1588" t="s">
        <v>2588</v>
      </c>
      <c r="C1588" t="s">
        <v>329</v>
      </c>
      <c r="D1588" s="2">
        <v>42095</v>
      </c>
      <c r="E1588" s="2">
        <v>42095</v>
      </c>
      <c r="F1588" s="3">
        <v>0</v>
      </c>
      <c r="G1588" t="s">
        <v>3</v>
      </c>
      <c r="H1588" t="s">
        <v>1123</v>
      </c>
      <c r="I1588" s="4">
        <v>768115.1</v>
      </c>
      <c r="J1588" s="4">
        <v>-188985.73</v>
      </c>
      <c r="K1588" s="4">
        <v>579129.37</v>
      </c>
      <c r="L1588" s="88"/>
      <c r="M1588" s="88"/>
    </row>
    <row r="1589" spans="1:13" x14ac:dyDescent="0.2">
      <c r="A1589" s="89">
        <f t="shared" si="24"/>
        <v>1587</v>
      </c>
      <c r="B1589" t="s">
        <v>2588</v>
      </c>
      <c r="C1589" t="s">
        <v>1124</v>
      </c>
      <c r="D1589" s="2">
        <v>42461</v>
      </c>
      <c r="E1589" s="2">
        <v>42461</v>
      </c>
      <c r="F1589" s="3">
        <v>0</v>
      </c>
      <c r="G1589" t="s">
        <v>3</v>
      </c>
      <c r="H1589" t="s">
        <v>1125</v>
      </c>
      <c r="I1589" s="4">
        <v>347917.44</v>
      </c>
      <c r="J1589" s="4">
        <v>-74552.2</v>
      </c>
      <c r="K1589" s="4">
        <v>273365.24</v>
      </c>
      <c r="L1589" s="88"/>
      <c r="M1589" s="88"/>
    </row>
    <row r="1590" spans="1:13" x14ac:dyDescent="0.2">
      <c r="A1590" s="89">
        <f t="shared" si="24"/>
        <v>1588</v>
      </c>
      <c r="B1590" t="s">
        <v>2588</v>
      </c>
      <c r="C1590" t="s">
        <v>1121</v>
      </c>
      <c r="D1590" s="2">
        <v>41730</v>
      </c>
      <c r="E1590" s="2">
        <v>41730</v>
      </c>
      <c r="F1590" s="3">
        <v>0</v>
      </c>
      <c r="G1590" t="s">
        <v>3</v>
      </c>
      <c r="H1590" t="s">
        <v>1126</v>
      </c>
      <c r="I1590" s="4">
        <v>-10174266.07</v>
      </c>
      <c r="J1590" s="4">
        <v>2799624.45</v>
      </c>
      <c r="K1590" s="4">
        <v>-7374641.6200000001</v>
      </c>
      <c r="L1590" s="88"/>
      <c r="M1590" s="88"/>
    </row>
    <row r="1591" spans="1:13" x14ac:dyDescent="0.2">
      <c r="A1591" s="89">
        <f t="shared" si="24"/>
        <v>1589</v>
      </c>
      <c r="B1591" t="s">
        <v>2588</v>
      </c>
      <c r="C1591" t="s">
        <v>329</v>
      </c>
      <c r="D1591" s="2">
        <v>42095</v>
      </c>
      <c r="E1591" s="2">
        <v>42095</v>
      </c>
      <c r="F1591" s="3">
        <v>0</v>
      </c>
      <c r="G1591" t="s">
        <v>3</v>
      </c>
      <c r="H1591" t="s">
        <v>1127</v>
      </c>
      <c r="I1591" s="4">
        <v>1947963.64</v>
      </c>
      <c r="J1591" s="4">
        <v>-479273.71</v>
      </c>
      <c r="K1591" s="4">
        <v>1468689.93</v>
      </c>
      <c r="L1591" s="88"/>
      <c r="M1591" s="88"/>
    </row>
    <row r="1592" spans="1:13" x14ac:dyDescent="0.2">
      <c r="A1592" s="89">
        <f t="shared" si="24"/>
        <v>1590</v>
      </c>
      <c r="B1592" t="s">
        <v>2588</v>
      </c>
      <c r="C1592" t="s">
        <v>1124</v>
      </c>
      <c r="D1592" s="2">
        <v>42461</v>
      </c>
      <c r="E1592" s="2">
        <v>42461</v>
      </c>
      <c r="F1592" s="3">
        <v>0</v>
      </c>
      <c r="G1592" t="s">
        <v>3</v>
      </c>
      <c r="H1592" t="s">
        <v>1128</v>
      </c>
      <c r="I1592" s="4">
        <v>-947632.66</v>
      </c>
      <c r="J1592" s="4">
        <v>203059.94</v>
      </c>
      <c r="K1592" s="4">
        <v>-744572.72</v>
      </c>
      <c r="L1592" s="88"/>
      <c r="M1592" s="88"/>
    </row>
    <row r="1593" spans="1:13" x14ac:dyDescent="0.2">
      <c r="A1593" s="89">
        <f t="shared" si="24"/>
        <v>1591</v>
      </c>
      <c r="B1593" t="s">
        <v>2588</v>
      </c>
      <c r="C1593" t="s">
        <v>1129</v>
      </c>
      <c r="D1593" s="2">
        <v>42826</v>
      </c>
      <c r="E1593" s="2">
        <v>42826</v>
      </c>
      <c r="F1593" s="3">
        <v>0</v>
      </c>
      <c r="G1593" t="s">
        <v>3</v>
      </c>
      <c r="H1593" t="s">
        <v>1130</v>
      </c>
      <c r="I1593" s="4">
        <v>227985.14</v>
      </c>
      <c r="J1593" s="4">
        <v>-40928.720000000001</v>
      </c>
      <c r="K1593" s="4">
        <v>187056.42</v>
      </c>
      <c r="L1593" s="88"/>
      <c r="M1593" s="88"/>
    </row>
    <row r="1594" spans="1:13" x14ac:dyDescent="0.2">
      <c r="A1594" s="89">
        <f t="shared" si="24"/>
        <v>1592</v>
      </c>
      <c r="B1594" t="s">
        <v>2588</v>
      </c>
      <c r="C1594" t="s">
        <v>1129</v>
      </c>
      <c r="D1594" s="2">
        <v>42826</v>
      </c>
      <c r="E1594" s="2">
        <v>42826</v>
      </c>
      <c r="F1594" s="3">
        <v>0</v>
      </c>
      <c r="G1594" t="s">
        <v>3</v>
      </c>
      <c r="H1594" t="s">
        <v>1131</v>
      </c>
      <c r="I1594" s="4">
        <v>-19547.68</v>
      </c>
      <c r="J1594" s="4">
        <v>3509.28</v>
      </c>
      <c r="K1594" s="4">
        <v>-16038.4</v>
      </c>
      <c r="L1594" s="88"/>
      <c r="M1594" s="88"/>
    </row>
    <row r="1595" spans="1:13" x14ac:dyDescent="0.2">
      <c r="A1595" s="89">
        <f t="shared" si="24"/>
        <v>1593</v>
      </c>
      <c r="B1595" t="s">
        <v>2588</v>
      </c>
      <c r="C1595" t="s">
        <v>1132</v>
      </c>
      <c r="D1595" s="2">
        <v>43191</v>
      </c>
      <c r="E1595" s="2">
        <v>43191</v>
      </c>
      <c r="F1595" s="3">
        <v>0</v>
      </c>
      <c r="G1595" t="s">
        <v>3</v>
      </c>
      <c r="H1595" t="s">
        <v>1133</v>
      </c>
      <c r="I1595" s="4">
        <v>629764.89</v>
      </c>
      <c r="J1595" s="4">
        <v>-88997.819999999992</v>
      </c>
      <c r="K1595" s="4">
        <v>540767.06999999995</v>
      </c>
      <c r="L1595" s="88"/>
      <c r="M1595" s="88"/>
    </row>
    <row r="1596" spans="1:13" x14ac:dyDescent="0.2">
      <c r="A1596" s="89">
        <f t="shared" si="24"/>
        <v>1594</v>
      </c>
      <c r="B1596" t="s">
        <v>2588</v>
      </c>
      <c r="C1596" t="s">
        <v>1132</v>
      </c>
      <c r="D1596" s="2">
        <v>43191</v>
      </c>
      <c r="E1596" s="2">
        <v>43191</v>
      </c>
      <c r="F1596" s="3">
        <v>0</v>
      </c>
      <c r="G1596" t="s">
        <v>3</v>
      </c>
      <c r="H1596" t="s">
        <v>1134</v>
      </c>
      <c r="I1596" s="4">
        <v>2082078.72</v>
      </c>
      <c r="J1596" s="4">
        <v>-294237.51</v>
      </c>
      <c r="K1596" s="4">
        <v>1787841.21</v>
      </c>
      <c r="L1596" s="88"/>
      <c r="M1596" s="88"/>
    </row>
    <row r="1597" spans="1:13" x14ac:dyDescent="0.2">
      <c r="A1597" s="89">
        <f t="shared" si="24"/>
        <v>1595</v>
      </c>
      <c r="B1597" t="s">
        <v>2588</v>
      </c>
      <c r="C1597" t="s">
        <v>1135</v>
      </c>
      <c r="D1597" s="2">
        <v>43556</v>
      </c>
      <c r="E1597" s="2">
        <v>43556</v>
      </c>
      <c r="F1597" s="3">
        <v>0</v>
      </c>
      <c r="G1597" t="s">
        <v>3</v>
      </c>
      <c r="H1597" t="s">
        <v>1136</v>
      </c>
      <c r="I1597" s="4">
        <v>744409.36</v>
      </c>
      <c r="J1597" s="4">
        <v>-73791.86</v>
      </c>
      <c r="K1597" s="4">
        <v>670617.5</v>
      </c>
      <c r="L1597" s="88"/>
      <c r="M1597" s="88"/>
    </row>
    <row r="1598" spans="1:13" x14ac:dyDescent="0.2">
      <c r="A1598" s="89">
        <f t="shared" si="24"/>
        <v>1596</v>
      </c>
      <c r="B1598" t="s">
        <v>2588</v>
      </c>
      <c r="C1598" t="s">
        <v>1135</v>
      </c>
      <c r="D1598" s="2">
        <v>43556</v>
      </c>
      <c r="E1598" s="2">
        <v>43556</v>
      </c>
      <c r="F1598" s="3">
        <v>0</v>
      </c>
      <c r="G1598" t="s">
        <v>3</v>
      </c>
      <c r="H1598" t="s">
        <v>1137</v>
      </c>
      <c r="I1598" s="4">
        <v>2601927.54</v>
      </c>
      <c r="J1598" s="4">
        <v>-257924.06</v>
      </c>
      <c r="K1598" s="4">
        <v>2344003.48</v>
      </c>
      <c r="L1598" s="88"/>
      <c r="M1598" s="88"/>
    </row>
    <row r="1599" spans="1:13" x14ac:dyDescent="0.2">
      <c r="A1599" s="89">
        <f t="shared" si="24"/>
        <v>1597</v>
      </c>
      <c r="B1599" t="s">
        <v>2588</v>
      </c>
      <c r="C1599" t="s">
        <v>1138</v>
      </c>
      <c r="D1599" s="2">
        <v>43922</v>
      </c>
      <c r="E1599" s="2">
        <v>43922</v>
      </c>
      <c r="F1599" s="3">
        <v>0</v>
      </c>
      <c r="G1599" t="s">
        <v>3</v>
      </c>
      <c r="H1599" t="s">
        <v>1139</v>
      </c>
      <c r="I1599" s="4">
        <v>1287761.1599999999</v>
      </c>
      <c r="J1599" s="4">
        <v>-67339.95</v>
      </c>
      <c r="K1599" s="4">
        <v>1220421.21</v>
      </c>
      <c r="L1599" s="88"/>
      <c r="M1599" s="88"/>
    </row>
    <row r="1600" spans="1:13" x14ac:dyDescent="0.2">
      <c r="A1600" s="89">
        <f t="shared" si="24"/>
        <v>1598</v>
      </c>
      <c r="B1600" t="s">
        <v>2588</v>
      </c>
      <c r="C1600" t="s">
        <v>1138</v>
      </c>
      <c r="D1600" s="2">
        <v>43922</v>
      </c>
      <c r="E1600" s="2">
        <v>43922</v>
      </c>
      <c r="F1600" s="3">
        <v>0</v>
      </c>
      <c r="G1600" t="s">
        <v>3</v>
      </c>
      <c r="H1600" t="s">
        <v>1140</v>
      </c>
      <c r="I1600" s="4">
        <v>-2531484.0499999998</v>
      </c>
      <c r="J1600" s="4">
        <v>132377.03</v>
      </c>
      <c r="K1600" s="4">
        <v>-2399107.02</v>
      </c>
      <c r="L1600" s="88"/>
      <c r="M1600" s="88"/>
    </row>
    <row r="1601" spans="1:13" x14ac:dyDescent="0.2">
      <c r="A1601" s="89">
        <f t="shared" si="24"/>
        <v>1599</v>
      </c>
      <c r="B1601" t="s">
        <v>2588</v>
      </c>
      <c r="C1601" t="s">
        <v>1027</v>
      </c>
      <c r="D1601" s="2">
        <v>41425</v>
      </c>
      <c r="E1601" s="2">
        <v>41425</v>
      </c>
      <c r="F1601" s="3">
        <v>0</v>
      </c>
      <c r="G1601" t="s">
        <v>3</v>
      </c>
      <c r="H1601" t="s">
        <v>1219</v>
      </c>
      <c r="I1601" s="4">
        <v>9064658.3900000006</v>
      </c>
      <c r="J1601" s="4">
        <v>-2778662.32</v>
      </c>
      <c r="K1601" s="4">
        <v>6285996.0700000003</v>
      </c>
      <c r="L1601" s="88"/>
      <c r="M1601" s="88"/>
    </row>
    <row r="1602" spans="1:13" x14ac:dyDescent="0.2">
      <c r="A1602" s="89">
        <f t="shared" si="24"/>
        <v>1600</v>
      </c>
      <c r="B1602" t="s">
        <v>2588</v>
      </c>
      <c r="C1602" t="s">
        <v>1027</v>
      </c>
      <c r="D1602" s="2">
        <v>41639</v>
      </c>
      <c r="E1602" s="2">
        <v>41639</v>
      </c>
      <c r="F1602" s="3">
        <v>0</v>
      </c>
      <c r="G1602" t="s">
        <v>3</v>
      </c>
      <c r="H1602" t="s">
        <v>1220</v>
      </c>
      <c r="I1602" s="4">
        <v>11350234.34</v>
      </c>
      <c r="J1602" s="4">
        <v>-3156730.2199999997</v>
      </c>
      <c r="K1602" s="4">
        <v>8193504.1200000001</v>
      </c>
      <c r="L1602" s="88"/>
      <c r="M1602" s="88"/>
    </row>
    <row r="1603" spans="1:13" x14ac:dyDescent="0.2">
      <c r="A1603" s="89">
        <f t="shared" si="24"/>
        <v>1601</v>
      </c>
      <c r="B1603" t="s">
        <v>2588</v>
      </c>
      <c r="C1603" t="s">
        <v>1027</v>
      </c>
      <c r="D1603" s="2">
        <v>41730</v>
      </c>
      <c r="E1603" s="2">
        <v>41730</v>
      </c>
      <c r="F1603" s="3">
        <v>0</v>
      </c>
      <c r="G1603" t="s">
        <v>3</v>
      </c>
      <c r="H1603" t="s">
        <v>1221</v>
      </c>
      <c r="I1603" s="4">
        <v>-3720417.5</v>
      </c>
      <c r="J1603" s="4">
        <v>989631.04999999993</v>
      </c>
      <c r="K1603" s="4">
        <v>-2730786.45</v>
      </c>
      <c r="L1603" s="88"/>
      <c r="M1603" s="88"/>
    </row>
    <row r="1604" spans="1:13" x14ac:dyDescent="0.2">
      <c r="A1604" s="89">
        <f t="shared" si="24"/>
        <v>1602</v>
      </c>
      <c r="B1604" t="s">
        <v>2588</v>
      </c>
      <c r="C1604" t="s">
        <v>1222</v>
      </c>
      <c r="D1604" s="2">
        <v>42272</v>
      </c>
      <c r="E1604" s="2">
        <v>42272</v>
      </c>
      <c r="F1604" s="3">
        <v>0</v>
      </c>
      <c r="G1604" t="s">
        <v>3</v>
      </c>
      <c r="H1604" t="s">
        <v>1223</v>
      </c>
      <c r="I1604" s="4">
        <v>-173198</v>
      </c>
      <c r="J1604" s="4">
        <v>38218.130000000005</v>
      </c>
      <c r="K1604" s="4">
        <v>-134979.87</v>
      </c>
      <c r="L1604" s="88"/>
      <c r="M1604" s="88"/>
    </row>
    <row r="1605" spans="1:13" x14ac:dyDescent="0.2">
      <c r="A1605" s="89">
        <f t="shared" ref="A1605:A1668" si="25">A1604+1</f>
        <v>1603</v>
      </c>
      <c r="B1605" t="s">
        <v>2588</v>
      </c>
      <c r="C1605" t="s">
        <v>1031</v>
      </c>
      <c r="D1605" s="2">
        <v>41425</v>
      </c>
      <c r="E1605" s="2">
        <v>41425</v>
      </c>
      <c r="F1605" s="3">
        <v>0</v>
      </c>
      <c r="G1605" t="s">
        <v>3</v>
      </c>
      <c r="H1605" t="s">
        <v>1224</v>
      </c>
      <c r="I1605" s="4">
        <v>20348375.899999999</v>
      </c>
      <c r="J1605" s="4">
        <v>-9373032.8100000005</v>
      </c>
      <c r="K1605" s="4">
        <v>10975343.09</v>
      </c>
      <c r="L1605" s="88"/>
      <c r="M1605" s="88"/>
    </row>
    <row r="1606" spans="1:13" x14ac:dyDescent="0.2">
      <c r="A1606" s="89">
        <f t="shared" si="25"/>
        <v>1604</v>
      </c>
      <c r="B1606" t="s">
        <v>2588</v>
      </c>
      <c r="C1606" t="s">
        <v>1031</v>
      </c>
      <c r="D1606" s="2">
        <v>41425</v>
      </c>
      <c r="E1606" s="2">
        <v>41425</v>
      </c>
      <c r="F1606" s="3">
        <v>0</v>
      </c>
      <c r="G1606" t="s">
        <v>3</v>
      </c>
      <c r="H1606" t="s">
        <v>1225</v>
      </c>
      <c r="I1606" s="4">
        <v>1204813.1000000001</v>
      </c>
      <c r="J1606" s="4">
        <v>-554970.72</v>
      </c>
      <c r="K1606" s="4">
        <v>649842.38</v>
      </c>
      <c r="L1606" s="88"/>
      <c r="M1606" s="88"/>
    </row>
    <row r="1607" spans="1:13" x14ac:dyDescent="0.2">
      <c r="A1607" s="89">
        <f t="shared" si="25"/>
        <v>1605</v>
      </c>
      <c r="B1607" t="s">
        <v>2588</v>
      </c>
      <c r="C1607" t="s">
        <v>1027</v>
      </c>
      <c r="D1607" s="2">
        <v>41425</v>
      </c>
      <c r="E1607" s="2">
        <v>41425</v>
      </c>
      <c r="F1607" s="3">
        <v>0</v>
      </c>
      <c r="G1607" t="s">
        <v>3</v>
      </c>
      <c r="H1607" t="s">
        <v>1226</v>
      </c>
      <c r="I1607" s="4">
        <v>12228998.73</v>
      </c>
      <c r="J1607" s="4">
        <v>-3748652.92</v>
      </c>
      <c r="K1607" s="4">
        <v>8480345.8100000005</v>
      </c>
      <c r="L1607" s="88"/>
      <c r="M1607" s="88"/>
    </row>
    <row r="1608" spans="1:13" x14ac:dyDescent="0.2">
      <c r="A1608" s="89">
        <f t="shared" si="25"/>
        <v>1606</v>
      </c>
      <c r="B1608" t="s">
        <v>2588</v>
      </c>
      <c r="C1608" t="s">
        <v>1027</v>
      </c>
      <c r="D1608" s="2">
        <v>41425</v>
      </c>
      <c r="E1608" s="2">
        <v>41425</v>
      </c>
      <c r="F1608" s="3">
        <v>0</v>
      </c>
      <c r="G1608" t="s">
        <v>3</v>
      </c>
      <c r="H1608" t="s">
        <v>1227</v>
      </c>
      <c r="I1608" s="4">
        <v>89722271.150000006</v>
      </c>
      <c r="J1608" s="4">
        <v>-27119882.25</v>
      </c>
      <c r="K1608" s="4">
        <v>62602388.899999999</v>
      </c>
      <c r="L1608" s="88"/>
      <c r="M1608" s="88"/>
    </row>
    <row r="1609" spans="1:13" x14ac:dyDescent="0.2">
      <c r="A1609" s="89">
        <f t="shared" si="25"/>
        <v>1607</v>
      </c>
      <c r="B1609" t="s">
        <v>2588</v>
      </c>
      <c r="C1609" t="s">
        <v>1027</v>
      </c>
      <c r="D1609" s="2">
        <v>41425</v>
      </c>
      <c r="E1609" s="2">
        <v>41425</v>
      </c>
      <c r="F1609" s="3">
        <v>0</v>
      </c>
      <c r="G1609" t="s">
        <v>3</v>
      </c>
      <c r="H1609" t="s">
        <v>1228</v>
      </c>
      <c r="I1609" s="4">
        <v>12559767.949999999</v>
      </c>
      <c r="J1609" s="4">
        <v>-3850046.24</v>
      </c>
      <c r="K1609" s="4">
        <v>8709721.7100000009</v>
      </c>
      <c r="L1609" s="88"/>
      <c r="M1609" s="88"/>
    </row>
    <row r="1610" spans="1:13" x14ac:dyDescent="0.2">
      <c r="A1610" s="89">
        <f t="shared" si="25"/>
        <v>1608</v>
      </c>
      <c r="B1610" t="s">
        <v>2588</v>
      </c>
      <c r="C1610" t="s">
        <v>1027</v>
      </c>
      <c r="D1610" s="2">
        <v>41730</v>
      </c>
      <c r="E1610" s="2">
        <v>41730</v>
      </c>
      <c r="F1610" s="3">
        <v>0</v>
      </c>
      <c r="G1610" t="s">
        <v>3</v>
      </c>
      <c r="H1610" t="s">
        <v>1229</v>
      </c>
      <c r="I1610" s="4">
        <v>359021.8</v>
      </c>
      <c r="J1610" s="4">
        <v>-95499.81</v>
      </c>
      <c r="K1610" s="4">
        <v>263521.99</v>
      </c>
      <c r="L1610" s="88"/>
      <c r="M1610" s="88"/>
    </row>
    <row r="1611" spans="1:13" x14ac:dyDescent="0.2">
      <c r="A1611" s="89">
        <f t="shared" si="25"/>
        <v>1609</v>
      </c>
      <c r="B1611" t="s">
        <v>2588</v>
      </c>
      <c r="C1611" t="s">
        <v>1031</v>
      </c>
      <c r="D1611" s="2">
        <v>41425</v>
      </c>
      <c r="E1611" s="2">
        <v>41425</v>
      </c>
      <c r="F1611" s="3">
        <v>0</v>
      </c>
      <c r="G1611" t="s">
        <v>3</v>
      </c>
      <c r="H1611" t="s">
        <v>1230</v>
      </c>
      <c r="I1611" s="4">
        <v>56655392.210000001</v>
      </c>
      <c r="J1611" s="4">
        <v>-26097063.109999999</v>
      </c>
      <c r="K1611" s="4">
        <v>30558329.100000001</v>
      </c>
      <c r="L1611" s="88"/>
      <c r="M1611" s="88"/>
    </row>
    <row r="1612" spans="1:13" x14ac:dyDescent="0.2">
      <c r="A1612" s="89">
        <f t="shared" si="25"/>
        <v>1610</v>
      </c>
      <c r="B1612" t="s">
        <v>2588</v>
      </c>
      <c r="C1612" t="s">
        <v>1031</v>
      </c>
      <c r="D1612" s="2">
        <v>41425</v>
      </c>
      <c r="E1612" s="2">
        <v>41425</v>
      </c>
      <c r="F1612" s="3">
        <v>0</v>
      </c>
      <c r="G1612" t="s">
        <v>3</v>
      </c>
      <c r="H1612" t="s">
        <v>1112</v>
      </c>
      <c r="I1612" s="4">
        <v>999922.87</v>
      </c>
      <c r="J1612" s="4">
        <v>-460592.53</v>
      </c>
      <c r="K1612" s="4">
        <v>539330.34</v>
      </c>
      <c r="L1612" s="88"/>
      <c r="M1612" s="88"/>
    </row>
    <row r="1613" spans="1:13" x14ac:dyDescent="0.2">
      <c r="A1613" s="89">
        <f t="shared" si="25"/>
        <v>1611</v>
      </c>
      <c r="B1613" t="s">
        <v>2588</v>
      </c>
      <c r="C1613" t="s">
        <v>1031</v>
      </c>
      <c r="D1613" s="2">
        <v>41425</v>
      </c>
      <c r="E1613" s="2">
        <v>41425</v>
      </c>
      <c r="F1613" s="3">
        <v>0</v>
      </c>
      <c r="G1613" t="s">
        <v>3</v>
      </c>
      <c r="H1613" t="s">
        <v>1114</v>
      </c>
      <c r="I1613" s="4">
        <v>5307484.4400000004</v>
      </c>
      <c r="J1613" s="4">
        <v>-2444776.2400000002</v>
      </c>
      <c r="K1613" s="4">
        <v>2862708.2</v>
      </c>
      <c r="L1613" s="88"/>
      <c r="M1613" s="88"/>
    </row>
    <row r="1614" spans="1:13" x14ac:dyDescent="0.2">
      <c r="A1614" s="89">
        <f t="shared" si="25"/>
        <v>1612</v>
      </c>
      <c r="B1614" t="s">
        <v>2588</v>
      </c>
      <c r="C1614" t="s">
        <v>1031</v>
      </c>
      <c r="D1614" s="2">
        <v>41425</v>
      </c>
      <c r="E1614" s="2">
        <v>41425</v>
      </c>
      <c r="F1614" s="3">
        <v>0</v>
      </c>
      <c r="G1614" t="s">
        <v>3</v>
      </c>
      <c r="H1614" t="s">
        <v>1116</v>
      </c>
      <c r="I1614" s="4">
        <v>143018.79</v>
      </c>
      <c r="J1614" s="4">
        <v>-65878.45</v>
      </c>
      <c r="K1614" s="4">
        <v>77140.34</v>
      </c>
      <c r="L1614" s="88"/>
      <c r="M1614" s="88"/>
    </row>
    <row r="1615" spans="1:13" x14ac:dyDescent="0.2">
      <c r="A1615" s="89">
        <f t="shared" si="25"/>
        <v>1613</v>
      </c>
      <c r="B1615" t="s">
        <v>2588</v>
      </c>
      <c r="C1615" t="s">
        <v>1031</v>
      </c>
      <c r="D1615" s="2">
        <v>41425</v>
      </c>
      <c r="E1615" s="2">
        <v>41425</v>
      </c>
      <c r="F1615" s="3">
        <v>0</v>
      </c>
      <c r="G1615" t="s">
        <v>3</v>
      </c>
      <c r="H1615" t="s">
        <v>1118</v>
      </c>
      <c r="I1615" s="4">
        <v>4316129.3</v>
      </c>
      <c r="J1615" s="4">
        <v>-1988130.25</v>
      </c>
      <c r="K1615" s="4">
        <v>2327999.0499999998</v>
      </c>
      <c r="L1615" s="88"/>
      <c r="M1615" s="88"/>
    </row>
    <row r="1616" spans="1:13" x14ac:dyDescent="0.2">
      <c r="A1616" s="89">
        <f t="shared" si="25"/>
        <v>1614</v>
      </c>
      <c r="B1616" t="s">
        <v>2588</v>
      </c>
      <c r="C1616" t="s">
        <v>1031</v>
      </c>
      <c r="D1616" s="2">
        <v>41425</v>
      </c>
      <c r="E1616" s="2">
        <v>41425</v>
      </c>
      <c r="F1616" s="3">
        <v>0</v>
      </c>
      <c r="G1616" t="s">
        <v>3</v>
      </c>
      <c r="H1616" t="s">
        <v>1119</v>
      </c>
      <c r="I1616" s="4">
        <v>2114474.4</v>
      </c>
      <c r="J1616" s="4">
        <v>-973986.23</v>
      </c>
      <c r="K1616" s="4">
        <v>1140488.17</v>
      </c>
      <c r="L1616" s="88"/>
      <c r="M1616" s="88"/>
    </row>
    <row r="1617" spans="1:13" x14ac:dyDescent="0.2">
      <c r="A1617" s="89">
        <f t="shared" si="25"/>
        <v>1615</v>
      </c>
      <c r="B1617" t="s">
        <v>2588</v>
      </c>
      <c r="C1617" t="s">
        <v>1031</v>
      </c>
      <c r="D1617" s="2">
        <v>41425</v>
      </c>
      <c r="E1617" s="2">
        <v>41425</v>
      </c>
      <c r="F1617" s="3">
        <v>0</v>
      </c>
      <c r="G1617" t="s">
        <v>3</v>
      </c>
      <c r="H1617" t="s">
        <v>1120</v>
      </c>
      <c r="I1617" s="4">
        <v>55549.22</v>
      </c>
      <c r="J1617" s="4">
        <v>-25587.55</v>
      </c>
      <c r="K1617" s="4">
        <v>29961.67</v>
      </c>
      <c r="L1617" s="88"/>
      <c r="M1617" s="88"/>
    </row>
    <row r="1618" spans="1:13" x14ac:dyDescent="0.2">
      <c r="A1618" s="89">
        <f t="shared" si="25"/>
        <v>1616</v>
      </c>
      <c r="B1618" t="s">
        <v>2588</v>
      </c>
      <c r="C1618" t="s">
        <v>1031</v>
      </c>
      <c r="D1618" s="2">
        <v>41730</v>
      </c>
      <c r="E1618" s="2">
        <v>41730</v>
      </c>
      <c r="F1618" s="3">
        <v>0</v>
      </c>
      <c r="G1618" t="s">
        <v>3</v>
      </c>
      <c r="H1618" t="s">
        <v>1122</v>
      </c>
      <c r="I1618" s="4">
        <v>4168499.42</v>
      </c>
      <c r="J1618" s="4">
        <v>-1724781.9300000002</v>
      </c>
      <c r="K1618" s="4">
        <v>2443717.4900000002</v>
      </c>
      <c r="L1618" s="88"/>
      <c r="M1618" s="88"/>
    </row>
    <row r="1619" spans="1:13" x14ac:dyDescent="0.2">
      <c r="A1619" s="89">
        <f t="shared" si="25"/>
        <v>1617</v>
      </c>
      <c r="B1619" t="s">
        <v>2588</v>
      </c>
      <c r="C1619" t="s">
        <v>1031</v>
      </c>
      <c r="D1619" s="2">
        <v>42095</v>
      </c>
      <c r="E1619" s="2">
        <v>42095</v>
      </c>
      <c r="F1619" s="3">
        <v>0</v>
      </c>
      <c r="G1619" t="s">
        <v>3</v>
      </c>
      <c r="H1619" t="s">
        <v>1123</v>
      </c>
      <c r="I1619" s="4">
        <v>239140.46</v>
      </c>
      <c r="J1619" s="4">
        <v>-87440.98</v>
      </c>
      <c r="K1619" s="4">
        <v>151699.48000000001</v>
      </c>
      <c r="L1619" s="88"/>
      <c r="M1619" s="88"/>
    </row>
    <row r="1620" spans="1:13" x14ac:dyDescent="0.2">
      <c r="A1620" s="89">
        <f t="shared" si="25"/>
        <v>1618</v>
      </c>
      <c r="B1620" t="s">
        <v>2588</v>
      </c>
      <c r="C1620" t="s">
        <v>1169</v>
      </c>
      <c r="D1620" s="2">
        <v>42461</v>
      </c>
      <c r="E1620" s="2">
        <v>42461</v>
      </c>
      <c r="F1620" s="3">
        <v>0</v>
      </c>
      <c r="G1620" t="s">
        <v>3</v>
      </c>
      <c r="H1620" t="s">
        <v>1125</v>
      </c>
      <c r="I1620" s="4">
        <v>108318.58</v>
      </c>
      <c r="J1620" s="4">
        <v>-41487.589999999997</v>
      </c>
      <c r="K1620" s="4">
        <v>66830.990000000005</v>
      </c>
      <c r="L1620" s="88"/>
      <c r="M1620" s="88"/>
    </row>
    <row r="1621" spans="1:13" x14ac:dyDescent="0.2">
      <c r="A1621" s="89">
        <f t="shared" si="25"/>
        <v>1619</v>
      </c>
      <c r="B1621" t="s">
        <v>2588</v>
      </c>
      <c r="C1621" t="s">
        <v>1031</v>
      </c>
      <c r="D1621" s="2">
        <v>41730</v>
      </c>
      <c r="E1621" s="2">
        <v>41730</v>
      </c>
      <c r="F1621" s="3">
        <v>0</v>
      </c>
      <c r="G1621" t="s">
        <v>3</v>
      </c>
      <c r="H1621" t="s">
        <v>1126</v>
      </c>
      <c r="I1621" s="4">
        <v>-3167596.49</v>
      </c>
      <c r="J1621" s="4">
        <v>1310642.67</v>
      </c>
      <c r="K1621" s="4">
        <v>-1856953.82</v>
      </c>
      <c r="L1621" s="88"/>
      <c r="M1621" s="88"/>
    </row>
    <row r="1622" spans="1:13" x14ac:dyDescent="0.2">
      <c r="A1622" s="89">
        <f t="shared" si="25"/>
        <v>1620</v>
      </c>
      <c r="B1622" t="s">
        <v>2588</v>
      </c>
      <c r="C1622" t="s">
        <v>1031</v>
      </c>
      <c r="D1622" s="2">
        <v>42095</v>
      </c>
      <c r="E1622" s="2">
        <v>42095</v>
      </c>
      <c r="F1622" s="3">
        <v>0</v>
      </c>
      <c r="G1622" t="s">
        <v>3</v>
      </c>
      <c r="H1622" t="s">
        <v>1127</v>
      </c>
      <c r="I1622" s="4">
        <v>606467.6</v>
      </c>
      <c r="J1622" s="4">
        <v>-221753.03999999998</v>
      </c>
      <c r="K1622" s="4">
        <v>384714.56</v>
      </c>
      <c r="L1622" s="88"/>
      <c r="M1622" s="88"/>
    </row>
    <row r="1623" spans="1:13" x14ac:dyDescent="0.2">
      <c r="A1623" s="89">
        <f t="shared" si="25"/>
        <v>1621</v>
      </c>
      <c r="B1623" t="s">
        <v>2588</v>
      </c>
      <c r="C1623" t="s">
        <v>1169</v>
      </c>
      <c r="D1623" s="2">
        <v>42461</v>
      </c>
      <c r="E1623" s="2">
        <v>42461</v>
      </c>
      <c r="F1623" s="3">
        <v>0</v>
      </c>
      <c r="G1623" t="s">
        <v>3</v>
      </c>
      <c r="H1623" t="s">
        <v>1128</v>
      </c>
      <c r="I1623" s="4">
        <v>-295030.40999999997</v>
      </c>
      <c r="J1623" s="4">
        <v>113055.51999999999</v>
      </c>
      <c r="K1623" s="4">
        <v>-181974.89</v>
      </c>
      <c r="L1623" s="88"/>
      <c r="M1623" s="88"/>
    </row>
    <row r="1624" spans="1:13" x14ac:dyDescent="0.2">
      <c r="A1624" s="89">
        <f t="shared" si="25"/>
        <v>1622</v>
      </c>
      <c r="B1624" t="s">
        <v>2588</v>
      </c>
      <c r="C1624" t="s">
        <v>1129</v>
      </c>
      <c r="D1624" s="2">
        <v>42826</v>
      </c>
      <c r="E1624" s="2">
        <v>42826</v>
      </c>
      <c r="F1624" s="3">
        <v>0</v>
      </c>
      <c r="G1624" t="s">
        <v>3</v>
      </c>
      <c r="H1624" t="s">
        <v>1130</v>
      </c>
      <c r="I1624" s="4">
        <v>73543.600000000006</v>
      </c>
      <c r="J1624" s="4">
        <v>-13202.810000000001</v>
      </c>
      <c r="K1624" s="4">
        <v>60340.79</v>
      </c>
      <c r="L1624" s="88"/>
      <c r="M1624" s="88"/>
    </row>
    <row r="1625" spans="1:13" x14ac:dyDescent="0.2">
      <c r="A1625" s="89">
        <f t="shared" si="25"/>
        <v>1623</v>
      </c>
      <c r="B1625" t="s">
        <v>2588</v>
      </c>
      <c r="C1625" t="s">
        <v>1170</v>
      </c>
      <c r="D1625" s="2">
        <v>42826</v>
      </c>
      <c r="E1625" s="2">
        <v>42826</v>
      </c>
      <c r="F1625" s="3">
        <v>0</v>
      </c>
      <c r="G1625" t="s">
        <v>3</v>
      </c>
      <c r="H1625" t="s">
        <v>1131</v>
      </c>
      <c r="I1625" s="4">
        <v>-3735.68</v>
      </c>
      <c r="J1625" s="4">
        <v>1271.2</v>
      </c>
      <c r="K1625" s="4">
        <v>-2464.48</v>
      </c>
      <c r="L1625" s="88"/>
      <c r="M1625" s="88"/>
    </row>
    <row r="1626" spans="1:13" x14ac:dyDescent="0.2">
      <c r="A1626" s="89">
        <f t="shared" si="25"/>
        <v>1624</v>
      </c>
      <c r="B1626" t="s">
        <v>2588</v>
      </c>
      <c r="C1626" t="s">
        <v>1171</v>
      </c>
      <c r="D1626" s="2">
        <v>43191</v>
      </c>
      <c r="E1626" s="2">
        <v>43191</v>
      </c>
      <c r="F1626" s="3">
        <v>0</v>
      </c>
      <c r="G1626" t="s">
        <v>3</v>
      </c>
      <c r="H1626" t="s">
        <v>1133</v>
      </c>
      <c r="I1626" s="4">
        <v>203149.97</v>
      </c>
      <c r="J1626" s="4">
        <v>-56946.03</v>
      </c>
      <c r="K1626" s="4">
        <v>146203.94</v>
      </c>
      <c r="L1626" s="88"/>
      <c r="M1626" s="88"/>
    </row>
    <row r="1627" spans="1:13" x14ac:dyDescent="0.2">
      <c r="A1627" s="89">
        <f t="shared" si="25"/>
        <v>1625</v>
      </c>
      <c r="B1627" t="s">
        <v>2588</v>
      </c>
      <c r="C1627" t="s">
        <v>1171</v>
      </c>
      <c r="D1627" s="2">
        <v>43191</v>
      </c>
      <c r="E1627" s="2">
        <v>43191</v>
      </c>
      <c r="F1627" s="3">
        <v>0</v>
      </c>
      <c r="G1627" t="s">
        <v>3</v>
      </c>
      <c r="H1627" t="s">
        <v>1134</v>
      </c>
      <c r="I1627" s="4">
        <v>671638.31</v>
      </c>
      <c r="J1627" s="4">
        <v>-188270.49</v>
      </c>
      <c r="K1627" s="4">
        <v>483367.82</v>
      </c>
      <c r="L1627" s="88"/>
      <c r="M1627" s="88"/>
    </row>
    <row r="1628" spans="1:13" x14ac:dyDescent="0.2">
      <c r="A1628" s="89">
        <f t="shared" si="25"/>
        <v>1626</v>
      </c>
      <c r="B1628" t="s">
        <v>2588</v>
      </c>
      <c r="C1628" t="s">
        <v>1172</v>
      </c>
      <c r="D1628" s="2">
        <v>43556</v>
      </c>
      <c r="E1628" s="2">
        <v>43556</v>
      </c>
      <c r="F1628" s="3">
        <v>0</v>
      </c>
      <c r="G1628" t="s">
        <v>3</v>
      </c>
      <c r="H1628" t="s">
        <v>1136</v>
      </c>
      <c r="I1628" s="4">
        <v>240132.04</v>
      </c>
      <c r="J1628" s="4">
        <v>-49770.34</v>
      </c>
      <c r="K1628" s="4">
        <v>190361.7</v>
      </c>
      <c r="L1628" s="88"/>
      <c r="M1628" s="88"/>
    </row>
    <row r="1629" spans="1:13" x14ac:dyDescent="0.2">
      <c r="A1629" s="89">
        <f t="shared" si="25"/>
        <v>1627</v>
      </c>
      <c r="B1629" t="s">
        <v>2588</v>
      </c>
      <c r="C1629" t="s">
        <v>1172</v>
      </c>
      <c r="D1629" s="2">
        <v>43556</v>
      </c>
      <c r="E1629" s="2">
        <v>43556</v>
      </c>
      <c r="F1629" s="3">
        <v>0</v>
      </c>
      <c r="G1629" t="s">
        <v>3</v>
      </c>
      <c r="H1629" t="s">
        <v>1137</v>
      </c>
      <c r="I1629" s="4">
        <v>839331.47</v>
      </c>
      <c r="J1629" s="4">
        <v>-173961.86</v>
      </c>
      <c r="K1629" s="4">
        <v>665369.61</v>
      </c>
      <c r="L1629" s="88"/>
      <c r="M1629" s="88"/>
    </row>
    <row r="1630" spans="1:13" x14ac:dyDescent="0.2">
      <c r="A1630" s="89">
        <f t="shared" si="25"/>
        <v>1628</v>
      </c>
      <c r="B1630" t="s">
        <v>2588</v>
      </c>
      <c r="C1630" t="s">
        <v>1173</v>
      </c>
      <c r="D1630" s="2">
        <v>43922</v>
      </c>
      <c r="E1630" s="2">
        <v>43922</v>
      </c>
      <c r="F1630" s="3">
        <v>0</v>
      </c>
      <c r="G1630" t="s">
        <v>3</v>
      </c>
      <c r="H1630" t="s">
        <v>1139</v>
      </c>
      <c r="I1630" s="4">
        <v>415406.83</v>
      </c>
      <c r="J1630" s="4">
        <v>-48320.13</v>
      </c>
      <c r="K1630" s="4">
        <v>367086.7</v>
      </c>
      <c r="L1630" s="88"/>
      <c r="M1630" s="88"/>
    </row>
    <row r="1631" spans="1:13" x14ac:dyDescent="0.2">
      <c r="A1631" s="89">
        <f t="shared" si="25"/>
        <v>1629</v>
      </c>
      <c r="B1631" t="s">
        <v>2588</v>
      </c>
      <c r="C1631" t="s">
        <v>1173</v>
      </c>
      <c r="D1631" s="2">
        <v>43922</v>
      </c>
      <c r="E1631" s="2">
        <v>43922</v>
      </c>
      <c r="F1631" s="3">
        <v>0</v>
      </c>
      <c r="G1631" t="s">
        <v>3</v>
      </c>
      <c r="H1631" t="s">
        <v>1140</v>
      </c>
      <c r="I1631" s="4">
        <v>-816607.74</v>
      </c>
      <c r="J1631" s="4">
        <v>94987.83</v>
      </c>
      <c r="K1631" s="4">
        <v>-721619.91</v>
      </c>
      <c r="L1631" s="88"/>
      <c r="M1631" s="88"/>
    </row>
    <row r="1632" spans="1:13" x14ac:dyDescent="0.2">
      <c r="A1632" s="89">
        <f t="shared" si="25"/>
        <v>1630</v>
      </c>
      <c r="B1632" t="s">
        <v>2588</v>
      </c>
      <c r="C1632" t="s">
        <v>1027</v>
      </c>
      <c r="D1632" s="2">
        <v>41425</v>
      </c>
      <c r="E1632" s="2">
        <v>41425</v>
      </c>
      <c r="F1632" s="3">
        <v>0</v>
      </c>
      <c r="G1632" t="s">
        <v>3</v>
      </c>
      <c r="H1632" t="s">
        <v>1231</v>
      </c>
      <c r="I1632" s="4">
        <v>46397.57</v>
      </c>
      <c r="J1632" s="4">
        <v>-14222.61</v>
      </c>
      <c r="K1632" s="4">
        <v>32174.959999999999</v>
      </c>
      <c r="L1632" s="88"/>
      <c r="M1632" s="88"/>
    </row>
    <row r="1633" spans="1:13" x14ac:dyDescent="0.2">
      <c r="A1633" s="89">
        <f t="shared" si="25"/>
        <v>1631</v>
      </c>
      <c r="B1633" t="s">
        <v>2588</v>
      </c>
      <c r="C1633" t="s">
        <v>1027</v>
      </c>
      <c r="D1633" s="2">
        <v>41425</v>
      </c>
      <c r="E1633" s="2">
        <v>41425</v>
      </c>
      <c r="F1633" s="3">
        <v>0</v>
      </c>
      <c r="G1633" t="s">
        <v>3</v>
      </c>
      <c r="H1633" t="s">
        <v>1232</v>
      </c>
      <c r="I1633" s="4">
        <v>14719904.470000001</v>
      </c>
      <c r="J1633" s="4">
        <v>-4512210.2</v>
      </c>
      <c r="K1633" s="4">
        <v>10207694.27</v>
      </c>
      <c r="L1633" s="88"/>
      <c r="M1633" s="88"/>
    </row>
    <row r="1634" spans="1:13" x14ac:dyDescent="0.2">
      <c r="A1634" s="89">
        <f t="shared" si="25"/>
        <v>1632</v>
      </c>
      <c r="B1634" t="s">
        <v>2588</v>
      </c>
      <c r="C1634" t="s">
        <v>1027</v>
      </c>
      <c r="D1634" s="2">
        <v>41425</v>
      </c>
      <c r="E1634" s="2">
        <v>41425</v>
      </c>
      <c r="F1634" s="3">
        <v>0</v>
      </c>
      <c r="G1634" t="s">
        <v>3</v>
      </c>
      <c r="H1634" t="s">
        <v>1233</v>
      </c>
      <c r="I1634" s="4">
        <v>2540853.83</v>
      </c>
      <c r="J1634" s="4">
        <v>-778868.28</v>
      </c>
      <c r="K1634" s="4">
        <v>1761985.55</v>
      </c>
      <c r="L1634" s="88"/>
      <c r="M1634" s="88"/>
    </row>
    <row r="1635" spans="1:13" x14ac:dyDescent="0.2">
      <c r="A1635" s="89">
        <f t="shared" si="25"/>
        <v>1633</v>
      </c>
      <c r="B1635" t="s">
        <v>2588</v>
      </c>
      <c r="C1635" t="s">
        <v>1027</v>
      </c>
      <c r="D1635" s="2">
        <v>41425</v>
      </c>
      <c r="E1635" s="2">
        <v>41425</v>
      </c>
      <c r="F1635" s="3">
        <v>0</v>
      </c>
      <c r="G1635" t="s">
        <v>3</v>
      </c>
      <c r="H1635" t="s">
        <v>1234</v>
      </c>
      <c r="I1635" s="4">
        <v>4689138.04</v>
      </c>
      <c r="J1635" s="4">
        <v>-1437399.04</v>
      </c>
      <c r="K1635" s="4">
        <v>3251739</v>
      </c>
      <c r="L1635" s="88"/>
      <c r="M1635" s="88"/>
    </row>
    <row r="1636" spans="1:13" x14ac:dyDescent="0.2">
      <c r="A1636" s="89">
        <f t="shared" si="25"/>
        <v>1634</v>
      </c>
      <c r="B1636" t="s">
        <v>2588</v>
      </c>
      <c r="C1636" t="s">
        <v>1027</v>
      </c>
      <c r="D1636" s="2">
        <v>41425</v>
      </c>
      <c r="E1636" s="2">
        <v>41425</v>
      </c>
      <c r="F1636" s="3">
        <v>0</v>
      </c>
      <c r="G1636" t="s">
        <v>3</v>
      </c>
      <c r="H1636" t="s">
        <v>1235</v>
      </c>
      <c r="I1636" s="4">
        <v>122970913.13</v>
      </c>
      <c r="J1636" s="4">
        <v>-37695258.789999999</v>
      </c>
      <c r="K1636" s="4">
        <v>85275654.340000004</v>
      </c>
      <c r="L1636" s="88"/>
      <c r="M1636" s="88"/>
    </row>
    <row r="1637" spans="1:13" x14ac:dyDescent="0.2">
      <c r="A1637" s="89">
        <f t="shared" si="25"/>
        <v>1635</v>
      </c>
      <c r="B1637" t="s">
        <v>2588</v>
      </c>
      <c r="C1637" t="s">
        <v>1027</v>
      </c>
      <c r="D1637" s="2">
        <v>41425</v>
      </c>
      <c r="E1637" s="2">
        <v>41425</v>
      </c>
      <c r="F1637" s="3">
        <v>0</v>
      </c>
      <c r="G1637" t="s">
        <v>3</v>
      </c>
      <c r="H1637" t="s">
        <v>1113</v>
      </c>
      <c r="I1637" s="4">
        <v>2170339.36</v>
      </c>
      <c r="J1637" s="4">
        <v>-665291.5</v>
      </c>
      <c r="K1637" s="4">
        <v>1505047.86</v>
      </c>
      <c r="L1637" s="88"/>
      <c r="M1637" s="88"/>
    </row>
    <row r="1638" spans="1:13" x14ac:dyDescent="0.2">
      <c r="A1638" s="89">
        <f t="shared" si="25"/>
        <v>1636</v>
      </c>
      <c r="B1638" t="s">
        <v>2588</v>
      </c>
      <c r="C1638" t="s">
        <v>1027</v>
      </c>
      <c r="D1638" s="2">
        <v>41425</v>
      </c>
      <c r="E1638" s="2">
        <v>41425</v>
      </c>
      <c r="F1638" s="3">
        <v>0</v>
      </c>
      <c r="G1638" t="s">
        <v>3</v>
      </c>
      <c r="H1638" t="s">
        <v>1114</v>
      </c>
      <c r="I1638" s="4">
        <v>11519930.98</v>
      </c>
      <c r="J1638" s="4">
        <v>-3531296.71</v>
      </c>
      <c r="K1638" s="4">
        <v>7988634.2699999996</v>
      </c>
      <c r="L1638" s="88"/>
      <c r="M1638" s="88"/>
    </row>
    <row r="1639" spans="1:13" x14ac:dyDescent="0.2">
      <c r="A1639" s="89">
        <f t="shared" si="25"/>
        <v>1637</v>
      </c>
      <c r="B1639" t="s">
        <v>2588</v>
      </c>
      <c r="C1639" t="s">
        <v>1027</v>
      </c>
      <c r="D1639" s="2">
        <v>41425</v>
      </c>
      <c r="E1639" s="2">
        <v>41425</v>
      </c>
      <c r="F1639" s="3">
        <v>0</v>
      </c>
      <c r="G1639" t="s">
        <v>3</v>
      </c>
      <c r="H1639" t="s">
        <v>1116</v>
      </c>
      <c r="I1639" s="4">
        <v>310423.25</v>
      </c>
      <c r="J1639" s="4">
        <v>-95156.51999999999</v>
      </c>
      <c r="K1639" s="4">
        <v>215266.73</v>
      </c>
      <c r="L1639" s="88"/>
      <c r="M1639" s="88"/>
    </row>
    <row r="1640" spans="1:13" x14ac:dyDescent="0.2">
      <c r="A1640" s="89">
        <f t="shared" si="25"/>
        <v>1638</v>
      </c>
      <c r="B1640" t="s">
        <v>2588</v>
      </c>
      <c r="C1640" t="s">
        <v>1027</v>
      </c>
      <c r="D1640" s="2">
        <v>41425</v>
      </c>
      <c r="E1640" s="2">
        <v>41425</v>
      </c>
      <c r="F1640" s="3">
        <v>0</v>
      </c>
      <c r="G1640" t="s">
        <v>3</v>
      </c>
      <c r="H1640" t="s">
        <v>1118</v>
      </c>
      <c r="I1640" s="4">
        <v>9368186.9299999997</v>
      </c>
      <c r="J1640" s="4">
        <v>-2871705.38</v>
      </c>
      <c r="K1640" s="4">
        <v>6496481.5499999998</v>
      </c>
      <c r="L1640" s="88"/>
      <c r="M1640" s="88"/>
    </row>
    <row r="1641" spans="1:13" x14ac:dyDescent="0.2">
      <c r="A1641" s="89">
        <f t="shared" si="25"/>
        <v>1639</v>
      </c>
      <c r="B1641" t="s">
        <v>2588</v>
      </c>
      <c r="C1641" t="s">
        <v>1027</v>
      </c>
      <c r="D1641" s="2">
        <v>41425</v>
      </c>
      <c r="E1641" s="2">
        <v>41425</v>
      </c>
      <c r="F1641" s="3">
        <v>0</v>
      </c>
      <c r="G1641" t="s">
        <v>3</v>
      </c>
      <c r="H1641" t="s">
        <v>1119</v>
      </c>
      <c r="I1641" s="4">
        <v>4589480.04</v>
      </c>
      <c r="J1641" s="4">
        <v>-1406850.08</v>
      </c>
      <c r="K1641" s="4">
        <v>3182629.96</v>
      </c>
      <c r="L1641" s="88"/>
      <c r="M1641" s="88"/>
    </row>
    <row r="1642" spans="1:13" x14ac:dyDescent="0.2">
      <c r="A1642" s="89">
        <f t="shared" si="25"/>
        <v>1640</v>
      </c>
      <c r="B1642" t="s">
        <v>2588</v>
      </c>
      <c r="C1642" t="s">
        <v>1027</v>
      </c>
      <c r="D1642" s="2">
        <v>41425</v>
      </c>
      <c r="E1642" s="2">
        <v>41425</v>
      </c>
      <c r="F1642" s="3">
        <v>0</v>
      </c>
      <c r="G1642" t="s">
        <v>3</v>
      </c>
      <c r="H1642" t="s">
        <v>1120</v>
      </c>
      <c r="I1642" s="4">
        <v>120568.97</v>
      </c>
      <c r="J1642" s="4">
        <v>-36958.97</v>
      </c>
      <c r="K1642" s="4">
        <v>83610</v>
      </c>
      <c r="L1642" s="88"/>
      <c r="M1642" s="88"/>
    </row>
    <row r="1643" spans="1:13" x14ac:dyDescent="0.2">
      <c r="A1643" s="89">
        <f t="shared" si="25"/>
        <v>1641</v>
      </c>
      <c r="B1643" t="s">
        <v>2588</v>
      </c>
      <c r="C1643" t="s">
        <v>1121</v>
      </c>
      <c r="D1643" s="2">
        <v>41730</v>
      </c>
      <c r="E1643" s="2">
        <v>41730</v>
      </c>
      <c r="F1643" s="3">
        <v>0</v>
      </c>
      <c r="G1643" t="s">
        <v>3</v>
      </c>
      <c r="H1643" t="s">
        <v>1122</v>
      </c>
      <c r="I1643" s="4">
        <v>9047755.2899999991</v>
      </c>
      <c r="J1643" s="4">
        <v>-2489645.6100000003</v>
      </c>
      <c r="K1643" s="4">
        <v>6558109.6799999997</v>
      </c>
      <c r="L1643" s="88"/>
      <c r="M1643" s="88"/>
    </row>
    <row r="1644" spans="1:13" x14ac:dyDescent="0.2">
      <c r="A1644" s="89">
        <f t="shared" si="25"/>
        <v>1642</v>
      </c>
      <c r="B1644" t="s">
        <v>2588</v>
      </c>
      <c r="C1644" t="s">
        <v>329</v>
      </c>
      <c r="D1644" s="2">
        <v>42095</v>
      </c>
      <c r="E1644" s="2">
        <v>42095</v>
      </c>
      <c r="F1644" s="3">
        <v>0</v>
      </c>
      <c r="G1644" t="s">
        <v>3</v>
      </c>
      <c r="H1644" t="s">
        <v>1123</v>
      </c>
      <c r="I1644" s="4">
        <v>519054.99</v>
      </c>
      <c r="J1644" s="4">
        <v>-127707.43</v>
      </c>
      <c r="K1644" s="4">
        <v>391347.56</v>
      </c>
      <c r="L1644" s="88"/>
      <c r="M1644" s="88"/>
    </row>
    <row r="1645" spans="1:13" x14ac:dyDescent="0.2">
      <c r="A1645" s="89">
        <f t="shared" si="25"/>
        <v>1643</v>
      </c>
      <c r="B1645" t="s">
        <v>2588</v>
      </c>
      <c r="C1645" t="s">
        <v>1124</v>
      </c>
      <c r="D1645" s="2">
        <v>42461</v>
      </c>
      <c r="E1645" s="2">
        <v>42461</v>
      </c>
      <c r="F1645" s="3">
        <v>0</v>
      </c>
      <c r="G1645" t="s">
        <v>3</v>
      </c>
      <c r="H1645" t="s">
        <v>1125</v>
      </c>
      <c r="I1645" s="4">
        <v>235103.21</v>
      </c>
      <c r="J1645" s="4">
        <v>-50378.21</v>
      </c>
      <c r="K1645" s="4">
        <v>184725</v>
      </c>
      <c r="L1645" s="88"/>
      <c r="M1645" s="88"/>
    </row>
    <row r="1646" spans="1:13" x14ac:dyDescent="0.2">
      <c r="A1646" s="89">
        <f t="shared" si="25"/>
        <v>1644</v>
      </c>
      <c r="B1646" t="s">
        <v>2588</v>
      </c>
      <c r="C1646" t="s">
        <v>1121</v>
      </c>
      <c r="D1646" s="2">
        <v>41730</v>
      </c>
      <c r="E1646" s="2">
        <v>41730</v>
      </c>
      <c r="F1646" s="3">
        <v>0</v>
      </c>
      <c r="G1646" t="s">
        <v>3</v>
      </c>
      <c r="H1646" t="s">
        <v>1126</v>
      </c>
      <c r="I1646" s="4">
        <v>-6875288.0700000003</v>
      </c>
      <c r="J1646" s="4">
        <v>1891853.8900000001</v>
      </c>
      <c r="K1646" s="4">
        <v>-4983434.18</v>
      </c>
      <c r="L1646" s="88"/>
      <c r="M1646" s="88"/>
    </row>
    <row r="1647" spans="1:13" x14ac:dyDescent="0.2">
      <c r="A1647" s="89">
        <f t="shared" si="25"/>
        <v>1645</v>
      </c>
      <c r="B1647" t="s">
        <v>2588</v>
      </c>
      <c r="C1647" t="s">
        <v>329</v>
      </c>
      <c r="D1647" s="2">
        <v>42095</v>
      </c>
      <c r="E1647" s="2">
        <v>42095</v>
      </c>
      <c r="F1647" s="3">
        <v>0</v>
      </c>
      <c r="G1647" t="s">
        <v>3</v>
      </c>
      <c r="H1647" t="s">
        <v>1127</v>
      </c>
      <c r="I1647" s="4">
        <v>1316341.06</v>
      </c>
      <c r="J1647" s="4">
        <v>-323870.34000000003</v>
      </c>
      <c r="K1647" s="4">
        <v>992470.72</v>
      </c>
      <c r="L1647" s="88"/>
      <c r="M1647" s="88"/>
    </row>
    <row r="1648" spans="1:13" x14ac:dyDescent="0.2">
      <c r="A1648" s="89">
        <f t="shared" si="25"/>
        <v>1646</v>
      </c>
      <c r="B1648" t="s">
        <v>2588</v>
      </c>
      <c r="C1648" t="s">
        <v>1124</v>
      </c>
      <c r="D1648" s="2">
        <v>42461</v>
      </c>
      <c r="E1648" s="2">
        <v>42461</v>
      </c>
      <c r="F1648" s="3">
        <v>0</v>
      </c>
      <c r="G1648" t="s">
        <v>3</v>
      </c>
      <c r="H1648" t="s">
        <v>1128</v>
      </c>
      <c r="I1648" s="4">
        <v>-640365.5</v>
      </c>
      <c r="J1648" s="4">
        <v>137218.34999999998</v>
      </c>
      <c r="K1648" s="4">
        <v>-503147.15</v>
      </c>
      <c r="L1648" s="88"/>
      <c r="M1648" s="88"/>
    </row>
    <row r="1649" spans="1:13" x14ac:dyDescent="0.2">
      <c r="A1649" s="89">
        <f t="shared" si="25"/>
        <v>1647</v>
      </c>
      <c r="B1649" t="s">
        <v>2588</v>
      </c>
      <c r="C1649" t="s">
        <v>1129</v>
      </c>
      <c r="D1649" s="2">
        <v>42826</v>
      </c>
      <c r="E1649" s="2">
        <v>42826</v>
      </c>
      <c r="F1649" s="3">
        <v>0</v>
      </c>
      <c r="G1649" t="s">
        <v>3</v>
      </c>
      <c r="H1649" t="s">
        <v>1130</v>
      </c>
      <c r="I1649" s="4">
        <v>154441.54</v>
      </c>
      <c r="J1649" s="4">
        <v>-27725.919999999998</v>
      </c>
      <c r="K1649" s="4">
        <v>126715.62</v>
      </c>
      <c r="L1649" s="88"/>
      <c r="M1649" s="88"/>
    </row>
    <row r="1650" spans="1:13" x14ac:dyDescent="0.2">
      <c r="A1650" s="89">
        <f t="shared" si="25"/>
        <v>1648</v>
      </c>
      <c r="B1650" t="s">
        <v>2588</v>
      </c>
      <c r="C1650" t="s">
        <v>1129</v>
      </c>
      <c r="D1650" s="2">
        <v>42826</v>
      </c>
      <c r="E1650" s="2">
        <v>42826</v>
      </c>
      <c r="F1650" s="3">
        <v>0</v>
      </c>
      <c r="G1650" t="s">
        <v>3</v>
      </c>
      <c r="H1650" t="s">
        <v>1131</v>
      </c>
      <c r="I1650" s="4">
        <v>-12861.15</v>
      </c>
      <c r="J1650" s="4">
        <v>2308.88</v>
      </c>
      <c r="K1650" s="4">
        <v>-10552.27</v>
      </c>
      <c r="L1650" s="88"/>
      <c r="M1650" s="88"/>
    </row>
    <row r="1651" spans="1:13" x14ac:dyDescent="0.2">
      <c r="A1651" s="89">
        <f t="shared" si="25"/>
        <v>1649</v>
      </c>
      <c r="B1651" t="s">
        <v>2588</v>
      </c>
      <c r="C1651" t="s">
        <v>1132</v>
      </c>
      <c r="D1651" s="2">
        <v>43191</v>
      </c>
      <c r="E1651" s="2">
        <v>43191</v>
      </c>
      <c r="F1651" s="3">
        <v>0</v>
      </c>
      <c r="G1651" t="s">
        <v>3</v>
      </c>
      <c r="H1651" t="s">
        <v>1133</v>
      </c>
      <c r="I1651" s="4">
        <v>426614.92</v>
      </c>
      <c r="J1651" s="4">
        <v>-60288.84</v>
      </c>
      <c r="K1651" s="4">
        <v>366326.08</v>
      </c>
      <c r="L1651" s="88"/>
      <c r="M1651" s="88"/>
    </row>
    <row r="1652" spans="1:13" x14ac:dyDescent="0.2">
      <c r="A1652" s="89">
        <f t="shared" si="25"/>
        <v>1650</v>
      </c>
      <c r="B1652" t="s">
        <v>2588</v>
      </c>
      <c r="C1652" t="s">
        <v>1132</v>
      </c>
      <c r="D1652" s="2">
        <v>43191</v>
      </c>
      <c r="E1652" s="2">
        <v>43191</v>
      </c>
      <c r="F1652" s="3">
        <v>0</v>
      </c>
      <c r="G1652" t="s">
        <v>3</v>
      </c>
      <c r="H1652" t="s">
        <v>1134</v>
      </c>
      <c r="I1652" s="4">
        <v>1337504.47</v>
      </c>
      <c r="J1652" s="4">
        <v>-189014.94</v>
      </c>
      <c r="K1652" s="4">
        <v>1148489.53</v>
      </c>
      <c r="L1652" s="88"/>
      <c r="M1652" s="88"/>
    </row>
    <row r="1653" spans="1:13" x14ac:dyDescent="0.2">
      <c r="A1653" s="89">
        <f t="shared" si="25"/>
        <v>1651</v>
      </c>
      <c r="B1653" t="s">
        <v>2588</v>
      </c>
      <c r="C1653" t="s">
        <v>1135</v>
      </c>
      <c r="D1653" s="2">
        <v>43556</v>
      </c>
      <c r="E1653" s="2">
        <v>43556</v>
      </c>
      <c r="F1653" s="3">
        <v>0</v>
      </c>
      <c r="G1653" t="s">
        <v>3</v>
      </c>
      <c r="H1653" t="s">
        <v>1136</v>
      </c>
      <c r="I1653" s="4">
        <v>504277.31</v>
      </c>
      <c r="J1653" s="4">
        <v>-49988.04</v>
      </c>
      <c r="K1653" s="4">
        <v>454289.27</v>
      </c>
      <c r="L1653" s="88"/>
      <c r="M1653" s="88"/>
    </row>
    <row r="1654" spans="1:13" x14ac:dyDescent="0.2">
      <c r="A1654" s="89">
        <f t="shared" si="25"/>
        <v>1652</v>
      </c>
      <c r="B1654" t="s">
        <v>2588</v>
      </c>
      <c r="C1654" t="s">
        <v>1135</v>
      </c>
      <c r="D1654" s="2">
        <v>43556</v>
      </c>
      <c r="E1654" s="2">
        <v>43556</v>
      </c>
      <c r="F1654" s="3">
        <v>0</v>
      </c>
      <c r="G1654" t="s">
        <v>3</v>
      </c>
      <c r="H1654" t="s">
        <v>1137</v>
      </c>
      <c r="I1654" s="4">
        <v>1594729.78</v>
      </c>
      <c r="J1654" s="4">
        <v>-158082.49</v>
      </c>
      <c r="K1654" s="4">
        <v>1436647.29</v>
      </c>
      <c r="L1654" s="88"/>
      <c r="M1654" s="88"/>
    </row>
    <row r="1655" spans="1:13" x14ac:dyDescent="0.2">
      <c r="A1655" s="89">
        <f t="shared" si="25"/>
        <v>1653</v>
      </c>
      <c r="B1655" t="s">
        <v>2588</v>
      </c>
      <c r="C1655" t="s">
        <v>1138</v>
      </c>
      <c r="D1655" s="2">
        <v>43922</v>
      </c>
      <c r="E1655" s="2">
        <v>43922</v>
      </c>
      <c r="F1655" s="3">
        <v>0</v>
      </c>
      <c r="G1655" t="s">
        <v>3</v>
      </c>
      <c r="H1655" t="s">
        <v>1139</v>
      </c>
      <c r="I1655" s="4">
        <v>872354.33</v>
      </c>
      <c r="J1655" s="4">
        <v>-45617.38</v>
      </c>
      <c r="K1655" s="4">
        <v>826736.95</v>
      </c>
      <c r="L1655" s="88"/>
      <c r="M1655" s="88"/>
    </row>
    <row r="1656" spans="1:13" x14ac:dyDescent="0.2">
      <c r="A1656" s="89">
        <f t="shared" si="25"/>
        <v>1654</v>
      </c>
      <c r="B1656" t="s">
        <v>2588</v>
      </c>
      <c r="C1656" t="s">
        <v>1138</v>
      </c>
      <c r="D1656" s="2">
        <v>43922</v>
      </c>
      <c r="E1656" s="2">
        <v>43922</v>
      </c>
      <c r="F1656" s="3">
        <v>0</v>
      </c>
      <c r="G1656" t="s">
        <v>3</v>
      </c>
      <c r="H1656" t="s">
        <v>1140</v>
      </c>
      <c r="I1656" s="4">
        <v>-1551554.73</v>
      </c>
      <c r="J1656" s="4">
        <v>81134.31</v>
      </c>
      <c r="K1656" s="4">
        <v>-1470420.42</v>
      </c>
      <c r="L1656" s="88"/>
      <c r="M1656" s="88"/>
    </row>
    <row r="1657" spans="1:13" x14ac:dyDescent="0.2">
      <c r="A1657" s="89">
        <f t="shared" si="25"/>
        <v>1655</v>
      </c>
      <c r="B1657" t="s">
        <v>2588</v>
      </c>
      <c r="C1657" t="s">
        <v>1027</v>
      </c>
      <c r="D1657" s="2">
        <v>41425</v>
      </c>
      <c r="E1657" s="2">
        <v>41425</v>
      </c>
      <c r="F1657" s="3">
        <v>0</v>
      </c>
      <c r="G1657" t="s">
        <v>3</v>
      </c>
      <c r="H1657" t="s">
        <v>1236</v>
      </c>
      <c r="I1657" s="4">
        <v>53336946.57</v>
      </c>
      <c r="J1657" s="4">
        <v>-16349801.369999999</v>
      </c>
      <c r="K1657" s="4">
        <v>36987145.200000003</v>
      </c>
      <c r="L1657" s="88"/>
      <c r="M1657" s="88"/>
    </row>
    <row r="1658" spans="1:13" x14ac:dyDescent="0.2">
      <c r="A1658" s="89">
        <f t="shared" si="25"/>
        <v>1656</v>
      </c>
      <c r="B1658" t="s">
        <v>2588</v>
      </c>
      <c r="C1658" t="s">
        <v>1031</v>
      </c>
      <c r="D1658" s="2">
        <v>41425</v>
      </c>
      <c r="E1658" s="2">
        <v>41425</v>
      </c>
      <c r="F1658" s="3">
        <v>0</v>
      </c>
      <c r="G1658" t="s">
        <v>3</v>
      </c>
      <c r="H1658" t="s">
        <v>1237</v>
      </c>
      <c r="I1658" s="4">
        <v>758313</v>
      </c>
      <c r="J1658" s="4">
        <v>-349300.24</v>
      </c>
      <c r="K1658" s="4">
        <v>409012.76</v>
      </c>
      <c r="L1658" s="88"/>
      <c r="M1658" s="88"/>
    </row>
    <row r="1659" spans="1:13" x14ac:dyDescent="0.2">
      <c r="A1659" s="89">
        <f t="shared" si="25"/>
        <v>1657</v>
      </c>
      <c r="B1659" t="s">
        <v>2588</v>
      </c>
      <c r="C1659" t="s">
        <v>1027</v>
      </c>
      <c r="D1659" s="2">
        <v>41425</v>
      </c>
      <c r="E1659" s="2">
        <v>41425</v>
      </c>
      <c r="F1659" s="3">
        <v>0</v>
      </c>
      <c r="G1659" t="s">
        <v>3</v>
      </c>
      <c r="H1659" t="s">
        <v>1238</v>
      </c>
      <c r="I1659" s="4">
        <v>43628802.689999998</v>
      </c>
      <c r="J1659" s="4">
        <v>-12912236.140000001</v>
      </c>
      <c r="K1659" s="4">
        <v>30716566.550000001</v>
      </c>
      <c r="L1659" s="88"/>
      <c r="M1659" s="88"/>
    </row>
    <row r="1660" spans="1:13" x14ac:dyDescent="0.2">
      <c r="A1660" s="89">
        <f t="shared" si="25"/>
        <v>1658</v>
      </c>
      <c r="B1660" t="s">
        <v>2588</v>
      </c>
      <c r="C1660" t="s">
        <v>1027</v>
      </c>
      <c r="D1660" s="2">
        <v>41425</v>
      </c>
      <c r="E1660" s="2">
        <v>41425</v>
      </c>
      <c r="F1660" s="3">
        <v>0</v>
      </c>
      <c r="G1660" t="s">
        <v>3</v>
      </c>
      <c r="H1660" t="s">
        <v>1239</v>
      </c>
      <c r="I1660" s="4">
        <v>75122225.170000002</v>
      </c>
      <c r="J1660" s="4">
        <v>-23027817.289999999</v>
      </c>
      <c r="K1660" s="4">
        <v>52094407.880000003</v>
      </c>
      <c r="L1660" s="88"/>
      <c r="M1660" s="88"/>
    </row>
    <row r="1661" spans="1:13" x14ac:dyDescent="0.2">
      <c r="A1661" s="89">
        <f t="shared" si="25"/>
        <v>1659</v>
      </c>
      <c r="B1661" t="s">
        <v>2588</v>
      </c>
      <c r="C1661" t="s">
        <v>1027</v>
      </c>
      <c r="D1661" s="2">
        <v>41425</v>
      </c>
      <c r="E1661" s="2">
        <v>41425</v>
      </c>
      <c r="F1661" s="3">
        <v>0</v>
      </c>
      <c r="G1661" t="s">
        <v>3</v>
      </c>
      <c r="H1661" t="s">
        <v>1240</v>
      </c>
      <c r="I1661" s="4">
        <v>491601086.05000001</v>
      </c>
      <c r="J1661" s="4">
        <v>-150694417.78</v>
      </c>
      <c r="K1661" s="4">
        <v>340906668.26999998</v>
      </c>
      <c r="L1661" s="88"/>
      <c r="M1661" s="88"/>
    </row>
    <row r="1662" spans="1:13" x14ac:dyDescent="0.2">
      <c r="A1662" s="89">
        <f t="shared" si="25"/>
        <v>1660</v>
      </c>
      <c r="B1662" t="s">
        <v>2588</v>
      </c>
      <c r="C1662" t="s">
        <v>1027</v>
      </c>
      <c r="D1662" s="2">
        <v>41425</v>
      </c>
      <c r="E1662" s="2">
        <v>41425</v>
      </c>
      <c r="F1662" s="3">
        <v>0</v>
      </c>
      <c r="G1662" t="s">
        <v>3</v>
      </c>
      <c r="H1662" t="s">
        <v>1241</v>
      </c>
      <c r="I1662" s="4">
        <v>642376.15</v>
      </c>
      <c r="J1662" s="4">
        <v>-196912.7</v>
      </c>
      <c r="K1662" s="4">
        <v>445463.45</v>
      </c>
      <c r="L1662" s="88"/>
      <c r="M1662" s="88"/>
    </row>
    <row r="1663" spans="1:13" x14ac:dyDescent="0.2">
      <c r="A1663" s="89">
        <f t="shared" si="25"/>
        <v>1661</v>
      </c>
      <c r="B1663" t="s">
        <v>2588</v>
      </c>
      <c r="C1663" t="s">
        <v>1124</v>
      </c>
      <c r="D1663" s="2">
        <v>42642</v>
      </c>
      <c r="E1663" s="2">
        <v>42642</v>
      </c>
      <c r="F1663" s="3">
        <v>0</v>
      </c>
      <c r="G1663" t="s">
        <v>3</v>
      </c>
      <c r="H1663" t="s">
        <v>1242</v>
      </c>
      <c r="I1663" s="4">
        <v>30288</v>
      </c>
      <c r="J1663" s="4">
        <v>-5846.4699999999993</v>
      </c>
      <c r="K1663" s="4">
        <v>24441.53</v>
      </c>
      <c r="L1663" s="88"/>
      <c r="M1663" s="88"/>
    </row>
    <row r="1664" spans="1:13" x14ac:dyDescent="0.2">
      <c r="A1664" s="89">
        <f t="shared" si="25"/>
        <v>1662</v>
      </c>
      <c r="B1664" t="s">
        <v>2588</v>
      </c>
      <c r="C1664" t="s">
        <v>1027</v>
      </c>
      <c r="D1664" s="2">
        <v>41425</v>
      </c>
      <c r="E1664" s="2">
        <v>41425</v>
      </c>
      <c r="F1664" s="3">
        <v>0</v>
      </c>
      <c r="G1664" t="s">
        <v>3</v>
      </c>
      <c r="H1664" t="s">
        <v>1243</v>
      </c>
      <c r="I1664" s="4">
        <v>435912.84</v>
      </c>
      <c r="J1664" s="4">
        <v>-133623.84</v>
      </c>
      <c r="K1664" s="4">
        <v>302289</v>
      </c>
      <c r="L1664" s="88"/>
      <c r="M1664" s="88"/>
    </row>
    <row r="1665" spans="1:13" x14ac:dyDescent="0.2">
      <c r="A1665" s="89">
        <f t="shared" si="25"/>
        <v>1663</v>
      </c>
      <c r="B1665" t="s">
        <v>2588</v>
      </c>
      <c r="C1665" t="s">
        <v>125</v>
      </c>
      <c r="D1665" s="2">
        <v>41425</v>
      </c>
      <c r="E1665" s="2">
        <v>41425</v>
      </c>
      <c r="F1665" s="3">
        <v>0</v>
      </c>
      <c r="G1665" t="s">
        <v>3</v>
      </c>
      <c r="H1665" t="s">
        <v>1244</v>
      </c>
      <c r="I1665" s="4">
        <v>0.03</v>
      </c>
      <c r="J1665" s="4">
        <v>0</v>
      </c>
      <c r="K1665" s="4">
        <v>0.03</v>
      </c>
      <c r="L1665" s="88"/>
      <c r="M1665" s="88"/>
    </row>
    <row r="1666" spans="1:13" x14ac:dyDescent="0.2">
      <c r="A1666" s="89">
        <f t="shared" si="25"/>
        <v>1664</v>
      </c>
      <c r="B1666" t="s">
        <v>2588</v>
      </c>
      <c r="C1666" t="s">
        <v>1027</v>
      </c>
      <c r="D1666" s="2">
        <v>41425</v>
      </c>
      <c r="E1666" s="2">
        <v>41425</v>
      </c>
      <c r="F1666" s="3">
        <v>0</v>
      </c>
      <c r="G1666" t="s">
        <v>3</v>
      </c>
      <c r="H1666" t="s">
        <v>1245</v>
      </c>
      <c r="I1666" s="4">
        <v>0.96</v>
      </c>
      <c r="J1666" s="4">
        <v>-0.31</v>
      </c>
      <c r="K1666" s="4">
        <v>0.65</v>
      </c>
      <c r="L1666" s="88"/>
      <c r="M1666" s="88"/>
    </row>
    <row r="1667" spans="1:13" x14ac:dyDescent="0.2">
      <c r="A1667" s="89">
        <f t="shared" si="25"/>
        <v>1665</v>
      </c>
      <c r="B1667" t="s">
        <v>2588</v>
      </c>
      <c r="C1667" t="s">
        <v>1027</v>
      </c>
      <c r="D1667" s="2">
        <v>41425</v>
      </c>
      <c r="E1667" s="2">
        <v>41425</v>
      </c>
      <c r="F1667" s="3">
        <v>0</v>
      </c>
      <c r="G1667" t="s">
        <v>3</v>
      </c>
      <c r="H1667" t="s">
        <v>1114</v>
      </c>
      <c r="I1667" s="4">
        <v>0.22</v>
      </c>
      <c r="J1667" s="4">
        <v>-0.08</v>
      </c>
      <c r="K1667" s="4">
        <v>0.14000000000000001</v>
      </c>
      <c r="L1667" s="88"/>
      <c r="M1667" s="88"/>
    </row>
    <row r="1668" spans="1:13" x14ac:dyDescent="0.2">
      <c r="A1668" s="89">
        <f t="shared" si="25"/>
        <v>1666</v>
      </c>
      <c r="B1668" t="s">
        <v>2588</v>
      </c>
      <c r="C1668" t="s">
        <v>1027</v>
      </c>
      <c r="D1668" s="2">
        <v>41425</v>
      </c>
      <c r="E1668" s="2">
        <v>41425</v>
      </c>
      <c r="F1668" s="3">
        <v>0</v>
      </c>
      <c r="G1668" t="s">
        <v>3</v>
      </c>
      <c r="H1668" t="s">
        <v>1246</v>
      </c>
      <c r="I1668" s="4">
        <v>28602220.719999999</v>
      </c>
      <c r="J1668" s="4">
        <v>-8767667.7899999991</v>
      </c>
      <c r="K1668" s="4">
        <v>19834552.93</v>
      </c>
      <c r="L1668" s="88"/>
      <c r="M1668" s="88"/>
    </row>
    <row r="1669" spans="1:13" x14ac:dyDescent="0.2">
      <c r="A1669" s="89">
        <f t="shared" ref="A1669:A1732" si="26">A1668+1</f>
        <v>1667</v>
      </c>
      <c r="B1669" t="s">
        <v>2588</v>
      </c>
      <c r="C1669" t="s">
        <v>125</v>
      </c>
      <c r="D1669" s="2">
        <v>41425</v>
      </c>
      <c r="E1669" s="2">
        <v>41425</v>
      </c>
      <c r="F1669" s="3">
        <v>0</v>
      </c>
      <c r="G1669" t="s">
        <v>3</v>
      </c>
      <c r="H1669" t="s">
        <v>1247</v>
      </c>
      <c r="I1669" s="4">
        <v>0.03</v>
      </c>
      <c r="J1669" s="4">
        <v>0</v>
      </c>
      <c r="K1669" s="4">
        <v>0.03</v>
      </c>
      <c r="L1669" s="88"/>
      <c r="M1669" s="88"/>
    </row>
    <row r="1670" spans="1:13" x14ac:dyDescent="0.2">
      <c r="A1670" s="89">
        <f t="shared" si="26"/>
        <v>1668</v>
      </c>
      <c r="B1670" t="s">
        <v>2588</v>
      </c>
      <c r="C1670" t="s">
        <v>1031</v>
      </c>
      <c r="D1670" s="2">
        <v>41458</v>
      </c>
      <c r="E1670" s="2">
        <v>41458</v>
      </c>
      <c r="F1670" s="5">
        <v>1</v>
      </c>
      <c r="G1670" t="s">
        <v>130</v>
      </c>
      <c r="H1670" t="s">
        <v>1248</v>
      </c>
      <c r="I1670" s="4">
        <v>2314224</v>
      </c>
      <c r="J1670" s="4">
        <v>-887043.86</v>
      </c>
      <c r="K1670" s="4">
        <v>1427180.14</v>
      </c>
      <c r="L1670" s="88"/>
      <c r="M1670" s="88"/>
    </row>
    <row r="1671" spans="1:13" x14ac:dyDescent="0.2">
      <c r="A1671" s="89">
        <f t="shared" si="26"/>
        <v>1669</v>
      </c>
      <c r="B1671" t="s">
        <v>2588</v>
      </c>
      <c r="C1671" t="s">
        <v>125</v>
      </c>
      <c r="D1671" s="2">
        <v>41425</v>
      </c>
      <c r="E1671" s="2">
        <v>41425</v>
      </c>
      <c r="F1671" s="3">
        <v>0</v>
      </c>
      <c r="G1671" t="s">
        <v>3</v>
      </c>
      <c r="H1671" t="s">
        <v>1249</v>
      </c>
      <c r="I1671" s="4">
        <v>0.05</v>
      </c>
      <c r="J1671" s="4">
        <v>-0.01</v>
      </c>
      <c r="K1671" s="4">
        <v>0.04</v>
      </c>
      <c r="L1671" s="88"/>
      <c r="M1671" s="88"/>
    </row>
    <row r="1672" spans="1:13" x14ac:dyDescent="0.2">
      <c r="A1672" s="89">
        <f t="shared" si="26"/>
        <v>1670</v>
      </c>
      <c r="B1672" t="s">
        <v>2588</v>
      </c>
      <c r="C1672" t="s">
        <v>1027</v>
      </c>
      <c r="D1672" s="2">
        <v>41425</v>
      </c>
      <c r="E1672" s="2">
        <v>41425</v>
      </c>
      <c r="F1672" s="3">
        <v>0</v>
      </c>
      <c r="G1672" t="s">
        <v>3</v>
      </c>
      <c r="H1672" t="s">
        <v>1250</v>
      </c>
      <c r="I1672" s="4">
        <v>0.97</v>
      </c>
      <c r="J1672" s="4">
        <v>-0.32</v>
      </c>
      <c r="K1672" s="4">
        <v>0.65</v>
      </c>
      <c r="L1672" s="88"/>
      <c r="M1672" s="88"/>
    </row>
    <row r="1673" spans="1:13" x14ac:dyDescent="0.2">
      <c r="A1673" s="89">
        <f t="shared" si="26"/>
        <v>1671</v>
      </c>
      <c r="B1673" t="s">
        <v>2588</v>
      </c>
      <c r="C1673" t="s">
        <v>125</v>
      </c>
      <c r="D1673" s="2">
        <v>41425</v>
      </c>
      <c r="E1673" s="2">
        <v>41425</v>
      </c>
      <c r="F1673" s="3">
        <v>0</v>
      </c>
      <c r="G1673" t="s">
        <v>3</v>
      </c>
      <c r="H1673" t="s">
        <v>1251</v>
      </c>
      <c r="I1673" s="4">
        <v>0.01</v>
      </c>
      <c r="J1673" s="4">
        <v>0</v>
      </c>
      <c r="K1673" s="4">
        <v>0.01</v>
      </c>
      <c r="L1673" s="88"/>
      <c r="M1673" s="88"/>
    </row>
    <row r="1674" spans="1:13" x14ac:dyDescent="0.2">
      <c r="A1674" s="89">
        <f t="shared" si="26"/>
        <v>1672</v>
      </c>
      <c r="B1674" t="s">
        <v>2588</v>
      </c>
      <c r="C1674" t="s">
        <v>1027</v>
      </c>
      <c r="D1674" s="2">
        <v>41425</v>
      </c>
      <c r="E1674" s="2">
        <v>41425</v>
      </c>
      <c r="F1674" s="3">
        <v>0</v>
      </c>
      <c r="G1674" t="s">
        <v>3</v>
      </c>
      <c r="H1674" t="s">
        <v>1252</v>
      </c>
      <c r="I1674" s="4">
        <v>0.93</v>
      </c>
      <c r="J1674" s="4">
        <v>-0.27999999999999997</v>
      </c>
      <c r="K1674" s="4">
        <v>0.65</v>
      </c>
      <c r="L1674" s="88"/>
      <c r="M1674" s="88"/>
    </row>
    <row r="1675" spans="1:13" x14ac:dyDescent="0.2">
      <c r="A1675" s="89">
        <f t="shared" si="26"/>
        <v>1673</v>
      </c>
      <c r="B1675" t="s">
        <v>2588</v>
      </c>
      <c r="C1675" t="s">
        <v>125</v>
      </c>
      <c r="D1675" s="2">
        <v>41425</v>
      </c>
      <c r="E1675" s="2">
        <v>41425</v>
      </c>
      <c r="F1675" s="3">
        <v>0</v>
      </c>
      <c r="G1675" t="s">
        <v>3</v>
      </c>
      <c r="H1675" t="s">
        <v>1253</v>
      </c>
      <c r="I1675" s="4">
        <v>-0.01</v>
      </c>
      <c r="J1675" s="4">
        <v>0</v>
      </c>
      <c r="K1675" s="4">
        <v>-0.01</v>
      </c>
      <c r="L1675" s="88"/>
      <c r="M1675" s="88"/>
    </row>
    <row r="1676" spans="1:13" x14ac:dyDescent="0.2">
      <c r="A1676" s="89">
        <f t="shared" si="26"/>
        <v>1674</v>
      </c>
      <c r="B1676" t="s">
        <v>2588</v>
      </c>
      <c r="C1676" t="s">
        <v>125</v>
      </c>
      <c r="D1676" s="2">
        <v>41425</v>
      </c>
      <c r="E1676" s="2">
        <v>41425</v>
      </c>
      <c r="F1676" s="3">
        <v>0</v>
      </c>
      <c r="G1676" t="s">
        <v>3</v>
      </c>
      <c r="H1676" t="s">
        <v>1254</v>
      </c>
      <c r="I1676" s="4">
        <v>-0.04</v>
      </c>
      <c r="J1676" s="4">
        <v>0</v>
      </c>
      <c r="K1676" s="4">
        <v>-0.04</v>
      </c>
      <c r="L1676" s="88"/>
      <c r="M1676" s="88"/>
    </row>
    <row r="1677" spans="1:13" x14ac:dyDescent="0.2">
      <c r="A1677" s="89">
        <f t="shared" si="26"/>
        <v>1675</v>
      </c>
      <c r="B1677" t="s">
        <v>2588</v>
      </c>
      <c r="C1677" t="s">
        <v>1027</v>
      </c>
      <c r="D1677" s="2">
        <v>41480</v>
      </c>
      <c r="E1677" s="2">
        <v>41480</v>
      </c>
      <c r="F1677" s="5">
        <v>3</v>
      </c>
      <c r="G1677" t="s">
        <v>130</v>
      </c>
      <c r="H1677" t="s">
        <v>1255</v>
      </c>
      <c r="I1677" s="4">
        <v>51573</v>
      </c>
      <c r="J1677" s="4">
        <v>-15433</v>
      </c>
      <c r="K1677" s="4">
        <v>36140</v>
      </c>
      <c r="L1677" s="88"/>
      <c r="M1677" s="88"/>
    </row>
    <row r="1678" spans="1:13" x14ac:dyDescent="0.2">
      <c r="A1678" s="89">
        <f t="shared" si="26"/>
        <v>1676</v>
      </c>
      <c r="B1678" t="s">
        <v>2588</v>
      </c>
      <c r="C1678" t="s">
        <v>1027</v>
      </c>
      <c r="D1678" s="2">
        <v>41464</v>
      </c>
      <c r="E1678" s="2">
        <v>41464</v>
      </c>
      <c r="F1678" s="5">
        <v>8</v>
      </c>
      <c r="G1678" t="s">
        <v>130</v>
      </c>
      <c r="H1678" t="s">
        <v>1256</v>
      </c>
      <c r="I1678" s="4">
        <v>77932.97</v>
      </c>
      <c r="J1678" s="4">
        <v>-23486.52</v>
      </c>
      <c r="K1678" s="4">
        <v>54446.45</v>
      </c>
      <c r="L1678" s="88"/>
      <c r="M1678" s="88"/>
    </row>
    <row r="1679" spans="1:13" x14ac:dyDescent="0.2">
      <c r="A1679" s="89">
        <f t="shared" si="26"/>
        <v>1677</v>
      </c>
      <c r="B1679" t="s">
        <v>2588</v>
      </c>
      <c r="C1679" t="s">
        <v>1031</v>
      </c>
      <c r="D1679" s="2">
        <v>41464</v>
      </c>
      <c r="E1679" s="2">
        <v>41464</v>
      </c>
      <c r="F1679" s="5">
        <v>1</v>
      </c>
      <c r="G1679" t="s">
        <v>130</v>
      </c>
      <c r="H1679" t="s">
        <v>1257</v>
      </c>
      <c r="I1679" s="4">
        <v>16045.03</v>
      </c>
      <c r="J1679" s="4">
        <v>-6135.36</v>
      </c>
      <c r="K1679" s="4">
        <v>9909.67</v>
      </c>
      <c r="L1679" s="88"/>
      <c r="M1679" s="88"/>
    </row>
    <row r="1680" spans="1:13" x14ac:dyDescent="0.2">
      <c r="A1680" s="89">
        <f t="shared" si="26"/>
        <v>1678</v>
      </c>
      <c r="B1680" t="s">
        <v>2588</v>
      </c>
      <c r="C1680" t="s">
        <v>1027</v>
      </c>
      <c r="D1680" s="2">
        <v>41365</v>
      </c>
      <c r="E1680" s="2">
        <v>41365</v>
      </c>
      <c r="F1680" s="5">
        <v>2</v>
      </c>
      <c r="G1680" t="s">
        <v>130</v>
      </c>
      <c r="H1680" t="s">
        <v>1258</v>
      </c>
      <c r="I1680" s="4">
        <v>94392</v>
      </c>
      <c r="J1680" s="4">
        <v>-30386.739999999998</v>
      </c>
      <c r="K1680" s="4">
        <v>64005.26</v>
      </c>
      <c r="L1680" s="88"/>
      <c r="M1680" s="88"/>
    </row>
    <row r="1681" spans="1:13" x14ac:dyDescent="0.2">
      <c r="A1681" s="89">
        <f t="shared" si="26"/>
        <v>1679</v>
      </c>
      <c r="B1681" t="s">
        <v>2588</v>
      </c>
      <c r="C1681" t="s">
        <v>1027</v>
      </c>
      <c r="D1681" s="2">
        <v>41547</v>
      </c>
      <c r="E1681" s="2">
        <v>41547</v>
      </c>
      <c r="F1681" s="5">
        <v>1</v>
      </c>
      <c r="G1681" t="s">
        <v>130</v>
      </c>
      <c r="H1681" t="s">
        <v>1259</v>
      </c>
      <c r="I1681" s="4">
        <v>3737390.16</v>
      </c>
      <c r="J1681" s="4">
        <v>-1085159.21</v>
      </c>
      <c r="K1681" s="4">
        <v>2652230.9500000002</v>
      </c>
      <c r="L1681" s="88"/>
      <c r="M1681" s="88"/>
    </row>
    <row r="1682" spans="1:13" x14ac:dyDescent="0.2">
      <c r="A1682" s="89">
        <f t="shared" si="26"/>
        <v>1680</v>
      </c>
      <c r="B1682" t="s">
        <v>2588</v>
      </c>
      <c r="C1682" t="s">
        <v>1027</v>
      </c>
      <c r="D1682" s="2">
        <v>41481</v>
      </c>
      <c r="E1682" s="2">
        <v>41481</v>
      </c>
      <c r="F1682" s="5">
        <v>1</v>
      </c>
      <c r="G1682" t="s">
        <v>130</v>
      </c>
      <c r="H1682" t="s">
        <v>1260</v>
      </c>
      <c r="I1682" s="4">
        <v>7875</v>
      </c>
      <c r="J1682" s="4">
        <v>-2395.6799999999998</v>
      </c>
      <c r="K1682" s="4">
        <v>5479.32</v>
      </c>
      <c r="L1682" s="88"/>
      <c r="M1682" s="88"/>
    </row>
    <row r="1683" spans="1:13" x14ac:dyDescent="0.2">
      <c r="A1683" s="89">
        <f t="shared" si="26"/>
        <v>1681</v>
      </c>
      <c r="B1683" t="s">
        <v>2588</v>
      </c>
      <c r="C1683" t="s">
        <v>1027</v>
      </c>
      <c r="D1683" s="2">
        <v>41481</v>
      </c>
      <c r="E1683" s="2">
        <v>41481</v>
      </c>
      <c r="F1683" s="5">
        <v>2</v>
      </c>
      <c r="G1683" t="s">
        <v>130</v>
      </c>
      <c r="H1683" t="s">
        <v>1261</v>
      </c>
      <c r="I1683" s="4">
        <v>22145</v>
      </c>
      <c r="J1683" s="4">
        <v>-6736.81</v>
      </c>
      <c r="K1683" s="4">
        <v>15408.19</v>
      </c>
      <c r="L1683" s="88"/>
      <c r="M1683" s="88"/>
    </row>
    <row r="1684" spans="1:13" x14ac:dyDescent="0.2">
      <c r="A1684" s="89">
        <f t="shared" si="26"/>
        <v>1682</v>
      </c>
      <c r="B1684" t="s">
        <v>2588</v>
      </c>
      <c r="C1684" t="s">
        <v>1027</v>
      </c>
      <c r="D1684" s="2">
        <v>41611</v>
      </c>
      <c r="E1684" s="2">
        <v>41611</v>
      </c>
      <c r="F1684" s="5">
        <v>1</v>
      </c>
      <c r="G1684" t="s">
        <v>130</v>
      </c>
      <c r="H1684" t="s">
        <v>1262</v>
      </c>
      <c r="I1684" s="4">
        <v>78030</v>
      </c>
      <c r="J1684" s="4">
        <v>-21992.39</v>
      </c>
      <c r="K1684" s="4">
        <v>56037.61</v>
      </c>
      <c r="L1684" s="88"/>
      <c r="M1684" s="88"/>
    </row>
    <row r="1685" spans="1:13" x14ac:dyDescent="0.2">
      <c r="A1685" s="89">
        <f t="shared" si="26"/>
        <v>1683</v>
      </c>
      <c r="B1685" t="s">
        <v>2588</v>
      </c>
      <c r="C1685" t="s">
        <v>1027</v>
      </c>
      <c r="D1685" s="2">
        <v>41586</v>
      </c>
      <c r="E1685" s="2">
        <v>41586</v>
      </c>
      <c r="F1685" s="5">
        <v>1</v>
      </c>
      <c r="G1685" t="s">
        <v>130</v>
      </c>
      <c r="H1685" t="s">
        <v>1263</v>
      </c>
      <c r="I1685" s="4">
        <v>129018</v>
      </c>
      <c r="J1685" s="4">
        <v>-36792.020000000004</v>
      </c>
      <c r="K1685" s="4">
        <v>92225.98</v>
      </c>
      <c r="L1685" s="88"/>
      <c r="M1685" s="88"/>
    </row>
    <row r="1686" spans="1:13" x14ac:dyDescent="0.2">
      <c r="A1686" s="89">
        <f t="shared" si="26"/>
        <v>1684</v>
      </c>
      <c r="B1686" t="s">
        <v>2588</v>
      </c>
      <c r="C1686" t="s">
        <v>1027</v>
      </c>
      <c r="D1686" s="2">
        <v>41639</v>
      </c>
      <c r="E1686" s="2">
        <v>41639</v>
      </c>
      <c r="F1686" s="3">
        <v>0</v>
      </c>
      <c r="G1686" t="s">
        <v>3</v>
      </c>
      <c r="H1686" t="s">
        <v>1264</v>
      </c>
      <c r="I1686" s="4">
        <v>208355182.40000001</v>
      </c>
      <c r="J1686" s="4">
        <v>-57947798.93</v>
      </c>
      <c r="K1686" s="4">
        <v>150407383.47</v>
      </c>
      <c r="L1686" s="88"/>
      <c r="M1686" s="88"/>
    </row>
    <row r="1687" spans="1:13" x14ac:dyDescent="0.2">
      <c r="A1687" s="89">
        <f t="shared" si="26"/>
        <v>1685</v>
      </c>
      <c r="B1687" t="s">
        <v>2588</v>
      </c>
      <c r="C1687" t="s">
        <v>1027</v>
      </c>
      <c r="D1687" s="2">
        <v>41730</v>
      </c>
      <c r="E1687" s="2">
        <v>41730</v>
      </c>
      <c r="F1687" s="3">
        <v>0</v>
      </c>
      <c r="G1687" t="s">
        <v>3</v>
      </c>
      <c r="H1687" t="s">
        <v>1265</v>
      </c>
      <c r="I1687" s="4">
        <v>1883104.12</v>
      </c>
      <c r="J1687" s="4">
        <v>-500905.72000000003</v>
      </c>
      <c r="K1687" s="4">
        <v>1382198.4</v>
      </c>
      <c r="L1687" s="88"/>
      <c r="M1687" s="88"/>
    </row>
    <row r="1688" spans="1:13" x14ac:dyDescent="0.2">
      <c r="A1688" s="89">
        <f t="shared" si="26"/>
        <v>1686</v>
      </c>
      <c r="B1688" t="s">
        <v>2588</v>
      </c>
      <c r="C1688" t="s">
        <v>1027</v>
      </c>
      <c r="D1688" s="2">
        <v>41730</v>
      </c>
      <c r="E1688" s="2">
        <v>41730</v>
      </c>
      <c r="F1688" s="3">
        <v>0</v>
      </c>
      <c r="G1688" t="s">
        <v>3</v>
      </c>
      <c r="H1688" t="s">
        <v>1266</v>
      </c>
      <c r="I1688" s="4">
        <v>5699835.7800000003</v>
      </c>
      <c r="J1688" s="4">
        <v>-1516156.32</v>
      </c>
      <c r="K1688" s="4">
        <v>4183679.46</v>
      </c>
      <c r="L1688" s="88"/>
      <c r="M1688" s="88"/>
    </row>
    <row r="1689" spans="1:13" x14ac:dyDescent="0.2">
      <c r="A1689" s="89">
        <f t="shared" si="26"/>
        <v>1687</v>
      </c>
      <c r="B1689" t="s">
        <v>2588</v>
      </c>
      <c r="C1689" t="s">
        <v>1267</v>
      </c>
      <c r="D1689" s="2">
        <v>42186</v>
      </c>
      <c r="E1689" s="2">
        <v>42186</v>
      </c>
      <c r="F1689" s="3">
        <v>0</v>
      </c>
      <c r="G1689" t="s">
        <v>3</v>
      </c>
      <c r="H1689" t="s">
        <v>1268</v>
      </c>
      <c r="I1689" s="4">
        <v>8942589.3800000008</v>
      </c>
      <c r="J1689" s="4">
        <v>-2079212.58</v>
      </c>
      <c r="K1689" s="4">
        <v>6863376.7999999998</v>
      </c>
      <c r="L1689" s="88"/>
      <c r="M1689" s="88"/>
    </row>
    <row r="1690" spans="1:13" x14ac:dyDescent="0.2">
      <c r="A1690" s="89">
        <f t="shared" si="26"/>
        <v>1688</v>
      </c>
      <c r="B1690" t="s">
        <v>2588</v>
      </c>
      <c r="C1690" t="s">
        <v>1267</v>
      </c>
      <c r="D1690" s="2">
        <v>42451</v>
      </c>
      <c r="E1690" s="2">
        <v>42451</v>
      </c>
      <c r="F1690" s="3">
        <v>0</v>
      </c>
      <c r="G1690" t="s">
        <v>3</v>
      </c>
      <c r="H1690" t="s">
        <v>1269</v>
      </c>
      <c r="I1690" s="4">
        <v>31168057.829999998</v>
      </c>
      <c r="J1690" s="4">
        <v>-6334003.2699999996</v>
      </c>
      <c r="K1690" s="4">
        <v>24834054.559999999</v>
      </c>
      <c r="L1690" s="88"/>
      <c r="M1690" s="88"/>
    </row>
    <row r="1691" spans="1:13" x14ac:dyDescent="0.2">
      <c r="A1691" s="89">
        <f t="shared" si="26"/>
        <v>1689</v>
      </c>
      <c r="B1691" t="s">
        <v>2588</v>
      </c>
      <c r="C1691" t="s">
        <v>1270</v>
      </c>
      <c r="D1691" s="2">
        <v>42642</v>
      </c>
      <c r="E1691" s="2">
        <v>42642</v>
      </c>
      <c r="F1691" s="3">
        <v>0</v>
      </c>
      <c r="G1691" t="s">
        <v>3</v>
      </c>
      <c r="H1691" t="s">
        <v>1264</v>
      </c>
      <c r="I1691" s="4">
        <v>416450.57</v>
      </c>
      <c r="J1691" s="4">
        <v>-78043.25</v>
      </c>
      <c r="K1691" s="4">
        <v>338407.32</v>
      </c>
      <c r="L1691" s="88"/>
      <c r="M1691" s="88"/>
    </row>
    <row r="1692" spans="1:13" x14ac:dyDescent="0.2">
      <c r="A1692" s="89">
        <f t="shared" si="26"/>
        <v>1690</v>
      </c>
      <c r="B1692" t="s">
        <v>2588</v>
      </c>
      <c r="C1692" t="s">
        <v>1027</v>
      </c>
      <c r="D1692" s="2">
        <v>41639</v>
      </c>
      <c r="E1692" s="2">
        <v>41639</v>
      </c>
      <c r="F1692" s="3">
        <v>0</v>
      </c>
      <c r="G1692" t="s">
        <v>3</v>
      </c>
      <c r="H1692" t="s">
        <v>1271</v>
      </c>
      <c r="I1692" s="4">
        <v>4604185.18</v>
      </c>
      <c r="J1692" s="4">
        <v>-1280517.2200000002</v>
      </c>
      <c r="K1692" s="4">
        <v>3323667.96</v>
      </c>
      <c r="L1692" s="88"/>
      <c r="M1692" s="88"/>
    </row>
    <row r="1693" spans="1:13" x14ac:dyDescent="0.2">
      <c r="A1693" s="89">
        <f t="shared" si="26"/>
        <v>1691</v>
      </c>
      <c r="B1693" t="s">
        <v>2588</v>
      </c>
      <c r="C1693" t="s">
        <v>1027</v>
      </c>
      <c r="D1693" s="2">
        <v>41639</v>
      </c>
      <c r="E1693" s="2">
        <v>41639</v>
      </c>
      <c r="F1693" s="3">
        <v>0</v>
      </c>
      <c r="G1693" t="s">
        <v>3</v>
      </c>
      <c r="H1693" t="s">
        <v>1272</v>
      </c>
      <c r="I1693" s="4">
        <v>29980936.859999999</v>
      </c>
      <c r="J1693" s="4">
        <v>-8338306.1699999999</v>
      </c>
      <c r="K1693" s="4">
        <v>21642630.690000001</v>
      </c>
      <c r="L1693" s="88"/>
      <c r="M1693" s="88"/>
    </row>
    <row r="1694" spans="1:13" x14ac:dyDescent="0.2">
      <c r="A1694" s="89">
        <f t="shared" si="26"/>
        <v>1692</v>
      </c>
      <c r="B1694" t="s">
        <v>2588</v>
      </c>
      <c r="C1694" t="s">
        <v>1027</v>
      </c>
      <c r="D1694" s="2">
        <v>41639</v>
      </c>
      <c r="E1694" s="2">
        <v>41639</v>
      </c>
      <c r="F1694" s="3">
        <v>0</v>
      </c>
      <c r="G1694" t="s">
        <v>3</v>
      </c>
      <c r="H1694" t="s">
        <v>1273</v>
      </c>
      <c r="I1694" s="4">
        <v>7112099.29</v>
      </c>
      <c r="J1694" s="4">
        <v>-1978018.94</v>
      </c>
      <c r="K1694" s="4">
        <v>5134080.3499999996</v>
      </c>
      <c r="L1694" s="88"/>
      <c r="M1694" s="88"/>
    </row>
    <row r="1695" spans="1:13" x14ac:dyDescent="0.2">
      <c r="A1695" s="89">
        <f t="shared" si="26"/>
        <v>1693</v>
      </c>
      <c r="B1695" t="s">
        <v>2588</v>
      </c>
      <c r="C1695" t="s">
        <v>1027</v>
      </c>
      <c r="D1695" s="2">
        <v>41639</v>
      </c>
      <c r="E1695" s="2">
        <v>41639</v>
      </c>
      <c r="F1695" s="3">
        <v>0</v>
      </c>
      <c r="G1695" t="s">
        <v>3</v>
      </c>
      <c r="H1695" t="s">
        <v>1274</v>
      </c>
      <c r="I1695" s="4">
        <v>1547870.35</v>
      </c>
      <c r="J1695" s="4">
        <v>-430494.11</v>
      </c>
      <c r="K1695" s="4">
        <v>1117376.24</v>
      </c>
      <c r="L1695" s="88"/>
      <c r="M1695" s="88"/>
    </row>
    <row r="1696" spans="1:13" x14ac:dyDescent="0.2">
      <c r="A1696" s="89">
        <f t="shared" si="26"/>
        <v>1694</v>
      </c>
      <c r="B1696" t="s">
        <v>2588</v>
      </c>
      <c r="C1696" t="s">
        <v>1027</v>
      </c>
      <c r="D1696" s="2">
        <v>41639</v>
      </c>
      <c r="E1696" s="2">
        <v>41639</v>
      </c>
      <c r="F1696" s="3">
        <v>0</v>
      </c>
      <c r="G1696" t="s">
        <v>3</v>
      </c>
      <c r="H1696" t="s">
        <v>1275</v>
      </c>
      <c r="I1696" s="4">
        <v>19306670.059999999</v>
      </c>
      <c r="J1696" s="4">
        <v>-5369576.2300000004</v>
      </c>
      <c r="K1696" s="4">
        <v>13937093.83</v>
      </c>
      <c r="L1696" s="88"/>
      <c r="M1696" s="88"/>
    </row>
    <row r="1697" spans="1:13" x14ac:dyDescent="0.2">
      <c r="A1697" s="89">
        <f t="shared" si="26"/>
        <v>1695</v>
      </c>
      <c r="B1697" t="s">
        <v>2588</v>
      </c>
      <c r="C1697" t="s">
        <v>1027</v>
      </c>
      <c r="D1697" s="2">
        <v>41639</v>
      </c>
      <c r="E1697" s="2">
        <v>41639</v>
      </c>
      <c r="F1697" s="3">
        <v>0</v>
      </c>
      <c r="G1697" t="s">
        <v>3</v>
      </c>
      <c r="H1697" t="s">
        <v>1276</v>
      </c>
      <c r="I1697" s="4">
        <v>-2897968.26</v>
      </c>
      <c r="J1697" s="4">
        <v>805983.7</v>
      </c>
      <c r="K1697" s="4">
        <v>-2091984.56</v>
      </c>
      <c r="L1697" s="88"/>
      <c r="M1697" s="88"/>
    </row>
    <row r="1698" spans="1:13" x14ac:dyDescent="0.2">
      <c r="A1698" s="89">
        <f t="shared" si="26"/>
        <v>1696</v>
      </c>
      <c r="B1698" t="s">
        <v>2588</v>
      </c>
      <c r="C1698" t="s">
        <v>1277</v>
      </c>
      <c r="D1698" s="2">
        <v>41730</v>
      </c>
      <c r="E1698" s="2">
        <v>41730</v>
      </c>
      <c r="F1698" s="3">
        <v>0</v>
      </c>
      <c r="G1698" t="s">
        <v>3</v>
      </c>
      <c r="H1698" t="s">
        <v>1278</v>
      </c>
      <c r="I1698" s="4">
        <v>15990780.630000001</v>
      </c>
      <c r="J1698" s="4">
        <v>-4296393.8599999994</v>
      </c>
      <c r="K1698" s="4">
        <v>11694386.77</v>
      </c>
      <c r="L1698" s="88"/>
      <c r="M1698" s="88"/>
    </row>
    <row r="1699" spans="1:13" x14ac:dyDescent="0.2">
      <c r="A1699" s="89">
        <f t="shared" si="26"/>
        <v>1697</v>
      </c>
      <c r="B1699" t="s">
        <v>2588</v>
      </c>
      <c r="C1699" t="s">
        <v>1222</v>
      </c>
      <c r="D1699" s="2">
        <v>42095</v>
      </c>
      <c r="E1699" s="2">
        <v>42095</v>
      </c>
      <c r="F1699" s="3">
        <v>0</v>
      </c>
      <c r="G1699" t="s">
        <v>3</v>
      </c>
      <c r="H1699" t="s">
        <v>1279</v>
      </c>
      <c r="I1699" s="4">
        <v>917366.72</v>
      </c>
      <c r="J1699" s="4">
        <v>-220161.65999999997</v>
      </c>
      <c r="K1699" s="4">
        <v>697205.06</v>
      </c>
      <c r="L1699" s="88"/>
      <c r="M1699" s="88"/>
    </row>
    <row r="1700" spans="1:13" x14ac:dyDescent="0.2">
      <c r="A1700" s="89">
        <f t="shared" si="26"/>
        <v>1698</v>
      </c>
      <c r="B1700" t="s">
        <v>2588</v>
      </c>
      <c r="C1700" t="s">
        <v>1280</v>
      </c>
      <c r="D1700" s="2">
        <v>42461</v>
      </c>
      <c r="E1700" s="2">
        <v>42461</v>
      </c>
      <c r="F1700" s="3">
        <v>0</v>
      </c>
      <c r="G1700" t="s">
        <v>3</v>
      </c>
      <c r="H1700" t="s">
        <v>1281</v>
      </c>
      <c r="I1700" s="4">
        <v>415520.9</v>
      </c>
      <c r="J1700" s="4">
        <v>-86754.5</v>
      </c>
      <c r="K1700" s="4">
        <v>328766.40000000002</v>
      </c>
      <c r="L1700" s="88"/>
      <c r="M1700" s="88"/>
    </row>
    <row r="1701" spans="1:13" x14ac:dyDescent="0.2">
      <c r="A1701" s="89">
        <f t="shared" si="26"/>
        <v>1699</v>
      </c>
      <c r="B1701" t="s">
        <v>2588</v>
      </c>
      <c r="C1701" t="s">
        <v>1277</v>
      </c>
      <c r="D1701" s="2">
        <v>41730</v>
      </c>
      <c r="E1701" s="2">
        <v>41730</v>
      </c>
      <c r="F1701" s="3">
        <v>0</v>
      </c>
      <c r="G1701" t="s">
        <v>3</v>
      </c>
      <c r="H1701" t="s">
        <v>1282</v>
      </c>
      <c r="I1701" s="4">
        <v>-12151216.890000001</v>
      </c>
      <c r="J1701" s="4">
        <v>3264782.09</v>
      </c>
      <c r="K1701" s="4">
        <v>-8886434.8000000007</v>
      </c>
      <c r="L1701" s="88"/>
      <c r="M1701" s="88"/>
    </row>
    <row r="1702" spans="1:13" x14ac:dyDescent="0.2">
      <c r="A1702" s="89">
        <f t="shared" si="26"/>
        <v>1700</v>
      </c>
      <c r="B1702" t="s">
        <v>2588</v>
      </c>
      <c r="C1702" t="s">
        <v>1222</v>
      </c>
      <c r="D1702" s="2">
        <v>42095</v>
      </c>
      <c r="E1702" s="2">
        <v>42095</v>
      </c>
      <c r="F1702" s="3">
        <v>0</v>
      </c>
      <c r="G1702" t="s">
        <v>3</v>
      </c>
      <c r="H1702" t="s">
        <v>1283</v>
      </c>
      <c r="I1702" s="4">
        <v>2326470.39</v>
      </c>
      <c r="J1702" s="4">
        <v>-558336.78</v>
      </c>
      <c r="K1702" s="4">
        <v>1768133.61</v>
      </c>
      <c r="L1702" s="88"/>
      <c r="M1702" s="88"/>
    </row>
    <row r="1703" spans="1:13" x14ac:dyDescent="0.2">
      <c r="A1703" s="89">
        <f t="shared" si="26"/>
        <v>1701</v>
      </c>
      <c r="B1703" t="s">
        <v>2588</v>
      </c>
      <c r="C1703" t="s">
        <v>1280</v>
      </c>
      <c r="D1703" s="2">
        <v>42461</v>
      </c>
      <c r="E1703" s="2">
        <v>42461</v>
      </c>
      <c r="F1703" s="3">
        <v>0</v>
      </c>
      <c r="G1703" t="s">
        <v>3</v>
      </c>
      <c r="H1703" t="s">
        <v>1284</v>
      </c>
      <c r="I1703" s="4">
        <v>-1131766.1599999999</v>
      </c>
      <c r="J1703" s="4">
        <v>236295.71999999997</v>
      </c>
      <c r="K1703" s="4">
        <v>-895470.44</v>
      </c>
      <c r="L1703" s="88"/>
      <c r="M1703" s="88"/>
    </row>
    <row r="1704" spans="1:13" x14ac:dyDescent="0.2">
      <c r="A1704" s="89">
        <f t="shared" si="26"/>
        <v>1702</v>
      </c>
      <c r="B1704" t="s">
        <v>2588</v>
      </c>
      <c r="C1704" t="s">
        <v>1027</v>
      </c>
      <c r="D1704" s="2">
        <v>42826</v>
      </c>
      <c r="E1704" s="2">
        <v>41639</v>
      </c>
      <c r="F1704" s="3">
        <v>0</v>
      </c>
      <c r="G1704" t="s">
        <v>3</v>
      </c>
      <c r="H1704" t="s">
        <v>1285</v>
      </c>
      <c r="I1704" s="4">
        <v>286820.01</v>
      </c>
      <c r="J1704" s="4">
        <v>-44306.89</v>
      </c>
      <c r="K1704" s="4">
        <v>242513.12</v>
      </c>
      <c r="L1704" s="88"/>
      <c r="M1704" s="88"/>
    </row>
    <row r="1705" spans="1:13" x14ac:dyDescent="0.2">
      <c r="A1705" s="89">
        <f t="shared" si="26"/>
        <v>1703</v>
      </c>
      <c r="B1705" t="s">
        <v>2588</v>
      </c>
      <c r="C1705" t="s">
        <v>1286</v>
      </c>
      <c r="D1705" s="2">
        <v>42826</v>
      </c>
      <c r="E1705" s="2">
        <v>42826</v>
      </c>
      <c r="F1705" s="3">
        <v>0</v>
      </c>
      <c r="G1705" t="s">
        <v>3</v>
      </c>
      <c r="H1705" t="s">
        <v>1287</v>
      </c>
      <c r="I1705" s="4">
        <v>-10023.049999999999</v>
      </c>
      <c r="J1705" s="4">
        <v>1751.09</v>
      </c>
      <c r="K1705" s="4">
        <v>-8271.9599999999991</v>
      </c>
      <c r="L1705" s="88"/>
      <c r="M1705" s="88"/>
    </row>
    <row r="1706" spans="1:13" x14ac:dyDescent="0.2">
      <c r="A1706" s="89">
        <f t="shared" si="26"/>
        <v>1704</v>
      </c>
      <c r="B1706" t="s">
        <v>2588</v>
      </c>
      <c r="C1706" t="s">
        <v>1288</v>
      </c>
      <c r="D1706" s="2">
        <v>43191</v>
      </c>
      <c r="E1706" s="2">
        <v>43191</v>
      </c>
      <c r="F1706" s="3">
        <v>0</v>
      </c>
      <c r="G1706" t="s">
        <v>3</v>
      </c>
      <c r="H1706" t="s">
        <v>1289</v>
      </c>
      <c r="I1706" s="4">
        <v>751654.86</v>
      </c>
      <c r="J1706" s="4">
        <v>-103235.94</v>
      </c>
      <c r="K1706" s="4">
        <v>648418.92000000004</v>
      </c>
      <c r="L1706" s="88"/>
      <c r="M1706" s="88"/>
    </row>
    <row r="1707" spans="1:13" x14ac:dyDescent="0.2">
      <c r="A1707" s="89">
        <f t="shared" si="26"/>
        <v>1705</v>
      </c>
      <c r="B1707" t="s">
        <v>2588</v>
      </c>
      <c r="C1707" t="s">
        <v>1288</v>
      </c>
      <c r="D1707" s="2">
        <v>43191</v>
      </c>
      <c r="E1707" s="2">
        <v>43191</v>
      </c>
      <c r="F1707" s="3">
        <v>0</v>
      </c>
      <c r="G1707" t="s">
        <v>3</v>
      </c>
      <c r="H1707" t="s">
        <v>1290</v>
      </c>
      <c r="I1707" s="4">
        <v>2485061.67</v>
      </c>
      <c r="J1707" s="4">
        <v>-341310.44999999995</v>
      </c>
      <c r="K1707" s="4">
        <v>2143751.2200000002</v>
      </c>
      <c r="L1707" s="88"/>
      <c r="M1707" s="88"/>
    </row>
    <row r="1708" spans="1:13" x14ac:dyDescent="0.2">
      <c r="A1708" s="89">
        <f t="shared" si="26"/>
        <v>1706</v>
      </c>
      <c r="B1708" t="s">
        <v>2588</v>
      </c>
      <c r="C1708" t="s">
        <v>1291</v>
      </c>
      <c r="D1708" s="2">
        <v>43556</v>
      </c>
      <c r="E1708" s="2">
        <v>43556</v>
      </c>
      <c r="F1708" s="3">
        <v>0</v>
      </c>
      <c r="G1708" t="s">
        <v>3</v>
      </c>
      <c r="H1708" t="s">
        <v>1292</v>
      </c>
      <c r="I1708" s="4">
        <v>888488.59</v>
      </c>
      <c r="J1708" s="4">
        <v>-85471.88</v>
      </c>
      <c r="K1708" s="4">
        <v>803016.71</v>
      </c>
      <c r="L1708" s="88"/>
      <c r="M1708" s="88"/>
    </row>
    <row r="1709" spans="1:13" x14ac:dyDescent="0.2">
      <c r="A1709" s="89">
        <f t="shared" si="26"/>
        <v>1707</v>
      </c>
      <c r="B1709" t="s">
        <v>2588</v>
      </c>
      <c r="C1709" t="s">
        <v>1291</v>
      </c>
      <c r="D1709" s="2">
        <v>43556</v>
      </c>
      <c r="E1709" s="2">
        <v>43556</v>
      </c>
      <c r="F1709" s="3">
        <v>0</v>
      </c>
      <c r="G1709" t="s">
        <v>3</v>
      </c>
      <c r="H1709" t="s">
        <v>1293</v>
      </c>
      <c r="I1709" s="4">
        <v>3105526.42</v>
      </c>
      <c r="J1709" s="4">
        <v>-298749.14</v>
      </c>
      <c r="K1709" s="4">
        <v>2806777.28</v>
      </c>
      <c r="L1709" s="88"/>
      <c r="M1709" s="88"/>
    </row>
    <row r="1710" spans="1:13" x14ac:dyDescent="0.2">
      <c r="A1710" s="89">
        <f t="shared" si="26"/>
        <v>1708</v>
      </c>
      <c r="B1710" t="s">
        <v>2588</v>
      </c>
      <c r="C1710" t="s">
        <v>1294</v>
      </c>
      <c r="D1710" s="2">
        <v>43922</v>
      </c>
      <c r="E1710" s="2">
        <v>43922</v>
      </c>
      <c r="F1710" s="3">
        <v>0</v>
      </c>
      <c r="G1710" t="s">
        <v>3</v>
      </c>
      <c r="H1710" t="s">
        <v>1295</v>
      </c>
      <c r="I1710" s="4">
        <v>1537005.24</v>
      </c>
      <c r="J1710" s="4">
        <v>-77872.09</v>
      </c>
      <c r="K1710" s="4">
        <v>1459133.15</v>
      </c>
      <c r="L1710" s="88"/>
      <c r="M1710" s="88"/>
    </row>
    <row r="1711" spans="1:13" x14ac:dyDescent="0.2">
      <c r="A1711" s="89">
        <f t="shared" si="26"/>
        <v>1709</v>
      </c>
      <c r="B1711" t="s">
        <v>2588</v>
      </c>
      <c r="C1711" t="s">
        <v>1294</v>
      </c>
      <c r="D1711" s="2">
        <v>43922</v>
      </c>
      <c r="E1711" s="2">
        <v>43922</v>
      </c>
      <c r="F1711" s="3">
        <v>0</v>
      </c>
      <c r="G1711" t="s">
        <v>3</v>
      </c>
      <c r="H1711" t="s">
        <v>1296</v>
      </c>
      <c r="I1711" s="4">
        <v>-3021448.71</v>
      </c>
      <c r="J1711" s="4">
        <v>153081.14000000001</v>
      </c>
      <c r="K1711" s="4">
        <v>-2868367.57</v>
      </c>
      <c r="L1711" s="88"/>
      <c r="M1711" s="88"/>
    </row>
    <row r="1712" spans="1:13" x14ac:dyDescent="0.2">
      <c r="A1712" s="89">
        <f t="shared" si="26"/>
        <v>1710</v>
      </c>
      <c r="B1712" t="s">
        <v>2588</v>
      </c>
      <c r="C1712" t="s">
        <v>1027</v>
      </c>
      <c r="D1712" s="2">
        <v>41639</v>
      </c>
      <c r="E1712" s="2">
        <v>41639</v>
      </c>
      <c r="F1712" s="3">
        <v>0</v>
      </c>
      <c r="G1712" t="s">
        <v>3</v>
      </c>
      <c r="H1712" t="s">
        <v>1297</v>
      </c>
      <c r="I1712" s="4">
        <v>284687194.76999998</v>
      </c>
      <c r="J1712" s="4">
        <v>-84918589.75999999</v>
      </c>
      <c r="K1712" s="4">
        <v>199768605.00999999</v>
      </c>
      <c r="L1712" s="88"/>
      <c r="M1712" s="88"/>
    </row>
    <row r="1713" spans="1:13" x14ac:dyDescent="0.2">
      <c r="A1713" s="89">
        <f t="shared" si="26"/>
        <v>1711</v>
      </c>
      <c r="B1713" t="s">
        <v>2588</v>
      </c>
      <c r="C1713" t="s">
        <v>1027</v>
      </c>
      <c r="D1713" s="2">
        <v>41730</v>
      </c>
      <c r="E1713" s="2">
        <v>41730</v>
      </c>
      <c r="F1713" s="3">
        <v>0</v>
      </c>
      <c r="G1713" t="s">
        <v>3</v>
      </c>
      <c r="H1713" t="s">
        <v>1298</v>
      </c>
      <c r="I1713" s="4">
        <v>-219481.34</v>
      </c>
      <c r="J1713" s="4">
        <v>58382.03</v>
      </c>
      <c r="K1713" s="4">
        <v>-161099.31</v>
      </c>
      <c r="L1713" s="88"/>
      <c r="M1713" s="88"/>
    </row>
    <row r="1714" spans="1:13" x14ac:dyDescent="0.2">
      <c r="A1714" s="89">
        <f t="shared" si="26"/>
        <v>1712</v>
      </c>
      <c r="B1714" t="s">
        <v>2588</v>
      </c>
      <c r="C1714" t="s">
        <v>1027</v>
      </c>
      <c r="D1714" s="2">
        <v>41639</v>
      </c>
      <c r="E1714" s="2">
        <v>41639</v>
      </c>
      <c r="F1714" s="3">
        <v>0</v>
      </c>
      <c r="G1714" t="s">
        <v>3</v>
      </c>
      <c r="H1714" t="s">
        <v>1271</v>
      </c>
      <c r="I1714" s="4">
        <v>6290952.54</v>
      </c>
      <c r="J1714" s="4">
        <v>-1749641.3800000001</v>
      </c>
      <c r="K1714" s="4">
        <v>4541311.16</v>
      </c>
      <c r="L1714" s="88"/>
      <c r="M1714" s="88"/>
    </row>
    <row r="1715" spans="1:13" x14ac:dyDescent="0.2">
      <c r="A1715" s="89">
        <f t="shared" si="26"/>
        <v>1713</v>
      </c>
      <c r="B1715" t="s">
        <v>2588</v>
      </c>
      <c r="C1715" t="s">
        <v>1027</v>
      </c>
      <c r="D1715" s="2">
        <v>41639</v>
      </c>
      <c r="E1715" s="2">
        <v>41639</v>
      </c>
      <c r="F1715" s="3">
        <v>0</v>
      </c>
      <c r="G1715" t="s">
        <v>3</v>
      </c>
      <c r="H1715" t="s">
        <v>1272</v>
      </c>
      <c r="I1715" s="4">
        <v>40964610.109999999</v>
      </c>
      <c r="J1715" s="4">
        <v>-11393088.300000001</v>
      </c>
      <c r="K1715" s="4">
        <v>29571521.809999999</v>
      </c>
      <c r="L1715" s="88"/>
      <c r="M1715" s="88"/>
    </row>
    <row r="1716" spans="1:13" x14ac:dyDescent="0.2">
      <c r="A1716" s="89">
        <f t="shared" si="26"/>
        <v>1714</v>
      </c>
      <c r="B1716" t="s">
        <v>2588</v>
      </c>
      <c r="C1716" t="s">
        <v>1027</v>
      </c>
      <c r="D1716" s="2">
        <v>41639</v>
      </c>
      <c r="E1716" s="2">
        <v>41639</v>
      </c>
      <c r="F1716" s="3">
        <v>0</v>
      </c>
      <c r="G1716" t="s">
        <v>3</v>
      </c>
      <c r="H1716" t="s">
        <v>1273</v>
      </c>
      <c r="I1716" s="4">
        <v>9717654.1099999994</v>
      </c>
      <c r="J1716" s="4">
        <v>-2702676.5700000003</v>
      </c>
      <c r="K1716" s="4">
        <v>7014977.54</v>
      </c>
      <c r="L1716" s="88"/>
      <c r="M1716" s="88"/>
    </row>
    <row r="1717" spans="1:13" x14ac:dyDescent="0.2">
      <c r="A1717" s="89">
        <f t="shared" si="26"/>
        <v>1715</v>
      </c>
      <c r="B1717" t="s">
        <v>2588</v>
      </c>
      <c r="C1717" t="s">
        <v>1027</v>
      </c>
      <c r="D1717" s="2">
        <v>41639</v>
      </c>
      <c r="E1717" s="2">
        <v>41639</v>
      </c>
      <c r="F1717" s="3">
        <v>0</v>
      </c>
      <c r="G1717" t="s">
        <v>3</v>
      </c>
      <c r="H1717" t="s">
        <v>1274</v>
      </c>
      <c r="I1717" s="4">
        <v>2114940.7599999998</v>
      </c>
      <c r="J1717" s="4">
        <v>-588207.88</v>
      </c>
      <c r="K1717" s="4">
        <v>1526732.88</v>
      </c>
      <c r="L1717" s="88"/>
      <c r="M1717" s="88"/>
    </row>
    <row r="1718" spans="1:13" x14ac:dyDescent="0.2">
      <c r="A1718" s="89">
        <f t="shared" si="26"/>
        <v>1716</v>
      </c>
      <c r="B1718" t="s">
        <v>2588</v>
      </c>
      <c r="C1718" t="s">
        <v>1027</v>
      </c>
      <c r="D1718" s="2">
        <v>41639</v>
      </c>
      <c r="E1718" s="2">
        <v>41639</v>
      </c>
      <c r="F1718" s="3">
        <v>0</v>
      </c>
      <c r="G1718" t="s">
        <v>3</v>
      </c>
      <c r="H1718" t="s">
        <v>1275</v>
      </c>
      <c r="I1718" s="4">
        <v>26379769.75</v>
      </c>
      <c r="J1718" s="4">
        <v>-7336748.5999999996</v>
      </c>
      <c r="K1718" s="4">
        <v>19043021.149999999</v>
      </c>
      <c r="L1718" s="88"/>
      <c r="M1718" s="88"/>
    </row>
    <row r="1719" spans="1:13" x14ac:dyDescent="0.2">
      <c r="A1719" s="89">
        <f t="shared" si="26"/>
        <v>1717</v>
      </c>
      <c r="B1719" t="s">
        <v>2588</v>
      </c>
      <c r="C1719" t="s">
        <v>1027</v>
      </c>
      <c r="D1719" s="2">
        <v>41639</v>
      </c>
      <c r="E1719" s="2">
        <v>41639</v>
      </c>
      <c r="F1719" s="3">
        <v>0</v>
      </c>
      <c r="G1719" t="s">
        <v>3</v>
      </c>
      <c r="H1719" t="s">
        <v>1276</v>
      </c>
      <c r="I1719" s="4">
        <v>-3959654.11</v>
      </c>
      <c r="J1719" s="4">
        <v>1101260.07</v>
      </c>
      <c r="K1719" s="4">
        <v>-2858394.04</v>
      </c>
      <c r="L1719" s="88"/>
      <c r="M1719" s="88"/>
    </row>
    <row r="1720" spans="1:13" x14ac:dyDescent="0.2">
      <c r="A1720" s="89">
        <f t="shared" si="26"/>
        <v>1718</v>
      </c>
      <c r="B1720" t="s">
        <v>2588</v>
      </c>
      <c r="C1720" t="s">
        <v>1277</v>
      </c>
      <c r="D1720" s="2">
        <v>41730</v>
      </c>
      <c r="E1720" s="2">
        <v>41730</v>
      </c>
      <c r="F1720" s="3">
        <v>0</v>
      </c>
      <c r="G1720" t="s">
        <v>3</v>
      </c>
      <c r="H1720" t="s">
        <v>1278</v>
      </c>
      <c r="I1720" s="4">
        <v>21849086.870000001</v>
      </c>
      <c r="J1720" s="4">
        <v>-5870400.2700000005</v>
      </c>
      <c r="K1720" s="4">
        <v>15978686.6</v>
      </c>
      <c r="L1720" s="88"/>
      <c r="M1720" s="88"/>
    </row>
    <row r="1721" spans="1:13" x14ac:dyDescent="0.2">
      <c r="A1721" s="89">
        <f t="shared" si="26"/>
        <v>1719</v>
      </c>
      <c r="B1721" t="s">
        <v>2588</v>
      </c>
      <c r="C1721" t="s">
        <v>1222</v>
      </c>
      <c r="D1721" s="2">
        <v>42095</v>
      </c>
      <c r="E1721" s="2">
        <v>42095</v>
      </c>
      <c r="F1721" s="3">
        <v>0</v>
      </c>
      <c r="G1721" t="s">
        <v>3</v>
      </c>
      <c r="H1721" t="s">
        <v>1279</v>
      </c>
      <c r="I1721" s="4">
        <v>1253448.83</v>
      </c>
      <c r="J1721" s="4">
        <v>-300819.06</v>
      </c>
      <c r="K1721" s="4">
        <v>952629.77</v>
      </c>
      <c r="L1721" s="88"/>
      <c r="M1721" s="88"/>
    </row>
    <row r="1722" spans="1:13" x14ac:dyDescent="0.2">
      <c r="A1722" s="89">
        <f t="shared" si="26"/>
        <v>1720</v>
      </c>
      <c r="B1722" t="s">
        <v>2588</v>
      </c>
      <c r="C1722" t="s">
        <v>1280</v>
      </c>
      <c r="D1722" s="2">
        <v>42461</v>
      </c>
      <c r="E1722" s="2">
        <v>42461</v>
      </c>
      <c r="F1722" s="3">
        <v>0</v>
      </c>
      <c r="G1722" t="s">
        <v>3</v>
      </c>
      <c r="H1722" t="s">
        <v>1281</v>
      </c>
      <c r="I1722" s="4">
        <v>567749.17000000004</v>
      </c>
      <c r="J1722" s="4">
        <v>-118537.46</v>
      </c>
      <c r="K1722" s="4">
        <v>449211.71</v>
      </c>
      <c r="L1722" s="88"/>
      <c r="M1722" s="88"/>
    </row>
    <row r="1723" spans="1:13" x14ac:dyDescent="0.2">
      <c r="A1723" s="89">
        <f t="shared" si="26"/>
        <v>1721</v>
      </c>
      <c r="B1723" t="s">
        <v>2588</v>
      </c>
      <c r="C1723" t="s">
        <v>1277</v>
      </c>
      <c r="D1723" s="2">
        <v>41730</v>
      </c>
      <c r="E1723" s="2">
        <v>41730</v>
      </c>
      <c r="F1723" s="3">
        <v>0</v>
      </c>
      <c r="G1723" t="s">
        <v>3</v>
      </c>
      <c r="H1723" t="s">
        <v>1282</v>
      </c>
      <c r="I1723" s="4">
        <v>-16602878.85</v>
      </c>
      <c r="J1723" s="4">
        <v>4460852.0599999996</v>
      </c>
      <c r="K1723" s="4">
        <v>-12142026.789999999</v>
      </c>
      <c r="L1723" s="88"/>
      <c r="M1723" s="88"/>
    </row>
    <row r="1724" spans="1:13" x14ac:dyDescent="0.2">
      <c r="A1724" s="89">
        <f t="shared" si="26"/>
        <v>1722</v>
      </c>
      <c r="B1724" t="s">
        <v>2588</v>
      </c>
      <c r="C1724" t="s">
        <v>1222</v>
      </c>
      <c r="D1724" s="2">
        <v>42095</v>
      </c>
      <c r="E1724" s="2">
        <v>42095</v>
      </c>
      <c r="F1724" s="3">
        <v>0</v>
      </c>
      <c r="G1724" t="s">
        <v>3</v>
      </c>
      <c r="H1724" t="s">
        <v>1283</v>
      </c>
      <c r="I1724" s="4">
        <v>3178784.98</v>
      </c>
      <c r="J1724" s="4">
        <v>-762886.38</v>
      </c>
      <c r="K1724" s="4">
        <v>2415898.6</v>
      </c>
      <c r="L1724" s="88"/>
      <c r="M1724" s="88"/>
    </row>
    <row r="1725" spans="1:13" x14ac:dyDescent="0.2">
      <c r="A1725" s="89">
        <f t="shared" si="26"/>
        <v>1723</v>
      </c>
      <c r="B1725" t="s">
        <v>2588</v>
      </c>
      <c r="C1725" t="s">
        <v>1280</v>
      </c>
      <c r="D1725" s="2">
        <v>42461</v>
      </c>
      <c r="E1725" s="2">
        <v>42461</v>
      </c>
      <c r="F1725" s="3">
        <v>0</v>
      </c>
      <c r="G1725" t="s">
        <v>3</v>
      </c>
      <c r="H1725" t="s">
        <v>1284</v>
      </c>
      <c r="I1725" s="4">
        <v>-1546394.6</v>
      </c>
      <c r="J1725" s="4">
        <v>322863.89</v>
      </c>
      <c r="K1725" s="4">
        <v>-1223530.71</v>
      </c>
      <c r="L1725" s="88"/>
      <c r="M1725" s="88"/>
    </row>
    <row r="1726" spans="1:13" x14ac:dyDescent="0.2">
      <c r="A1726" s="89">
        <f t="shared" si="26"/>
        <v>1724</v>
      </c>
      <c r="B1726" t="s">
        <v>2588</v>
      </c>
      <c r="C1726" t="s">
        <v>1286</v>
      </c>
      <c r="D1726" s="2">
        <v>42826</v>
      </c>
      <c r="E1726" s="2">
        <v>42826</v>
      </c>
      <c r="F1726" s="3">
        <v>0</v>
      </c>
      <c r="G1726" t="s">
        <v>3</v>
      </c>
      <c r="H1726" t="s">
        <v>1285</v>
      </c>
      <c r="I1726" s="4">
        <v>367717.98</v>
      </c>
      <c r="J1726" s="4">
        <v>-64242.96</v>
      </c>
      <c r="K1726" s="4">
        <v>303475.02</v>
      </c>
      <c r="L1726" s="88"/>
      <c r="M1726" s="88"/>
    </row>
    <row r="1727" spans="1:13" x14ac:dyDescent="0.2">
      <c r="A1727" s="89">
        <f t="shared" si="26"/>
        <v>1725</v>
      </c>
      <c r="B1727" t="s">
        <v>2588</v>
      </c>
      <c r="C1727" t="s">
        <v>1286</v>
      </c>
      <c r="D1727" s="2">
        <v>42826</v>
      </c>
      <c r="E1727" s="2">
        <v>42826</v>
      </c>
      <c r="F1727" s="3">
        <v>0</v>
      </c>
      <c r="G1727" t="s">
        <v>3</v>
      </c>
      <c r="H1727" t="s">
        <v>1287</v>
      </c>
      <c r="I1727" s="4">
        <v>-35858.19</v>
      </c>
      <c r="J1727" s="4">
        <v>6264.68</v>
      </c>
      <c r="K1727" s="4">
        <v>-29593.51</v>
      </c>
      <c r="L1727" s="88"/>
      <c r="M1727" s="88"/>
    </row>
    <row r="1728" spans="1:13" x14ac:dyDescent="0.2">
      <c r="A1728" s="89">
        <f t="shared" si="26"/>
        <v>1726</v>
      </c>
      <c r="B1728" t="s">
        <v>2588</v>
      </c>
      <c r="C1728" t="s">
        <v>1288</v>
      </c>
      <c r="D1728" s="2">
        <v>43191</v>
      </c>
      <c r="E1728" s="2">
        <v>43191</v>
      </c>
      <c r="F1728" s="3">
        <v>0</v>
      </c>
      <c r="G1728" t="s">
        <v>3</v>
      </c>
      <c r="H1728" t="s">
        <v>1289</v>
      </c>
      <c r="I1728" s="4">
        <v>1015749.82</v>
      </c>
      <c r="J1728" s="4">
        <v>-139508.01</v>
      </c>
      <c r="K1728" s="4">
        <v>876241.81</v>
      </c>
      <c r="L1728" s="88"/>
      <c r="M1728" s="88"/>
    </row>
    <row r="1729" spans="1:13" x14ac:dyDescent="0.2">
      <c r="A1729" s="89">
        <f t="shared" si="26"/>
        <v>1727</v>
      </c>
      <c r="B1729" t="s">
        <v>2588</v>
      </c>
      <c r="C1729" t="s">
        <v>1288</v>
      </c>
      <c r="D1729" s="2">
        <v>43191</v>
      </c>
      <c r="E1729" s="2">
        <v>43191</v>
      </c>
      <c r="F1729" s="3">
        <v>0</v>
      </c>
      <c r="G1729" t="s">
        <v>3</v>
      </c>
      <c r="H1729" t="s">
        <v>1290</v>
      </c>
      <c r="I1729" s="4">
        <v>3358191.47</v>
      </c>
      <c r="J1729" s="4">
        <v>-461230.35000000003</v>
      </c>
      <c r="K1729" s="4">
        <v>2896961.12</v>
      </c>
      <c r="L1729" s="88"/>
      <c r="M1729" s="88"/>
    </row>
    <row r="1730" spans="1:13" x14ac:dyDescent="0.2">
      <c r="A1730" s="89">
        <f t="shared" si="26"/>
        <v>1728</v>
      </c>
      <c r="B1730" t="s">
        <v>2588</v>
      </c>
      <c r="C1730" t="s">
        <v>1291</v>
      </c>
      <c r="D1730" s="2">
        <v>43556</v>
      </c>
      <c r="E1730" s="2">
        <v>43556</v>
      </c>
      <c r="F1730" s="3">
        <v>0</v>
      </c>
      <c r="G1730" t="s">
        <v>3</v>
      </c>
      <c r="H1730" t="s">
        <v>1292</v>
      </c>
      <c r="I1730" s="4">
        <v>1200660.24</v>
      </c>
      <c r="J1730" s="4">
        <v>-115502.54</v>
      </c>
      <c r="K1730" s="4">
        <v>1085157.7</v>
      </c>
      <c r="L1730" s="88"/>
      <c r="M1730" s="88"/>
    </row>
    <row r="1731" spans="1:13" x14ac:dyDescent="0.2">
      <c r="A1731" s="89">
        <f t="shared" si="26"/>
        <v>1729</v>
      </c>
      <c r="B1731" t="s">
        <v>2588</v>
      </c>
      <c r="C1731" t="s">
        <v>1291</v>
      </c>
      <c r="D1731" s="2">
        <v>43556</v>
      </c>
      <c r="E1731" s="2">
        <v>43556</v>
      </c>
      <c r="F1731" s="3">
        <v>0</v>
      </c>
      <c r="G1731" t="s">
        <v>3</v>
      </c>
      <c r="H1731" t="s">
        <v>1293</v>
      </c>
      <c r="I1731" s="4">
        <v>4196657.32</v>
      </c>
      <c r="J1731" s="4">
        <v>-403715.06</v>
      </c>
      <c r="K1731" s="4">
        <v>3792942.26</v>
      </c>
      <c r="L1731" s="88"/>
      <c r="M1731" s="88"/>
    </row>
    <row r="1732" spans="1:13" x14ac:dyDescent="0.2">
      <c r="A1732" s="89">
        <f t="shared" si="26"/>
        <v>1730</v>
      </c>
      <c r="B1732" t="s">
        <v>2588</v>
      </c>
      <c r="C1732" t="s">
        <v>1294</v>
      </c>
      <c r="D1732" s="2">
        <v>43922</v>
      </c>
      <c r="E1732" s="2">
        <v>43922</v>
      </c>
      <c r="F1732" s="3">
        <v>0</v>
      </c>
      <c r="G1732" t="s">
        <v>3</v>
      </c>
      <c r="H1732" t="s">
        <v>1295</v>
      </c>
      <c r="I1732" s="4">
        <v>2077034.14</v>
      </c>
      <c r="J1732" s="4">
        <v>-105232.55</v>
      </c>
      <c r="K1732" s="4">
        <v>1971801.59</v>
      </c>
      <c r="L1732" s="88"/>
      <c r="M1732" s="88"/>
    </row>
    <row r="1733" spans="1:13" x14ac:dyDescent="0.2">
      <c r="A1733" s="89">
        <f t="shared" ref="A1733:A1796" si="27">A1732+1</f>
        <v>1731</v>
      </c>
      <c r="B1733" t="s">
        <v>2588</v>
      </c>
      <c r="C1733" t="s">
        <v>1294</v>
      </c>
      <c r="D1733" s="2">
        <v>43922</v>
      </c>
      <c r="E1733" s="2">
        <v>43922</v>
      </c>
      <c r="F1733" s="3">
        <v>0</v>
      </c>
      <c r="G1733" t="s">
        <v>3</v>
      </c>
      <c r="H1733" t="s">
        <v>1296</v>
      </c>
      <c r="I1733" s="4">
        <v>-4083038.78</v>
      </c>
      <c r="J1733" s="4">
        <v>206866.41</v>
      </c>
      <c r="K1733" s="4">
        <v>-3876172.37</v>
      </c>
      <c r="L1733" s="88"/>
      <c r="M1733" s="88"/>
    </row>
    <row r="1734" spans="1:13" x14ac:dyDescent="0.2">
      <c r="A1734" s="89">
        <f t="shared" si="27"/>
        <v>1732</v>
      </c>
      <c r="B1734" t="s">
        <v>2588</v>
      </c>
      <c r="C1734" t="s">
        <v>1027</v>
      </c>
      <c r="D1734" s="2">
        <v>41639</v>
      </c>
      <c r="E1734" s="2">
        <v>41639</v>
      </c>
      <c r="F1734" s="3">
        <v>0</v>
      </c>
      <c r="G1734" t="s">
        <v>3</v>
      </c>
      <c r="H1734" t="s">
        <v>1299</v>
      </c>
      <c r="I1734" s="4">
        <v>282770216.93000001</v>
      </c>
      <c r="J1734" s="4">
        <v>-83809805.979999989</v>
      </c>
      <c r="K1734" s="4">
        <v>198960410.94999999</v>
      </c>
      <c r="L1734" s="88"/>
      <c r="M1734" s="88"/>
    </row>
    <row r="1735" spans="1:13" x14ac:dyDescent="0.2">
      <c r="A1735" s="89">
        <f t="shared" si="27"/>
        <v>1733</v>
      </c>
      <c r="B1735" t="s">
        <v>2588</v>
      </c>
      <c r="C1735" t="s">
        <v>1027</v>
      </c>
      <c r="D1735" s="2">
        <v>41730</v>
      </c>
      <c r="E1735" s="2">
        <v>41730</v>
      </c>
      <c r="F1735" s="3">
        <v>0</v>
      </c>
      <c r="G1735" t="s">
        <v>3</v>
      </c>
      <c r="H1735" t="s">
        <v>1300</v>
      </c>
      <c r="I1735" s="4">
        <v>999311.35999999999</v>
      </c>
      <c r="J1735" s="4">
        <v>-265816.81</v>
      </c>
      <c r="K1735" s="4">
        <v>733494.55</v>
      </c>
      <c r="L1735" s="88"/>
      <c r="M1735" s="88"/>
    </row>
    <row r="1736" spans="1:13" x14ac:dyDescent="0.2">
      <c r="A1736" s="89">
        <f t="shared" si="27"/>
        <v>1734</v>
      </c>
      <c r="B1736" t="s">
        <v>2588</v>
      </c>
      <c r="C1736" t="s">
        <v>1267</v>
      </c>
      <c r="D1736" s="2">
        <v>42186</v>
      </c>
      <c r="E1736" s="2">
        <v>42186</v>
      </c>
      <c r="F1736" s="3">
        <v>0</v>
      </c>
      <c r="G1736" t="s">
        <v>3</v>
      </c>
      <c r="H1736" t="s">
        <v>1301</v>
      </c>
      <c r="I1736" s="4">
        <v>3273322.16</v>
      </c>
      <c r="J1736" s="4">
        <v>-761069.57000000007</v>
      </c>
      <c r="K1736" s="4">
        <v>2512252.59</v>
      </c>
      <c r="L1736" s="88"/>
      <c r="M1736" s="88"/>
    </row>
    <row r="1737" spans="1:13" x14ac:dyDescent="0.2">
      <c r="A1737" s="89">
        <f t="shared" si="27"/>
        <v>1735</v>
      </c>
      <c r="B1737" t="s">
        <v>2588</v>
      </c>
      <c r="C1737" t="s">
        <v>1267</v>
      </c>
      <c r="D1737" s="2">
        <v>42411</v>
      </c>
      <c r="E1737" s="2">
        <v>42411</v>
      </c>
      <c r="F1737" s="3">
        <v>0</v>
      </c>
      <c r="G1737" t="s">
        <v>3</v>
      </c>
      <c r="H1737" t="s">
        <v>1302</v>
      </c>
      <c r="I1737" s="4">
        <v>3072964.63</v>
      </c>
      <c r="J1737" s="4">
        <v>-638074.71</v>
      </c>
      <c r="K1737" s="4">
        <v>2434889.92</v>
      </c>
      <c r="L1737" s="88"/>
      <c r="M1737" s="88"/>
    </row>
    <row r="1738" spans="1:13" x14ac:dyDescent="0.2">
      <c r="A1738" s="89">
        <f t="shared" si="27"/>
        <v>1736</v>
      </c>
      <c r="B1738" t="s">
        <v>2588</v>
      </c>
      <c r="C1738" t="s">
        <v>1270</v>
      </c>
      <c r="D1738" s="2">
        <v>42642</v>
      </c>
      <c r="E1738" s="2">
        <v>42642</v>
      </c>
      <c r="F1738" s="3">
        <v>0</v>
      </c>
      <c r="G1738" t="s">
        <v>3</v>
      </c>
      <c r="H1738" t="s">
        <v>1299</v>
      </c>
      <c r="I1738" s="4">
        <v>151299.78</v>
      </c>
      <c r="J1738" s="4">
        <v>-28353.730000000003</v>
      </c>
      <c r="K1738" s="4">
        <v>122946.05</v>
      </c>
      <c r="L1738" s="88"/>
      <c r="M1738" s="88"/>
    </row>
    <row r="1739" spans="1:13" x14ac:dyDescent="0.2">
      <c r="A1739" s="89">
        <f t="shared" si="27"/>
        <v>1737</v>
      </c>
      <c r="B1739" t="s">
        <v>2588</v>
      </c>
      <c r="C1739" t="s">
        <v>1027</v>
      </c>
      <c r="D1739" s="2">
        <v>41639</v>
      </c>
      <c r="E1739" s="2">
        <v>41639</v>
      </c>
      <c r="F1739" s="3">
        <v>0</v>
      </c>
      <c r="G1739" t="s">
        <v>3</v>
      </c>
      <c r="H1739" t="s">
        <v>1271</v>
      </c>
      <c r="I1739" s="4">
        <v>6248591.5999999996</v>
      </c>
      <c r="J1739" s="4">
        <v>-1737859.95</v>
      </c>
      <c r="K1739" s="4">
        <v>4510731.6500000004</v>
      </c>
      <c r="L1739" s="88"/>
      <c r="M1739" s="88"/>
    </row>
    <row r="1740" spans="1:13" x14ac:dyDescent="0.2">
      <c r="A1740" s="89">
        <f t="shared" si="27"/>
        <v>1738</v>
      </c>
      <c r="B1740" t="s">
        <v>2588</v>
      </c>
      <c r="C1740" t="s">
        <v>1027</v>
      </c>
      <c r="D1740" s="2">
        <v>41639</v>
      </c>
      <c r="E1740" s="2">
        <v>41639</v>
      </c>
      <c r="F1740" s="3">
        <v>0</v>
      </c>
      <c r="G1740" t="s">
        <v>3</v>
      </c>
      <c r="H1740" t="s">
        <v>1272</v>
      </c>
      <c r="I1740" s="4">
        <v>40688769.640000001</v>
      </c>
      <c r="J1740" s="4">
        <v>-11316371.450000001</v>
      </c>
      <c r="K1740" s="4">
        <v>29372398.190000001</v>
      </c>
      <c r="L1740" s="88"/>
      <c r="M1740" s="88"/>
    </row>
    <row r="1741" spans="1:13" x14ac:dyDescent="0.2">
      <c r="A1741" s="89">
        <f t="shared" si="27"/>
        <v>1739</v>
      </c>
      <c r="B1741" t="s">
        <v>2588</v>
      </c>
      <c r="C1741" t="s">
        <v>1027</v>
      </c>
      <c r="D1741" s="2">
        <v>41639</v>
      </c>
      <c r="E1741" s="2">
        <v>41639</v>
      </c>
      <c r="F1741" s="3">
        <v>0</v>
      </c>
      <c r="G1741" t="s">
        <v>3</v>
      </c>
      <c r="H1741" t="s">
        <v>1273</v>
      </c>
      <c r="I1741" s="4">
        <v>9652219.0399999991</v>
      </c>
      <c r="J1741" s="4">
        <v>-2684477.7399999998</v>
      </c>
      <c r="K1741" s="4">
        <v>6967741.2999999998</v>
      </c>
      <c r="L1741" s="88"/>
      <c r="M1741" s="88"/>
    </row>
    <row r="1742" spans="1:13" x14ac:dyDescent="0.2">
      <c r="A1742" s="89">
        <f t="shared" si="27"/>
        <v>1740</v>
      </c>
      <c r="B1742" t="s">
        <v>2588</v>
      </c>
      <c r="C1742" t="s">
        <v>1027</v>
      </c>
      <c r="D1742" s="2">
        <v>41639</v>
      </c>
      <c r="E1742" s="2">
        <v>41639</v>
      </c>
      <c r="F1742" s="3">
        <v>0</v>
      </c>
      <c r="G1742" t="s">
        <v>3</v>
      </c>
      <c r="H1742" t="s">
        <v>1274</v>
      </c>
      <c r="I1742" s="4">
        <v>2100699.54</v>
      </c>
      <c r="J1742" s="4">
        <v>-584247.13</v>
      </c>
      <c r="K1742" s="4">
        <v>1516452.41</v>
      </c>
      <c r="L1742" s="88"/>
      <c r="M1742" s="88"/>
    </row>
    <row r="1743" spans="1:13" x14ac:dyDescent="0.2">
      <c r="A1743" s="89">
        <f t="shared" si="27"/>
        <v>1741</v>
      </c>
      <c r="B1743" t="s">
        <v>2588</v>
      </c>
      <c r="C1743" t="s">
        <v>1027</v>
      </c>
      <c r="D1743" s="2">
        <v>41639</v>
      </c>
      <c r="E1743" s="2">
        <v>41639</v>
      </c>
      <c r="F1743" s="3">
        <v>0</v>
      </c>
      <c r="G1743" t="s">
        <v>3</v>
      </c>
      <c r="H1743" t="s">
        <v>1275</v>
      </c>
      <c r="I1743" s="4">
        <v>26202138.18</v>
      </c>
      <c r="J1743" s="4">
        <v>-7287345.6500000004</v>
      </c>
      <c r="K1743" s="4">
        <v>18914792.530000001</v>
      </c>
      <c r="L1743" s="88"/>
      <c r="M1743" s="88"/>
    </row>
    <row r="1744" spans="1:13" x14ac:dyDescent="0.2">
      <c r="A1744" s="89">
        <f t="shared" si="27"/>
        <v>1742</v>
      </c>
      <c r="B1744" t="s">
        <v>2588</v>
      </c>
      <c r="C1744" t="s">
        <v>1027</v>
      </c>
      <c r="D1744" s="2">
        <v>41639</v>
      </c>
      <c r="E1744" s="2">
        <v>41639</v>
      </c>
      <c r="F1744" s="3">
        <v>0</v>
      </c>
      <c r="G1744" t="s">
        <v>3</v>
      </c>
      <c r="H1744" t="s">
        <v>1276</v>
      </c>
      <c r="I1744" s="4">
        <v>-3932991.27</v>
      </c>
      <c r="J1744" s="4">
        <v>1093844.57</v>
      </c>
      <c r="K1744" s="4">
        <v>-2839146.7</v>
      </c>
      <c r="L1744" s="88"/>
      <c r="M1744" s="88"/>
    </row>
    <row r="1745" spans="1:13" x14ac:dyDescent="0.2">
      <c r="A1745" s="89">
        <f t="shared" si="27"/>
        <v>1743</v>
      </c>
      <c r="B1745" t="s">
        <v>2588</v>
      </c>
      <c r="C1745" t="s">
        <v>1277</v>
      </c>
      <c r="D1745" s="2">
        <v>41730</v>
      </c>
      <c r="E1745" s="2">
        <v>41730</v>
      </c>
      <c r="F1745" s="3">
        <v>0</v>
      </c>
      <c r="G1745" t="s">
        <v>3</v>
      </c>
      <c r="H1745" t="s">
        <v>1278</v>
      </c>
      <c r="I1745" s="4">
        <v>21701963.219999999</v>
      </c>
      <c r="J1745" s="4">
        <v>-5830871.1899999995</v>
      </c>
      <c r="K1745" s="4">
        <v>15871092.029999999</v>
      </c>
      <c r="L1745" s="88"/>
      <c r="M1745" s="88"/>
    </row>
    <row r="1746" spans="1:13" x14ac:dyDescent="0.2">
      <c r="A1746" s="89">
        <f t="shared" si="27"/>
        <v>1744</v>
      </c>
      <c r="B1746" t="s">
        <v>2588</v>
      </c>
      <c r="C1746" t="s">
        <v>1222</v>
      </c>
      <c r="D1746" s="2">
        <v>42095</v>
      </c>
      <c r="E1746" s="2">
        <v>42095</v>
      </c>
      <c r="F1746" s="3">
        <v>0</v>
      </c>
      <c r="G1746" t="s">
        <v>3</v>
      </c>
      <c r="H1746" t="s">
        <v>1279</v>
      </c>
      <c r="I1746" s="4">
        <v>1245008.57</v>
      </c>
      <c r="J1746" s="4">
        <v>-298793.45</v>
      </c>
      <c r="K1746" s="4">
        <v>946215.12</v>
      </c>
      <c r="L1746" s="88"/>
      <c r="M1746" s="88"/>
    </row>
    <row r="1747" spans="1:13" x14ac:dyDescent="0.2">
      <c r="A1747" s="89">
        <f t="shared" si="27"/>
        <v>1745</v>
      </c>
      <c r="B1747" t="s">
        <v>2588</v>
      </c>
      <c r="C1747" t="s">
        <v>1280</v>
      </c>
      <c r="D1747" s="2">
        <v>42461</v>
      </c>
      <c r="E1747" s="2">
        <v>42461</v>
      </c>
      <c r="F1747" s="3">
        <v>0</v>
      </c>
      <c r="G1747" t="s">
        <v>3</v>
      </c>
      <c r="H1747" t="s">
        <v>1281</v>
      </c>
      <c r="I1747" s="4">
        <v>563926.15</v>
      </c>
      <c r="J1747" s="4">
        <v>-117739.29</v>
      </c>
      <c r="K1747" s="4">
        <v>446186.86</v>
      </c>
      <c r="L1747" s="88"/>
      <c r="M1747" s="88"/>
    </row>
    <row r="1748" spans="1:13" x14ac:dyDescent="0.2">
      <c r="A1748" s="89">
        <f t="shared" si="27"/>
        <v>1746</v>
      </c>
      <c r="B1748" t="s">
        <v>2588</v>
      </c>
      <c r="C1748" t="s">
        <v>1277</v>
      </c>
      <c r="D1748" s="2">
        <v>41730</v>
      </c>
      <c r="E1748" s="2">
        <v>41730</v>
      </c>
      <c r="F1748" s="3">
        <v>0</v>
      </c>
      <c r="G1748" t="s">
        <v>3</v>
      </c>
      <c r="H1748" t="s">
        <v>1282</v>
      </c>
      <c r="I1748" s="4">
        <v>-16491081.23</v>
      </c>
      <c r="J1748" s="4">
        <v>4430814.3599999994</v>
      </c>
      <c r="K1748" s="4">
        <v>-12060266.869999999</v>
      </c>
      <c r="L1748" s="88"/>
      <c r="M1748" s="88"/>
    </row>
    <row r="1749" spans="1:13" x14ac:dyDescent="0.2">
      <c r="A1749" s="89">
        <f t="shared" si="27"/>
        <v>1747</v>
      </c>
      <c r="B1749" t="s">
        <v>2588</v>
      </c>
      <c r="C1749" t="s">
        <v>1222</v>
      </c>
      <c r="D1749" s="2">
        <v>42095</v>
      </c>
      <c r="E1749" s="2">
        <v>42095</v>
      </c>
      <c r="F1749" s="3">
        <v>0</v>
      </c>
      <c r="G1749" t="s">
        <v>3</v>
      </c>
      <c r="H1749" t="s">
        <v>1283</v>
      </c>
      <c r="I1749" s="4">
        <v>3157380.23</v>
      </c>
      <c r="J1749" s="4">
        <v>-757749.41999999993</v>
      </c>
      <c r="K1749" s="4">
        <v>2399630.81</v>
      </c>
      <c r="L1749" s="88"/>
      <c r="M1749" s="88"/>
    </row>
    <row r="1750" spans="1:13" x14ac:dyDescent="0.2">
      <c r="A1750" s="89">
        <f t="shared" si="27"/>
        <v>1748</v>
      </c>
      <c r="B1750" t="s">
        <v>2588</v>
      </c>
      <c r="C1750" t="s">
        <v>1280</v>
      </c>
      <c r="D1750" s="2">
        <v>42461</v>
      </c>
      <c r="E1750" s="2">
        <v>42461</v>
      </c>
      <c r="F1750" s="3">
        <v>0</v>
      </c>
      <c r="G1750" t="s">
        <v>3</v>
      </c>
      <c r="H1750" t="s">
        <v>1284</v>
      </c>
      <c r="I1750" s="4">
        <v>-1535981.75</v>
      </c>
      <c r="J1750" s="4">
        <v>320689.83999999997</v>
      </c>
      <c r="K1750" s="4">
        <v>-1215291.9099999999</v>
      </c>
      <c r="L1750" s="88"/>
      <c r="M1750" s="88"/>
    </row>
    <row r="1751" spans="1:13" x14ac:dyDescent="0.2">
      <c r="A1751" s="89">
        <f t="shared" si="27"/>
        <v>1749</v>
      </c>
      <c r="B1751" t="s">
        <v>2588</v>
      </c>
      <c r="C1751" t="s">
        <v>1286</v>
      </c>
      <c r="D1751" s="2">
        <v>42826</v>
      </c>
      <c r="E1751" s="2">
        <v>42826</v>
      </c>
      <c r="F1751" s="3">
        <v>0</v>
      </c>
      <c r="G1751" t="s">
        <v>3</v>
      </c>
      <c r="H1751" t="s">
        <v>1285</v>
      </c>
      <c r="I1751" s="4">
        <v>367717.98</v>
      </c>
      <c r="J1751" s="4">
        <v>-64242.96</v>
      </c>
      <c r="K1751" s="4">
        <v>303475.02</v>
      </c>
      <c r="L1751" s="88"/>
      <c r="M1751" s="88"/>
    </row>
    <row r="1752" spans="1:13" x14ac:dyDescent="0.2">
      <c r="A1752" s="89">
        <f t="shared" si="27"/>
        <v>1750</v>
      </c>
      <c r="B1752" t="s">
        <v>2588</v>
      </c>
      <c r="C1752" t="s">
        <v>1286</v>
      </c>
      <c r="D1752" s="2">
        <v>42826</v>
      </c>
      <c r="E1752" s="2">
        <v>42826</v>
      </c>
      <c r="F1752" s="3">
        <v>0</v>
      </c>
      <c r="G1752" t="s">
        <v>3</v>
      </c>
      <c r="H1752" t="s">
        <v>1287</v>
      </c>
      <c r="I1752" s="4">
        <v>-33347.199999999997</v>
      </c>
      <c r="J1752" s="4">
        <v>5826</v>
      </c>
      <c r="K1752" s="4">
        <v>-27521.200000000001</v>
      </c>
      <c r="L1752" s="88"/>
      <c r="M1752" s="88"/>
    </row>
    <row r="1753" spans="1:13" x14ac:dyDescent="0.2">
      <c r="A1753" s="89">
        <f t="shared" si="27"/>
        <v>1751</v>
      </c>
      <c r="B1753" t="s">
        <v>2588</v>
      </c>
      <c r="C1753" t="s">
        <v>1288</v>
      </c>
      <c r="D1753" s="2">
        <v>43191</v>
      </c>
      <c r="E1753" s="2">
        <v>43191</v>
      </c>
      <c r="F1753" s="3">
        <v>0</v>
      </c>
      <c r="G1753" t="s">
        <v>3</v>
      </c>
      <c r="H1753" t="s">
        <v>1289</v>
      </c>
      <c r="I1753" s="4">
        <v>1015749.82</v>
      </c>
      <c r="J1753" s="4">
        <v>-139508.01</v>
      </c>
      <c r="K1753" s="4">
        <v>876241.81</v>
      </c>
      <c r="L1753" s="88"/>
      <c r="M1753" s="88"/>
    </row>
    <row r="1754" spans="1:13" x14ac:dyDescent="0.2">
      <c r="A1754" s="89">
        <f t="shared" si="27"/>
        <v>1752</v>
      </c>
      <c r="B1754" t="s">
        <v>2588</v>
      </c>
      <c r="C1754" t="s">
        <v>1288</v>
      </c>
      <c r="D1754" s="2">
        <v>43191</v>
      </c>
      <c r="E1754" s="2">
        <v>43191</v>
      </c>
      <c r="F1754" s="3">
        <v>0</v>
      </c>
      <c r="G1754" t="s">
        <v>3</v>
      </c>
      <c r="H1754" t="s">
        <v>1290</v>
      </c>
      <c r="I1754" s="4">
        <v>3358191.47</v>
      </c>
      <c r="J1754" s="4">
        <v>-461230.35000000003</v>
      </c>
      <c r="K1754" s="4">
        <v>2896961.12</v>
      </c>
      <c r="L1754" s="88"/>
      <c r="M1754" s="88"/>
    </row>
    <row r="1755" spans="1:13" x14ac:dyDescent="0.2">
      <c r="A1755" s="89">
        <f t="shared" si="27"/>
        <v>1753</v>
      </c>
      <c r="B1755" t="s">
        <v>2588</v>
      </c>
      <c r="C1755" t="s">
        <v>1291</v>
      </c>
      <c r="D1755" s="2">
        <v>43556</v>
      </c>
      <c r="E1755" s="2">
        <v>43556</v>
      </c>
      <c r="F1755" s="3">
        <v>0</v>
      </c>
      <c r="G1755" t="s">
        <v>3</v>
      </c>
      <c r="H1755" t="s">
        <v>1292</v>
      </c>
      <c r="I1755" s="4">
        <v>1200660.24</v>
      </c>
      <c r="J1755" s="4">
        <v>-115502.54</v>
      </c>
      <c r="K1755" s="4">
        <v>1085157.7</v>
      </c>
      <c r="L1755" s="88"/>
      <c r="M1755" s="88"/>
    </row>
    <row r="1756" spans="1:13" x14ac:dyDescent="0.2">
      <c r="A1756" s="89">
        <f t="shared" si="27"/>
        <v>1754</v>
      </c>
      <c r="B1756" t="s">
        <v>2588</v>
      </c>
      <c r="C1756" t="s">
        <v>1291</v>
      </c>
      <c r="D1756" s="2">
        <v>43556</v>
      </c>
      <c r="E1756" s="2">
        <v>43556</v>
      </c>
      <c r="F1756" s="3">
        <v>0</v>
      </c>
      <c r="G1756" t="s">
        <v>3</v>
      </c>
      <c r="H1756" t="s">
        <v>1293</v>
      </c>
      <c r="I1756" s="4">
        <v>4196657.32</v>
      </c>
      <c r="J1756" s="4">
        <v>-403715.06</v>
      </c>
      <c r="K1756" s="4">
        <v>3792942.26</v>
      </c>
      <c r="L1756" s="88"/>
      <c r="M1756" s="88"/>
    </row>
    <row r="1757" spans="1:13" x14ac:dyDescent="0.2">
      <c r="A1757" s="89">
        <f t="shared" si="27"/>
        <v>1755</v>
      </c>
      <c r="B1757" t="s">
        <v>2588</v>
      </c>
      <c r="C1757" t="s">
        <v>1294</v>
      </c>
      <c r="D1757" s="2">
        <v>43922</v>
      </c>
      <c r="E1757" s="2">
        <v>43922</v>
      </c>
      <c r="F1757" s="3">
        <v>0</v>
      </c>
      <c r="G1757" t="s">
        <v>3</v>
      </c>
      <c r="H1757" t="s">
        <v>1295</v>
      </c>
      <c r="I1757" s="4">
        <v>2077034.14</v>
      </c>
      <c r="J1757" s="4">
        <v>-105232.55</v>
      </c>
      <c r="K1757" s="4">
        <v>1971801.59</v>
      </c>
      <c r="L1757" s="88"/>
      <c r="M1757" s="88"/>
    </row>
    <row r="1758" spans="1:13" x14ac:dyDescent="0.2">
      <c r="A1758" s="89">
        <f t="shared" si="27"/>
        <v>1756</v>
      </c>
      <c r="B1758" t="s">
        <v>2588</v>
      </c>
      <c r="C1758" t="s">
        <v>1294</v>
      </c>
      <c r="D1758" s="2">
        <v>43922</v>
      </c>
      <c r="E1758" s="2">
        <v>43922</v>
      </c>
      <c r="F1758" s="3">
        <v>0</v>
      </c>
      <c r="G1758" t="s">
        <v>3</v>
      </c>
      <c r="H1758" t="s">
        <v>1296</v>
      </c>
      <c r="I1758" s="4">
        <v>-4083038.78</v>
      </c>
      <c r="J1758" s="4">
        <v>206866.41</v>
      </c>
      <c r="K1758" s="4">
        <v>-3876172.37</v>
      </c>
      <c r="L1758" s="88"/>
      <c r="M1758" s="88"/>
    </row>
    <row r="1759" spans="1:13" x14ac:dyDescent="0.2">
      <c r="A1759" s="89">
        <f t="shared" si="27"/>
        <v>1757</v>
      </c>
      <c r="B1759" t="s">
        <v>2588</v>
      </c>
      <c r="C1759" t="s">
        <v>1027</v>
      </c>
      <c r="D1759" s="2">
        <v>41639</v>
      </c>
      <c r="E1759" s="2">
        <v>41639</v>
      </c>
      <c r="F1759" s="3">
        <v>0</v>
      </c>
      <c r="G1759" t="s">
        <v>3</v>
      </c>
      <c r="H1759" t="s">
        <v>1303</v>
      </c>
      <c r="I1759" s="4">
        <v>2002788683.4200001</v>
      </c>
      <c r="J1759" s="4">
        <v>-591515819.75</v>
      </c>
      <c r="K1759" s="4">
        <v>1411272863.6700001</v>
      </c>
      <c r="L1759" s="88"/>
      <c r="M1759" s="88"/>
    </row>
    <row r="1760" spans="1:13" x14ac:dyDescent="0.2">
      <c r="A1760" s="89">
        <f t="shared" si="27"/>
        <v>1758</v>
      </c>
      <c r="B1760" t="s">
        <v>2588</v>
      </c>
      <c r="C1760" t="s">
        <v>1027</v>
      </c>
      <c r="D1760" s="2">
        <v>41730</v>
      </c>
      <c r="E1760" s="2">
        <v>41730</v>
      </c>
      <c r="F1760" s="3">
        <v>0</v>
      </c>
      <c r="G1760" t="s">
        <v>3</v>
      </c>
      <c r="H1760" t="s">
        <v>1304</v>
      </c>
      <c r="I1760" s="4">
        <v>177277291.49000001</v>
      </c>
      <c r="J1760" s="4">
        <v>-47155759.559999995</v>
      </c>
      <c r="K1760" s="4">
        <v>130121531.93000001</v>
      </c>
      <c r="L1760" s="88"/>
      <c r="M1760" s="88"/>
    </row>
    <row r="1761" spans="1:13" x14ac:dyDescent="0.2">
      <c r="A1761" s="89">
        <f t="shared" si="27"/>
        <v>1759</v>
      </c>
      <c r="B1761" t="s">
        <v>2588</v>
      </c>
      <c r="C1761" t="s">
        <v>1027</v>
      </c>
      <c r="D1761" s="2">
        <v>41730</v>
      </c>
      <c r="E1761" s="2">
        <v>41730</v>
      </c>
      <c r="F1761" s="3">
        <v>0</v>
      </c>
      <c r="G1761" t="s">
        <v>3</v>
      </c>
      <c r="H1761" t="s">
        <v>1305</v>
      </c>
      <c r="I1761" s="4">
        <v>56676015.43</v>
      </c>
      <c r="J1761" s="4">
        <v>-15075820.129999999</v>
      </c>
      <c r="K1761" s="4">
        <v>41600195.299999997</v>
      </c>
      <c r="L1761" s="88"/>
      <c r="M1761" s="88"/>
    </row>
    <row r="1762" spans="1:13" x14ac:dyDescent="0.2">
      <c r="A1762" s="89">
        <f t="shared" si="27"/>
        <v>1760</v>
      </c>
      <c r="B1762" t="s">
        <v>2588</v>
      </c>
      <c r="C1762" t="s">
        <v>1270</v>
      </c>
      <c r="D1762" s="2">
        <v>42642</v>
      </c>
      <c r="E1762" s="2">
        <v>42642</v>
      </c>
      <c r="F1762" s="3">
        <v>0</v>
      </c>
      <c r="G1762" t="s">
        <v>3</v>
      </c>
      <c r="H1762" t="s">
        <v>1306</v>
      </c>
      <c r="I1762" s="4">
        <v>464113.83</v>
      </c>
      <c r="J1762" s="4">
        <v>-86975.39</v>
      </c>
      <c r="K1762" s="4">
        <v>377138.44</v>
      </c>
      <c r="L1762" s="88"/>
      <c r="M1762" s="88"/>
    </row>
    <row r="1763" spans="1:13" x14ac:dyDescent="0.2">
      <c r="A1763" s="89">
        <f t="shared" si="27"/>
        <v>1761</v>
      </c>
      <c r="B1763" t="s">
        <v>2588</v>
      </c>
      <c r="C1763" t="s">
        <v>1307</v>
      </c>
      <c r="D1763" s="2">
        <v>42725</v>
      </c>
      <c r="E1763" s="2">
        <v>42725</v>
      </c>
      <c r="F1763" s="3">
        <v>0</v>
      </c>
      <c r="G1763" t="s">
        <v>3</v>
      </c>
      <c r="H1763" t="s">
        <v>1303</v>
      </c>
      <c r="I1763" s="4">
        <v>619188.16</v>
      </c>
      <c r="J1763" s="4">
        <v>-109377.60000000001</v>
      </c>
      <c r="K1763" s="4">
        <v>509810.56</v>
      </c>
      <c r="L1763" s="88"/>
      <c r="M1763" s="88"/>
    </row>
    <row r="1764" spans="1:13" x14ac:dyDescent="0.2">
      <c r="A1764" s="89">
        <f t="shared" si="27"/>
        <v>1762</v>
      </c>
      <c r="B1764" t="s">
        <v>2588</v>
      </c>
      <c r="C1764" t="s">
        <v>1027</v>
      </c>
      <c r="D1764" s="2">
        <v>41639</v>
      </c>
      <c r="E1764" s="2">
        <v>41639</v>
      </c>
      <c r="F1764" s="3">
        <v>0</v>
      </c>
      <c r="G1764" t="s">
        <v>3</v>
      </c>
      <c r="H1764" t="s">
        <v>1271</v>
      </c>
      <c r="I1764" s="4">
        <v>44257166.409999996</v>
      </c>
      <c r="J1764" s="4">
        <v>-12308814.93</v>
      </c>
      <c r="K1764" s="4">
        <v>31948351.48</v>
      </c>
      <c r="L1764" s="88"/>
      <c r="M1764" s="88"/>
    </row>
    <row r="1765" spans="1:13" x14ac:dyDescent="0.2">
      <c r="A1765" s="89">
        <f t="shared" si="27"/>
        <v>1763</v>
      </c>
      <c r="B1765" t="s">
        <v>2588</v>
      </c>
      <c r="C1765" t="s">
        <v>1027</v>
      </c>
      <c r="D1765" s="2">
        <v>41639</v>
      </c>
      <c r="E1765" s="2">
        <v>41639</v>
      </c>
      <c r="F1765" s="3">
        <v>0</v>
      </c>
      <c r="G1765" t="s">
        <v>3</v>
      </c>
      <c r="H1765" t="s">
        <v>1272</v>
      </c>
      <c r="I1765" s="4">
        <v>288188085.19999999</v>
      </c>
      <c r="J1765" s="4">
        <v>-80150947.179999992</v>
      </c>
      <c r="K1765" s="4">
        <v>208037138.02000001</v>
      </c>
      <c r="L1765" s="88"/>
      <c r="M1765" s="88"/>
    </row>
    <row r="1766" spans="1:13" x14ac:dyDescent="0.2">
      <c r="A1766" s="89">
        <f t="shared" si="27"/>
        <v>1764</v>
      </c>
      <c r="B1766" t="s">
        <v>2588</v>
      </c>
      <c r="C1766" t="s">
        <v>1027</v>
      </c>
      <c r="D1766" s="2">
        <v>41639</v>
      </c>
      <c r="E1766" s="2">
        <v>41639</v>
      </c>
      <c r="F1766" s="3">
        <v>0</v>
      </c>
      <c r="G1766" t="s">
        <v>3</v>
      </c>
      <c r="H1766" t="s">
        <v>1273</v>
      </c>
      <c r="I1766" s="4">
        <v>68364183.719999999</v>
      </c>
      <c r="J1766" s="4">
        <v>-19013465</v>
      </c>
      <c r="K1766" s="4">
        <v>49350718.719999999</v>
      </c>
      <c r="L1766" s="88"/>
      <c r="M1766" s="88"/>
    </row>
    <row r="1767" spans="1:13" x14ac:dyDescent="0.2">
      <c r="A1767" s="89">
        <f t="shared" si="27"/>
        <v>1765</v>
      </c>
      <c r="B1767" t="s">
        <v>2588</v>
      </c>
      <c r="C1767" t="s">
        <v>1027</v>
      </c>
      <c r="D1767" s="2">
        <v>41639</v>
      </c>
      <c r="E1767" s="2">
        <v>41639</v>
      </c>
      <c r="F1767" s="3">
        <v>0</v>
      </c>
      <c r="G1767" t="s">
        <v>3</v>
      </c>
      <c r="H1767" t="s">
        <v>1274</v>
      </c>
      <c r="I1767" s="4">
        <v>14878714.279999999</v>
      </c>
      <c r="J1767" s="4">
        <v>-4138072</v>
      </c>
      <c r="K1767" s="4">
        <v>10740642.279999999</v>
      </c>
      <c r="L1767" s="88"/>
      <c r="M1767" s="88"/>
    </row>
    <row r="1768" spans="1:13" x14ac:dyDescent="0.2">
      <c r="A1768" s="89">
        <f t="shared" si="27"/>
        <v>1766</v>
      </c>
      <c r="B1768" t="s">
        <v>2588</v>
      </c>
      <c r="C1768" t="s">
        <v>1027</v>
      </c>
      <c r="D1768" s="2">
        <v>41639</v>
      </c>
      <c r="E1768" s="2">
        <v>41639</v>
      </c>
      <c r="F1768" s="3">
        <v>0</v>
      </c>
      <c r="G1768" t="s">
        <v>3</v>
      </c>
      <c r="H1768" t="s">
        <v>1275</v>
      </c>
      <c r="I1768" s="4">
        <v>185583002.40000001</v>
      </c>
      <c r="J1768" s="4">
        <v>-51614394.160000004</v>
      </c>
      <c r="K1768" s="4">
        <v>133968608.23999999</v>
      </c>
      <c r="L1768" s="88"/>
      <c r="M1768" s="88"/>
    </row>
    <row r="1769" spans="1:13" x14ac:dyDescent="0.2">
      <c r="A1769" s="89">
        <f t="shared" si="27"/>
        <v>1767</v>
      </c>
      <c r="B1769" t="s">
        <v>2588</v>
      </c>
      <c r="C1769" t="s">
        <v>1027</v>
      </c>
      <c r="D1769" s="2">
        <v>41639</v>
      </c>
      <c r="E1769" s="2">
        <v>41639</v>
      </c>
      <c r="F1769" s="3">
        <v>0</v>
      </c>
      <c r="G1769" t="s">
        <v>3</v>
      </c>
      <c r="H1769" t="s">
        <v>1276</v>
      </c>
      <c r="I1769" s="4">
        <v>-27856365.149999999</v>
      </c>
      <c r="J1769" s="4">
        <v>7747419.6899999995</v>
      </c>
      <c r="K1769" s="4">
        <v>-20108945.460000001</v>
      </c>
      <c r="L1769" s="88"/>
      <c r="M1769" s="88"/>
    </row>
    <row r="1770" spans="1:13" x14ac:dyDescent="0.2">
      <c r="A1770" s="89">
        <f t="shared" si="27"/>
        <v>1768</v>
      </c>
      <c r="B1770" t="s">
        <v>2588</v>
      </c>
      <c r="C1770" t="s">
        <v>1277</v>
      </c>
      <c r="D1770" s="2">
        <v>41730</v>
      </c>
      <c r="E1770" s="2">
        <v>41730</v>
      </c>
      <c r="F1770" s="3">
        <v>0</v>
      </c>
      <c r="G1770" t="s">
        <v>3</v>
      </c>
      <c r="H1770" t="s">
        <v>1278</v>
      </c>
      <c r="I1770" s="4">
        <v>153709421.19999999</v>
      </c>
      <c r="J1770" s="4">
        <v>-41298560.170000002</v>
      </c>
      <c r="K1770" s="4">
        <v>112410861.03</v>
      </c>
      <c r="L1770" s="88"/>
      <c r="M1770" s="88"/>
    </row>
    <row r="1771" spans="1:13" x14ac:dyDescent="0.2">
      <c r="A1771" s="89">
        <f t="shared" si="27"/>
        <v>1769</v>
      </c>
      <c r="B1771" t="s">
        <v>2588</v>
      </c>
      <c r="C1771" t="s">
        <v>1222</v>
      </c>
      <c r="D1771" s="2">
        <v>42095</v>
      </c>
      <c r="E1771" s="2">
        <v>42095</v>
      </c>
      <c r="F1771" s="3">
        <v>0</v>
      </c>
      <c r="G1771" t="s">
        <v>3</v>
      </c>
      <c r="H1771" t="s">
        <v>1279</v>
      </c>
      <c r="I1771" s="4">
        <v>8818075.3499999996</v>
      </c>
      <c r="J1771" s="4">
        <v>-2116277.04</v>
      </c>
      <c r="K1771" s="4">
        <v>6701798.3099999996</v>
      </c>
      <c r="L1771" s="88"/>
      <c r="M1771" s="88"/>
    </row>
    <row r="1772" spans="1:13" x14ac:dyDescent="0.2">
      <c r="A1772" s="89">
        <f t="shared" si="27"/>
        <v>1770</v>
      </c>
      <c r="B1772" t="s">
        <v>2588</v>
      </c>
      <c r="C1772" t="s">
        <v>1280</v>
      </c>
      <c r="D1772" s="2">
        <v>42461</v>
      </c>
      <c r="E1772" s="2">
        <v>42461</v>
      </c>
      <c r="F1772" s="3">
        <v>0</v>
      </c>
      <c r="G1772" t="s">
        <v>3</v>
      </c>
      <c r="H1772" t="s">
        <v>1281</v>
      </c>
      <c r="I1772" s="4">
        <v>901691.97</v>
      </c>
      <c r="J1772" s="4">
        <v>-188259.7</v>
      </c>
      <c r="K1772" s="4">
        <v>713432.27</v>
      </c>
      <c r="L1772" s="88"/>
      <c r="M1772" s="88"/>
    </row>
    <row r="1773" spans="1:13" x14ac:dyDescent="0.2">
      <c r="A1773" s="89">
        <f t="shared" si="27"/>
        <v>1771</v>
      </c>
      <c r="B1773" t="s">
        <v>2588</v>
      </c>
      <c r="C1773" t="s">
        <v>1277</v>
      </c>
      <c r="D1773" s="2">
        <v>41730</v>
      </c>
      <c r="E1773" s="2">
        <v>41730</v>
      </c>
      <c r="F1773" s="3">
        <v>0</v>
      </c>
      <c r="G1773" t="s">
        <v>3</v>
      </c>
      <c r="H1773" t="s">
        <v>1282</v>
      </c>
      <c r="I1773" s="4">
        <v>-113709633.01000001</v>
      </c>
      <c r="J1773" s="4">
        <v>30781281.189999998</v>
      </c>
      <c r="K1773" s="4">
        <v>-82928351.819999993</v>
      </c>
      <c r="L1773" s="88"/>
      <c r="M1773" s="88"/>
    </row>
    <row r="1774" spans="1:13" x14ac:dyDescent="0.2">
      <c r="A1774" s="89">
        <f t="shared" si="27"/>
        <v>1772</v>
      </c>
      <c r="B1774" t="s">
        <v>2588</v>
      </c>
      <c r="C1774" t="s">
        <v>1222</v>
      </c>
      <c r="D1774" s="2">
        <v>42095</v>
      </c>
      <c r="E1774" s="2">
        <v>42095</v>
      </c>
      <c r="F1774" s="3">
        <v>0</v>
      </c>
      <c r="G1774" t="s">
        <v>3</v>
      </c>
      <c r="H1774" t="s">
        <v>1283</v>
      </c>
      <c r="I1774" s="4">
        <v>22362911.719999999</v>
      </c>
      <c r="J1774" s="4">
        <v>-5366944.0199999996</v>
      </c>
      <c r="K1774" s="4">
        <v>16995967.699999999</v>
      </c>
      <c r="L1774" s="88"/>
      <c r="M1774" s="88"/>
    </row>
    <row r="1775" spans="1:13" x14ac:dyDescent="0.2">
      <c r="A1775" s="89">
        <f t="shared" si="27"/>
        <v>1773</v>
      </c>
      <c r="B1775" t="s">
        <v>2588</v>
      </c>
      <c r="C1775" t="s">
        <v>1027</v>
      </c>
      <c r="D1775" s="2">
        <v>42461</v>
      </c>
      <c r="E1775" s="2">
        <v>41639</v>
      </c>
      <c r="F1775" s="3">
        <v>0</v>
      </c>
      <c r="G1775" t="s">
        <v>3</v>
      </c>
      <c r="H1775" t="s">
        <v>1284</v>
      </c>
      <c r="I1775" s="4">
        <v>0</v>
      </c>
      <c r="J1775" s="4">
        <v>0</v>
      </c>
      <c r="K1775" s="4">
        <v>0</v>
      </c>
      <c r="L1775" s="88"/>
      <c r="M1775" s="88"/>
    </row>
    <row r="1776" spans="1:13" x14ac:dyDescent="0.2">
      <c r="A1776" s="89">
        <f t="shared" si="27"/>
        <v>1774</v>
      </c>
      <c r="B1776" t="s">
        <v>2588</v>
      </c>
      <c r="C1776" t="s">
        <v>1280</v>
      </c>
      <c r="D1776" s="2">
        <v>42461</v>
      </c>
      <c r="E1776" s="2">
        <v>42461</v>
      </c>
      <c r="F1776" s="3">
        <v>0</v>
      </c>
      <c r="G1776" t="s">
        <v>3</v>
      </c>
      <c r="H1776" t="s">
        <v>1284</v>
      </c>
      <c r="I1776" s="4">
        <v>-10878963.550000001</v>
      </c>
      <c r="J1776" s="4">
        <v>2271363.56</v>
      </c>
      <c r="K1776" s="4">
        <v>-8607599.9900000002</v>
      </c>
      <c r="L1776" s="88"/>
      <c r="M1776" s="88"/>
    </row>
    <row r="1777" spans="1:13" x14ac:dyDescent="0.2">
      <c r="A1777" s="89">
        <f t="shared" si="27"/>
        <v>1775</v>
      </c>
      <c r="B1777" t="s">
        <v>2588</v>
      </c>
      <c r="C1777" t="s">
        <v>1286</v>
      </c>
      <c r="D1777" s="2">
        <v>42826</v>
      </c>
      <c r="E1777" s="2">
        <v>42826</v>
      </c>
      <c r="F1777" s="3">
        <v>0</v>
      </c>
      <c r="G1777" t="s">
        <v>3</v>
      </c>
      <c r="H1777" t="s">
        <v>1285</v>
      </c>
      <c r="I1777" s="4">
        <v>2610797.59</v>
      </c>
      <c r="J1777" s="4">
        <v>-456125</v>
      </c>
      <c r="K1777" s="4">
        <v>2154672.59</v>
      </c>
      <c r="L1777" s="88"/>
      <c r="M1777" s="88"/>
    </row>
    <row r="1778" spans="1:13" x14ac:dyDescent="0.2">
      <c r="A1778" s="89">
        <f t="shared" si="27"/>
        <v>1776</v>
      </c>
      <c r="B1778" t="s">
        <v>2588</v>
      </c>
      <c r="C1778" t="s">
        <v>1286</v>
      </c>
      <c r="D1778" s="2">
        <v>42826</v>
      </c>
      <c r="E1778" s="2">
        <v>42826</v>
      </c>
      <c r="F1778" s="3">
        <v>0</v>
      </c>
      <c r="G1778" t="s">
        <v>3</v>
      </c>
      <c r="H1778" t="s">
        <v>1287</v>
      </c>
      <c r="I1778" s="4">
        <v>-230372.99</v>
      </c>
      <c r="J1778" s="4">
        <v>40247.800000000003</v>
      </c>
      <c r="K1778" s="4">
        <v>-190125.19</v>
      </c>
      <c r="L1778" s="88"/>
      <c r="M1778" s="88"/>
    </row>
    <row r="1779" spans="1:13" x14ac:dyDescent="0.2">
      <c r="A1779" s="89">
        <f t="shared" si="27"/>
        <v>1777</v>
      </c>
      <c r="B1779" t="s">
        <v>2588</v>
      </c>
      <c r="C1779" t="s">
        <v>1288</v>
      </c>
      <c r="D1779" s="2">
        <v>43191</v>
      </c>
      <c r="E1779" s="2">
        <v>43191</v>
      </c>
      <c r="F1779" s="3">
        <v>0</v>
      </c>
      <c r="G1779" t="s">
        <v>3</v>
      </c>
      <c r="H1779" t="s">
        <v>1289</v>
      </c>
      <c r="I1779" s="4">
        <v>7211823.6799999997</v>
      </c>
      <c r="J1779" s="4">
        <v>-990506.94</v>
      </c>
      <c r="K1779" s="4">
        <v>6221316.7400000002</v>
      </c>
      <c r="L1779" s="88"/>
      <c r="M1779" s="88"/>
    </row>
    <row r="1780" spans="1:13" x14ac:dyDescent="0.2">
      <c r="A1780" s="89">
        <f t="shared" si="27"/>
        <v>1778</v>
      </c>
      <c r="B1780" t="s">
        <v>2588</v>
      </c>
      <c r="C1780" t="s">
        <v>1288</v>
      </c>
      <c r="D1780" s="2">
        <v>43191</v>
      </c>
      <c r="E1780" s="2">
        <v>43191</v>
      </c>
      <c r="F1780" s="3">
        <v>0</v>
      </c>
      <c r="G1780" t="s">
        <v>3</v>
      </c>
      <c r="H1780" t="s">
        <v>1290</v>
      </c>
      <c r="I1780" s="4">
        <v>23843159.300000001</v>
      </c>
      <c r="J1780" s="4">
        <v>-3274735.4699999997</v>
      </c>
      <c r="K1780" s="4">
        <v>20568423.829999998</v>
      </c>
      <c r="L1780" s="88"/>
      <c r="M1780" s="88"/>
    </row>
    <row r="1781" spans="1:13" x14ac:dyDescent="0.2">
      <c r="A1781" s="89">
        <f t="shared" si="27"/>
        <v>1779</v>
      </c>
      <c r="B1781" t="s">
        <v>2588</v>
      </c>
      <c r="C1781" t="s">
        <v>1291</v>
      </c>
      <c r="D1781" s="2">
        <v>43556</v>
      </c>
      <c r="E1781" s="2">
        <v>43556</v>
      </c>
      <c r="F1781" s="3">
        <v>0</v>
      </c>
      <c r="G1781" t="s">
        <v>3</v>
      </c>
      <c r="H1781" t="s">
        <v>1289</v>
      </c>
      <c r="I1781" s="4">
        <v>8524687.7699999996</v>
      </c>
      <c r="J1781" s="4">
        <v>-820068.1</v>
      </c>
      <c r="K1781" s="4">
        <v>7704619.6699999999</v>
      </c>
      <c r="L1781" s="88"/>
      <c r="M1781" s="88"/>
    </row>
    <row r="1782" spans="1:13" x14ac:dyDescent="0.2">
      <c r="A1782" s="89">
        <f t="shared" si="27"/>
        <v>1780</v>
      </c>
      <c r="B1782" t="s">
        <v>2588</v>
      </c>
      <c r="C1782" t="s">
        <v>1291</v>
      </c>
      <c r="D1782" s="2">
        <v>43556</v>
      </c>
      <c r="E1782" s="2">
        <v>43556</v>
      </c>
      <c r="F1782" s="3">
        <v>0</v>
      </c>
      <c r="G1782" t="s">
        <v>3</v>
      </c>
      <c r="H1782" t="s">
        <v>1308</v>
      </c>
      <c r="I1782" s="4">
        <v>95832660.530000001</v>
      </c>
      <c r="J1782" s="4">
        <v>-9219024.8399999999</v>
      </c>
      <c r="K1782" s="4">
        <v>86613635.689999998</v>
      </c>
      <c r="L1782" s="88"/>
      <c r="M1782" s="88"/>
    </row>
    <row r="1783" spans="1:13" x14ac:dyDescent="0.2">
      <c r="A1783" s="89">
        <f t="shared" si="27"/>
        <v>1781</v>
      </c>
      <c r="B1783" t="s">
        <v>2588</v>
      </c>
      <c r="C1783" t="s">
        <v>1294</v>
      </c>
      <c r="D1783" s="2">
        <v>43922</v>
      </c>
      <c r="E1783" s="2">
        <v>43922</v>
      </c>
      <c r="F1783" s="3">
        <v>0</v>
      </c>
      <c r="G1783" t="s">
        <v>3</v>
      </c>
      <c r="H1783" t="s">
        <v>1295</v>
      </c>
      <c r="I1783" s="4">
        <v>14746942.27</v>
      </c>
      <c r="J1783" s="4">
        <v>-747151.12</v>
      </c>
      <c r="K1783" s="4">
        <v>13999791.15</v>
      </c>
      <c r="L1783" s="88"/>
      <c r="M1783" s="88"/>
    </row>
    <row r="1784" spans="1:13" x14ac:dyDescent="0.2">
      <c r="A1784" s="89">
        <f t="shared" si="27"/>
        <v>1782</v>
      </c>
      <c r="B1784" t="s">
        <v>2588</v>
      </c>
      <c r="C1784" t="s">
        <v>1294</v>
      </c>
      <c r="D1784" s="2">
        <v>43922</v>
      </c>
      <c r="E1784" s="2">
        <v>43922</v>
      </c>
      <c r="F1784" s="3">
        <v>0</v>
      </c>
      <c r="G1784" t="s">
        <v>3</v>
      </c>
      <c r="H1784" t="s">
        <v>1296</v>
      </c>
      <c r="I1784" s="4">
        <v>-28989575.329999998</v>
      </c>
      <c r="J1784" s="4">
        <v>1468751.5</v>
      </c>
      <c r="K1784" s="4">
        <v>-27520823.829999998</v>
      </c>
      <c r="L1784" s="88"/>
      <c r="M1784" s="88"/>
    </row>
    <row r="1785" spans="1:13" x14ac:dyDescent="0.2">
      <c r="A1785" s="89">
        <f t="shared" si="27"/>
        <v>1783</v>
      </c>
      <c r="B1785" t="s">
        <v>2588</v>
      </c>
      <c r="C1785" t="s">
        <v>1027</v>
      </c>
      <c r="D1785" s="2">
        <v>41639</v>
      </c>
      <c r="E1785" s="2">
        <v>41639</v>
      </c>
      <c r="F1785" s="3">
        <v>0</v>
      </c>
      <c r="G1785" t="s">
        <v>3</v>
      </c>
      <c r="H1785" t="s">
        <v>1309</v>
      </c>
      <c r="I1785" s="4">
        <v>27531558.109999999</v>
      </c>
      <c r="J1785" s="4">
        <v>-7657084.3000000007</v>
      </c>
      <c r="K1785" s="4">
        <v>19874473.809999999</v>
      </c>
      <c r="L1785" s="88"/>
      <c r="M1785" s="88"/>
    </row>
    <row r="1786" spans="1:13" x14ac:dyDescent="0.2">
      <c r="A1786" s="89">
        <f t="shared" si="27"/>
        <v>1784</v>
      </c>
      <c r="B1786" t="s">
        <v>2588</v>
      </c>
      <c r="C1786" t="s">
        <v>1027</v>
      </c>
      <c r="D1786" s="2">
        <v>41639</v>
      </c>
      <c r="E1786" s="2">
        <v>41639</v>
      </c>
      <c r="F1786" s="3">
        <v>0</v>
      </c>
      <c r="G1786" t="s">
        <v>3</v>
      </c>
      <c r="H1786" t="s">
        <v>1310</v>
      </c>
      <c r="I1786" s="4">
        <v>55090311.960000001</v>
      </c>
      <c r="J1786" s="4">
        <v>-16433927.289999999</v>
      </c>
      <c r="K1786" s="4">
        <v>38656384.670000002</v>
      </c>
      <c r="L1786" s="88"/>
      <c r="M1786" s="88"/>
    </row>
    <row r="1787" spans="1:13" x14ac:dyDescent="0.2">
      <c r="A1787" s="89">
        <f t="shared" si="27"/>
        <v>1785</v>
      </c>
      <c r="B1787" t="s">
        <v>2588</v>
      </c>
      <c r="C1787" t="s">
        <v>1027</v>
      </c>
      <c r="D1787" s="2">
        <v>41730</v>
      </c>
      <c r="E1787" s="2">
        <v>41730</v>
      </c>
      <c r="F1787" s="3">
        <v>0</v>
      </c>
      <c r="G1787" t="s">
        <v>3</v>
      </c>
      <c r="H1787" t="s">
        <v>1311</v>
      </c>
      <c r="I1787" s="4">
        <v>15879131.390000001</v>
      </c>
      <c r="J1787" s="4">
        <v>-4223848.93</v>
      </c>
      <c r="K1787" s="4">
        <v>11655282.460000001</v>
      </c>
      <c r="L1787" s="88"/>
      <c r="M1787" s="88"/>
    </row>
    <row r="1788" spans="1:13" x14ac:dyDescent="0.2">
      <c r="A1788" s="89">
        <f t="shared" si="27"/>
        <v>1786</v>
      </c>
      <c r="B1788" t="s">
        <v>2588</v>
      </c>
      <c r="C1788" t="s">
        <v>1027</v>
      </c>
      <c r="D1788" s="2">
        <v>41730</v>
      </c>
      <c r="E1788" s="2">
        <v>41730</v>
      </c>
      <c r="F1788" s="3">
        <v>0</v>
      </c>
      <c r="G1788" t="s">
        <v>3</v>
      </c>
      <c r="H1788" t="s">
        <v>1312</v>
      </c>
      <c r="I1788" s="4">
        <v>-717636.63</v>
      </c>
      <c r="J1788" s="4">
        <v>190891.33000000002</v>
      </c>
      <c r="K1788" s="4">
        <v>-526745.30000000005</v>
      </c>
      <c r="L1788" s="88"/>
      <c r="M1788" s="88"/>
    </row>
    <row r="1789" spans="1:13" x14ac:dyDescent="0.2">
      <c r="A1789" s="89">
        <f t="shared" si="27"/>
        <v>1787</v>
      </c>
      <c r="B1789" t="s">
        <v>2588</v>
      </c>
      <c r="C1789" t="s">
        <v>1027</v>
      </c>
      <c r="D1789" s="2">
        <v>41730</v>
      </c>
      <c r="E1789" s="2">
        <v>41730</v>
      </c>
      <c r="F1789" s="3">
        <v>0</v>
      </c>
      <c r="G1789" t="s">
        <v>3</v>
      </c>
      <c r="H1789" t="s">
        <v>1312</v>
      </c>
      <c r="I1789" s="4">
        <v>60442075.979999997</v>
      </c>
      <c r="J1789" s="4">
        <v>-16077592.23</v>
      </c>
      <c r="K1789" s="4">
        <v>44364483.75</v>
      </c>
      <c r="L1789" s="88"/>
      <c r="M1789" s="88"/>
    </row>
    <row r="1790" spans="1:13" x14ac:dyDescent="0.2">
      <c r="A1790" s="89">
        <f t="shared" si="27"/>
        <v>1788</v>
      </c>
      <c r="B1790" t="s">
        <v>2588</v>
      </c>
      <c r="C1790" t="s">
        <v>1027</v>
      </c>
      <c r="D1790" s="2">
        <v>41639</v>
      </c>
      <c r="E1790" s="2">
        <v>41639</v>
      </c>
      <c r="F1790" s="3">
        <v>0</v>
      </c>
      <c r="G1790" t="s">
        <v>3</v>
      </c>
      <c r="H1790" t="s">
        <v>1271</v>
      </c>
      <c r="I1790" s="4">
        <v>2620859.15</v>
      </c>
      <c r="J1790" s="4">
        <v>-728914.06</v>
      </c>
      <c r="K1790" s="4">
        <v>1891945.09</v>
      </c>
      <c r="L1790" s="88"/>
      <c r="M1790" s="88"/>
    </row>
    <row r="1791" spans="1:13" x14ac:dyDescent="0.2">
      <c r="A1791" s="89">
        <f t="shared" si="27"/>
        <v>1789</v>
      </c>
      <c r="B1791" t="s">
        <v>2588</v>
      </c>
      <c r="C1791" t="s">
        <v>1027</v>
      </c>
      <c r="D1791" s="2">
        <v>41639</v>
      </c>
      <c r="E1791" s="2">
        <v>41639</v>
      </c>
      <c r="F1791" s="3">
        <v>0</v>
      </c>
      <c r="G1791" t="s">
        <v>3</v>
      </c>
      <c r="H1791" t="s">
        <v>1272</v>
      </c>
      <c r="I1791" s="4">
        <v>17066171.239999998</v>
      </c>
      <c r="J1791" s="4">
        <v>-4746448.09</v>
      </c>
      <c r="K1791" s="4">
        <v>12319723.15</v>
      </c>
      <c r="L1791" s="88"/>
      <c r="M1791" s="88"/>
    </row>
    <row r="1792" spans="1:13" x14ac:dyDescent="0.2">
      <c r="A1792" s="89">
        <f t="shared" si="27"/>
        <v>1790</v>
      </c>
      <c r="B1792" t="s">
        <v>2588</v>
      </c>
      <c r="C1792" t="s">
        <v>1027</v>
      </c>
      <c r="D1792" s="2">
        <v>41639</v>
      </c>
      <c r="E1792" s="2">
        <v>41639</v>
      </c>
      <c r="F1792" s="3">
        <v>0</v>
      </c>
      <c r="G1792" t="s">
        <v>3</v>
      </c>
      <c r="H1792" t="s">
        <v>1273</v>
      </c>
      <c r="I1792" s="4">
        <v>4048449.35</v>
      </c>
      <c r="J1792" s="4">
        <v>-1125955.83</v>
      </c>
      <c r="K1792" s="4">
        <v>2922493.52</v>
      </c>
      <c r="L1792" s="88"/>
      <c r="M1792" s="88"/>
    </row>
    <row r="1793" spans="1:13" x14ac:dyDescent="0.2">
      <c r="A1793" s="89">
        <f t="shared" si="27"/>
        <v>1791</v>
      </c>
      <c r="B1793" t="s">
        <v>2588</v>
      </c>
      <c r="C1793" t="s">
        <v>1027</v>
      </c>
      <c r="D1793" s="2">
        <v>41639</v>
      </c>
      <c r="E1793" s="2">
        <v>41639</v>
      </c>
      <c r="F1793" s="3">
        <v>0</v>
      </c>
      <c r="G1793" t="s">
        <v>3</v>
      </c>
      <c r="H1793" t="s">
        <v>1274</v>
      </c>
      <c r="I1793" s="4">
        <v>881100.57</v>
      </c>
      <c r="J1793" s="4">
        <v>-245051.94</v>
      </c>
      <c r="K1793" s="4">
        <v>636048.63</v>
      </c>
      <c r="L1793" s="88"/>
      <c r="M1793" s="88"/>
    </row>
    <row r="1794" spans="1:13" x14ac:dyDescent="0.2">
      <c r="A1794" s="89">
        <f t="shared" si="27"/>
        <v>1792</v>
      </c>
      <c r="B1794" t="s">
        <v>2588</v>
      </c>
      <c r="C1794" t="s">
        <v>1027</v>
      </c>
      <c r="D1794" s="2">
        <v>41639</v>
      </c>
      <c r="E1794" s="2">
        <v>41639</v>
      </c>
      <c r="F1794" s="3">
        <v>0</v>
      </c>
      <c r="G1794" t="s">
        <v>3</v>
      </c>
      <c r="H1794" t="s">
        <v>1275</v>
      </c>
      <c r="I1794" s="4">
        <v>10990014.720000001</v>
      </c>
      <c r="J1794" s="4">
        <v>-3056545.81</v>
      </c>
      <c r="K1794" s="4">
        <v>7933468.9100000001</v>
      </c>
      <c r="L1794" s="88"/>
      <c r="M1794" s="88"/>
    </row>
    <row r="1795" spans="1:13" x14ac:dyDescent="0.2">
      <c r="A1795" s="89">
        <f t="shared" si="27"/>
        <v>1793</v>
      </c>
      <c r="B1795" t="s">
        <v>2588</v>
      </c>
      <c r="C1795" t="s">
        <v>1027</v>
      </c>
      <c r="D1795" s="2">
        <v>41639</v>
      </c>
      <c r="E1795" s="2">
        <v>41639</v>
      </c>
      <c r="F1795" s="3">
        <v>0</v>
      </c>
      <c r="G1795" t="s">
        <v>3</v>
      </c>
      <c r="H1795" t="s">
        <v>1276</v>
      </c>
      <c r="I1795" s="4">
        <v>-1649622.32</v>
      </c>
      <c r="J1795" s="4">
        <v>458793.4</v>
      </c>
      <c r="K1795" s="4">
        <v>-1190828.92</v>
      </c>
      <c r="L1795" s="88"/>
      <c r="M1795" s="88"/>
    </row>
    <row r="1796" spans="1:13" x14ac:dyDescent="0.2">
      <c r="A1796" s="89">
        <f t="shared" si="27"/>
        <v>1794</v>
      </c>
      <c r="B1796" t="s">
        <v>2588</v>
      </c>
      <c r="C1796" t="s">
        <v>1277</v>
      </c>
      <c r="D1796" s="2">
        <v>41730</v>
      </c>
      <c r="E1796" s="2">
        <v>41730</v>
      </c>
      <c r="F1796" s="3">
        <v>0</v>
      </c>
      <c r="G1796" t="s">
        <v>3</v>
      </c>
      <c r="H1796" t="s">
        <v>1278</v>
      </c>
      <c r="I1796" s="4">
        <v>9102497.4299999997</v>
      </c>
      <c r="J1796" s="4">
        <v>-2445653.84</v>
      </c>
      <c r="K1796" s="4">
        <v>6656843.5899999999</v>
      </c>
      <c r="L1796" s="88"/>
      <c r="M1796" s="88"/>
    </row>
    <row r="1797" spans="1:13" x14ac:dyDescent="0.2">
      <c r="A1797" s="89">
        <f t="shared" ref="A1797:A1860" si="28">A1796+1</f>
        <v>1795</v>
      </c>
      <c r="B1797" t="s">
        <v>2588</v>
      </c>
      <c r="C1797" t="s">
        <v>1222</v>
      </c>
      <c r="D1797" s="2">
        <v>42095</v>
      </c>
      <c r="E1797" s="2">
        <v>42095</v>
      </c>
      <c r="F1797" s="3">
        <v>0</v>
      </c>
      <c r="G1797" t="s">
        <v>3</v>
      </c>
      <c r="H1797" t="s">
        <v>1279</v>
      </c>
      <c r="I1797" s="4">
        <v>522196.41</v>
      </c>
      <c r="J1797" s="4">
        <v>-125323.51</v>
      </c>
      <c r="K1797" s="4">
        <v>396872.9</v>
      </c>
      <c r="L1797" s="88"/>
      <c r="M1797" s="88"/>
    </row>
    <row r="1798" spans="1:13" x14ac:dyDescent="0.2">
      <c r="A1798" s="89">
        <f t="shared" si="28"/>
        <v>1796</v>
      </c>
      <c r="B1798" t="s">
        <v>2588</v>
      </c>
      <c r="C1798" t="s">
        <v>1280</v>
      </c>
      <c r="D1798" s="2">
        <v>42461</v>
      </c>
      <c r="E1798" s="2">
        <v>42461</v>
      </c>
      <c r="F1798" s="3">
        <v>0</v>
      </c>
      <c r="G1798" t="s">
        <v>3</v>
      </c>
      <c r="H1798" t="s">
        <v>1281</v>
      </c>
      <c r="I1798" s="4">
        <v>236528.65</v>
      </c>
      <c r="J1798" s="4">
        <v>-49383.61</v>
      </c>
      <c r="K1798" s="4">
        <v>187145.04</v>
      </c>
      <c r="L1798" s="88"/>
      <c r="M1798" s="88"/>
    </row>
    <row r="1799" spans="1:13" x14ac:dyDescent="0.2">
      <c r="A1799" s="89">
        <f t="shared" si="28"/>
        <v>1797</v>
      </c>
      <c r="B1799" t="s">
        <v>2588</v>
      </c>
      <c r="C1799" t="s">
        <v>1277</v>
      </c>
      <c r="D1799" s="2">
        <v>41730</v>
      </c>
      <c r="E1799" s="2">
        <v>41730</v>
      </c>
      <c r="F1799" s="3">
        <v>0</v>
      </c>
      <c r="G1799" t="s">
        <v>3</v>
      </c>
      <c r="H1799" t="s">
        <v>1282</v>
      </c>
      <c r="I1799" s="4">
        <v>-6916886.8700000001</v>
      </c>
      <c r="J1799" s="4">
        <v>1858425.24</v>
      </c>
      <c r="K1799" s="4">
        <v>-5058461.63</v>
      </c>
      <c r="L1799" s="88"/>
      <c r="M1799" s="88"/>
    </row>
    <row r="1800" spans="1:13" x14ac:dyDescent="0.2">
      <c r="A1800" s="89">
        <f t="shared" si="28"/>
        <v>1798</v>
      </c>
      <c r="B1800" t="s">
        <v>2588</v>
      </c>
      <c r="C1800" t="s">
        <v>1222</v>
      </c>
      <c r="D1800" s="2">
        <v>42095</v>
      </c>
      <c r="E1800" s="2">
        <v>42095</v>
      </c>
      <c r="F1800" s="3">
        <v>0</v>
      </c>
      <c r="G1800" t="s">
        <v>3</v>
      </c>
      <c r="H1800" t="s">
        <v>1283</v>
      </c>
      <c r="I1800" s="4">
        <v>1324306.25</v>
      </c>
      <c r="J1800" s="4">
        <v>-317824.31999999995</v>
      </c>
      <c r="K1800" s="4">
        <v>1006481.93</v>
      </c>
      <c r="L1800" s="88"/>
      <c r="M1800" s="88"/>
    </row>
    <row r="1801" spans="1:13" x14ac:dyDescent="0.2">
      <c r="A1801" s="89">
        <f t="shared" si="28"/>
        <v>1799</v>
      </c>
      <c r="B1801" t="s">
        <v>2588</v>
      </c>
      <c r="C1801" t="s">
        <v>1280</v>
      </c>
      <c r="D1801" s="2">
        <v>42461</v>
      </c>
      <c r="E1801" s="2">
        <v>42461</v>
      </c>
      <c r="F1801" s="3">
        <v>0</v>
      </c>
      <c r="G1801" t="s">
        <v>3</v>
      </c>
      <c r="H1801" t="s">
        <v>1284</v>
      </c>
      <c r="I1801" s="4">
        <v>-644239.88</v>
      </c>
      <c r="J1801" s="4">
        <v>134507.57</v>
      </c>
      <c r="K1801" s="4">
        <v>-509732.31</v>
      </c>
      <c r="L1801" s="88"/>
      <c r="M1801" s="88"/>
    </row>
    <row r="1802" spans="1:13" x14ac:dyDescent="0.2">
      <c r="A1802" s="89">
        <f t="shared" si="28"/>
        <v>1800</v>
      </c>
      <c r="B1802" t="s">
        <v>2588</v>
      </c>
      <c r="C1802" t="s">
        <v>1286</v>
      </c>
      <c r="D1802" s="2">
        <v>42826</v>
      </c>
      <c r="E1802" s="2">
        <v>42826</v>
      </c>
      <c r="F1802" s="3">
        <v>0</v>
      </c>
      <c r="G1802" t="s">
        <v>3</v>
      </c>
      <c r="H1802" t="s">
        <v>1285</v>
      </c>
      <c r="I1802" s="4">
        <v>154441.54</v>
      </c>
      <c r="J1802" s="4">
        <v>-26982.04</v>
      </c>
      <c r="K1802" s="4">
        <v>127459.5</v>
      </c>
      <c r="L1802" s="88"/>
      <c r="M1802" s="88"/>
    </row>
    <row r="1803" spans="1:13" x14ac:dyDescent="0.2">
      <c r="A1803" s="89">
        <f t="shared" si="28"/>
        <v>1801</v>
      </c>
      <c r="B1803" t="s">
        <v>2588</v>
      </c>
      <c r="C1803" t="s">
        <v>1286</v>
      </c>
      <c r="D1803" s="2">
        <v>42826</v>
      </c>
      <c r="E1803" s="2">
        <v>42826</v>
      </c>
      <c r="F1803" s="3">
        <v>0</v>
      </c>
      <c r="G1803" t="s">
        <v>3</v>
      </c>
      <c r="H1803" t="s">
        <v>1287</v>
      </c>
      <c r="I1803" s="4">
        <v>-13795.44</v>
      </c>
      <c r="J1803" s="4">
        <v>2410.16</v>
      </c>
      <c r="K1803" s="4">
        <v>-11385.28</v>
      </c>
      <c r="L1803" s="88"/>
      <c r="M1803" s="88"/>
    </row>
    <row r="1804" spans="1:13" x14ac:dyDescent="0.2">
      <c r="A1804" s="89">
        <f t="shared" si="28"/>
        <v>1802</v>
      </c>
      <c r="B1804" t="s">
        <v>2588</v>
      </c>
      <c r="C1804" t="s">
        <v>1288</v>
      </c>
      <c r="D1804" s="2">
        <v>43191</v>
      </c>
      <c r="E1804" s="2">
        <v>43191</v>
      </c>
      <c r="F1804" s="3">
        <v>0</v>
      </c>
      <c r="G1804" t="s">
        <v>3</v>
      </c>
      <c r="H1804" t="s">
        <v>1289</v>
      </c>
      <c r="I1804" s="4">
        <v>426614.92</v>
      </c>
      <c r="J1804" s="4">
        <v>-58593.36</v>
      </c>
      <c r="K1804" s="4">
        <v>368021.56</v>
      </c>
      <c r="L1804" s="88"/>
      <c r="M1804" s="88"/>
    </row>
    <row r="1805" spans="1:13" x14ac:dyDescent="0.2">
      <c r="A1805" s="89">
        <f t="shared" si="28"/>
        <v>1803</v>
      </c>
      <c r="B1805" t="s">
        <v>2588</v>
      </c>
      <c r="C1805" t="s">
        <v>1288</v>
      </c>
      <c r="D1805" s="2">
        <v>43191</v>
      </c>
      <c r="E1805" s="2">
        <v>43191</v>
      </c>
      <c r="F1805" s="3">
        <v>0</v>
      </c>
      <c r="G1805" t="s">
        <v>3</v>
      </c>
      <c r="H1805" t="s">
        <v>1290</v>
      </c>
      <c r="I1805" s="4">
        <v>1410440.41</v>
      </c>
      <c r="J1805" s="4">
        <v>-193716.75</v>
      </c>
      <c r="K1805" s="4">
        <v>1216723.6599999999</v>
      </c>
      <c r="L1805" s="88"/>
      <c r="M1805" s="88"/>
    </row>
    <row r="1806" spans="1:13" x14ac:dyDescent="0.2">
      <c r="A1806" s="89">
        <f t="shared" si="28"/>
        <v>1804</v>
      </c>
      <c r="B1806" t="s">
        <v>2588</v>
      </c>
      <c r="C1806" t="s">
        <v>1291</v>
      </c>
      <c r="D1806" s="2">
        <v>43556</v>
      </c>
      <c r="E1806" s="2">
        <v>43556</v>
      </c>
      <c r="F1806" s="3">
        <v>0</v>
      </c>
      <c r="G1806" t="s">
        <v>3</v>
      </c>
      <c r="H1806" t="s">
        <v>1292</v>
      </c>
      <c r="I1806" s="4">
        <v>504277.31</v>
      </c>
      <c r="J1806" s="4">
        <v>-48511.08</v>
      </c>
      <c r="K1806" s="4">
        <v>455766.23</v>
      </c>
      <c r="L1806" s="88"/>
      <c r="M1806" s="88"/>
    </row>
    <row r="1807" spans="1:13" x14ac:dyDescent="0.2">
      <c r="A1807" s="89">
        <f t="shared" si="28"/>
        <v>1805</v>
      </c>
      <c r="B1807" t="s">
        <v>2588</v>
      </c>
      <c r="C1807" t="s">
        <v>1291</v>
      </c>
      <c r="D1807" s="2">
        <v>43556</v>
      </c>
      <c r="E1807" s="2">
        <v>43556</v>
      </c>
      <c r="F1807" s="3">
        <v>0</v>
      </c>
      <c r="G1807" t="s">
        <v>3</v>
      </c>
      <c r="H1807" t="s">
        <v>1293</v>
      </c>
      <c r="I1807" s="4">
        <v>1762596.07</v>
      </c>
      <c r="J1807" s="4">
        <v>-169560.32000000001</v>
      </c>
      <c r="K1807" s="4">
        <v>1593035.75</v>
      </c>
      <c r="L1807" s="88"/>
      <c r="M1807" s="88"/>
    </row>
    <row r="1808" spans="1:13" x14ac:dyDescent="0.2">
      <c r="A1808" s="89">
        <f t="shared" si="28"/>
        <v>1806</v>
      </c>
      <c r="B1808" t="s">
        <v>2588</v>
      </c>
      <c r="C1808" t="s">
        <v>1294</v>
      </c>
      <c r="D1808" s="2">
        <v>43922</v>
      </c>
      <c r="E1808" s="2">
        <v>43922</v>
      </c>
      <c r="F1808" s="3">
        <v>0</v>
      </c>
      <c r="G1808" t="s">
        <v>3</v>
      </c>
      <c r="H1808" t="s">
        <v>1295</v>
      </c>
      <c r="I1808" s="4">
        <v>872354.33</v>
      </c>
      <c r="J1808" s="4">
        <v>-44197.67</v>
      </c>
      <c r="K1808" s="4">
        <v>828156.66</v>
      </c>
      <c r="L1808" s="88"/>
      <c r="M1808" s="88"/>
    </row>
    <row r="1809" spans="1:13" x14ac:dyDescent="0.2">
      <c r="A1809" s="89">
        <f t="shared" si="28"/>
        <v>1807</v>
      </c>
      <c r="B1809" t="s">
        <v>2588</v>
      </c>
      <c r="C1809" t="s">
        <v>1294</v>
      </c>
      <c r="D1809" s="2">
        <v>43922</v>
      </c>
      <c r="E1809" s="2">
        <v>43922</v>
      </c>
      <c r="F1809" s="3">
        <v>0</v>
      </c>
      <c r="G1809" t="s">
        <v>3</v>
      </c>
      <c r="H1809" t="s">
        <v>1296</v>
      </c>
      <c r="I1809" s="4">
        <v>-1714876.27</v>
      </c>
      <c r="J1809" s="4">
        <v>86883.89</v>
      </c>
      <c r="K1809" s="4">
        <v>-1627992.38</v>
      </c>
      <c r="L1809" s="88"/>
      <c r="M1809" s="88"/>
    </row>
    <row r="1810" spans="1:13" x14ac:dyDescent="0.2">
      <c r="A1810" s="89">
        <f t="shared" si="28"/>
        <v>1808</v>
      </c>
      <c r="B1810" t="s">
        <v>2588</v>
      </c>
      <c r="C1810" t="s">
        <v>1027</v>
      </c>
      <c r="D1810" s="2">
        <v>41639</v>
      </c>
      <c r="E1810" s="2">
        <v>41639</v>
      </c>
      <c r="F1810" s="3">
        <v>0</v>
      </c>
      <c r="G1810" t="s">
        <v>3</v>
      </c>
      <c r="H1810" t="s">
        <v>1313</v>
      </c>
      <c r="I1810" s="4">
        <v>328598517.88999999</v>
      </c>
      <c r="J1810" s="4">
        <v>-91389907.469999999</v>
      </c>
      <c r="K1810" s="4">
        <v>237208610.41999999</v>
      </c>
      <c r="L1810" s="88"/>
      <c r="M1810" s="88"/>
    </row>
    <row r="1811" spans="1:13" x14ac:dyDescent="0.2">
      <c r="A1811" s="89">
        <f t="shared" si="28"/>
        <v>1809</v>
      </c>
      <c r="B1811" t="s">
        <v>2588</v>
      </c>
      <c r="C1811" t="s">
        <v>1027</v>
      </c>
      <c r="D1811" s="2">
        <v>41730</v>
      </c>
      <c r="E1811" s="2">
        <v>41730</v>
      </c>
      <c r="F1811" s="3">
        <v>0</v>
      </c>
      <c r="G1811" t="s">
        <v>3</v>
      </c>
      <c r="H1811" t="s">
        <v>1314</v>
      </c>
      <c r="I1811" s="4">
        <v>5174614.3099999996</v>
      </c>
      <c r="J1811" s="4">
        <v>-1376447.3800000001</v>
      </c>
      <c r="K1811" s="4">
        <v>3798166.93</v>
      </c>
      <c r="L1811" s="88"/>
      <c r="M1811" s="88"/>
    </row>
    <row r="1812" spans="1:13" x14ac:dyDescent="0.2">
      <c r="A1812" s="89">
        <f t="shared" si="28"/>
        <v>1810</v>
      </c>
      <c r="B1812" t="s">
        <v>2588</v>
      </c>
      <c r="C1812" t="s">
        <v>1027</v>
      </c>
      <c r="D1812" s="2">
        <v>41730</v>
      </c>
      <c r="E1812" s="2">
        <v>41730</v>
      </c>
      <c r="F1812" s="3">
        <v>0</v>
      </c>
      <c r="G1812" t="s">
        <v>3</v>
      </c>
      <c r="H1812" t="s">
        <v>1315</v>
      </c>
      <c r="I1812" s="4">
        <v>1388569.58</v>
      </c>
      <c r="J1812" s="4">
        <v>-369359.49</v>
      </c>
      <c r="K1812" s="4">
        <v>1019210.09</v>
      </c>
      <c r="L1812" s="88"/>
      <c r="M1812" s="88"/>
    </row>
    <row r="1813" spans="1:13" x14ac:dyDescent="0.2">
      <c r="A1813" s="89">
        <f t="shared" si="28"/>
        <v>1811</v>
      </c>
      <c r="B1813" t="s">
        <v>2588</v>
      </c>
      <c r="C1813" t="s">
        <v>1267</v>
      </c>
      <c r="D1813" s="2">
        <v>42186</v>
      </c>
      <c r="E1813" s="2">
        <v>42186</v>
      </c>
      <c r="F1813" s="3">
        <v>0</v>
      </c>
      <c r="G1813" t="s">
        <v>3</v>
      </c>
      <c r="H1813" t="s">
        <v>1316</v>
      </c>
      <c r="I1813" s="4">
        <v>661055</v>
      </c>
      <c r="J1813" s="4">
        <v>-153699.76</v>
      </c>
      <c r="K1813" s="4">
        <v>507355.24</v>
      </c>
      <c r="L1813" s="88"/>
      <c r="M1813" s="88"/>
    </row>
    <row r="1814" spans="1:13" x14ac:dyDescent="0.2">
      <c r="A1814" s="89">
        <f t="shared" si="28"/>
        <v>1812</v>
      </c>
      <c r="B1814" t="s">
        <v>2588</v>
      </c>
      <c r="C1814" t="s">
        <v>1280</v>
      </c>
      <c r="D1814" s="2">
        <v>42461</v>
      </c>
      <c r="E1814" s="2">
        <v>42461</v>
      </c>
      <c r="F1814" s="3">
        <v>0</v>
      </c>
      <c r="G1814" t="s">
        <v>3</v>
      </c>
      <c r="H1814" t="s">
        <v>1317</v>
      </c>
      <c r="I1814" s="4">
        <v>-36982</v>
      </c>
      <c r="J1814" s="4">
        <v>7721.3</v>
      </c>
      <c r="K1814" s="4">
        <v>-29260.7</v>
      </c>
      <c r="L1814" s="88"/>
      <c r="M1814" s="88"/>
    </row>
    <row r="1815" spans="1:13" x14ac:dyDescent="0.2">
      <c r="A1815" s="89">
        <f t="shared" si="28"/>
        <v>1813</v>
      </c>
      <c r="B1815" t="s">
        <v>2588</v>
      </c>
      <c r="C1815" t="s">
        <v>1027</v>
      </c>
      <c r="D1815" s="2">
        <v>41639</v>
      </c>
      <c r="E1815" s="2">
        <v>41639</v>
      </c>
      <c r="F1815" s="3">
        <v>0</v>
      </c>
      <c r="G1815" t="s">
        <v>3</v>
      </c>
      <c r="H1815" t="s">
        <v>1271</v>
      </c>
      <c r="I1815" s="4">
        <v>7261294.9199999999</v>
      </c>
      <c r="J1815" s="4">
        <v>-2019513.26</v>
      </c>
      <c r="K1815" s="4">
        <v>5241781.66</v>
      </c>
      <c r="L1815" s="88"/>
      <c r="M1815" s="88"/>
    </row>
    <row r="1816" spans="1:13" x14ac:dyDescent="0.2">
      <c r="A1816" s="89">
        <f t="shared" si="28"/>
        <v>1814</v>
      </c>
      <c r="B1816" t="s">
        <v>2588</v>
      </c>
      <c r="C1816" t="s">
        <v>1027</v>
      </c>
      <c r="D1816" s="2">
        <v>41639</v>
      </c>
      <c r="E1816" s="2">
        <v>41639</v>
      </c>
      <c r="F1816" s="3">
        <v>0</v>
      </c>
      <c r="G1816" t="s">
        <v>3</v>
      </c>
      <c r="H1816" t="s">
        <v>1272</v>
      </c>
      <c r="I1816" s="4">
        <v>47283159.960000001</v>
      </c>
      <c r="J1816" s="4">
        <v>-13150405.079999998</v>
      </c>
      <c r="K1816" s="4">
        <v>34132754.880000003</v>
      </c>
      <c r="L1816" s="88"/>
      <c r="M1816" s="88"/>
    </row>
    <row r="1817" spans="1:13" x14ac:dyDescent="0.2">
      <c r="A1817" s="89">
        <f t="shared" si="28"/>
        <v>1815</v>
      </c>
      <c r="B1817" t="s">
        <v>2588</v>
      </c>
      <c r="C1817" t="s">
        <v>1027</v>
      </c>
      <c r="D1817" s="2">
        <v>41639</v>
      </c>
      <c r="E1817" s="2">
        <v>41639</v>
      </c>
      <c r="F1817" s="3">
        <v>0</v>
      </c>
      <c r="G1817" t="s">
        <v>3</v>
      </c>
      <c r="H1817" t="s">
        <v>1273</v>
      </c>
      <c r="I1817" s="4">
        <v>11216545.029999999</v>
      </c>
      <c r="J1817" s="4">
        <v>-3119548.49</v>
      </c>
      <c r="K1817" s="4">
        <v>8096996.54</v>
      </c>
      <c r="L1817" s="88"/>
      <c r="M1817" s="88"/>
    </row>
    <row r="1818" spans="1:13" x14ac:dyDescent="0.2">
      <c r="A1818" s="89">
        <f t="shared" si="28"/>
        <v>1816</v>
      </c>
      <c r="B1818" t="s">
        <v>2588</v>
      </c>
      <c r="C1818" t="s">
        <v>1027</v>
      </c>
      <c r="D1818" s="2">
        <v>41639</v>
      </c>
      <c r="E1818" s="2">
        <v>41639</v>
      </c>
      <c r="F1818" s="3">
        <v>0</v>
      </c>
      <c r="G1818" t="s">
        <v>3</v>
      </c>
      <c r="H1818" t="s">
        <v>1274</v>
      </c>
      <c r="I1818" s="4">
        <v>2441157.92</v>
      </c>
      <c r="J1818" s="4">
        <v>-678935.49</v>
      </c>
      <c r="K1818" s="4">
        <v>1762222.43</v>
      </c>
      <c r="L1818" s="88"/>
      <c r="M1818" s="88"/>
    </row>
    <row r="1819" spans="1:13" x14ac:dyDescent="0.2">
      <c r="A1819" s="89">
        <f t="shared" si="28"/>
        <v>1817</v>
      </c>
      <c r="B1819" t="s">
        <v>2588</v>
      </c>
      <c r="C1819" t="s">
        <v>1027</v>
      </c>
      <c r="D1819" s="2">
        <v>41639</v>
      </c>
      <c r="E1819" s="2">
        <v>41639</v>
      </c>
      <c r="F1819" s="3">
        <v>0</v>
      </c>
      <c r="G1819" t="s">
        <v>3</v>
      </c>
      <c r="H1819" t="s">
        <v>1275</v>
      </c>
      <c r="I1819" s="4">
        <v>30448693.879999999</v>
      </c>
      <c r="J1819" s="4">
        <v>-8468398.879999999</v>
      </c>
      <c r="K1819" s="4">
        <v>21980295</v>
      </c>
      <c r="L1819" s="88"/>
      <c r="M1819" s="88"/>
    </row>
    <row r="1820" spans="1:13" x14ac:dyDescent="0.2">
      <c r="A1820" s="89">
        <f t="shared" si="28"/>
        <v>1818</v>
      </c>
      <c r="B1820" t="s">
        <v>2588</v>
      </c>
      <c r="C1820" t="s">
        <v>1027</v>
      </c>
      <c r="D1820" s="2">
        <v>41639</v>
      </c>
      <c r="E1820" s="2">
        <v>41639</v>
      </c>
      <c r="F1820" s="3">
        <v>0</v>
      </c>
      <c r="G1820" t="s">
        <v>3</v>
      </c>
      <c r="H1820" t="s">
        <v>1276</v>
      </c>
      <c r="I1820" s="4">
        <v>-4570407.4400000004</v>
      </c>
      <c r="J1820" s="4">
        <v>1271122.9300000002</v>
      </c>
      <c r="K1820" s="4">
        <v>-3299284.51</v>
      </c>
      <c r="L1820" s="88"/>
      <c r="M1820" s="88"/>
    </row>
    <row r="1821" spans="1:13" x14ac:dyDescent="0.2">
      <c r="A1821" s="89">
        <f t="shared" si="28"/>
        <v>1819</v>
      </c>
      <c r="B1821" t="s">
        <v>2588</v>
      </c>
      <c r="C1821" t="s">
        <v>1277</v>
      </c>
      <c r="D1821" s="2">
        <v>41730</v>
      </c>
      <c r="E1821" s="2">
        <v>41730</v>
      </c>
      <c r="F1821" s="3">
        <v>0</v>
      </c>
      <c r="G1821" t="s">
        <v>3</v>
      </c>
      <c r="H1821" t="s">
        <v>1278</v>
      </c>
      <c r="I1821" s="4">
        <v>25219179.829999998</v>
      </c>
      <c r="J1821" s="4">
        <v>-6775874.9399999995</v>
      </c>
      <c r="K1821" s="4">
        <v>18443304.890000001</v>
      </c>
      <c r="L1821" s="88"/>
      <c r="M1821" s="88"/>
    </row>
    <row r="1822" spans="1:13" x14ac:dyDescent="0.2">
      <c r="A1822" s="89">
        <f t="shared" si="28"/>
        <v>1820</v>
      </c>
      <c r="B1822" t="s">
        <v>2588</v>
      </c>
      <c r="C1822" t="s">
        <v>1222</v>
      </c>
      <c r="D1822" s="2">
        <v>42095</v>
      </c>
      <c r="E1822" s="2">
        <v>42095</v>
      </c>
      <c r="F1822" s="3">
        <v>0</v>
      </c>
      <c r="G1822" t="s">
        <v>3</v>
      </c>
      <c r="H1822" t="s">
        <v>1279</v>
      </c>
      <c r="I1822" s="4">
        <v>1446785.93</v>
      </c>
      <c r="J1822" s="4">
        <v>-347218.62</v>
      </c>
      <c r="K1822" s="4">
        <v>1099567.31</v>
      </c>
      <c r="L1822" s="88"/>
      <c r="M1822" s="88"/>
    </row>
    <row r="1823" spans="1:13" x14ac:dyDescent="0.2">
      <c r="A1823" s="89">
        <f t="shared" si="28"/>
        <v>1821</v>
      </c>
      <c r="B1823" t="s">
        <v>2588</v>
      </c>
      <c r="C1823" t="s">
        <v>1280</v>
      </c>
      <c r="D1823" s="2">
        <v>42461</v>
      </c>
      <c r="E1823" s="2">
        <v>42461</v>
      </c>
      <c r="F1823" s="3">
        <v>0</v>
      </c>
      <c r="G1823" t="s">
        <v>3</v>
      </c>
      <c r="H1823" t="s">
        <v>1281</v>
      </c>
      <c r="I1823" s="4">
        <v>655321.11</v>
      </c>
      <c r="J1823" s="4">
        <v>-136821.16</v>
      </c>
      <c r="K1823" s="4">
        <v>518499.95</v>
      </c>
      <c r="L1823" s="88"/>
      <c r="M1823" s="88"/>
    </row>
    <row r="1824" spans="1:13" x14ac:dyDescent="0.2">
      <c r="A1824" s="89">
        <f t="shared" si="28"/>
        <v>1822</v>
      </c>
      <c r="B1824" t="s">
        <v>2588</v>
      </c>
      <c r="C1824" t="s">
        <v>1277</v>
      </c>
      <c r="D1824" s="2">
        <v>41730</v>
      </c>
      <c r="E1824" s="2">
        <v>41730</v>
      </c>
      <c r="F1824" s="3">
        <v>0</v>
      </c>
      <c r="G1824" t="s">
        <v>3</v>
      </c>
      <c r="H1824" t="s">
        <v>1282</v>
      </c>
      <c r="I1824" s="4">
        <v>-19163775.129999999</v>
      </c>
      <c r="J1824" s="4">
        <v>5148912.2299999995</v>
      </c>
      <c r="K1824" s="4">
        <v>-14014862.9</v>
      </c>
      <c r="L1824" s="88"/>
      <c r="M1824" s="88"/>
    </row>
    <row r="1825" spans="1:13" x14ac:dyDescent="0.2">
      <c r="A1825" s="89">
        <f t="shared" si="28"/>
        <v>1823</v>
      </c>
      <c r="B1825" t="s">
        <v>2588</v>
      </c>
      <c r="C1825" t="s">
        <v>1222</v>
      </c>
      <c r="D1825" s="2">
        <v>42095</v>
      </c>
      <c r="E1825" s="2">
        <v>42095</v>
      </c>
      <c r="F1825" s="3">
        <v>0</v>
      </c>
      <c r="G1825" t="s">
        <v>3</v>
      </c>
      <c r="H1825" t="s">
        <v>1283</v>
      </c>
      <c r="I1825" s="4">
        <v>3669093.85</v>
      </c>
      <c r="J1825" s="4">
        <v>-880557.12</v>
      </c>
      <c r="K1825" s="4">
        <v>2788536.73</v>
      </c>
      <c r="L1825" s="88"/>
      <c r="M1825" s="88"/>
    </row>
    <row r="1826" spans="1:13" x14ac:dyDescent="0.2">
      <c r="A1826" s="89">
        <f t="shared" si="28"/>
        <v>1824</v>
      </c>
      <c r="B1826" t="s">
        <v>2588</v>
      </c>
      <c r="C1826" t="s">
        <v>1280</v>
      </c>
      <c r="D1826" s="2">
        <v>42461</v>
      </c>
      <c r="E1826" s="2">
        <v>42461</v>
      </c>
      <c r="F1826" s="3">
        <v>0</v>
      </c>
      <c r="G1826" t="s">
        <v>3</v>
      </c>
      <c r="H1826" t="s">
        <v>1284</v>
      </c>
      <c r="I1826" s="4">
        <v>-1784916.87</v>
      </c>
      <c r="J1826" s="4">
        <v>372663.75</v>
      </c>
      <c r="K1826" s="4">
        <v>-1412253.12</v>
      </c>
      <c r="L1826" s="88"/>
      <c r="M1826" s="88"/>
    </row>
    <row r="1827" spans="1:13" x14ac:dyDescent="0.2">
      <c r="A1827" s="89">
        <f t="shared" si="28"/>
        <v>1825</v>
      </c>
      <c r="B1827" t="s">
        <v>2588</v>
      </c>
      <c r="C1827" t="s">
        <v>1286</v>
      </c>
      <c r="D1827" s="2">
        <v>42826</v>
      </c>
      <c r="E1827" s="2">
        <v>42826</v>
      </c>
      <c r="F1827" s="3">
        <v>0</v>
      </c>
      <c r="G1827" t="s">
        <v>3</v>
      </c>
      <c r="H1827" t="s">
        <v>1285</v>
      </c>
      <c r="I1827" s="4">
        <v>426552.84</v>
      </c>
      <c r="J1827" s="4">
        <v>-74521.84</v>
      </c>
      <c r="K1827" s="4">
        <v>352031</v>
      </c>
      <c r="L1827" s="88"/>
      <c r="M1827" s="88"/>
    </row>
    <row r="1828" spans="1:13" x14ac:dyDescent="0.2">
      <c r="A1828" s="89">
        <f t="shared" si="28"/>
        <v>1826</v>
      </c>
      <c r="B1828" t="s">
        <v>2588</v>
      </c>
      <c r="C1828" t="s">
        <v>1286</v>
      </c>
      <c r="D1828" s="2">
        <v>42826</v>
      </c>
      <c r="E1828" s="2">
        <v>42826</v>
      </c>
      <c r="F1828" s="3">
        <v>0</v>
      </c>
      <c r="G1828" t="s">
        <v>3</v>
      </c>
      <c r="H1828" t="s">
        <v>1287</v>
      </c>
      <c r="I1828" s="4">
        <v>-39449.11</v>
      </c>
      <c r="J1828" s="4">
        <v>6892.04</v>
      </c>
      <c r="K1828" s="4">
        <v>-32557.07</v>
      </c>
      <c r="L1828" s="88"/>
      <c r="M1828" s="88"/>
    </row>
    <row r="1829" spans="1:13" x14ac:dyDescent="0.2">
      <c r="A1829" s="89">
        <f t="shared" si="28"/>
        <v>1827</v>
      </c>
      <c r="B1829" t="s">
        <v>2588</v>
      </c>
      <c r="C1829" t="s">
        <v>1288</v>
      </c>
      <c r="D1829" s="2">
        <v>43191</v>
      </c>
      <c r="E1829" s="2">
        <v>43191</v>
      </c>
      <c r="F1829" s="3">
        <v>0</v>
      </c>
      <c r="G1829" t="s">
        <v>3</v>
      </c>
      <c r="H1829" t="s">
        <v>1289</v>
      </c>
      <c r="I1829" s="4">
        <v>1178269.79</v>
      </c>
      <c r="J1829" s="4">
        <v>-161829.29999999999</v>
      </c>
      <c r="K1829" s="4">
        <v>1016440.49</v>
      </c>
      <c r="L1829" s="88"/>
      <c r="M1829" s="88"/>
    </row>
    <row r="1830" spans="1:13" x14ac:dyDescent="0.2">
      <c r="A1830" s="89">
        <f t="shared" si="28"/>
        <v>1828</v>
      </c>
      <c r="B1830" t="s">
        <v>2588</v>
      </c>
      <c r="C1830" t="s">
        <v>1288</v>
      </c>
      <c r="D1830" s="2">
        <v>43191</v>
      </c>
      <c r="E1830" s="2">
        <v>43191</v>
      </c>
      <c r="F1830" s="3">
        <v>0</v>
      </c>
      <c r="G1830" t="s">
        <v>3</v>
      </c>
      <c r="H1830" t="s">
        <v>1290</v>
      </c>
      <c r="I1830" s="4">
        <v>3895502.12</v>
      </c>
      <c r="J1830" s="4">
        <v>-535027.19999999995</v>
      </c>
      <c r="K1830" s="4">
        <v>3360474.92</v>
      </c>
      <c r="L1830" s="88"/>
      <c r="M1830" s="88"/>
    </row>
    <row r="1831" spans="1:13" x14ac:dyDescent="0.2">
      <c r="A1831" s="89">
        <f t="shared" si="28"/>
        <v>1829</v>
      </c>
      <c r="B1831" t="s">
        <v>2588</v>
      </c>
      <c r="C1831" t="s">
        <v>1291</v>
      </c>
      <c r="D1831" s="2">
        <v>43556</v>
      </c>
      <c r="E1831" s="2">
        <v>43556</v>
      </c>
      <c r="F1831" s="3">
        <v>0</v>
      </c>
      <c r="G1831" t="s">
        <v>3</v>
      </c>
      <c r="H1831" t="s">
        <v>1292</v>
      </c>
      <c r="I1831" s="4">
        <v>1392765.88</v>
      </c>
      <c r="J1831" s="4">
        <v>-133982.96</v>
      </c>
      <c r="K1831" s="4">
        <v>1258782.92</v>
      </c>
      <c r="L1831" s="88"/>
      <c r="M1831" s="88"/>
    </row>
    <row r="1832" spans="1:13" x14ac:dyDescent="0.2">
      <c r="A1832" s="89">
        <f t="shared" si="28"/>
        <v>1830</v>
      </c>
      <c r="B1832" t="s">
        <v>2588</v>
      </c>
      <c r="C1832" t="s">
        <v>1291</v>
      </c>
      <c r="D1832" s="2">
        <v>43556</v>
      </c>
      <c r="E1832" s="2">
        <v>43556</v>
      </c>
      <c r="F1832" s="3">
        <v>0</v>
      </c>
      <c r="G1832" t="s">
        <v>3</v>
      </c>
      <c r="H1832" t="s">
        <v>1293</v>
      </c>
      <c r="I1832" s="4">
        <v>4868122.4800000004</v>
      </c>
      <c r="J1832" s="4">
        <v>-468309.46</v>
      </c>
      <c r="K1832" s="4">
        <v>4399813.0199999996</v>
      </c>
      <c r="L1832" s="88"/>
      <c r="M1832" s="88"/>
    </row>
    <row r="1833" spans="1:13" x14ac:dyDescent="0.2">
      <c r="A1833" s="89">
        <f t="shared" si="28"/>
        <v>1831</v>
      </c>
      <c r="B1833" t="s">
        <v>2588</v>
      </c>
      <c r="C1833" t="s">
        <v>1294</v>
      </c>
      <c r="D1833" s="2">
        <v>43922</v>
      </c>
      <c r="E1833" s="2">
        <v>43922</v>
      </c>
      <c r="F1833" s="3">
        <v>0</v>
      </c>
      <c r="G1833" t="s">
        <v>3</v>
      </c>
      <c r="H1833" t="s">
        <v>1295</v>
      </c>
      <c r="I1833" s="4">
        <v>2409359.5699999998</v>
      </c>
      <c r="J1833" s="4">
        <v>-122069.75999999999</v>
      </c>
      <c r="K1833" s="4">
        <v>2287289.81</v>
      </c>
      <c r="L1833" s="88"/>
      <c r="M1833" s="88"/>
    </row>
    <row r="1834" spans="1:13" x14ac:dyDescent="0.2">
      <c r="A1834" s="89">
        <f t="shared" si="28"/>
        <v>1832</v>
      </c>
      <c r="B1834" t="s">
        <v>2588</v>
      </c>
      <c r="C1834" t="s">
        <v>1294</v>
      </c>
      <c r="D1834" s="2">
        <v>43922</v>
      </c>
      <c r="E1834" s="2">
        <v>43922</v>
      </c>
      <c r="F1834" s="3">
        <v>0</v>
      </c>
      <c r="G1834" t="s">
        <v>3</v>
      </c>
      <c r="H1834" t="s">
        <v>1296</v>
      </c>
      <c r="I1834" s="4">
        <v>-4736324.9800000004</v>
      </c>
      <c r="J1834" s="4">
        <v>239965.03</v>
      </c>
      <c r="K1834" s="4">
        <v>-4496359.95</v>
      </c>
      <c r="L1834" s="88"/>
      <c r="M1834" s="88"/>
    </row>
    <row r="1835" spans="1:13" x14ac:dyDescent="0.2">
      <c r="A1835" s="89">
        <f t="shared" si="28"/>
        <v>1833</v>
      </c>
      <c r="B1835" t="s">
        <v>2588</v>
      </c>
      <c r="C1835" t="s">
        <v>1027</v>
      </c>
      <c r="D1835" s="2">
        <v>41639</v>
      </c>
      <c r="E1835" s="2">
        <v>41639</v>
      </c>
      <c r="F1835" s="3">
        <v>0</v>
      </c>
      <c r="G1835" t="s">
        <v>3</v>
      </c>
      <c r="H1835" t="s">
        <v>1318</v>
      </c>
      <c r="I1835" s="4">
        <v>5504046.1299999999</v>
      </c>
      <c r="J1835" s="4">
        <v>-1530786.76</v>
      </c>
      <c r="K1835" s="4">
        <v>3973259.37</v>
      </c>
      <c r="L1835" s="88"/>
      <c r="M1835" s="88"/>
    </row>
    <row r="1836" spans="1:13" x14ac:dyDescent="0.2">
      <c r="A1836" s="89">
        <f t="shared" si="28"/>
        <v>1834</v>
      </c>
      <c r="B1836" t="s">
        <v>2588</v>
      </c>
      <c r="C1836" t="s">
        <v>1027</v>
      </c>
      <c r="D1836" s="2">
        <v>41730</v>
      </c>
      <c r="E1836" s="2">
        <v>41730</v>
      </c>
      <c r="F1836" s="3">
        <v>0</v>
      </c>
      <c r="G1836" t="s">
        <v>3</v>
      </c>
      <c r="H1836" t="s">
        <v>1319</v>
      </c>
      <c r="I1836" s="4">
        <v>727186.58</v>
      </c>
      <c r="J1836" s="4">
        <v>-193431.63</v>
      </c>
      <c r="K1836" s="4">
        <v>533754.94999999995</v>
      </c>
      <c r="L1836" s="88"/>
      <c r="M1836" s="88"/>
    </row>
    <row r="1837" spans="1:13" x14ac:dyDescent="0.2">
      <c r="A1837" s="89">
        <f t="shared" si="28"/>
        <v>1835</v>
      </c>
      <c r="B1837" t="s">
        <v>2588</v>
      </c>
      <c r="C1837" t="s">
        <v>1267</v>
      </c>
      <c r="D1837" s="2">
        <v>42186</v>
      </c>
      <c r="E1837" s="2">
        <v>42186</v>
      </c>
      <c r="F1837" s="3">
        <v>0</v>
      </c>
      <c r="G1837" t="s">
        <v>3</v>
      </c>
      <c r="H1837" t="s">
        <v>1320</v>
      </c>
      <c r="I1837" s="4">
        <v>2253893.06</v>
      </c>
      <c r="J1837" s="4">
        <v>-524045.4</v>
      </c>
      <c r="K1837" s="4">
        <v>1729847.66</v>
      </c>
      <c r="L1837" s="88"/>
      <c r="M1837" s="88"/>
    </row>
    <row r="1838" spans="1:13" x14ac:dyDescent="0.2">
      <c r="A1838" s="89">
        <f t="shared" si="28"/>
        <v>1836</v>
      </c>
      <c r="B1838" t="s">
        <v>2588</v>
      </c>
      <c r="C1838" t="s">
        <v>1280</v>
      </c>
      <c r="D1838" s="2">
        <v>42461</v>
      </c>
      <c r="E1838" s="2">
        <v>42461</v>
      </c>
      <c r="F1838" s="3">
        <v>0</v>
      </c>
      <c r="G1838" t="s">
        <v>3</v>
      </c>
      <c r="H1838" t="s">
        <v>1321</v>
      </c>
      <c r="I1838" s="4">
        <v>-7859</v>
      </c>
      <c r="J1838" s="4">
        <v>1640.8500000000001</v>
      </c>
      <c r="K1838" s="4">
        <v>-6218.15</v>
      </c>
      <c r="L1838" s="88"/>
      <c r="M1838" s="88"/>
    </row>
    <row r="1839" spans="1:13" x14ac:dyDescent="0.2">
      <c r="A1839" s="89">
        <f t="shared" si="28"/>
        <v>1837</v>
      </c>
      <c r="B1839" t="s">
        <v>2588</v>
      </c>
      <c r="C1839" t="s">
        <v>1027</v>
      </c>
      <c r="D1839" s="2">
        <v>41639</v>
      </c>
      <c r="E1839" s="2">
        <v>41639</v>
      </c>
      <c r="F1839" s="3">
        <v>0</v>
      </c>
      <c r="G1839" t="s">
        <v>3</v>
      </c>
      <c r="H1839" t="s">
        <v>1322</v>
      </c>
      <c r="I1839" s="4">
        <v>346144738.5</v>
      </c>
      <c r="J1839" s="4">
        <v>-96269867.049999997</v>
      </c>
      <c r="K1839" s="4">
        <v>249874871.44999999</v>
      </c>
      <c r="L1839" s="88"/>
      <c r="M1839" s="88"/>
    </row>
    <row r="1840" spans="1:13" x14ac:dyDescent="0.2">
      <c r="A1840" s="89">
        <f t="shared" si="28"/>
        <v>1838</v>
      </c>
      <c r="B1840" t="s">
        <v>2588</v>
      </c>
      <c r="C1840" t="s">
        <v>1027</v>
      </c>
      <c r="D1840" s="2">
        <v>41730</v>
      </c>
      <c r="E1840" s="2">
        <v>41730</v>
      </c>
      <c r="F1840" s="3">
        <v>0</v>
      </c>
      <c r="G1840" t="s">
        <v>3</v>
      </c>
      <c r="H1840" t="s">
        <v>1323</v>
      </c>
      <c r="I1840" s="4">
        <v>7400112.8899999997</v>
      </c>
      <c r="J1840" s="4">
        <v>-1968430.03</v>
      </c>
      <c r="K1840" s="4">
        <v>5431682.8600000003</v>
      </c>
      <c r="L1840" s="88"/>
      <c r="M1840" s="88"/>
    </row>
    <row r="1841" spans="1:13" x14ac:dyDescent="0.2">
      <c r="A1841" s="89">
        <f t="shared" si="28"/>
        <v>1839</v>
      </c>
      <c r="B1841" t="s">
        <v>2588</v>
      </c>
      <c r="C1841" t="s">
        <v>1027</v>
      </c>
      <c r="D1841" s="2">
        <v>41730</v>
      </c>
      <c r="E1841" s="2">
        <v>41730</v>
      </c>
      <c r="F1841" s="3">
        <v>0</v>
      </c>
      <c r="G1841" t="s">
        <v>3</v>
      </c>
      <c r="H1841" t="s">
        <v>1324</v>
      </c>
      <c r="I1841" s="4">
        <v>5989974.8099999996</v>
      </c>
      <c r="J1841" s="4">
        <v>-1593333.28</v>
      </c>
      <c r="K1841" s="4">
        <v>4396641.53</v>
      </c>
      <c r="L1841" s="88"/>
      <c r="M1841" s="88"/>
    </row>
    <row r="1842" spans="1:13" x14ac:dyDescent="0.2">
      <c r="A1842" s="89">
        <f t="shared" si="28"/>
        <v>1840</v>
      </c>
      <c r="B1842" t="s">
        <v>2588</v>
      </c>
      <c r="C1842" t="s">
        <v>1267</v>
      </c>
      <c r="D1842" s="2">
        <v>42186</v>
      </c>
      <c r="E1842" s="2">
        <v>42186</v>
      </c>
      <c r="F1842" s="3">
        <v>0</v>
      </c>
      <c r="G1842" t="s">
        <v>3</v>
      </c>
      <c r="H1842" t="s">
        <v>1325</v>
      </c>
      <c r="I1842" s="4">
        <v>1473239.02</v>
      </c>
      <c r="J1842" s="4">
        <v>-342538.06</v>
      </c>
      <c r="K1842" s="4">
        <v>1130700.96</v>
      </c>
      <c r="L1842" s="88"/>
      <c r="M1842" s="88"/>
    </row>
    <row r="1843" spans="1:13" x14ac:dyDescent="0.2">
      <c r="A1843" s="89">
        <f t="shared" si="28"/>
        <v>1841</v>
      </c>
      <c r="B1843" t="s">
        <v>2588</v>
      </c>
      <c r="C1843" t="s">
        <v>1027</v>
      </c>
      <c r="D1843" s="2">
        <v>41639</v>
      </c>
      <c r="E1843" s="2">
        <v>41639</v>
      </c>
      <c r="F1843" s="3">
        <v>0</v>
      </c>
      <c r="G1843" t="s">
        <v>3</v>
      </c>
      <c r="H1843" t="s">
        <v>1271</v>
      </c>
      <c r="I1843" s="4">
        <v>7690924.6600000001</v>
      </c>
      <c r="J1843" s="4">
        <v>-2139002.0099999998</v>
      </c>
      <c r="K1843" s="4">
        <v>5551922.6500000004</v>
      </c>
      <c r="L1843" s="88"/>
      <c r="M1843" s="88"/>
    </row>
    <row r="1844" spans="1:13" x14ac:dyDescent="0.2">
      <c r="A1844" s="89">
        <f t="shared" si="28"/>
        <v>1842</v>
      </c>
      <c r="B1844" t="s">
        <v>2588</v>
      </c>
      <c r="C1844" t="s">
        <v>1027</v>
      </c>
      <c r="D1844" s="2">
        <v>41639</v>
      </c>
      <c r="E1844" s="2">
        <v>41639</v>
      </c>
      <c r="F1844" s="3">
        <v>0</v>
      </c>
      <c r="G1844" t="s">
        <v>3</v>
      </c>
      <c r="H1844" t="s">
        <v>1272</v>
      </c>
      <c r="I1844" s="4">
        <v>50080767.299999997</v>
      </c>
      <c r="J1844" s="4">
        <v>-13928476.350000001</v>
      </c>
      <c r="K1844" s="4">
        <v>36152290.950000003</v>
      </c>
      <c r="L1844" s="88"/>
      <c r="M1844" s="88"/>
    </row>
    <row r="1845" spans="1:13" x14ac:dyDescent="0.2">
      <c r="A1845" s="89">
        <f t="shared" si="28"/>
        <v>1843</v>
      </c>
      <c r="B1845" t="s">
        <v>2588</v>
      </c>
      <c r="C1845" t="s">
        <v>1027</v>
      </c>
      <c r="D1845" s="2">
        <v>41639</v>
      </c>
      <c r="E1845" s="2">
        <v>41639</v>
      </c>
      <c r="F1845" s="3">
        <v>0</v>
      </c>
      <c r="G1845" t="s">
        <v>3</v>
      </c>
      <c r="H1845" t="s">
        <v>1273</v>
      </c>
      <c r="I1845" s="4">
        <v>11880195.439999999</v>
      </c>
      <c r="J1845" s="4">
        <v>-3304123.11</v>
      </c>
      <c r="K1845" s="4">
        <v>8576072.3300000001</v>
      </c>
      <c r="L1845" s="88"/>
      <c r="M1845" s="88"/>
    </row>
    <row r="1846" spans="1:13" x14ac:dyDescent="0.2">
      <c r="A1846" s="89">
        <f t="shared" si="28"/>
        <v>1844</v>
      </c>
      <c r="B1846" t="s">
        <v>2588</v>
      </c>
      <c r="C1846" t="s">
        <v>1027</v>
      </c>
      <c r="D1846" s="2">
        <v>41639</v>
      </c>
      <c r="E1846" s="2">
        <v>41639</v>
      </c>
      <c r="F1846" s="3">
        <v>0</v>
      </c>
      <c r="G1846" t="s">
        <v>3</v>
      </c>
      <c r="H1846" t="s">
        <v>1274</v>
      </c>
      <c r="I1846" s="4">
        <v>2585594.15</v>
      </c>
      <c r="J1846" s="4">
        <v>-719106.12</v>
      </c>
      <c r="K1846" s="4">
        <v>1866488.03</v>
      </c>
      <c r="L1846" s="88"/>
      <c r="M1846" s="88"/>
    </row>
    <row r="1847" spans="1:13" x14ac:dyDescent="0.2">
      <c r="A1847" s="89">
        <f t="shared" si="28"/>
        <v>1845</v>
      </c>
      <c r="B1847" t="s">
        <v>2588</v>
      </c>
      <c r="C1847" t="s">
        <v>1027</v>
      </c>
      <c r="D1847" s="2">
        <v>41639</v>
      </c>
      <c r="E1847" s="2">
        <v>41639</v>
      </c>
      <c r="F1847" s="3">
        <v>0</v>
      </c>
      <c r="G1847" t="s">
        <v>3</v>
      </c>
      <c r="H1847" t="s">
        <v>1275</v>
      </c>
      <c r="I1847" s="4">
        <v>32250254.719999999</v>
      </c>
      <c r="J1847" s="4">
        <v>-8969449.4399999995</v>
      </c>
      <c r="K1847" s="4">
        <v>23280805.280000001</v>
      </c>
      <c r="L1847" s="88"/>
      <c r="M1847" s="88"/>
    </row>
    <row r="1848" spans="1:13" x14ac:dyDescent="0.2">
      <c r="A1848" s="89">
        <f t="shared" si="28"/>
        <v>1846</v>
      </c>
      <c r="B1848" t="s">
        <v>2588</v>
      </c>
      <c r="C1848" t="s">
        <v>1027</v>
      </c>
      <c r="D1848" s="2">
        <v>41639</v>
      </c>
      <c r="E1848" s="2">
        <v>41639</v>
      </c>
      <c r="F1848" s="3">
        <v>0</v>
      </c>
      <c r="G1848" t="s">
        <v>3</v>
      </c>
      <c r="H1848" t="s">
        <v>1276</v>
      </c>
      <c r="I1848" s="4">
        <v>-4840825.18</v>
      </c>
      <c r="J1848" s="4">
        <v>1346331.5899999999</v>
      </c>
      <c r="K1848" s="4">
        <v>-3494493.59</v>
      </c>
      <c r="L1848" s="88"/>
      <c r="M1848" s="88"/>
    </row>
    <row r="1849" spans="1:13" x14ac:dyDescent="0.2">
      <c r="A1849" s="89">
        <f t="shared" si="28"/>
        <v>1847</v>
      </c>
      <c r="B1849" t="s">
        <v>2588</v>
      </c>
      <c r="C1849" t="s">
        <v>1277</v>
      </c>
      <c r="D1849" s="2">
        <v>41730</v>
      </c>
      <c r="E1849" s="2">
        <v>41730</v>
      </c>
      <c r="F1849" s="3">
        <v>0</v>
      </c>
      <c r="G1849" t="s">
        <v>3</v>
      </c>
      <c r="H1849" t="s">
        <v>1278</v>
      </c>
      <c r="I1849" s="4">
        <v>26711325.52</v>
      </c>
      <c r="J1849" s="4">
        <v>-7176783.8100000005</v>
      </c>
      <c r="K1849" s="4">
        <v>19534541.710000001</v>
      </c>
      <c r="L1849" s="88"/>
      <c r="M1849" s="88"/>
    </row>
    <row r="1850" spans="1:13" x14ac:dyDescent="0.2">
      <c r="A1850" s="89">
        <f t="shared" si="28"/>
        <v>1848</v>
      </c>
      <c r="B1850" t="s">
        <v>2588</v>
      </c>
      <c r="C1850" t="s">
        <v>1222</v>
      </c>
      <c r="D1850" s="2">
        <v>42095</v>
      </c>
      <c r="E1850" s="2">
        <v>42095</v>
      </c>
      <c r="F1850" s="3">
        <v>0</v>
      </c>
      <c r="G1850" t="s">
        <v>3</v>
      </c>
      <c r="H1850" t="s">
        <v>1279</v>
      </c>
      <c r="I1850" s="4">
        <v>1532388.06</v>
      </c>
      <c r="J1850" s="4">
        <v>-367762.53</v>
      </c>
      <c r="K1850" s="4">
        <v>1164625.53</v>
      </c>
      <c r="L1850" s="88"/>
      <c r="M1850" s="88"/>
    </row>
    <row r="1851" spans="1:13" x14ac:dyDescent="0.2">
      <c r="A1851" s="89">
        <f t="shared" si="28"/>
        <v>1849</v>
      </c>
      <c r="B1851" t="s">
        <v>2588</v>
      </c>
      <c r="C1851" t="s">
        <v>1280</v>
      </c>
      <c r="D1851" s="2">
        <v>42461</v>
      </c>
      <c r="E1851" s="2">
        <v>42461</v>
      </c>
      <c r="F1851" s="3">
        <v>0</v>
      </c>
      <c r="G1851" t="s">
        <v>3</v>
      </c>
      <c r="H1851" t="s">
        <v>1281</v>
      </c>
      <c r="I1851" s="4">
        <v>694094.56</v>
      </c>
      <c r="J1851" s="4">
        <v>-144916.47999999998</v>
      </c>
      <c r="K1851" s="4">
        <v>549178.07999999996</v>
      </c>
      <c r="L1851" s="88"/>
      <c r="M1851" s="88"/>
    </row>
    <row r="1852" spans="1:13" x14ac:dyDescent="0.2">
      <c r="A1852" s="89">
        <f t="shared" si="28"/>
        <v>1850</v>
      </c>
      <c r="B1852" t="s">
        <v>2588</v>
      </c>
      <c r="C1852" t="s">
        <v>1277</v>
      </c>
      <c r="D1852" s="2">
        <v>41730</v>
      </c>
      <c r="E1852" s="2">
        <v>41730</v>
      </c>
      <c r="F1852" s="3">
        <v>0</v>
      </c>
      <c r="G1852" t="s">
        <v>3</v>
      </c>
      <c r="H1852" t="s">
        <v>1282</v>
      </c>
      <c r="I1852" s="4">
        <v>-20297640.079999998</v>
      </c>
      <c r="J1852" s="4">
        <v>5453558.4500000002</v>
      </c>
      <c r="K1852" s="4">
        <v>-14844081.630000001</v>
      </c>
      <c r="L1852" s="88"/>
      <c r="M1852" s="88"/>
    </row>
    <row r="1853" spans="1:13" x14ac:dyDescent="0.2">
      <c r="A1853" s="89">
        <f t="shared" si="28"/>
        <v>1851</v>
      </c>
      <c r="B1853" t="s">
        <v>2588</v>
      </c>
      <c r="C1853" t="s">
        <v>1222</v>
      </c>
      <c r="D1853" s="2">
        <v>42095</v>
      </c>
      <c r="E1853" s="2">
        <v>42095</v>
      </c>
      <c r="F1853" s="3">
        <v>0</v>
      </c>
      <c r="G1853" t="s">
        <v>3</v>
      </c>
      <c r="H1853" t="s">
        <v>1283</v>
      </c>
      <c r="I1853" s="4">
        <v>3886183.48</v>
      </c>
      <c r="J1853" s="4">
        <v>-932657.16</v>
      </c>
      <c r="K1853" s="4">
        <v>2953526.32</v>
      </c>
      <c r="L1853" s="88"/>
      <c r="M1853" s="88"/>
    </row>
    <row r="1854" spans="1:13" x14ac:dyDescent="0.2">
      <c r="A1854" s="89">
        <f t="shared" si="28"/>
        <v>1852</v>
      </c>
      <c r="B1854" t="s">
        <v>2588</v>
      </c>
      <c r="C1854" t="s">
        <v>1280</v>
      </c>
      <c r="D1854" s="2">
        <v>42461</v>
      </c>
      <c r="E1854" s="2">
        <v>42461</v>
      </c>
      <c r="F1854" s="3">
        <v>0</v>
      </c>
      <c r="G1854" t="s">
        <v>3</v>
      </c>
      <c r="H1854" t="s">
        <v>1284</v>
      </c>
      <c r="I1854" s="4">
        <v>-1890525.22</v>
      </c>
      <c r="J1854" s="4">
        <v>394713.15</v>
      </c>
      <c r="K1854" s="4">
        <v>-1495812.07</v>
      </c>
      <c r="L1854" s="88"/>
      <c r="M1854" s="88"/>
    </row>
    <row r="1855" spans="1:13" x14ac:dyDescent="0.2">
      <c r="A1855" s="89">
        <f t="shared" si="28"/>
        <v>1853</v>
      </c>
      <c r="B1855" t="s">
        <v>2588</v>
      </c>
      <c r="C1855" t="s">
        <v>1286</v>
      </c>
      <c r="D1855" s="2">
        <v>42826</v>
      </c>
      <c r="E1855" s="2">
        <v>42826</v>
      </c>
      <c r="F1855" s="3">
        <v>0</v>
      </c>
      <c r="G1855" t="s">
        <v>3</v>
      </c>
      <c r="H1855" t="s">
        <v>1285</v>
      </c>
      <c r="I1855" s="4">
        <v>455970.28</v>
      </c>
      <c r="J1855" s="4">
        <v>-79661.279999999999</v>
      </c>
      <c r="K1855" s="4">
        <v>376309</v>
      </c>
      <c r="L1855" s="88"/>
      <c r="M1855" s="88"/>
    </row>
    <row r="1856" spans="1:13" x14ac:dyDescent="0.2">
      <c r="A1856" s="89">
        <f t="shared" si="28"/>
        <v>1854</v>
      </c>
      <c r="B1856" t="s">
        <v>2588</v>
      </c>
      <c r="C1856" t="s">
        <v>1286</v>
      </c>
      <c r="D1856" s="2">
        <v>42826</v>
      </c>
      <c r="E1856" s="2">
        <v>42826</v>
      </c>
      <c r="F1856" s="3">
        <v>0</v>
      </c>
      <c r="G1856" t="s">
        <v>3</v>
      </c>
      <c r="H1856" t="s">
        <v>1287</v>
      </c>
      <c r="I1856" s="4">
        <v>-37952.26</v>
      </c>
      <c r="J1856" s="4">
        <v>6630.52</v>
      </c>
      <c r="K1856" s="4">
        <v>-31321.74</v>
      </c>
      <c r="L1856" s="88"/>
      <c r="M1856" s="88"/>
    </row>
    <row r="1857" spans="1:13" x14ac:dyDescent="0.2">
      <c r="A1857" s="89">
        <f t="shared" si="28"/>
        <v>1855</v>
      </c>
      <c r="B1857" t="s">
        <v>2588</v>
      </c>
      <c r="C1857" t="s">
        <v>1288</v>
      </c>
      <c r="D1857" s="2">
        <v>43191</v>
      </c>
      <c r="E1857" s="2">
        <v>43191</v>
      </c>
      <c r="F1857" s="3">
        <v>0</v>
      </c>
      <c r="G1857" t="s">
        <v>3</v>
      </c>
      <c r="H1857" t="s">
        <v>1289</v>
      </c>
      <c r="I1857" s="4">
        <v>1259529.77</v>
      </c>
      <c r="J1857" s="4">
        <v>-172989.94</v>
      </c>
      <c r="K1857" s="4">
        <v>1086539.83</v>
      </c>
      <c r="L1857" s="88"/>
      <c r="M1857" s="88"/>
    </row>
    <row r="1858" spans="1:13" x14ac:dyDescent="0.2">
      <c r="A1858" s="89">
        <f t="shared" si="28"/>
        <v>1856</v>
      </c>
      <c r="B1858" t="s">
        <v>2588</v>
      </c>
      <c r="C1858" t="s">
        <v>1288</v>
      </c>
      <c r="D1858" s="2">
        <v>43191</v>
      </c>
      <c r="E1858" s="2">
        <v>43191</v>
      </c>
      <c r="F1858" s="3">
        <v>0</v>
      </c>
      <c r="G1858" t="s">
        <v>3</v>
      </c>
      <c r="H1858" t="s">
        <v>1290</v>
      </c>
      <c r="I1858" s="4">
        <v>4164157.43</v>
      </c>
      <c r="J1858" s="4">
        <v>-571925.64</v>
      </c>
      <c r="K1858" s="4">
        <v>3592231.79</v>
      </c>
      <c r="L1858" s="88"/>
      <c r="M1858" s="88"/>
    </row>
    <row r="1859" spans="1:13" x14ac:dyDescent="0.2">
      <c r="A1859" s="89">
        <f t="shared" si="28"/>
        <v>1857</v>
      </c>
      <c r="B1859" t="s">
        <v>2588</v>
      </c>
      <c r="C1859" t="s">
        <v>1291</v>
      </c>
      <c r="D1859" s="2">
        <v>43556</v>
      </c>
      <c r="E1859" s="2">
        <v>43556</v>
      </c>
      <c r="F1859" s="3">
        <v>0</v>
      </c>
      <c r="G1859" t="s">
        <v>3</v>
      </c>
      <c r="H1859" t="s">
        <v>1292</v>
      </c>
      <c r="I1859" s="4">
        <v>1488818.72</v>
      </c>
      <c r="J1859" s="4">
        <v>-143223.16</v>
      </c>
      <c r="K1859" s="4">
        <v>1345595.56</v>
      </c>
      <c r="L1859" s="88"/>
      <c r="M1859" s="88"/>
    </row>
    <row r="1860" spans="1:13" x14ac:dyDescent="0.2">
      <c r="A1860" s="89">
        <f t="shared" si="28"/>
        <v>1858</v>
      </c>
      <c r="B1860" t="s">
        <v>2588</v>
      </c>
      <c r="C1860" t="s">
        <v>1291</v>
      </c>
      <c r="D1860" s="2">
        <v>43556</v>
      </c>
      <c r="E1860" s="2">
        <v>43556</v>
      </c>
      <c r="F1860" s="3">
        <v>0</v>
      </c>
      <c r="G1860" t="s">
        <v>3</v>
      </c>
      <c r="H1860" t="s">
        <v>1293</v>
      </c>
      <c r="I1860" s="4">
        <v>5203855.07</v>
      </c>
      <c r="J1860" s="4">
        <v>-500606.68</v>
      </c>
      <c r="K1860" s="4">
        <v>4703248.3899999997</v>
      </c>
      <c r="L1860" s="88"/>
      <c r="M1860" s="88"/>
    </row>
    <row r="1861" spans="1:13" x14ac:dyDescent="0.2">
      <c r="A1861" s="89">
        <f t="shared" ref="A1861:A1924" si="29">A1860+1</f>
        <v>1859</v>
      </c>
      <c r="B1861" t="s">
        <v>2588</v>
      </c>
      <c r="C1861" t="s">
        <v>1294</v>
      </c>
      <c r="D1861" s="2">
        <v>43922</v>
      </c>
      <c r="E1861" s="2">
        <v>43922</v>
      </c>
      <c r="F1861" s="3">
        <v>0</v>
      </c>
      <c r="G1861" t="s">
        <v>3</v>
      </c>
      <c r="H1861" t="s">
        <v>1295</v>
      </c>
      <c r="I1861" s="4">
        <v>2575522.31</v>
      </c>
      <c r="J1861" s="4">
        <v>-130488.36</v>
      </c>
      <c r="K1861" s="4">
        <v>2445033.9500000002</v>
      </c>
      <c r="L1861" s="88"/>
      <c r="M1861" s="88"/>
    </row>
    <row r="1862" spans="1:13" x14ac:dyDescent="0.2">
      <c r="A1862" s="89">
        <f t="shared" si="29"/>
        <v>1860</v>
      </c>
      <c r="B1862" t="s">
        <v>2588</v>
      </c>
      <c r="C1862" t="s">
        <v>1294</v>
      </c>
      <c r="D1862" s="2">
        <v>43922</v>
      </c>
      <c r="E1862" s="2">
        <v>43922</v>
      </c>
      <c r="F1862" s="3">
        <v>0</v>
      </c>
      <c r="G1862" t="s">
        <v>3</v>
      </c>
      <c r="H1862" t="s">
        <v>1296</v>
      </c>
      <c r="I1862" s="4">
        <v>-5062968.0999999996</v>
      </c>
      <c r="J1862" s="4">
        <v>256514.35</v>
      </c>
      <c r="K1862" s="4">
        <v>-4806453.75</v>
      </c>
      <c r="L1862" s="88"/>
      <c r="M1862" s="88"/>
    </row>
    <row r="1863" spans="1:13" x14ac:dyDescent="0.2">
      <c r="A1863" s="89">
        <f t="shared" si="29"/>
        <v>1861</v>
      </c>
      <c r="B1863" t="s">
        <v>2588</v>
      </c>
      <c r="C1863" t="s">
        <v>1027</v>
      </c>
      <c r="D1863" s="2">
        <v>41639</v>
      </c>
      <c r="E1863" s="2">
        <v>41639</v>
      </c>
      <c r="F1863" s="3">
        <v>0</v>
      </c>
      <c r="G1863" t="s">
        <v>3</v>
      </c>
      <c r="H1863" t="s">
        <v>1326</v>
      </c>
      <c r="I1863" s="4">
        <v>220936347.87</v>
      </c>
      <c r="J1863" s="4">
        <v>-61446876.020000003</v>
      </c>
      <c r="K1863" s="4">
        <v>159489471.84999999</v>
      </c>
      <c r="L1863" s="88"/>
      <c r="M1863" s="88"/>
    </row>
    <row r="1864" spans="1:13" x14ac:dyDescent="0.2">
      <c r="A1864" s="89">
        <f t="shared" si="29"/>
        <v>1862</v>
      </c>
      <c r="B1864" t="s">
        <v>2588</v>
      </c>
      <c r="C1864" t="s">
        <v>1027</v>
      </c>
      <c r="D1864" s="2">
        <v>41730</v>
      </c>
      <c r="E1864" s="2">
        <v>41730</v>
      </c>
      <c r="F1864" s="3">
        <v>0</v>
      </c>
      <c r="G1864" t="s">
        <v>3</v>
      </c>
      <c r="H1864" t="s">
        <v>1327</v>
      </c>
      <c r="I1864" s="4">
        <v>-2327446.7000000002</v>
      </c>
      <c r="J1864" s="4">
        <v>619100.80999999994</v>
      </c>
      <c r="K1864" s="4">
        <v>-1708345.89</v>
      </c>
      <c r="L1864" s="88"/>
      <c r="M1864" s="88"/>
    </row>
    <row r="1865" spans="1:13" x14ac:dyDescent="0.2">
      <c r="A1865" s="89">
        <f t="shared" si="29"/>
        <v>1863</v>
      </c>
      <c r="B1865" t="s">
        <v>2588</v>
      </c>
      <c r="C1865" t="s">
        <v>1267</v>
      </c>
      <c r="D1865" s="2">
        <v>42186</v>
      </c>
      <c r="E1865" s="2">
        <v>42186</v>
      </c>
      <c r="F1865" s="3">
        <v>0</v>
      </c>
      <c r="G1865" t="s">
        <v>3</v>
      </c>
      <c r="H1865" t="s">
        <v>1328</v>
      </c>
      <c r="I1865" s="4">
        <v>5371686.7199999997</v>
      </c>
      <c r="J1865" s="4">
        <v>-1248953.54</v>
      </c>
      <c r="K1865" s="4">
        <v>4122733.18</v>
      </c>
      <c r="L1865" s="88"/>
      <c r="M1865" s="88"/>
    </row>
    <row r="1866" spans="1:13" x14ac:dyDescent="0.2">
      <c r="A1866" s="89">
        <f t="shared" si="29"/>
        <v>1864</v>
      </c>
      <c r="B1866" t="s">
        <v>2588</v>
      </c>
      <c r="C1866" t="s">
        <v>1027</v>
      </c>
      <c r="D1866" s="2">
        <v>41639</v>
      </c>
      <c r="E1866" s="2">
        <v>41639</v>
      </c>
      <c r="F1866" s="3">
        <v>0</v>
      </c>
      <c r="G1866" t="s">
        <v>3</v>
      </c>
      <c r="H1866" t="s">
        <v>1271</v>
      </c>
      <c r="I1866" s="4">
        <v>4882200.9000000004</v>
      </c>
      <c r="J1866" s="4">
        <v>-1357839.02</v>
      </c>
      <c r="K1866" s="4">
        <v>3524361.88</v>
      </c>
      <c r="L1866" s="88"/>
      <c r="M1866" s="88"/>
    </row>
    <row r="1867" spans="1:13" x14ac:dyDescent="0.2">
      <c r="A1867" s="89">
        <f t="shared" si="29"/>
        <v>1865</v>
      </c>
      <c r="B1867" t="s">
        <v>2588</v>
      </c>
      <c r="C1867" t="s">
        <v>1027</v>
      </c>
      <c r="D1867" s="2">
        <v>41639</v>
      </c>
      <c r="E1867" s="2">
        <v>41639</v>
      </c>
      <c r="F1867" s="3">
        <v>0</v>
      </c>
      <c r="G1867" t="s">
        <v>3</v>
      </c>
      <c r="H1867" t="s">
        <v>1272</v>
      </c>
      <c r="I1867" s="4">
        <v>31791283.609999999</v>
      </c>
      <c r="J1867" s="4">
        <v>-8841800.2699999996</v>
      </c>
      <c r="K1867" s="4">
        <v>22949483.34</v>
      </c>
      <c r="L1867" s="88"/>
      <c r="M1867" s="88"/>
    </row>
    <row r="1868" spans="1:13" x14ac:dyDescent="0.2">
      <c r="A1868" s="89">
        <f t="shared" si="29"/>
        <v>1866</v>
      </c>
      <c r="B1868" t="s">
        <v>2588</v>
      </c>
      <c r="C1868" t="s">
        <v>1027</v>
      </c>
      <c r="D1868" s="2">
        <v>41639</v>
      </c>
      <c r="E1868" s="2">
        <v>41639</v>
      </c>
      <c r="F1868" s="3">
        <v>0</v>
      </c>
      <c r="G1868" t="s">
        <v>3</v>
      </c>
      <c r="H1868" t="s">
        <v>1273</v>
      </c>
      <c r="I1868" s="4">
        <v>7541551.04</v>
      </c>
      <c r="J1868" s="4">
        <v>-2097458.2000000002</v>
      </c>
      <c r="K1868" s="4">
        <v>5444092.8399999999</v>
      </c>
      <c r="L1868" s="88"/>
      <c r="M1868" s="88"/>
    </row>
    <row r="1869" spans="1:13" x14ac:dyDescent="0.2">
      <c r="A1869" s="89">
        <f t="shared" si="29"/>
        <v>1867</v>
      </c>
      <c r="B1869" t="s">
        <v>2588</v>
      </c>
      <c r="C1869" t="s">
        <v>1027</v>
      </c>
      <c r="D1869" s="2">
        <v>41639</v>
      </c>
      <c r="E1869" s="2">
        <v>41639</v>
      </c>
      <c r="F1869" s="3">
        <v>0</v>
      </c>
      <c r="G1869" t="s">
        <v>3</v>
      </c>
      <c r="H1869" t="s">
        <v>1274</v>
      </c>
      <c r="I1869" s="4">
        <v>1641335.81</v>
      </c>
      <c r="J1869" s="4">
        <v>-456488.76</v>
      </c>
      <c r="K1869" s="4">
        <v>1184847.05</v>
      </c>
      <c r="L1869" s="88"/>
      <c r="M1869" s="88"/>
    </row>
    <row r="1870" spans="1:13" x14ac:dyDescent="0.2">
      <c r="A1870" s="89">
        <f t="shared" si="29"/>
        <v>1868</v>
      </c>
      <c r="B1870" t="s">
        <v>2588</v>
      </c>
      <c r="C1870" t="s">
        <v>1027</v>
      </c>
      <c r="D1870" s="2">
        <v>41639</v>
      </c>
      <c r="E1870" s="2">
        <v>41639</v>
      </c>
      <c r="F1870" s="3">
        <v>0</v>
      </c>
      <c r="G1870" t="s">
        <v>3</v>
      </c>
      <c r="H1870" t="s">
        <v>1275</v>
      </c>
      <c r="I1870" s="4">
        <v>20472469.760000002</v>
      </c>
      <c r="J1870" s="4">
        <v>-5693808.7599999998</v>
      </c>
      <c r="K1870" s="4">
        <v>14778661</v>
      </c>
      <c r="L1870" s="88"/>
      <c r="M1870" s="88"/>
    </row>
    <row r="1871" spans="1:13" x14ac:dyDescent="0.2">
      <c r="A1871" s="89">
        <f t="shared" si="29"/>
        <v>1869</v>
      </c>
      <c r="B1871" t="s">
        <v>2588</v>
      </c>
      <c r="C1871" t="s">
        <v>1027</v>
      </c>
      <c r="D1871" s="2">
        <v>41639</v>
      </c>
      <c r="E1871" s="2">
        <v>41639</v>
      </c>
      <c r="F1871" s="3">
        <v>0</v>
      </c>
      <c r="G1871" t="s">
        <v>3</v>
      </c>
      <c r="H1871" t="s">
        <v>1276</v>
      </c>
      <c r="I1871" s="4">
        <v>-3072957.04</v>
      </c>
      <c r="J1871" s="4">
        <v>854651.65</v>
      </c>
      <c r="K1871" s="4">
        <v>-2218305.39</v>
      </c>
      <c r="L1871" s="88"/>
      <c r="M1871" s="88"/>
    </row>
    <row r="1872" spans="1:13" x14ac:dyDescent="0.2">
      <c r="A1872" s="89">
        <f t="shared" si="29"/>
        <v>1870</v>
      </c>
      <c r="B1872" t="s">
        <v>2588</v>
      </c>
      <c r="C1872" t="s">
        <v>1277</v>
      </c>
      <c r="D1872" s="2">
        <v>41730</v>
      </c>
      <c r="E1872" s="2">
        <v>41730</v>
      </c>
      <c r="F1872" s="3">
        <v>0</v>
      </c>
      <c r="G1872" t="s">
        <v>3</v>
      </c>
      <c r="H1872" t="s">
        <v>1278</v>
      </c>
      <c r="I1872" s="4">
        <v>16956356.120000001</v>
      </c>
      <c r="J1872" s="4">
        <v>-4555824.1400000006</v>
      </c>
      <c r="K1872" s="4">
        <v>12400531.98</v>
      </c>
      <c r="L1872" s="88"/>
      <c r="M1872" s="88"/>
    </row>
    <row r="1873" spans="1:13" x14ac:dyDescent="0.2">
      <c r="A1873" s="89">
        <f t="shared" si="29"/>
        <v>1871</v>
      </c>
      <c r="B1873" t="s">
        <v>2588</v>
      </c>
      <c r="C1873" t="s">
        <v>1222</v>
      </c>
      <c r="D1873" s="2">
        <v>42095</v>
      </c>
      <c r="E1873" s="2">
        <v>42095</v>
      </c>
      <c r="F1873" s="3">
        <v>0</v>
      </c>
      <c r="G1873" t="s">
        <v>3</v>
      </c>
      <c r="H1873" t="s">
        <v>1279</v>
      </c>
      <c r="I1873" s="4">
        <v>972760.32</v>
      </c>
      <c r="J1873" s="4">
        <v>-233455.73</v>
      </c>
      <c r="K1873" s="4">
        <v>739304.59</v>
      </c>
      <c r="L1873" s="88"/>
      <c r="M1873" s="88"/>
    </row>
    <row r="1874" spans="1:13" x14ac:dyDescent="0.2">
      <c r="A1874" s="89">
        <f t="shared" si="29"/>
        <v>1872</v>
      </c>
      <c r="B1874" t="s">
        <v>2588</v>
      </c>
      <c r="C1874" t="s">
        <v>1280</v>
      </c>
      <c r="D1874" s="2">
        <v>42461</v>
      </c>
      <c r="E1874" s="2">
        <v>42461</v>
      </c>
      <c r="F1874" s="3">
        <v>0</v>
      </c>
      <c r="G1874" t="s">
        <v>3</v>
      </c>
      <c r="H1874" t="s">
        <v>1281</v>
      </c>
      <c r="I1874" s="4">
        <v>440611.41</v>
      </c>
      <c r="J1874" s="4">
        <v>-91993.010000000009</v>
      </c>
      <c r="K1874" s="4">
        <v>348618.4</v>
      </c>
      <c r="L1874" s="88"/>
      <c r="M1874" s="88"/>
    </row>
    <row r="1875" spans="1:13" x14ac:dyDescent="0.2">
      <c r="A1875" s="89">
        <f t="shared" si="29"/>
        <v>1873</v>
      </c>
      <c r="B1875" t="s">
        <v>2588</v>
      </c>
      <c r="C1875" t="s">
        <v>1277</v>
      </c>
      <c r="D1875" s="2">
        <v>41730</v>
      </c>
      <c r="E1875" s="2">
        <v>41730</v>
      </c>
      <c r="F1875" s="3">
        <v>0</v>
      </c>
      <c r="G1875" t="s">
        <v>3</v>
      </c>
      <c r="H1875" t="s">
        <v>1282</v>
      </c>
      <c r="I1875" s="4">
        <v>-12884947</v>
      </c>
      <c r="J1875" s="4">
        <v>3461920.2800000003</v>
      </c>
      <c r="K1875" s="4">
        <v>-9423026.7200000007</v>
      </c>
      <c r="L1875" s="88"/>
      <c r="M1875" s="88"/>
    </row>
    <row r="1876" spans="1:13" x14ac:dyDescent="0.2">
      <c r="A1876" s="89">
        <f t="shared" si="29"/>
        <v>1874</v>
      </c>
      <c r="B1876" t="s">
        <v>2588</v>
      </c>
      <c r="C1876" t="s">
        <v>1222</v>
      </c>
      <c r="D1876" s="2">
        <v>42095</v>
      </c>
      <c r="E1876" s="2">
        <v>42095</v>
      </c>
      <c r="F1876" s="3">
        <v>0</v>
      </c>
      <c r="G1876" t="s">
        <v>3</v>
      </c>
      <c r="H1876" t="s">
        <v>1283</v>
      </c>
      <c r="I1876" s="4">
        <v>2466950.2400000002</v>
      </c>
      <c r="J1876" s="4">
        <v>-592050.97</v>
      </c>
      <c r="K1876" s="4">
        <v>1874899.27</v>
      </c>
      <c r="L1876" s="88"/>
      <c r="M1876" s="88"/>
    </row>
    <row r="1877" spans="1:13" x14ac:dyDescent="0.2">
      <c r="A1877" s="89">
        <f t="shared" si="29"/>
        <v>1875</v>
      </c>
      <c r="B1877" t="s">
        <v>2588</v>
      </c>
      <c r="C1877" t="s">
        <v>1280</v>
      </c>
      <c r="D1877" s="2">
        <v>42461</v>
      </c>
      <c r="E1877" s="2">
        <v>42461</v>
      </c>
      <c r="F1877" s="3">
        <v>0</v>
      </c>
      <c r="G1877" t="s">
        <v>3</v>
      </c>
      <c r="H1877" t="s">
        <v>1284</v>
      </c>
      <c r="I1877" s="4">
        <v>-1200105.8799999999</v>
      </c>
      <c r="J1877" s="4">
        <v>250563.99</v>
      </c>
      <c r="K1877" s="4">
        <v>-949541.89</v>
      </c>
      <c r="L1877" s="88"/>
      <c r="M1877" s="88"/>
    </row>
    <row r="1878" spans="1:13" x14ac:dyDescent="0.2">
      <c r="A1878" s="89">
        <f t="shared" si="29"/>
        <v>1876</v>
      </c>
      <c r="B1878" t="s">
        <v>2588</v>
      </c>
      <c r="C1878" t="s">
        <v>1286</v>
      </c>
      <c r="D1878" s="2">
        <v>42826</v>
      </c>
      <c r="E1878" s="2">
        <v>42826</v>
      </c>
      <c r="F1878" s="3">
        <v>0</v>
      </c>
      <c r="G1878" t="s">
        <v>3</v>
      </c>
      <c r="H1878" t="s">
        <v>1285</v>
      </c>
      <c r="I1878" s="4">
        <v>286820.01</v>
      </c>
      <c r="J1878" s="4">
        <v>-50109.52</v>
      </c>
      <c r="K1878" s="4">
        <v>236710.49</v>
      </c>
      <c r="L1878" s="88"/>
      <c r="M1878" s="88"/>
    </row>
    <row r="1879" spans="1:13" x14ac:dyDescent="0.2">
      <c r="A1879" s="89">
        <f t="shared" si="29"/>
        <v>1877</v>
      </c>
      <c r="B1879" t="s">
        <v>2588</v>
      </c>
      <c r="C1879" t="s">
        <v>1286</v>
      </c>
      <c r="D1879" s="2">
        <v>42826</v>
      </c>
      <c r="E1879" s="2">
        <v>42826</v>
      </c>
      <c r="F1879" s="3">
        <v>0</v>
      </c>
      <c r="G1879" t="s">
        <v>3</v>
      </c>
      <c r="H1879" t="s">
        <v>1287</v>
      </c>
      <c r="I1879" s="4">
        <v>-26502.77</v>
      </c>
      <c r="J1879" s="4">
        <v>4630.24</v>
      </c>
      <c r="K1879" s="4">
        <v>-21872.53</v>
      </c>
      <c r="L1879" s="88"/>
      <c r="M1879" s="88"/>
    </row>
    <row r="1880" spans="1:13" x14ac:dyDescent="0.2">
      <c r="A1880" s="89">
        <f t="shared" si="29"/>
        <v>1878</v>
      </c>
      <c r="B1880" t="s">
        <v>2588</v>
      </c>
      <c r="C1880" t="s">
        <v>1288</v>
      </c>
      <c r="D1880" s="2">
        <v>43191</v>
      </c>
      <c r="E1880" s="2">
        <v>43191</v>
      </c>
      <c r="F1880" s="3">
        <v>0</v>
      </c>
      <c r="G1880" t="s">
        <v>3</v>
      </c>
      <c r="H1880" t="s">
        <v>1289</v>
      </c>
      <c r="I1880" s="4">
        <v>792284.86</v>
      </c>
      <c r="J1880" s="4">
        <v>-108816.26999999999</v>
      </c>
      <c r="K1880" s="4">
        <v>683468.59</v>
      </c>
      <c r="L1880" s="88"/>
      <c r="M1880" s="88"/>
    </row>
    <row r="1881" spans="1:13" x14ac:dyDescent="0.2">
      <c r="A1881" s="89">
        <f t="shared" si="29"/>
        <v>1879</v>
      </c>
      <c r="B1881" t="s">
        <v>2588</v>
      </c>
      <c r="C1881" t="s">
        <v>1288</v>
      </c>
      <c r="D1881" s="2">
        <v>43191</v>
      </c>
      <c r="E1881" s="2">
        <v>43191</v>
      </c>
      <c r="F1881" s="3">
        <v>0</v>
      </c>
      <c r="G1881" t="s">
        <v>3</v>
      </c>
      <c r="H1881" t="s">
        <v>1290</v>
      </c>
      <c r="I1881" s="4">
        <v>2619389.34</v>
      </c>
      <c r="J1881" s="4">
        <v>-359759.67</v>
      </c>
      <c r="K1881" s="4">
        <v>2259629.67</v>
      </c>
      <c r="L1881" s="88"/>
      <c r="M1881" s="88"/>
    </row>
    <row r="1882" spans="1:13" x14ac:dyDescent="0.2">
      <c r="A1882" s="89">
        <f t="shared" si="29"/>
        <v>1880</v>
      </c>
      <c r="B1882" t="s">
        <v>2588</v>
      </c>
      <c r="C1882" t="s">
        <v>1291</v>
      </c>
      <c r="D1882" s="2">
        <v>43556</v>
      </c>
      <c r="E1882" s="2">
        <v>43556</v>
      </c>
      <c r="F1882" s="3">
        <v>0</v>
      </c>
      <c r="G1882" t="s">
        <v>3</v>
      </c>
      <c r="H1882" t="s">
        <v>1292</v>
      </c>
      <c r="I1882" s="4">
        <v>936515.01</v>
      </c>
      <c r="J1882" s="4">
        <v>-90092</v>
      </c>
      <c r="K1882" s="4">
        <v>846423.01</v>
      </c>
      <c r="L1882" s="88"/>
      <c r="M1882" s="88"/>
    </row>
    <row r="1883" spans="1:13" x14ac:dyDescent="0.2">
      <c r="A1883" s="89">
        <f t="shared" si="29"/>
        <v>1881</v>
      </c>
      <c r="B1883" t="s">
        <v>2588</v>
      </c>
      <c r="C1883" t="s">
        <v>1291</v>
      </c>
      <c r="D1883" s="2">
        <v>43556</v>
      </c>
      <c r="E1883" s="2">
        <v>43556</v>
      </c>
      <c r="F1883" s="3">
        <v>0</v>
      </c>
      <c r="G1883" t="s">
        <v>3</v>
      </c>
      <c r="H1883" t="s">
        <v>1293</v>
      </c>
      <c r="I1883" s="4">
        <v>3273392.69</v>
      </c>
      <c r="J1883" s="4">
        <v>-314897.74</v>
      </c>
      <c r="K1883" s="4">
        <v>2958494.95</v>
      </c>
      <c r="L1883" s="88"/>
      <c r="M1883" s="88"/>
    </row>
    <row r="1884" spans="1:13" x14ac:dyDescent="0.2">
      <c r="A1884" s="89">
        <f t="shared" si="29"/>
        <v>1882</v>
      </c>
      <c r="B1884" t="s">
        <v>2588</v>
      </c>
      <c r="C1884" t="s">
        <v>1294</v>
      </c>
      <c r="D1884" s="2">
        <v>43922</v>
      </c>
      <c r="E1884" s="2">
        <v>43922</v>
      </c>
      <c r="F1884" s="3">
        <v>0</v>
      </c>
      <c r="G1884" t="s">
        <v>3</v>
      </c>
      <c r="H1884" t="s">
        <v>1295</v>
      </c>
      <c r="I1884" s="4">
        <v>1620086.62</v>
      </c>
      <c r="J1884" s="4">
        <v>-82081.39</v>
      </c>
      <c r="K1884" s="4">
        <v>1538005.23</v>
      </c>
      <c r="L1884" s="88"/>
      <c r="M1884" s="88"/>
    </row>
    <row r="1885" spans="1:13" x14ac:dyDescent="0.2">
      <c r="A1885" s="89">
        <f t="shared" si="29"/>
        <v>1883</v>
      </c>
      <c r="B1885" t="s">
        <v>2588</v>
      </c>
      <c r="C1885" t="s">
        <v>1294</v>
      </c>
      <c r="D1885" s="2">
        <v>43922</v>
      </c>
      <c r="E1885" s="2">
        <v>43922</v>
      </c>
      <c r="F1885" s="3">
        <v>0</v>
      </c>
      <c r="G1885" t="s">
        <v>3</v>
      </c>
      <c r="H1885" t="s">
        <v>1296</v>
      </c>
      <c r="I1885" s="4">
        <v>-3184770.25</v>
      </c>
      <c r="J1885" s="4">
        <v>161355.79999999999</v>
      </c>
      <c r="K1885" s="4">
        <v>-3023414.45</v>
      </c>
      <c r="L1885" s="88"/>
      <c r="M1885" s="88"/>
    </row>
    <row r="1886" spans="1:13" x14ac:dyDescent="0.2">
      <c r="A1886" s="89">
        <f t="shared" si="29"/>
        <v>1884</v>
      </c>
      <c r="B1886" t="s">
        <v>2588</v>
      </c>
      <c r="C1886" t="s">
        <v>1027</v>
      </c>
      <c r="D1886" s="2">
        <v>41639</v>
      </c>
      <c r="E1886" s="2">
        <v>41639</v>
      </c>
      <c r="F1886" s="3">
        <v>0</v>
      </c>
      <c r="G1886" t="s">
        <v>3</v>
      </c>
      <c r="H1886" t="s">
        <v>1329</v>
      </c>
      <c r="I1886" s="4">
        <v>80215730.75</v>
      </c>
      <c r="J1886" s="4">
        <v>-23834150.479999997</v>
      </c>
      <c r="K1886" s="4">
        <v>56381580.270000003</v>
      </c>
      <c r="L1886" s="88"/>
      <c r="M1886" s="88"/>
    </row>
    <row r="1887" spans="1:13" x14ac:dyDescent="0.2">
      <c r="A1887" s="89">
        <f t="shared" si="29"/>
        <v>1885</v>
      </c>
      <c r="B1887" t="s">
        <v>2588</v>
      </c>
      <c r="C1887" t="s">
        <v>1027</v>
      </c>
      <c r="D1887" s="2">
        <v>41730</v>
      </c>
      <c r="E1887" s="2">
        <v>41730</v>
      </c>
      <c r="F1887" s="3">
        <v>0</v>
      </c>
      <c r="G1887" t="s">
        <v>3</v>
      </c>
      <c r="H1887" t="s">
        <v>1330</v>
      </c>
      <c r="I1887" s="4">
        <v>-448909.78</v>
      </c>
      <c r="J1887" s="4">
        <v>119409.98999999999</v>
      </c>
      <c r="K1887" s="4">
        <v>-329499.78999999998</v>
      </c>
      <c r="L1887" s="88"/>
      <c r="M1887" s="88"/>
    </row>
    <row r="1888" spans="1:13" x14ac:dyDescent="0.2">
      <c r="A1888" s="89">
        <f t="shared" si="29"/>
        <v>1886</v>
      </c>
      <c r="B1888" t="s">
        <v>2588</v>
      </c>
      <c r="C1888" t="s">
        <v>1267</v>
      </c>
      <c r="D1888" s="2">
        <v>42186</v>
      </c>
      <c r="E1888" s="2">
        <v>42186</v>
      </c>
      <c r="F1888" s="3">
        <v>0</v>
      </c>
      <c r="G1888" t="s">
        <v>3</v>
      </c>
      <c r="H1888" t="s">
        <v>1329</v>
      </c>
      <c r="I1888" s="4">
        <v>767488.34</v>
      </c>
      <c r="J1888" s="4">
        <v>-178446.22</v>
      </c>
      <c r="K1888" s="4">
        <v>589042.12</v>
      </c>
      <c r="L1888" s="88"/>
      <c r="M1888" s="88"/>
    </row>
    <row r="1889" spans="1:13" x14ac:dyDescent="0.2">
      <c r="A1889" s="89">
        <f t="shared" si="29"/>
        <v>1887</v>
      </c>
      <c r="B1889" t="s">
        <v>2588</v>
      </c>
      <c r="C1889" t="s">
        <v>1027</v>
      </c>
      <c r="D1889" s="2">
        <v>41639</v>
      </c>
      <c r="E1889" s="2">
        <v>41639</v>
      </c>
      <c r="F1889" s="3">
        <v>0</v>
      </c>
      <c r="G1889" t="s">
        <v>3</v>
      </c>
      <c r="H1889" t="s">
        <v>1331</v>
      </c>
      <c r="I1889" s="4">
        <v>221078560.25</v>
      </c>
      <c r="J1889" s="4">
        <v>-62355381.720000006</v>
      </c>
      <c r="K1889" s="4">
        <v>158723178.53</v>
      </c>
      <c r="L1889" s="88"/>
      <c r="M1889" s="88"/>
    </row>
    <row r="1890" spans="1:13" x14ac:dyDescent="0.2">
      <c r="A1890" s="89">
        <f t="shared" si="29"/>
        <v>1888</v>
      </c>
      <c r="B1890" t="s">
        <v>2588</v>
      </c>
      <c r="C1890" t="s">
        <v>1027</v>
      </c>
      <c r="D1890" s="2">
        <v>41730</v>
      </c>
      <c r="E1890" s="2">
        <v>41730</v>
      </c>
      <c r="F1890" s="3">
        <v>0</v>
      </c>
      <c r="G1890" t="s">
        <v>3</v>
      </c>
      <c r="H1890" t="s">
        <v>1332</v>
      </c>
      <c r="I1890" s="4">
        <v>-2958341.15</v>
      </c>
      <c r="J1890" s="4">
        <v>786918.72</v>
      </c>
      <c r="K1890" s="4">
        <v>-2171422.4300000002</v>
      </c>
      <c r="L1890" s="88"/>
      <c r="M1890" s="88"/>
    </row>
    <row r="1891" spans="1:13" x14ac:dyDescent="0.2">
      <c r="A1891" s="89">
        <f t="shared" si="29"/>
        <v>1889</v>
      </c>
      <c r="B1891" t="s">
        <v>2588</v>
      </c>
      <c r="C1891" t="s">
        <v>1027</v>
      </c>
      <c r="D1891" s="2">
        <v>41730</v>
      </c>
      <c r="E1891" s="2">
        <v>41730</v>
      </c>
      <c r="F1891" s="3">
        <v>0</v>
      </c>
      <c r="G1891" t="s">
        <v>3</v>
      </c>
      <c r="H1891" t="s">
        <v>1333</v>
      </c>
      <c r="I1891" s="4">
        <v>52695831.490000002</v>
      </c>
      <c r="J1891" s="4">
        <v>-14017091.199999999</v>
      </c>
      <c r="K1891" s="4">
        <v>38678740.289999999</v>
      </c>
      <c r="L1891" s="88"/>
      <c r="M1891" s="88"/>
    </row>
    <row r="1892" spans="1:13" x14ac:dyDescent="0.2">
      <c r="A1892" s="89">
        <f t="shared" si="29"/>
        <v>1890</v>
      </c>
      <c r="B1892" t="s">
        <v>2588</v>
      </c>
      <c r="C1892" t="s">
        <v>1270</v>
      </c>
      <c r="D1892" s="2">
        <v>42642</v>
      </c>
      <c r="E1892" s="2">
        <v>42642</v>
      </c>
      <c r="F1892" s="3">
        <v>0</v>
      </c>
      <c r="G1892" t="s">
        <v>3</v>
      </c>
      <c r="H1892" t="s">
        <v>1334</v>
      </c>
      <c r="I1892" s="4">
        <v>2770667.13</v>
      </c>
      <c r="J1892" s="4">
        <v>-519225.82</v>
      </c>
      <c r="K1892" s="4">
        <v>2251441.31</v>
      </c>
      <c r="L1892" s="88"/>
      <c r="M1892" s="88"/>
    </row>
    <row r="1893" spans="1:13" x14ac:dyDescent="0.2">
      <c r="A1893" s="89">
        <f t="shared" si="29"/>
        <v>1891</v>
      </c>
      <c r="B1893" t="s">
        <v>2588</v>
      </c>
      <c r="C1893" t="s">
        <v>1027</v>
      </c>
      <c r="D1893" s="2">
        <v>41639</v>
      </c>
      <c r="E1893" s="2">
        <v>41639</v>
      </c>
      <c r="F1893" s="3">
        <v>0</v>
      </c>
      <c r="G1893" t="s">
        <v>3</v>
      </c>
      <c r="H1893" t="s">
        <v>1271</v>
      </c>
      <c r="I1893" s="4">
        <v>4885343.4800000004</v>
      </c>
      <c r="J1893" s="4">
        <v>-1358713.04</v>
      </c>
      <c r="K1893" s="4">
        <v>3526630.44</v>
      </c>
      <c r="L1893" s="88"/>
      <c r="M1893" s="88"/>
    </row>
    <row r="1894" spans="1:13" x14ac:dyDescent="0.2">
      <c r="A1894" s="89">
        <f t="shared" si="29"/>
        <v>1892</v>
      </c>
      <c r="B1894" t="s">
        <v>2588</v>
      </c>
      <c r="C1894" t="s">
        <v>1027</v>
      </c>
      <c r="D1894" s="2">
        <v>41639</v>
      </c>
      <c r="E1894" s="2">
        <v>41639</v>
      </c>
      <c r="F1894" s="3">
        <v>0</v>
      </c>
      <c r="G1894" t="s">
        <v>3</v>
      </c>
      <c r="H1894" t="s">
        <v>1272</v>
      </c>
      <c r="I1894" s="4">
        <v>31811747.030000001</v>
      </c>
      <c r="J1894" s="4">
        <v>-8847491.5600000005</v>
      </c>
      <c r="K1894" s="4">
        <v>22964255.469999999</v>
      </c>
      <c r="L1894" s="88"/>
      <c r="M1894" s="88"/>
    </row>
    <row r="1895" spans="1:13" x14ac:dyDescent="0.2">
      <c r="A1895" s="89">
        <f t="shared" si="29"/>
        <v>1893</v>
      </c>
      <c r="B1895" t="s">
        <v>2588</v>
      </c>
      <c r="C1895" t="s">
        <v>1027</v>
      </c>
      <c r="D1895" s="2">
        <v>41639</v>
      </c>
      <c r="E1895" s="2">
        <v>41639</v>
      </c>
      <c r="F1895" s="3">
        <v>0</v>
      </c>
      <c r="G1895" t="s">
        <v>3</v>
      </c>
      <c r="H1895" t="s">
        <v>1273</v>
      </c>
      <c r="I1895" s="4">
        <v>7546405.3899999997</v>
      </c>
      <c r="J1895" s="4">
        <v>-2098808.29</v>
      </c>
      <c r="K1895" s="4">
        <v>5447597.0999999996</v>
      </c>
      <c r="L1895" s="88"/>
      <c r="M1895" s="88"/>
    </row>
    <row r="1896" spans="1:13" x14ac:dyDescent="0.2">
      <c r="A1896" s="89">
        <f t="shared" si="29"/>
        <v>1894</v>
      </c>
      <c r="B1896" t="s">
        <v>2588</v>
      </c>
      <c r="C1896" t="s">
        <v>1027</v>
      </c>
      <c r="D1896" s="2">
        <v>41639</v>
      </c>
      <c r="E1896" s="2">
        <v>41639</v>
      </c>
      <c r="F1896" s="3">
        <v>0</v>
      </c>
      <c r="G1896" t="s">
        <v>3</v>
      </c>
      <c r="H1896" t="s">
        <v>1274</v>
      </c>
      <c r="I1896" s="4">
        <v>1642392.31</v>
      </c>
      <c r="J1896" s="4">
        <v>-456782.6</v>
      </c>
      <c r="K1896" s="4">
        <v>1185609.71</v>
      </c>
      <c r="L1896" s="88"/>
      <c r="M1896" s="88"/>
    </row>
    <row r="1897" spans="1:13" x14ac:dyDescent="0.2">
      <c r="A1897" s="89">
        <f t="shared" si="29"/>
        <v>1895</v>
      </c>
      <c r="B1897" t="s">
        <v>2588</v>
      </c>
      <c r="C1897" t="s">
        <v>1027</v>
      </c>
      <c r="D1897" s="2">
        <v>41639</v>
      </c>
      <c r="E1897" s="2">
        <v>41639</v>
      </c>
      <c r="F1897" s="3">
        <v>0</v>
      </c>
      <c r="G1897" t="s">
        <v>3</v>
      </c>
      <c r="H1897" t="s">
        <v>1275</v>
      </c>
      <c r="I1897" s="4">
        <v>20485647.489999998</v>
      </c>
      <c r="J1897" s="4">
        <v>-5697473.75</v>
      </c>
      <c r="K1897" s="4">
        <v>14788173.74</v>
      </c>
      <c r="L1897" s="88"/>
      <c r="M1897" s="88"/>
    </row>
    <row r="1898" spans="1:13" x14ac:dyDescent="0.2">
      <c r="A1898" s="89">
        <f t="shared" si="29"/>
        <v>1896</v>
      </c>
      <c r="B1898" t="s">
        <v>2588</v>
      </c>
      <c r="C1898" t="s">
        <v>1027</v>
      </c>
      <c r="D1898" s="2">
        <v>41639</v>
      </c>
      <c r="E1898" s="2">
        <v>41639</v>
      </c>
      <c r="F1898" s="3">
        <v>0</v>
      </c>
      <c r="G1898" t="s">
        <v>3</v>
      </c>
      <c r="H1898" t="s">
        <v>1276</v>
      </c>
      <c r="I1898" s="4">
        <v>-3074935.04</v>
      </c>
      <c r="J1898" s="4">
        <v>855201.77</v>
      </c>
      <c r="K1898" s="4">
        <v>-2219733.27</v>
      </c>
      <c r="L1898" s="88"/>
      <c r="M1898" s="88"/>
    </row>
    <row r="1899" spans="1:13" x14ac:dyDescent="0.2">
      <c r="A1899" s="89">
        <f t="shared" si="29"/>
        <v>1897</v>
      </c>
      <c r="B1899" t="s">
        <v>2588</v>
      </c>
      <c r="C1899" t="s">
        <v>1277</v>
      </c>
      <c r="D1899" s="2">
        <v>41730</v>
      </c>
      <c r="E1899" s="2">
        <v>41730</v>
      </c>
      <c r="F1899" s="3">
        <v>0</v>
      </c>
      <c r="G1899" t="s">
        <v>3</v>
      </c>
      <c r="H1899" t="s">
        <v>1278</v>
      </c>
      <c r="I1899" s="4">
        <v>16967270.59</v>
      </c>
      <c r="J1899" s="4">
        <v>-4558756.6500000004</v>
      </c>
      <c r="K1899" s="4">
        <v>12408513.939999999</v>
      </c>
      <c r="L1899" s="88"/>
      <c r="M1899" s="88"/>
    </row>
    <row r="1900" spans="1:13" x14ac:dyDescent="0.2">
      <c r="A1900" s="89">
        <f t="shared" si="29"/>
        <v>1898</v>
      </c>
      <c r="B1900" t="s">
        <v>2588</v>
      </c>
      <c r="C1900" t="s">
        <v>1222</v>
      </c>
      <c r="D1900" s="2">
        <v>42095</v>
      </c>
      <c r="E1900" s="2">
        <v>42095</v>
      </c>
      <c r="F1900" s="3">
        <v>0</v>
      </c>
      <c r="G1900" t="s">
        <v>3</v>
      </c>
      <c r="H1900" t="s">
        <v>1279</v>
      </c>
      <c r="I1900" s="4">
        <v>973386.47</v>
      </c>
      <c r="J1900" s="4">
        <v>-233606.03</v>
      </c>
      <c r="K1900" s="4">
        <v>739780.44</v>
      </c>
      <c r="L1900" s="88"/>
      <c r="M1900" s="88"/>
    </row>
    <row r="1901" spans="1:13" x14ac:dyDescent="0.2">
      <c r="A1901" s="89">
        <f t="shared" si="29"/>
        <v>1899</v>
      </c>
      <c r="B1901" t="s">
        <v>2588</v>
      </c>
      <c r="C1901" t="s">
        <v>1280</v>
      </c>
      <c r="D1901" s="2">
        <v>42461</v>
      </c>
      <c r="E1901" s="2">
        <v>42461</v>
      </c>
      <c r="F1901" s="3">
        <v>0</v>
      </c>
      <c r="G1901" t="s">
        <v>3</v>
      </c>
      <c r="H1901" t="s">
        <v>1281</v>
      </c>
      <c r="I1901" s="4">
        <v>440895.02</v>
      </c>
      <c r="J1901" s="4">
        <v>-92052.239999999991</v>
      </c>
      <c r="K1901" s="4">
        <v>348842.78</v>
      </c>
      <c r="L1901" s="88"/>
      <c r="M1901" s="88"/>
    </row>
    <row r="1902" spans="1:13" x14ac:dyDescent="0.2">
      <c r="A1902" s="89">
        <f t="shared" si="29"/>
        <v>1900</v>
      </c>
      <c r="B1902" t="s">
        <v>2588</v>
      </c>
      <c r="C1902" t="s">
        <v>1277</v>
      </c>
      <c r="D1902" s="2">
        <v>41730</v>
      </c>
      <c r="E1902" s="2">
        <v>41730</v>
      </c>
      <c r="F1902" s="3">
        <v>0</v>
      </c>
      <c r="G1902" t="s">
        <v>3</v>
      </c>
      <c r="H1902" t="s">
        <v>1282</v>
      </c>
      <c r="I1902" s="4">
        <v>-12893240.779999999</v>
      </c>
      <c r="J1902" s="4">
        <v>3464148.63</v>
      </c>
      <c r="K1902" s="4">
        <v>-9429092.1500000004</v>
      </c>
      <c r="L1902" s="88"/>
      <c r="M1902" s="88"/>
    </row>
    <row r="1903" spans="1:13" x14ac:dyDescent="0.2">
      <c r="A1903" s="89">
        <f t="shared" si="29"/>
        <v>1901</v>
      </c>
      <c r="B1903" t="s">
        <v>2588</v>
      </c>
      <c r="C1903" t="s">
        <v>1222</v>
      </c>
      <c r="D1903" s="2">
        <v>42095</v>
      </c>
      <c r="E1903" s="2">
        <v>42095</v>
      </c>
      <c r="F1903" s="3">
        <v>0</v>
      </c>
      <c r="G1903" t="s">
        <v>3</v>
      </c>
      <c r="H1903" t="s">
        <v>1283</v>
      </c>
      <c r="I1903" s="4">
        <v>2468538.17</v>
      </c>
      <c r="J1903" s="4">
        <v>-592432.07000000007</v>
      </c>
      <c r="K1903" s="4">
        <v>1876106.1</v>
      </c>
      <c r="L1903" s="88"/>
      <c r="M1903" s="88"/>
    </row>
    <row r="1904" spans="1:13" x14ac:dyDescent="0.2">
      <c r="A1904" s="89">
        <f t="shared" si="29"/>
        <v>1902</v>
      </c>
      <c r="B1904" t="s">
        <v>2588</v>
      </c>
      <c r="C1904" t="s">
        <v>1280</v>
      </c>
      <c r="D1904" s="2">
        <v>42461</v>
      </c>
      <c r="E1904" s="2">
        <v>42461</v>
      </c>
      <c r="F1904" s="3">
        <v>0</v>
      </c>
      <c r="G1904" t="s">
        <v>3</v>
      </c>
      <c r="H1904" t="s">
        <v>1284</v>
      </c>
      <c r="I1904" s="4">
        <v>-1200878.3600000001</v>
      </c>
      <c r="J1904" s="4">
        <v>250725.31</v>
      </c>
      <c r="K1904" s="4">
        <v>-950153.05</v>
      </c>
      <c r="L1904" s="88"/>
      <c r="M1904" s="88"/>
    </row>
    <row r="1905" spans="1:13" x14ac:dyDescent="0.2">
      <c r="A1905" s="89">
        <f t="shared" si="29"/>
        <v>1903</v>
      </c>
      <c r="B1905" t="s">
        <v>2588</v>
      </c>
      <c r="C1905" t="s">
        <v>1286</v>
      </c>
      <c r="D1905" s="2">
        <v>42826</v>
      </c>
      <c r="E1905" s="2">
        <v>42826</v>
      </c>
      <c r="F1905" s="3">
        <v>0</v>
      </c>
      <c r="G1905" t="s">
        <v>3</v>
      </c>
      <c r="H1905" t="s">
        <v>1285</v>
      </c>
      <c r="I1905" s="4">
        <v>286820.01</v>
      </c>
      <c r="J1905" s="4">
        <v>-50109.52</v>
      </c>
      <c r="K1905" s="4">
        <v>236710.49</v>
      </c>
      <c r="L1905" s="88"/>
      <c r="M1905" s="88"/>
    </row>
    <row r="1906" spans="1:13" x14ac:dyDescent="0.2">
      <c r="A1906" s="89">
        <f t="shared" si="29"/>
        <v>1904</v>
      </c>
      <c r="B1906" t="s">
        <v>2588</v>
      </c>
      <c r="C1906" t="s">
        <v>1286</v>
      </c>
      <c r="D1906" s="2">
        <v>42826</v>
      </c>
      <c r="E1906" s="2">
        <v>42826</v>
      </c>
      <c r="F1906" s="3">
        <v>0</v>
      </c>
      <c r="G1906" t="s">
        <v>3</v>
      </c>
      <c r="H1906" t="s">
        <v>1287</v>
      </c>
      <c r="I1906" s="4">
        <v>-26689.040000000001</v>
      </c>
      <c r="J1906" s="4">
        <v>4662.76</v>
      </c>
      <c r="K1906" s="4">
        <v>-22026.28</v>
      </c>
      <c r="L1906" s="88"/>
      <c r="M1906" s="88"/>
    </row>
    <row r="1907" spans="1:13" x14ac:dyDescent="0.2">
      <c r="A1907" s="89">
        <f t="shared" si="29"/>
        <v>1905</v>
      </c>
      <c r="B1907" t="s">
        <v>2588</v>
      </c>
      <c r="C1907" t="s">
        <v>1288</v>
      </c>
      <c r="D1907" s="2">
        <v>43191</v>
      </c>
      <c r="E1907" s="2">
        <v>43191</v>
      </c>
      <c r="F1907" s="3">
        <v>0</v>
      </c>
      <c r="G1907" t="s">
        <v>3</v>
      </c>
      <c r="H1907" t="s">
        <v>1289</v>
      </c>
      <c r="I1907" s="4">
        <v>792284.86</v>
      </c>
      <c r="J1907" s="4">
        <v>-108816.26999999999</v>
      </c>
      <c r="K1907" s="4">
        <v>683468.59</v>
      </c>
      <c r="L1907" s="88"/>
      <c r="M1907" s="88"/>
    </row>
    <row r="1908" spans="1:13" x14ac:dyDescent="0.2">
      <c r="A1908" s="89">
        <f t="shared" si="29"/>
        <v>1906</v>
      </c>
      <c r="B1908" t="s">
        <v>2588</v>
      </c>
      <c r="C1908" t="s">
        <v>1288</v>
      </c>
      <c r="D1908" s="2">
        <v>43191</v>
      </c>
      <c r="E1908" s="2">
        <v>43191</v>
      </c>
      <c r="F1908" s="3">
        <v>0</v>
      </c>
      <c r="G1908" t="s">
        <v>3</v>
      </c>
      <c r="H1908" t="s">
        <v>1290</v>
      </c>
      <c r="I1908" s="4">
        <v>2619389.34</v>
      </c>
      <c r="J1908" s="4">
        <v>-359759.67</v>
      </c>
      <c r="K1908" s="4">
        <v>2259629.67</v>
      </c>
      <c r="L1908" s="88"/>
      <c r="M1908" s="88"/>
    </row>
    <row r="1909" spans="1:13" x14ac:dyDescent="0.2">
      <c r="A1909" s="89">
        <f t="shared" si="29"/>
        <v>1907</v>
      </c>
      <c r="B1909" t="s">
        <v>2588</v>
      </c>
      <c r="C1909" t="s">
        <v>1291</v>
      </c>
      <c r="D1909" s="2">
        <v>43556</v>
      </c>
      <c r="E1909" s="2">
        <v>43556</v>
      </c>
      <c r="F1909" s="3">
        <v>0</v>
      </c>
      <c r="G1909" t="s">
        <v>3</v>
      </c>
      <c r="H1909" t="s">
        <v>1292</v>
      </c>
      <c r="I1909" s="4">
        <v>936515.01</v>
      </c>
      <c r="J1909" s="4">
        <v>-90092</v>
      </c>
      <c r="K1909" s="4">
        <v>846423.01</v>
      </c>
      <c r="L1909" s="88"/>
      <c r="M1909" s="88"/>
    </row>
    <row r="1910" spans="1:13" x14ac:dyDescent="0.2">
      <c r="A1910" s="89">
        <f t="shared" si="29"/>
        <v>1908</v>
      </c>
      <c r="B1910" t="s">
        <v>2588</v>
      </c>
      <c r="C1910" t="s">
        <v>1291</v>
      </c>
      <c r="D1910" s="2">
        <v>43556</v>
      </c>
      <c r="E1910" s="2">
        <v>43556</v>
      </c>
      <c r="F1910" s="3">
        <v>0</v>
      </c>
      <c r="G1910" t="s">
        <v>3</v>
      </c>
      <c r="H1910" t="s">
        <v>1293</v>
      </c>
      <c r="I1910" s="4">
        <v>3273392.69</v>
      </c>
      <c r="J1910" s="4">
        <v>-314897.74</v>
      </c>
      <c r="K1910" s="4">
        <v>2958494.95</v>
      </c>
      <c r="L1910" s="88"/>
      <c r="M1910" s="88"/>
    </row>
    <row r="1911" spans="1:13" x14ac:dyDescent="0.2">
      <c r="A1911" s="89">
        <f t="shared" si="29"/>
        <v>1909</v>
      </c>
      <c r="B1911" t="s">
        <v>2588</v>
      </c>
      <c r="C1911" t="s">
        <v>1294</v>
      </c>
      <c r="D1911" s="2">
        <v>43922</v>
      </c>
      <c r="E1911" s="2">
        <v>43922</v>
      </c>
      <c r="F1911" s="3">
        <v>0</v>
      </c>
      <c r="G1911" t="s">
        <v>3</v>
      </c>
      <c r="H1911" t="s">
        <v>1295</v>
      </c>
      <c r="I1911" s="4">
        <v>1620086.62</v>
      </c>
      <c r="J1911" s="4">
        <v>-82081.39</v>
      </c>
      <c r="K1911" s="4">
        <v>1538005.23</v>
      </c>
      <c r="L1911" s="88"/>
      <c r="M1911" s="88"/>
    </row>
    <row r="1912" spans="1:13" x14ac:dyDescent="0.2">
      <c r="A1912" s="89">
        <f t="shared" si="29"/>
        <v>1910</v>
      </c>
      <c r="B1912" t="s">
        <v>2588</v>
      </c>
      <c r="C1912" t="s">
        <v>1294</v>
      </c>
      <c r="D1912" s="2">
        <v>43922</v>
      </c>
      <c r="E1912" s="2">
        <v>43922</v>
      </c>
      <c r="F1912" s="3">
        <v>0</v>
      </c>
      <c r="G1912" t="s">
        <v>3</v>
      </c>
      <c r="H1912" t="s">
        <v>1296</v>
      </c>
      <c r="I1912" s="4">
        <v>-3184770.25</v>
      </c>
      <c r="J1912" s="4">
        <v>161355.79999999999</v>
      </c>
      <c r="K1912" s="4">
        <v>-3023414.45</v>
      </c>
      <c r="L1912" s="88"/>
      <c r="M1912" s="88"/>
    </row>
    <row r="1913" spans="1:13" x14ac:dyDescent="0.2">
      <c r="A1913" s="89">
        <f t="shared" si="29"/>
        <v>1911</v>
      </c>
      <c r="B1913" t="s">
        <v>2588</v>
      </c>
      <c r="C1913" t="s">
        <v>1031</v>
      </c>
      <c r="D1913" s="2">
        <v>41639</v>
      </c>
      <c r="E1913" s="2">
        <v>41639</v>
      </c>
      <c r="F1913" s="3">
        <v>0</v>
      </c>
      <c r="G1913" t="s">
        <v>3</v>
      </c>
      <c r="H1913" t="s">
        <v>1335</v>
      </c>
      <c r="I1913" s="4">
        <v>169228943.03</v>
      </c>
      <c r="J1913" s="4">
        <v>-74083699.260000005</v>
      </c>
      <c r="K1913" s="4">
        <v>95145243.769999996</v>
      </c>
      <c r="L1913" s="88"/>
      <c r="M1913" s="88"/>
    </row>
    <row r="1914" spans="1:13" x14ac:dyDescent="0.2">
      <c r="A1914" s="89">
        <f t="shared" si="29"/>
        <v>1912</v>
      </c>
      <c r="B1914" t="s">
        <v>2588</v>
      </c>
      <c r="C1914" t="s">
        <v>1031</v>
      </c>
      <c r="D1914" s="2">
        <v>41730</v>
      </c>
      <c r="E1914" s="2">
        <v>41730</v>
      </c>
      <c r="F1914" s="3">
        <v>0</v>
      </c>
      <c r="G1914" t="s">
        <v>3</v>
      </c>
      <c r="H1914" t="s">
        <v>1336</v>
      </c>
      <c r="I1914" s="4">
        <v>3620203.3</v>
      </c>
      <c r="J1914" s="4">
        <v>-1492080.71</v>
      </c>
      <c r="K1914" s="4">
        <v>2128122.59</v>
      </c>
      <c r="L1914" s="88"/>
      <c r="M1914" s="88"/>
    </row>
    <row r="1915" spans="1:13" x14ac:dyDescent="0.2">
      <c r="A1915" s="89">
        <f t="shared" si="29"/>
        <v>1913</v>
      </c>
      <c r="B1915" t="s">
        <v>2588</v>
      </c>
      <c r="C1915" t="s">
        <v>1267</v>
      </c>
      <c r="D1915" s="2">
        <v>42186</v>
      </c>
      <c r="E1915" s="2">
        <v>42186</v>
      </c>
      <c r="F1915" s="3">
        <v>0</v>
      </c>
      <c r="G1915" t="s">
        <v>3</v>
      </c>
      <c r="H1915" t="s">
        <v>1337</v>
      </c>
      <c r="I1915" s="4">
        <v>8011991.8099999996</v>
      </c>
      <c r="J1915" s="4">
        <v>-1862842.3599999999</v>
      </c>
      <c r="K1915" s="4">
        <v>6149149.4500000002</v>
      </c>
      <c r="L1915" s="88"/>
      <c r="M1915" s="88"/>
    </row>
    <row r="1916" spans="1:13" x14ac:dyDescent="0.2">
      <c r="A1916" s="89">
        <f t="shared" si="29"/>
        <v>1914</v>
      </c>
      <c r="B1916" t="s">
        <v>2588</v>
      </c>
      <c r="C1916" t="s">
        <v>1338</v>
      </c>
      <c r="D1916" s="2">
        <v>42642</v>
      </c>
      <c r="E1916" s="2">
        <v>42642</v>
      </c>
      <c r="F1916" s="3">
        <v>0</v>
      </c>
      <c r="G1916" t="s">
        <v>3</v>
      </c>
      <c r="H1916" t="s">
        <v>1335</v>
      </c>
      <c r="I1916" s="4">
        <v>243563.15</v>
      </c>
      <c r="J1916" s="4">
        <v>-81211.98</v>
      </c>
      <c r="K1916" s="4">
        <v>162351.17000000001</v>
      </c>
      <c r="L1916" s="88"/>
      <c r="M1916" s="88"/>
    </row>
    <row r="1917" spans="1:13" x14ac:dyDescent="0.2">
      <c r="A1917" s="89">
        <f t="shared" si="29"/>
        <v>1915</v>
      </c>
      <c r="B1917" t="s">
        <v>2588</v>
      </c>
      <c r="C1917" t="s">
        <v>1339</v>
      </c>
      <c r="D1917" s="2">
        <v>42725</v>
      </c>
      <c r="E1917" s="2">
        <v>42725</v>
      </c>
      <c r="F1917" s="3">
        <v>0</v>
      </c>
      <c r="G1917" t="s">
        <v>3</v>
      </c>
      <c r="H1917" t="s">
        <v>1335</v>
      </c>
      <c r="I1917" s="4">
        <v>8450</v>
      </c>
      <c r="J1917" s="4">
        <v>-2860.95</v>
      </c>
      <c r="K1917" s="4">
        <v>5589.05</v>
      </c>
      <c r="L1917" s="88"/>
      <c r="M1917" s="88"/>
    </row>
    <row r="1918" spans="1:13" x14ac:dyDescent="0.2">
      <c r="A1918" s="89">
        <f t="shared" si="29"/>
        <v>1916</v>
      </c>
      <c r="B1918" t="s">
        <v>2588</v>
      </c>
      <c r="C1918" t="s">
        <v>1031</v>
      </c>
      <c r="D1918" s="2">
        <v>41639</v>
      </c>
      <c r="E1918" s="2">
        <v>41639</v>
      </c>
      <c r="F1918" s="3">
        <v>0</v>
      </c>
      <c r="G1918" t="s">
        <v>3</v>
      </c>
      <c r="H1918" t="s">
        <v>1340</v>
      </c>
      <c r="I1918" s="4">
        <v>3739582.49</v>
      </c>
      <c r="J1918" s="4">
        <v>-1595108.71</v>
      </c>
      <c r="K1918" s="4">
        <v>2144473.7799999998</v>
      </c>
      <c r="L1918" s="88"/>
      <c r="M1918" s="88"/>
    </row>
    <row r="1919" spans="1:13" x14ac:dyDescent="0.2">
      <c r="A1919" s="89">
        <f t="shared" si="29"/>
        <v>1917</v>
      </c>
      <c r="B1919" t="s">
        <v>2588</v>
      </c>
      <c r="C1919" t="s">
        <v>1031</v>
      </c>
      <c r="D1919" s="2">
        <v>41639</v>
      </c>
      <c r="E1919" s="2">
        <v>41639</v>
      </c>
      <c r="F1919" s="3">
        <v>0</v>
      </c>
      <c r="G1919" t="s">
        <v>3</v>
      </c>
      <c r="H1919" t="s">
        <v>1272</v>
      </c>
      <c r="I1919" s="4">
        <v>24350929.010000002</v>
      </c>
      <c r="J1919" s="4">
        <v>-10386822.25</v>
      </c>
      <c r="K1919" s="4">
        <v>13964106.76</v>
      </c>
      <c r="L1919" s="88"/>
      <c r="M1919" s="88"/>
    </row>
    <row r="1920" spans="1:13" x14ac:dyDescent="0.2">
      <c r="A1920" s="89">
        <f t="shared" si="29"/>
        <v>1918</v>
      </c>
      <c r="B1920" t="s">
        <v>2588</v>
      </c>
      <c r="C1920" t="s">
        <v>1031</v>
      </c>
      <c r="D1920" s="2">
        <v>41639</v>
      </c>
      <c r="E1920" s="2">
        <v>41639</v>
      </c>
      <c r="F1920" s="3">
        <v>0</v>
      </c>
      <c r="G1920" t="s">
        <v>3</v>
      </c>
      <c r="H1920" t="s">
        <v>1273</v>
      </c>
      <c r="I1920" s="4">
        <v>5776544.7999999998</v>
      </c>
      <c r="J1920" s="4">
        <v>-2463969.39</v>
      </c>
      <c r="K1920" s="4">
        <v>3312575.41</v>
      </c>
      <c r="L1920" s="88"/>
      <c r="M1920" s="88"/>
    </row>
    <row r="1921" spans="1:13" x14ac:dyDescent="0.2">
      <c r="A1921" s="89">
        <f t="shared" si="29"/>
        <v>1919</v>
      </c>
      <c r="B1921" t="s">
        <v>2588</v>
      </c>
      <c r="C1921" t="s">
        <v>1031</v>
      </c>
      <c r="D1921" s="2">
        <v>41639</v>
      </c>
      <c r="E1921" s="2">
        <v>41639</v>
      </c>
      <c r="F1921" s="3">
        <v>0</v>
      </c>
      <c r="G1921" t="s">
        <v>3</v>
      </c>
      <c r="H1921" t="s">
        <v>1274</v>
      </c>
      <c r="I1921" s="4">
        <v>1257201.58</v>
      </c>
      <c r="J1921" s="4">
        <v>-536255.91</v>
      </c>
      <c r="K1921" s="4">
        <v>720945.67</v>
      </c>
      <c r="L1921" s="88"/>
      <c r="M1921" s="88"/>
    </row>
    <row r="1922" spans="1:13" x14ac:dyDescent="0.2">
      <c r="A1922" s="89">
        <f t="shared" si="29"/>
        <v>1920</v>
      </c>
      <c r="B1922" t="s">
        <v>2588</v>
      </c>
      <c r="C1922" t="s">
        <v>1031</v>
      </c>
      <c r="D1922" s="2">
        <v>41639</v>
      </c>
      <c r="E1922" s="2">
        <v>41639</v>
      </c>
      <c r="F1922" s="3">
        <v>0</v>
      </c>
      <c r="G1922" t="s">
        <v>3</v>
      </c>
      <c r="H1922" t="s">
        <v>1275</v>
      </c>
      <c r="I1922" s="4">
        <v>15681142.789999999</v>
      </c>
      <c r="J1922" s="4">
        <v>-6688748.6200000001</v>
      </c>
      <c r="K1922" s="4">
        <v>8992394.1699999999</v>
      </c>
      <c r="L1922" s="88"/>
      <c r="M1922" s="88"/>
    </row>
    <row r="1923" spans="1:13" x14ac:dyDescent="0.2">
      <c r="A1923" s="89">
        <f t="shared" si="29"/>
        <v>1921</v>
      </c>
      <c r="B1923" t="s">
        <v>2588</v>
      </c>
      <c r="C1923" t="s">
        <v>1031</v>
      </c>
      <c r="D1923" s="2">
        <v>41639</v>
      </c>
      <c r="E1923" s="2">
        <v>41639</v>
      </c>
      <c r="F1923" s="3">
        <v>0</v>
      </c>
      <c r="G1923" t="s">
        <v>3</v>
      </c>
      <c r="H1923" t="s">
        <v>1276</v>
      </c>
      <c r="I1923" s="4">
        <v>-2353769.66</v>
      </c>
      <c r="J1923" s="4">
        <v>1003994.03</v>
      </c>
      <c r="K1923" s="4">
        <v>-1349775.63</v>
      </c>
      <c r="L1923" s="88"/>
      <c r="M1923" s="88"/>
    </row>
    <row r="1924" spans="1:13" x14ac:dyDescent="0.2">
      <c r="A1924" s="89">
        <f t="shared" si="29"/>
        <v>1922</v>
      </c>
      <c r="B1924" t="s">
        <v>2588</v>
      </c>
      <c r="C1924" t="s">
        <v>1031</v>
      </c>
      <c r="D1924" s="2">
        <v>41730</v>
      </c>
      <c r="E1924" s="2">
        <v>41730</v>
      </c>
      <c r="F1924" s="3">
        <v>0</v>
      </c>
      <c r="G1924" t="s">
        <v>3</v>
      </c>
      <c r="H1924" t="s">
        <v>1278</v>
      </c>
      <c r="I1924" s="4">
        <v>12987931.82</v>
      </c>
      <c r="J1924" s="4">
        <v>-5359144.79</v>
      </c>
      <c r="K1924" s="4">
        <v>7628787.0300000003</v>
      </c>
      <c r="L1924" s="88"/>
      <c r="M1924" s="88"/>
    </row>
    <row r="1925" spans="1:13" x14ac:dyDescent="0.2">
      <c r="A1925" s="89">
        <f t="shared" ref="A1925:A1988" si="30">A1924+1</f>
        <v>1923</v>
      </c>
      <c r="B1925" t="s">
        <v>2588</v>
      </c>
      <c r="C1925" t="s">
        <v>1031</v>
      </c>
      <c r="D1925" s="2">
        <v>42095</v>
      </c>
      <c r="E1925" s="2">
        <v>42095</v>
      </c>
      <c r="F1925" s="3">
        <v>0</v>
      </c>
      <c r="G1925" t="s">
        <v>3</v>
      </c>
      <c r="H1925" t="s">
        <v>1279</v>
      </c>
      <c r="I1925" s="4">
        <v>745097.87</v>
      </c>
      <c r="J1925" s="4">
        <v>-271960.15999999997</v>
      </c>
      <c r="K1925" s="4">
        <v>473137.71</v>
      </c>
      <c r="L1925" s="88"/>
      <c r="M1925" s="88"/>
    </row>
    <row r="1926" spans="1:13" x14ac:dyDescent="0.2">
      <c r="A1926" s="89">
        <f t="shared" si="30"/>
        <v>1924</v>
      </c>
      <c r="B1926" t="s">
        <v>2588</v>
      </c>
      <c r="C1926" t="s">
        <v>1341</v>
      </c>
      <c r="D1926" s="2">
        <v>42461</v>
      </c>
      <c r="E1926" s="2">
        <v>42461</v>
      </c>
      <c r="F1926" s="3">
        <v>0</v>
      </c>
      <c r="G1926" t="s">
        <v>3</v>
      </c>
      <c r="H1926" t="s">
        <v>1281</v>
      </c>
      <c r="I1926" s="4">
        <v>337491.78</v>
      </c>
      <c r="J1926" s="4">
        <v>-123340.83</v>
      </c>
      <c r="K1926" s="4">
        <v>214150.95</v>
      </c>
      <c r="L1926" s="88"/>
      <c r="M1926" s="88"/>
    </row>
    <row r="1927" spans="1:13" x14ac:dyDescent="0.2">
      <c r="A1927" s="89">
        <f t="shared" si="30"/>
        <v>1925</v>
      </c>
      <c r="B1927" t="s">
        <v>2588</v>
      </c>
      <c r="C1927" t="s">
        <v>1031</v>
      </c>
      <c r="D1927" s="2">
        <v>41730</v>
      </c>
      <c r="E1927" s="2">
        <v>41730</v>
      </c>
      <c r="F1927" s="3">
        <v>0</v>
      </c>
      <c r="G1927" t="s">
        <v>3</v>
      </c>
      <c r="H1927" t="s">
        <v>1282</v>
      </c>
      <c r="I1927" s="4">
        <v>-9869385.3800000008</v>
      </c>
      <c r="J1927" s="4">
        <v>4072354.71</v>
      </c>
      <c r="K1927" s="4">
        <v>-5797030.6699999999</v>
      </c>
      <c r="L1927" s="88"/>
      <c r="M1927" s="88"/>
    </row>
    <row r="1928" spans="1:13" x14ac:dyDescent="0.2">
      <c r="A1928" s="89">
        <f t="shared" si="30"/>
        <v>1926</v>
      </c>
      <c r="B1928" t="s">
        <v>2588</v>
      </c>
      <c r="C1928" t="s">
        <v>1031</v>
      </c>
      <c r="D1928" s="2">
        <v>42095</v>
      </c>
      <c r="E1928" s="2">
        <v>42095</v>
      </c>
      <c r="F1928" s="3">
        <v>0</v>
      </c>
      <c r="G1928" t="s">
        <v>3</v>
      </c>
      <c r="H1928" t="s">
        <v>1283</v>
      </c>
      <c r="I1928" s="4">
        <v>1889591.22</v>
      </c>
      <c r="J1928" s="4">
        <v>-689699.4</v>
      </c>
      <c r="K1928" s="4">
        <v>1199891.82</v>
      </c>
      <c r="L1928" s="88"/>
      <c r="M1928" s="88"/>
    </row>
    <row r="1929" spans="1:13" x14ac:dyDescent="0.2">
      <c r="A1929" s="89">
        <f t="shared" si="30"/>
        <v>1927</v>
      </c>
      <c r="B1929" t="s">
        <v>2588</v>
      </c>
      <c r="C1929" t="s">
        <v>1341</v>
      </c>
      <c r="D1929" s="2">
        <v>42461</v>
      </c>
      <c r="E1929" s="2">
        <v>42461</v>
      </c>
      <c r="F1929" s="3">
        <v>0</v>
      </c>
      <c r="G1929" t="s">
        <v>3</v>
      </c>
      <c r="H1929" t="s">
        <v>1284</v>
      </c>
      <c r="I1929" s="4">
        <v>-919236.01</v>
      </c>
      <c r="J1929" s="4">
        <v>336134.58</v>
      </c>
      <c r="K1929" s="4">
        <v>-583101.43000000005</v>
      </c>
      <c r="L1929" s="88"/>
      <c r="M1929" s="88"/>
    </row>
    <row r="1930" spans="1:13" x14ac:dyDescent="0.2">
      <c r="A1930" s="89">
        <f t="shared" si="30"/>
        <v>1928</v>
      </c>
      <c r="B1930" t="s">
        <v>2588</v>
      </c>
      <c r="C1930" t="s">
        <v>1031</v>
      </c>
      <c r="D1930" s="2">
        <v>42826</v>
      </c>
      <c r="E1930" s="2">
        <v>41639</v>
      </c>
      <c r="F1930" s="3">
        <v>0</v>
      </c>
      <c r="G1930" t="s">
        <v>3</v>
      </c>
      <c r="H1930" t="s">
        <v>1285</v>
      </c>
      <c r="I1930" s="4">
        <v>220630.78</v>
      </c>
      <c r="J1930" s="4">
        <v>-64478.69</v>
      </c>
      <c r="K1930" s="4">
        <v>156152.09</v>
      </c>
      <c r="L1930" s="88"/>
      <c r="M1930" s="88"/>
    </row>
    <row r="1931" spans="1:13" x14ac:dyDescent="0.2">
      <c r="A1931" s="89">
        <f t="shared" si="30"/>
        <v>1929</v>
      </c>
      <c r="B1931" t="s">
        <v>2588</v>
      </c>
      <c r="C1931" t="s">
        <v>1342</v>
      </c>
      <c r="D1931" s="2">
        <v>42826</v>
      </c>
      <c r="E1931" s="2">
        <v>42826</v>
      </c>
      <c r="F1931" s="3">
        <v>0</v>
      </c>
      <c r="G1931" t="s">
        <v>3</v>
      </c>
      <c r="H1931" t="s">
        <v>1287</v>
      </c>
      <c r="I1931" s="4">
        <v>-19440.89</v>
      </c>
      <c r="J1931" s="4">
        <v>6286.9000000000005</v>
      </c>
      <c r="K1931" s="4">
        <v>-13153.99</v>
      </c>
      <c r="L1931" s="88"/>
      <c r="M1931" s="88"/>
    </row>
    <row r="1932" spans="1:13" x14ac:dyDescent="0.2">
      <c r="A1932" s="89">
        <f t="shared" si="30"/>
        <v>1930</v>
      </c>
      <c r="B1932" t="s">
        <v>2588</v>
      </c>
      <c r="C1932" t="s">
        <v>1288</v>
      </c>
      <c r="D1932" s="2">
        <v>43191</v>
      </c>
      <c r="E1932" s="2">
        <v>43191</v>
      </c>
      <c r="F1932" s="3">
        <v>0</v>
      </c>
      <c r="G1932" t="s">
        <v>3</v>
      </c>
      <c r="H1932" t="s">
        <v>1289</v>
      </c>
      <c r="I1932" s="4">
        <v>609449.88</v>
      </c>
      <c r="J1932" s="4">
        <v>-83704.799999999988</v>
      </c>
      <c r="K1932" s="4">
        <v>525745.07999999996</v>
      </c>
      <c r="L1932" s="88"/>
      <c r="M1932" s="88"/>
    </row>
    <row r="1933" spans="1:13" x14ac:dyDescent="0.2">
      <c r="A1933" s="89">
        <f t="shared" si="30"/>
        <v>1931</v>
      </c>
      <c r="B1933" t="s">
        <v>2588</v>
      </c>
      <c r="C1933" t="s">
        <v>1288</v>
      </c>
      <c r="D1933" s="2">
        <v>43191</v>
      </c>
      <c r="E1933" s="2">
        <v>43191</v>
      </c>
      <c r="F1933" s="3">
        <v>0</v>
      </c>
      <c r="G1933" t="s">
        <v>3</v>
      </c>
      <c r="H1933" t="s">
        <v>1290</v>
      </c>
      <c r="I1933" s="4">
        <v>2014914.9</v>
      </c>
      <c r="J1933" s="4">
        <v>-276738.21000000002</v>
      </c>
      <c r="K1933" s="4">
        <v>1738176.69</v>
      </c>
      <c r="L1933" s="88"/>
      <c r="M1933" s="88"/>
    </row>
    <row r="1934" spans="1:13" x14ac:dyDescent="0.2">
      <c r="A1934" s="89">
        <f t="shared" si="30"/>
        <v>1932</v>
      </c>
      <c r="B1934" t="s">
        <v>2588</v>
      </c>
      <c r="C1934" t="s">
        <v>1343</v>
      </c>
      <c r="D1934" s="2">
        <v>43556</v>
      </c>
      <c r="E1934" s="2">
        <v>43556</v>
      </c>
      <c r="F1934" s="3">
        <v>0</v>
      </c>
      <c r="G1934" t="s">
        <v>3</v>
      </c>
      <c r="H1934" t="s">
        <v>1292</v>
      </c>
      <c r="I1934" s="4">
        <v>720396.15</v>
      </c>
      <c r="J1934" s="4">
        <v>-140375.03</v>
      </c>
      <c r="K1934" s="4">
        <v>580021.12</v>
      </c>
      <c r="L1934" s="88"/>
      <c r="M1934" s="88"/>
    </row>
    <row r="1935" spans="1:13" x14ac:dyDescent="0.2">
      <c r="A1935" s="89">
        <f t="shared" si="30"/>
        <v>1933</v>
      </c>
      <c r="B1935" t="s">
        <v>2588</v>
      </c>
      <c r="C1935" t="s">
        <v>1343</v>
      </c>
      <c r="D1935" s="2">
        <v>43556</v>
      </c>
      <c r="E1935" s="2">
        <v>43556</v>
      </c>
      <c r="F1935" s="3">
        <v>0</v>
      </c>
      <c r="G1935" t="s">
        <v>3</v>
      </c>
      <c r="H1935" t="s">
        <v>1293</v>
      </c>
      <c r="I1935" s="4">
        <v>2517994.4</v>
      </c>
      <c r="J1935" s="4">
        <v>-490651.62</v>
      </c>
      <c r="K1935" s="4">
        <v>2027342.78</v>
      </c>
      <c r="L1935" s="88"/>
      <c r="M1935" s="88"/>
    </row>
    <row r="1936" spans="1:13" x14ac:dyDescent="0.2">
      <c r="A1936" s="89">
        <f t="shared" si="30"/>
        <v>1934</v>
      </c>
      <c r="B1936" t="s">
        <v>2588</v>
      </c>
      <c r="C1936" t="s">
        <v>1344</v>
      </c>
      <c r="D1936" s="2">
        <v>43922</v>
      </c>
      <c r="E1936" s="2">
        <v>43922</v>
      </c>
      <c r="F1936" s="3">
        <v>0</v>
      </c>
      <c r="G1936" t="s">
        <v>3</v>
      </c>
      <c r="H1936" t="s">
        <v>1295</v>
      </c>
      <c r="I1936" s="4">
        <v>1246220.47</v>
      </c>
      <c r="J1936" s="4">
        <v>-135293.35</v>
      </c>
      <c r="K1936" s="4">
        <v>1110927.1200000001</v>
      </c>
      <c r="L1936" s="88"/>
      <c r="M1936" s="88"/>
    </row>
    <row r="1937" spans="1:13" x14ac:dyDescent="0.2">
      <c r="A1937" s="89">
        <f t="shared" si="30"/>
        <v>1935</v>
      </c>
      <c r="B1937" t="s">
        <v>2588</v>
      </c>
      <c r="C1937" t="s">
        <v>1344</v>
      </c>
      <c r="D1937" s="2">
        <v>43922</v>
      </c>
      <c r="E1937" s="2">
        <v>43922</v>
      </c>
      <c r="F1937" s="3">
        <v>0</v>
      </c>
      <c r="G1937" t="s">
        <v>3</v>
      </c>
      <c r="H1937" t="s">
        <v>1296</v>
      </c>
      <c r="I1937" s="4">
        <v>-2449823.2599999998</v>
      </c>
      <c r="J1937" s="4">
        <v>265959.99</v>
      </c>
      <c r="K1937" s="4">
        <v>-2183863.27</v>
      </c>
      <c r="L1937" s="88"/>
      <c r="M1937" s="88"/>
    </row>
    <row r="1938" spans="1:13" x14ac:dyDescent="0.2">
      <c r="A1938" s="89">
        <f t="shared" si="30"/>
        <v>1936</v>
      </c>
      <c r="B1938" t="s">
        <v>2588</v>
      </c>
      <c r="C1938" t="s">
        <v>1031</v>
      </c>
      <c r="D1938" s="2">
        <v>41639</v>
      </c>
      <c r="E1938" s="2">
        <v>41639</v>
      </c>
      <c r="F1938" s="3">
        <v>0</v>
      </c>
      <c r="G1938" t="s">
        <v>3</v>
      </c>
      <c r="H1938" t="s">
        <v>1345</v>
      </c>
      <c r="I1938" s="4">
        <v>32739519.23</v>
      </c>
      <c r="J1938" s="4">
        <v>-14344794.939999999</v>
      </c>
      <c r="K1938" s="4">
        <v>18394724.289999999</v>
      </c>
      <c r="L1938" s="88"/>
      <c r="M1938" s="88"/>
    </row>
    <row r="1939" spans="1:13" x14ac:dyDescent="0.2">
      <c r="A1939" s="89">
        <f t="shared" si="30"/>
        <v>1937</v>
      </c>
      <c r="B1939" t="s">
        <v>2588</v>
      </c>
      <c r="C1939" t="s">
        <v>1031</v>
      </c>
      <c r="D1939" s="2">
        <v>41730</v>
      </c>
      <c r="E1939" s="2">
        <v>41730</v>
      </c>
      <c r="F1939" s="3">
        <v>0</v>
      </c>
      <c r="G1939" t="s">
        <v>3</v>
      </c>
      <c r="H1939" t="s">
        <v>1346</v>
      </c>
      <c r="I1939" s="4">
        <v>-761213.91</v>
      </c>
      <c r="J1939" s="4">
        <v>313737.25</v>
      </c>
      <c r="K1939" s="4">
        <v>-447476.66</v>
      </c>
      <c r="L1939" s="88"/>
      <c r="M1939" s="88"/>
    </row>
    <row r="1940" spans="1:13" x14ac:dyDescent="0.2">
      <c r="A1940" s="89">
        <f t="shared" si="30"/>
        <v>1938</v>
      </c>
      <c r="B1940" t="s">
        <v>2588</v>
      </c>
      <c r="C1940" t="s">
        <v>1031</v>
      </c>
      <c r="D1940" s="2">
        <v>41730</v>
      </c>
      <c r="E1940" s="2">
        <v>41730</v>
      </c>
      <c r="F1940" s="3">
        <v>0</v>
      </c>
      <c r="G1940" t="s">
        <v>3</v>
      </c>
      <c r="H1940" t="s">
        <v>1347</v>
      </c>
      <c r="I1940" s="4">
        <v>-510192.51</v>
      </c>
      <c r="J1940" s="4">
        <v>210277.80000000002</v>
      </c>
      <c r="K1940" s="4">
        <v>-299914.71000000002</v>
      </c>
      <c r="L1940" s="88"/>
      <c r="M1940" s="88"/>
    </row>
    <row r="1941" spans="1:13" x14ac:dyDescent="0.2">
      <c r="A1941" s="89">
        <f t="shared" si="30"/>
        <v>1939</v>
      </c>
      <c r="B1941" t="s">
        <v>2588</v>
      </c>
      <c r="C1941" t="s">
        <v>1348</v>
      </c>
      <c r="D1941" s="2">
        <v>42451</v>
      </c>
      <c r="E1941" s="2">
        <v>42451</v>
      </c>
      <c r="F1941" s="3">
        <v>0</v>
      </c>
      <c r="G1941" t="s">
        <v>3</v>
      </c>
      <c r="H1941" t="s">
        <v>1349</v>
      </c>
      <c r="I1941" s="4">
        <v>-35709.550000000003</v>
      </c>
      <c r="J1941" s="4">
        <v>7106.17</v>
      </c>
      <c r="K1941" s="4">
        <v>-28603.38</v>
      </c>
      <c r="L1941" s="88"/>
      <c r="M1941" s="88"/>
    </row>
    <row r="1942" spans="1:13" x14ac:dyDescent="0.2">
      <c r="A1942" s="89">
        <f t="shared" si="30"/>
        <v>1940</v>
      </c>
      <c r="B1942" t="s">
        <v>2588</v>
      </c>
      <c r="C1942" t="s">
        <v>1338</v>
      </c>
      <c r="D1942" s="2">
        <v>42642</v>
      </c>
      <c r="E1942" s="2">
        <v>42642</v>
      </c>
      <c r="F1942" s="3">
        <v>0</v>
      </c>
      <c r="G1942" t="s">
        <v>3</v>
      </c>
      <c r="H1942" t="s">
        <v>1350</v>
      </c>
      <c r="I1942" s="4">
        <v>217805.5</v>
      </c>
      <c r="J1942" s="4">
        <v>-72623.539999999994</v>
      </c>
      <c r="K1942" s="4">
        <v>145181.96</v>
      </c>
      <c r="L1942" s="88"/>
      <c r="M1942" s="88"/>
    </row>
    <row r="1943" spans="1:13" x14ac:dyDescent="0.2">
      <c r="A1943" s="89">
        <f t="shared" si="30"/>
        <v>1941</v>
      </c>
      <c r="B1943" t="s">
        <v>2588</v>
      </c>
      <c r="C1943" t="s">
        <v>1031</v>
      </c>
      <c r="D1943" s="2">
        <v>41639</v>
      </c>
      <c r="E1943" s="2">
        <v>41639</v>
      </c>
      <c r="F1943" s="3">
        <v>0</v>
      </c>
      <c r="G1943" t="s">
        <v>3</v>
      </c>
      <c r="H1943" t="s">
        <v>1340</v>
      </c>
      <c r="I1943" s="4">
        <v>723470.41</v>
      </c>
      <c r="J1943" s="4">
        <v>-308594.32999999996</v>
      </c>
      <c r="K1943" s="4">
        <v>414876.08</v>
      </c>
      <c r="L1943" s="88"/>
      <c r="M1943" s="88"/>
    </row>
    <row r="1944" spans="1:13" x14ac:dyDescent="0.2">
      <c r="A1944" s="89">
        <f t="shared" si="30"/>
        <v>1942</v>
      </c>
      <c r="B1944" t="s">
        <v>2588</v>
      </c>
      <c r="C1944" t="s">
        <v>1031</v>
      </c>
      <c r="D1944" s="2">
        <v>41639</v>
      </c>
      <c r="E1944" s="2">
        <v>41639</v>
      </c>
      <c r="F1944" s="3">
        <v>0</v>
      </c>
      <c r="G1944" t="s">
        <v>3</v>
      </c>
      <c r="H1944" t="s">
        <v>1272</v>
      </c>
      <c r="I1944" s="4">
        <v>4711000.93</v>
      </c>
      <c r="J1944" s="4">
        <v>-2009464.5699999998</v>
      </c>
      <c r="K1944" s="4">
        <v>2701536.36</v>
      </c>
      <c r="L1944" s="88"/>
      <c r="M1944" s="88"/>
    </row>
    <row r="1945" spans="1:13" x14ac:dyDescent="0.2">
      <c r="A1945" s="89">
        <f t="shared" si="30"/>
        <v>1943</v>
      </c>
      <c r="B1945" t="s">
        <v>2588</v>
      </c>
      <c r="C1945" t="s">
        <v>1031</v>
      </c>
      <c r="D1945" s="2">
        <v>41639</v>
      </c>
      <c r="E1945" s="2">
        <v>41639</v>
      </c>
      <c r="F1945" s="3">
        <v>0</v>
      </c>
      <c r="G1945" t="s">
        <v>3</v>
      </c>
      <c r="H1945" t="s">
        <v>1273</v>
      </c>
      <c r="I1945" s="4">
        <v>1117547.01</v>
      </c>
      <c r="J1945" s="4">
        <v>-476686.62</v>
      </c>
      <c r="K1945" s="4">
        <v>640860.39</v>
      </c>
      <c r="L1945" s="88"/>
      <c r="M1945" s="88"/>
    </row>
    <row r="1946" spans="1:13" x14ac:dyDescent="0.2">
      <c r="A1946" s="89">
        <f t="shared" si="30"/>
        <v>1944</v>
      </c>
      <c r="B1946" t="s">
        <v>2588</v>
      </c>
      <c r="C1946" t="s">
        <v>1031</v>
      </c>
      <c r="D1946" s="2">
        <v>41639</v>
      </c>
      <c r="E1946" s="2">
        <v>41639</v>
      </c>
      <c r="F1946" s="3">
        <v>0</v>
      </c>
      <c r="G1946" t="s">
        <v>3</v>
      </c>
      <c r="H1946" t="s">
        <v>1274</v>
      </c>
      <c r="I1946" s="4">
        <v>243221.84</v>
      </c>
      <c r="J1946" s="4">
        <v>-103745.62</v>
      </c>
      <c r="K1946" s="4">
        <v>139476.22</v>
      </c>
      <c r="L1946" s="88"/>
      <c r="M1946" s="88"/>
    </row>
    <row r="1947" spans="1:13" x14ac:dyDescent="0.2">
      <c r="A1947" s="89">
        <f t="shared" si="30"/>
        <v>1945</v>
      </c>
      <c r="B1947" t="s">
        <v>2588</v>
      </c>
      <c r="C1947" t="s">
        <v>1031</v>
      </c>
      <c r="D1947" s="2">
        <v>41639</v>
      </c>
      <c r="E1947" s="2">
        <v>41639</v>
      </c>
      <c r="F1947" s="3">
        <v>0</v>
      </c>
      <c r="G1947" t="s">
        <v>3</v>
      </c>
      <c r="H1947" t="s">
        <v>1275</v>
      </c>
      <c r="I1947" s="4">
        <v>3033719.1</v>
      </c>
      <c r="J1947" s="4">
        <v>-1294024.5900000001</v>
      </c>
      <c r="K1947" s="4">
        <v>1739694.51</v>
      </c>
      <c r="L1947" s="88"/>
      <c r="M1947" s="88"/>
    </row>
    <row r="1948" spans="1:13" x14ac:dyDescent="0.2">
      <c r="A1948" s="89">
        <f t="shared" si="30"/>
        <v>1946</v>
      </c>
      <c r="B1948" t="s">
        <v>2588</v>
      </c>
      <c r="C1948" t="s">
        <v>1031</v>
      </c>
      <c r="D1948" s="2">
        <v>41639</v>
      </c>
      <c r="E1948" s="2">
        <v>41639</v>
      </c>
      <c r="F1948" s="3">
        <v>0</v>
      </c>
      <c r="G1948" t="s">
        <v>3</v>
      </c>
      <c r="H1948" t="s">
        <v>1276</v>
      </c>
      <c r="I1948" s="4">
        <v>-455367.06</v>
      </c>
      <c r="J1948" s="4">
        <v>194235.58000000002</v>
      </c>
      <c r="K1948" s="4">
        <v>-261131.48</v>
      </c>
      <c r="L1948" s="88"/>
      <c r="M1948" s="88"/>
    </row>
    <row r="1949" spans="1:13" x14ac:dyDescent="0.2">
      <c r="A1949" s="89">
        <f t="shared" si="30"/>
        <v>1947</v>
      </c>
      <c r="B1949" t="s">
        <v>2588</v>
      </c>
      <c r="C1949" t="s">
        <v>1031</v>
      </c>
      <c r="D1949" s="2">
        <v>41730</v>
      </c>
      <c r="E1949" s="2">
        <v>41730</v>
      </c>
      <c r="F1949" s="3">
        <v>0</v>
      </c>
      <c r="G1949" t="s">
        <v>3</v>
      </c>
      <c r="H1949" t="s">
        <v>1278</v>
      </c>
      <c r="I1949" s="4">
        <v>2512682.7400000002</v>
      </c>
      <c r="J1949" s="4">
        <v>-1036795.6</v>
      </c>
      <c r="K1949" s="4">
        <v>1475887.14</v>
      </c>
      <c r="L1949" s="88"/>
      <c r="M1949" s="88"/>
    </row>
    <row r="1950" spans="1:13" x14ac:dyDescent="0.2">
      <c r="A1950" s="89">
        <f t="shared" si="30"/>
        <v>1948</v>
      </c>
      <c r="B1950" t="s">
        <v>2588</v>
      </c>
      <c r="C1950" t="s">
        <v>1031</v>
      </c>
      <c r="D1950" s="2">
        <v>42095</v>
      </c>
      <c r="E1950" s="2">
        <v>42095</v>
      </c>
      <c r="F1950" s="3">
        <v>0</v>
      </c>
      <c r="G1950" t="s">
        <v>3</v>
      </c>
      <c r="H1950" t="s">
        <v>1279</v>
      </c>
      <c r="I1950" s="4">
        <v>144148.78</v>
      </c>
      <c r="J1950" s="4">
        <v>-52614.19</v>
      </c>
      <c r="K1950" s="4">
        <v>91534.59</v>
      </c>
      <c r="L1950" s="88"/>
      <c r="M1950" s="88"/>
    </row>
    <row r="1951" spans="1:13" x14ac:dyDescent="0.2">
      <c r="A1951" s="89">
        <f t="shared" si="30"/>
        <v>1949</v>
      </c>
      <c r="B1951" t="s">
        <v>2588</v>
      </c>
      <c r="C1951" t="s">
        <v>1341</v>
      </c>
      <c r="D1951" s="2">
        <v>42461</v>
      </c>
      <c r="E1951" s="2">
        <v>42461</v>
      </c>
      <c r="F1951" s="3">
        <v>0</v>
      </c>
      <c r="G1951" t="s">
        <v>3</v>
      </c>
      <c r="H1951" t="s">
        <v>1281</v>
      </c>
      <c r="I1951" s="4">
        <v>65292.13</v>
      </c>
      <c r="J1951" s="4">
        <v>-23861.870000000003</v>
      </c>
      <c r="K1951" s="4">
        <v>41430.26</v>
      </c>
      <c r="L1951" s="88"/>
      <c r="M1951" s="88"/>
    </row>
    <row r="1952" spans="1:13" x14ac:dyDescent="0.2">
      <c r="A1952" s="89">
        <f t="shared" si="30"/>
        <v>1950</v>
      </c>
      <c r="B1952" t="s">
        <v>2588</v>
      </c>
      <c r="C1952" t="s">
        <v>1031</v>
      </c>
      <c r="D1952" s="2">
        <v>41730</v>
      </c>
      <c r="E1952" s="2">
        <v>41730</v>
      </c>
      <c r="F1952" s="3">
        <v>0</v>
      </c>
      <c r="G1952" t="s">
        <v>3</v>
      </c>
      <c r="H1952" t="s">
        <v>1282</v>
      </c>
      <c r="I1952" s="4">
        <v>-1909359.75</v>
      </c>
      <c r="J1952" s="4">
        <v>787849.48</v>
      </c>
      <c r="K1952" s="4">
        <v>-1121510.27</v>
      </c>
      <c r="L1952" s="88"/>
      <c r="M1952" s="88"/>
    </row>
    <row r="1953" spans="1:13" x14ac:dyDescent="0.2">
      <c r="A1953" s="89">
        <f t="shared" si="30"/>
        <v>1951</v>
      </c>
      <c r="B1953" t="s">
        <v>2588</v>
      </c>
      <c r="C1953" t="s">
        <v>1031</v>
      </c>
      <c r="D1953" s="2">
        <v>42095</v>
      </c>
      <c r="E1953" s="2">
        <v>42095</v>
      </c>
      <c r="F1953" s="3">
        <v>0</v>
      </c>
      <c r="G1953" t="s">
        <v>3</v>
      </c>
      <c r="H1953" t="s">
        <v>1283</v>
      </c>
      <c r="I1953" s="4">
        <v>365565.76</v>
      </c>
      <c r="J1953" s="4">
        <v>-133431.23000000001</v>
      </c>
      <c r="K1953" s="4">
        <v>232134.53</v>
      </c>
      <c r="L1953" s="88"/>
      <c r="M1953" s="88"/>
    </row>
    <row r="1954" spans="1:13" x14ac:dyDescent="0.2">
      <c r="A1954" s="89">
        <f t="shared" si="30"/>
        <v>1952</v>
      </c>
      <c r="B1954" t="s">
        <v>2588</v>
      </c>
      <c r="C1954" t="s">
        <v>1341</v>
      </c>
      <c r="D1954" s="2">
        <v>42461</v>
      </c>
      <c r="E1954" s="2">
        <v>42461</v>
      </c>
      <c r="F1954" s="3">
        <v>0</v>
      </c>
      <c r="G1954" t="s">
        <v>3</v>
      </c>
      <c r="H1954" t="s">
        <v>1284</v>
      </c>
      <c r="I1954" s="4">
        <v>-177838.05</v>
      </c>
      <c r="J1954" s="4">
        <v>65029.58</v>
      </c>
      <c r="K1954" s="4">
        <v>-112808.47</v>
      </c>
      <c r="L1954" s="88"/>
      <c r="M1954" s="88"/>
    </row>
    <row r="1955" spans="1:13" x14ac:dyDescent="0.2">
      <c r="A1955" s="89">
        <f t="shared" si="30"/>
        <v>1953</v>
      </c>
      <c r="B1955" t="s">
        <v>2588</v>
      </c>
      <c r="C1955" t="s">
        <v>1342</v>
      </c>
      <c r="D1955" s="2">
        <v>42826</v>
      </c>
      <c r="E1955" s="2">
        <v>42826</v>
      </c>
      <c r="F1955" s="3">
        <v>0</v>
      </c>
      <c r="G1955" t="s">
        <v>3</v>
      </c>
      <c r="H1955" t="s">
        <v>1285</v>
      </c>
      <c r="I1955" s="4">
        <v>44126.17</v>
      </c>
      <c r="J1955" s="4">
        <v>-14269.76</v>
      </c>
      <c r="K1955" s="4">
        <v>29856.41</v>
      </c>
      <c r="L1955" s="88"/>
      <c r="M1955" s="88"/>
    </row>
    <row r="1956" spans="1:13" x14ac:dyDescent="0.2">
      <c r="A1956" s="89">
        <f t="shared" si="30"/>
        <v>1954</v>
      </c>
      <c r="B1956" t="s">
        <v>2588</v>
      </c>
      <c r="C1956" t="s">
        <v>1342</v>
      </c>
      <c r="D1956" s="2">
        <v>42826</v>
      </c>
      <c r="E1956" s="2">
        <v>42826</v>
      </c>
      <c r="F1956" s="3">
        <v>0</v>
      </c>
      <c r="G1956" t="s">
        <v>3</v>
      </c>
      <c r="H1956" t="s">
        <v>1287</v>
      </c>
      <c r="I1956" s="4">
        <v>-2439.11</v>
      </c>
      <c r="J1956" s="4">
        <v>788.76</v>
      </c>
      <c r="K1956" s="4">
        <v>-1650.35</v>
      </c>
      <c r="L1956" s="88"/>
      <c r="M1956" s="88"/>
    </row>
    <row r="1957" spans="1:13" x14ac:dyDescent="0.2">
      <c r="A1957" s="89">
        <f t="shared" si="30"/>
        <v>1955</v>
      </c>
      <c r="B1957" t="s">
        <v>2588</v>
      </c>
      <c r="C1957" t="s">
        <v>1288</v>
      </c>
      <c r="D1957" s="2">
        <v>43191</v>
      </c>
      <c r="E1957" s="2">
        <v>43191</v>
      </c>
      <c r="F1957" s="3">
        <v>0</v>
      </c>
      <c r="G1957" t="s">
        <v>3</v>
      </c>
      <c r="H1957" t="s">
        <v>1289</v>
      </c>
      <c r="I1957" s="4">
        <v>121889.98</v>
      </c>
      <c r="J1957" s="4">
        <v>-16740.96</v>
      </c>
      <c r="K1957" s="4">
        <v>105149.02</v>
      </c>
      <c r="L1957" s="88"/>
      <c r="M1957" s="88"/>
    </row>
    <row r="1958" spans="1:13" x14ac:dyDescent="0.2">
      <c r="A1958" s="89">
        <f t="shared" si="30"/>
        <v>1956</v>
      </c>
      <c r="B1958" t="s">
        <v>2588</v>
      </c>
      <c r="C1958" t="s">
        <v>1288</v>
      </c>
      <c r="D1958" s="2">
        <v>43191</v>
      </c>
      <c r="E1958" s="2">
        <v>43191</v>
      </c>
      <c r="F1958" s="3">
        <v>0</v>
      </c>
      <c r="G1958" t="s">
        <v>3</v>
      </c>
      <c r="H1958" t="s">
        <v>1290</v>
      </c>
      <c r="I1958" s="4">
        <v>402983</v>
      </c>
      <c r="J1958" s="4">
        <v>-55347.65</v>
      </c>
      <c r="K1958" s="4">
        <v>347635.35</v>
      </c>
      <c r="L1958" s="88"/>
      <c r="M1958" s="88"/>
    </row>
    <row r="1959" spans="1:13" x14ac:dyDescent="0.2">
      <c r="A1959" s="89">
        <f t="shared" si="30"/>
        <v>1957</v>
      </c>
      <c r="B1959" t="s">
        <v>2588</v>
      </c>
      <c r="C1959" t="s">
        <v>1343</v>
      </c>
      <c r="D1959" s="2">
        <v>43556</v>
      </c>
      <c r="E1959" s="2">
        <v>43556</v>
      </c>
      <c r="F1959" s="3">
        <v>0</v>
      </c>
      <c r="G1959" t="s">
        <v>3</v>
      </c>
      <c r="H1959" t="s">
        <v>1292</v>
      </c>
      <c r="I1959" s="4">
        <v>144079.23000000001</v>
      </c>
      <c r="J1959" s="4">
        <v>-28075</v>
      </c>
      <c r="K1959" s="4">
        <v>116004.23</v>
      </c>
      <c r="L1959" s="88"/>
      <c r="M1959" s="88"/>
    </row>
    <row r="1960" spans="1:13" x14ac:dyDescent="0.2">
      <c r="A1960" s="89">
        <f t="shared" si="30"/>
        <v>1958</v>
      </c>
      <c r="B1960" t="s">
        <v>2588</v>
      </c>
      <c r="C1960" t="s">
        <v>1343</v>
      </c>
      <c r="D1960" s="2">
        <v>43556</v>
      </c>
      <c r="E1960" s="2">
        <v>43556</v>
      </c>
      <c r="F1960" s="3">
        <v>0</v>
      </c>
      <c r="G1960" t="s">
        <v>3</v>
      </c>
      <c r="H1960" t="s">
        <v>1293</v>
      </c>
      <c r="I1960" s="4">
        <v>503598.88</v>
      </c>
      <c r="J1960" s="4">
        <v>-98130.32</v>
      </c>
      <c r="K1960" s="4">
        <v>405468.56</v>
      </c>
      <c r="L1960" s="88"/>
      <c r="M1960" s="88"/>
    </row>
    <row r="1961" spans="1:13" x14ac:dyDescent="0.2">
      <c r="A1961" s="89">
        <f t="shared" si="30"/>
        <v>1959</v>
      </c>
      <c r="B1961" t="s">
        <v>2588</v>
      </c>
      <c r="C1961" t="s">
        <v>1344</v>
      </c>
      <c r="D1961" s="2">
        <v>43922</v>
      </c>
      <c r="E1961" s="2">
        <v>43922</v>
      </c>
      <c r="F1961" s="3">
        <v>0</v>
      </c>
      <c r="G1961" t="s">
        <v>3</v>
      </c>
      <c r="H1961" t="s">
        <v>1295</v>
      </c>
      <c r="I1961" s="4">
        <v>249244.09</v>
      </c>
      <c r="J1961" s="4">
        <v>-27058.67</v>
      </c>
      <c r="K1961" s="4">
        <v>222185.42</v>
      </c>
      <c r="L1961" s="88"/>
      <c r="M1961" s="88"/>
    </row>
    <row r="1962" spans="1:13" x14ac:dyDescent="0.2">
      <c r="A1962" s="89">
        <f t="shared" si="30"/>
        <v>1960</v>
      </c>
      <c r="B1962" t="s">
        <v>2588</v>
      </c>
      <c r="C1962" t="s">
        <v>1344</v>
      </c>
      <c r="D1962" s="2">
        <v>43922</v>
      </c>
      <c r="E1962" s="2">
        <v>43922</v>
      </c>
      <c r="F1962" s="3">
        <v>0</v>
      </c>
      <c r="G1962" t="s">
        <v>3</v>
      </c>
      <c r="H1962" t="s">
        <v>1296</v>
      </c>
      <c r="I1962" s="4">
        <v>-489964.66</v>
      </c>
      <c r="J1962" s="4">
        <v>53192</v>
      </c>
      <c r="K1962" s="4">
        <v>-436772.66</v>
      </c>
      <c r="L1962" s="88"/>
      <c r="M1962" s="88"/>
    </row>
    <row r="1963" spans="1:13" x14ac:dyDescent="0.2">
      <c r="A1963" s="89">
        <f t="shared" si="30"/>
        <v>1961</v>
      </c>
      <c r="B1963" t="s">
        <v>2588</v>
      </c>
      <c r="C1963" t="s">
        <v>1031</v>
      </c>
      <c r="D1963" s="2">
        <v>41639</v>
      </c>
      <c r="E1963" s="2">
        <v>41639</v>
      </c>
      <c r="F1963" s="3">
        <v>0</v>
      </c>
      <c r="G1963" t="s">
        <v>3</v>
      </c>
      <c r="H1963" t="s">
        <v>1351</v>
      </c>
      <c r="I1963" s="4">
        <v>95591484.030000001</v>
      </c>
      <c r="J1963" s="4">
        <v>-41535820.560000002</v>
      </c>
      <c r="K1963" s="4">
        <v>54055663.469999999</v>
      </c>
      <c r="L1963" s="88"/>
      <c r="M1963" s="88"/>
    </row>
    <row r="1964" spans="1:13" x14ac:dyDescent="0.2">
      <c r="A1964" s="89">
        <f t="shared" si="30"/>
        <v>1962</v>
      </c>
      <c r="B1964" t="s">
        <v>2588</v>
      </c>
      <c r="C1964" t="s">
        <v>1031</v>
      </c>
      <c r="D1964" s="2">
        <v>41730</v>
      </c>
      <c r="E1964" s="2">
        <v>41730</v>
      </c>
      <c r="F1964" s="3">
        <v>0</v>
      </c>
      <c r="G1964" t="s">
        <v>3</v>
      </c>
      <c r="H1964" t="s">
        <v>1352</v>
      </c>
      <c r="I1964" s="4">
        <v>7049210.3700000001</v>
      </c>
      <c r="J1964" s="4">
        <v>-2905359.17</v>
      </c>
      <c r="K1964" s="4">
        <v>4143851.2</v>
      </c>
      <c r="L1964" s="88"/>
      <c r="M1964" s="88"/>
    </row>
    <row r="1965" spans="1:13" x14ac:dyDescent="0.2">
      <c r="A1965" s="89">
        <f t="shared" si="30"/>
        <v>1963</v>
      </c>
      <c r="B1965" t="s">
        <v>2588</v>
      </c>
      <c r="C1965" t="s">
        <v>1031</v>
      </c>
      <c r="D1965" s="2">
        <v>41730</v>
      </c>
      <c r="E1965" s="2">
        <v>41730</v>
      </c>
      <c r="F1965" s="3">
        <v>0</v>
      </c>
      <c r="G1965" t="s">
        <v>3</v>
      </c>
      <c r="H1965" t="s">
        <v>1353</v>
      </c>
      <c r="I1965" s="4">
        <v>1366384.21</v>
      </c>
      <c r="J1965" s="4">
        <v>-563160.5</v>
      </c>
      <c r="K1965" s="4">
        <v>803223.71</v>
      </c>
      <c r="L1965" s="88"/>
      <c r="M1965" s="88"/>
    </row>
    <row r="1966" spans="1:13" x14ac:dyDescent="0.2">
      <c r="A1966" s="89">
        <f t="shared" si="30"/>
        <v>1964</v>
      </c>
      <c r="B1966" t="s">
        <v>2588</v>
      </c>
      <c r="C1966" t="s">
        <v>1267</v>
      </c>
      <c r="D1966" s="2">
        <v>42186</v>
      </c>
      <c r="E1966" s="2">
        <v>42186</v>
      </c>
      <c r="F1966" s="3">
        <v>0</v>
      </c>
      <c r="G1966" t="s">
        <v>3</v>
      </c>
      <c r="H1966" t="s">
        <v>1354</v>
      </c>
      <c r="I1966" s="4">
        <v>222720.02</v>
      </c>
      <c r="J1966" s="4">
        <v>-51783.920000000006</v>
      </c>
      <c r="K1966" s="4">
        <v>170936.1</v>
      </c>
      <c r="L1966" s="88"/>
      <c r="M1966" s="88"/>
    </row>
    <row r="1967" spans="1:13" x14ac:dyDescent="0.2">
      <c r="A1967" s="89">
        <f t="shared" si="30"/>
        <v>1965</v>
      </c>
      <c r="B1967" t="s">
        <v>2588</v>
      </c>
      <c r="C1967" t="s">
        <v>1338</v>
      </c>
      <c r="D1967" s="2">
        <v>42642</v>
      </c>
      <c r="E1967" s="2">
        <v>42642</v>
      </c>
      <c r="F1967" s="3">
        <v>0</v>
      </c>
      <c r="G1967" t="s">
        <v>3</v>
      </c>
      <c r="H1967" t="s">
        <v>1355</v>
      </c>
      <c r="I1967" s="4">
        <v>43682.5</v>
      </c>
      <c r="J1967" s="4">
        <v>-14565.18</v>
      </c>
      <c r="K1967" s="4">
        <v>29117.32</v>
      </c>
      <c r="L1967" s="88"/>
      <c r="M1967" s="88"/>
    </row>
    <row r="1968" spans="1:13" x14ac:dyDescent="0.2">
      <c r="A1968" s="89">
        <f t="shared" si="30"/>
        <v>1966</v>
      </c>
      <c r="B1968" t="s">
        <v>2588</v>
      </c>
      <c r="C1968" t="s">
        <v>1031</v>
      </c>
      <c r="D1968" s="2">
        <v>41639</v>
      </c>
      <c r="E1968" s="2">
        <v>41639</v>
      </c>
      <c r="F1968" s="3">
        <v>0</v>
      </c>
      <c r="G1968" t="s">
        <v>3</v>
      </c>
      <c r="H1968" t="s">
        <v>1340</v>
      </c>
      <c r="I1968" s="4">
        <v>2130291</v>
      </c>
      <c r="J1968" s="4">
        <v>-908669.79</v>
      </c>
      <c r="K1968" s="4">
        <v>1221621.21</v>
      </c>
      <c r="L1968" s="88"/>
      <c r="M1968" s="88"/>
    </row>
    <row r="1969" spans="1:13" x14ac:dyDescent="0.2">
      <c r="A1969" s="89">
        <f t="shared" si="30"/>
        <v>1967</v>
      </c>
      <c r="B1969" t="s">
        <v>2588</v>
      </c>
      <c r="C1969" t="s">
        <v>1031</v>
      </c>
      <c r="D1969" s="2">
        <v>41639</v>
      </c>
      <c r="E1969" s="2">
        <v>41639</v>
      </c>
      <c r="F1969" s="3">
        <v>0</v>
      </c>
      <c r="G1969" t="s">
        <v>3</v>
      </c>
      <c r="H1969" t="s">
        <v>1272</v>
      </c>
      <c r="I1969" s="4">
        <v>13871753.060000001</v>
      </c>
      <c r="J1969" s="4">
        <v>-5916958.3700000001</v>
      </c>
      <c r="K1969" s="4">
        <v>7954794.6900000004</v>
      </c>
      <c r="L1969" s="88"/>
      <c r="M1969" s="88"/>
    </row>
    <row r="1970" spans="1:13" x14ac:dyDescent="0.2">
      <c r="A1970" s="89">
        <f t="shared" si="30"/>
        <v>1968</v>
      </c>
      <c r="B1970" t="s">
        <v>2588</v>
      </c>
      <c r="C1970" t="s">
        <v>1031</v>
      </c>
      <c r="D1970" s="2">
        <v>41639</v>
      </c>
      <c r="E1970" s="2">
        <v>41639</v>
      </c>
      <c r="F1970" s="3">
        <v>0</v>
      </c>
      <c r="G1970" t="s">
        <v>3</v>
      </c>
      <c r="H1970" t="s">
        <v>1273</v>
      </c>
      <c r="I1970" s="4">
        <v>3290667.18</v>
      </c>
      <c r="J1970" s="4">
        <v>-1403625.1</v>
      </c>
      <c r="K1970" s="4">
        <v>1887042.08</v>
      </c>
      <c r="L1970" s="88"/>
      <c r="M1970" s="88"/>
    </row>
    <row r="1971" spans="1:13" x14ac:dyDescent="0.2">
      <c r="A1971" s="89">
        <f t="shared" si="30"/>
        <v>1969</v>
      </c>
      <c r="B1971" t="s">
        <v>2588</v>
      </c>
      <c r="C1971" t="s">
        <v>1031</v>
      </c>
      <c r="D1971" s="2">
        <v>41639</v>
      </c>
      <c r="E1971" s="2">
        <v>41639</v>
      </c>
      <c r="F1971" s="3">
        <v>0</v>
      </c>
      <c r="G1971" t="s">
        <v>3</v>
      </c>
      <c r="H1971" t="s">
        <v>1274</v>
      </c>
      <c r="I1971" s="4">
        <v>716177.6</v>
      </c>
      <c r="J1971" s="4">
        <v>-305483.59999999998</v>
      </c>
      <c r="K1971" s="4">
        <v>410694</v>
      </c>
      <c r="L1971" s="88"/>
      <c r="M1971" s="88"/>
    </row>
    <row r="1972" spans="1:13" x14ac:dyDescent="0.2">
      <c r="A1972" s="89">
        <f t="shared" si="30"/>
        <v>1970</v>
      </c>
      <c r="B1972" t="s">
        <v>2588</v>
      </c>
      <c r="C1972" t="s">
        <v>1031</v>
      </c>
      <c r="D1972" s="2">
        <v>41639</v>
      </c>
      <c r="E1972" s="2">
        <v>41639</v>
      </c>
      <c r="F1972" s="3">
        <v>0</v>
      </c>
      <c r="G1972" t="s">
        <v>3</v>
      </c>
      <c r="H1972" t="s">
        <v>1275</v>
      </c>
      <c r="I1972" s="4">
        <v>8932921.6300000008</v>
      </c>
      <c r="J1972" s="4">
        <v>-3810313.33</v>
      </c>
      <c r="K1972" s="4">
        <v>5122608.3</v>
      </c>
      <c r="L1972" s="88"/>
      <c r="M1972" s="88"/>
    </row>
    <row r="1973" spans="1:13" x14ac:dyDescent="0.2">
      <c r="A1973" s="89">
        <f t="shared" si="30"/>
        <v>1971</v>
      </c>
      <c r="B1973" t="s">
        <v>2588</v>
      </c>
      <c r="C1973" t="s">
        <v>1031</v>
      </c>
      <c r="D1973" s="2">
        <v>41639</v>
      </c>
      <c r="E1973" s="2">
        <v>41639</v>
      </c>
      <c r="F1973" s="3">
        <v>0</v>
      </c>
      <c r="G1973" t="s">
        <v>3</v>
      </c>
      <c r="H1973" t="s">
        <v>1276</v>
      </c>
      <c r="I1973" s="4">
        <v>-1340848.7</v>
      </c>
      <c r="J1973" s="4">
        <v>571935.35</v>
      </c>
      <c r="K1973" s="4">
        <v>-768913.35</v>
      </c>
      <c r="L1973" s="88"/>
      <c r="M1973" s="88"/>
    </row>
    <row r="1974" spans="1:13" x14ac:dyDescent="0.2">
      <c r="A1974" s="89">
        <f t="shared" si="30"/>
        <v>1972</v>
      </c>
      <c r="B1974" t="s">
        <v>2588</v>
      </c>
      <c r="C1974" t="s">
        <v>1031</v>
      </c>
      <c r="D1974" s="2">
        <v>41730</v>
      </c>
      <c r="E1974" s="2">
        <v>41730</v>
      </c>
      <c r="F1974" s="3">
        <v>0</v>
      </c>
      <c r="G1974" t="s">
        <v>3</v>
      </c>
      <c r="H1974" t="s">
        <v>1278</v>
      </c>
      <c r="I1974" s="4">
        <v>7398706.75</v>
      </c>
      <c r="J1974" s="4">
        <v>-3052891.05</v>
      </c>
      <c r="K1974" s="4">
        <v>4345815.7</v>
      </c>
      <c r="L1974" s="88"/>
      <c r="M1974" s="88"/>
    </row>
    <row r="1975" spans="1:13" x14ac:dyDescent="0.2">
      <c r="A1975" s="89">
        <f t="shared" si="30"/>
        <v>1973</v>
      </c>
      <c r="B1975" t="s">
        <v>2588</v>
      </c>
      <c r="C1975" t="s">
        <v>1031</v>
      </c>
      <c r="D1975" s="2">
        <v>42095</v>
      </c>
      <c r="E1975" s="2">
        <v>42095</v>
      </c>
      <c r="F1975" s="3">
        <v>0</v>
      </c>
      <c r="G1975" t="s">
        <v>3</v>
      </c>
      <c r="H1975" t="s">
        <v>1279</v>
      </c>
      <c r="I1975" s="4">
        <v>424452.54</v>
      </c>
      <c r="J1975" s="4">
        <v>-154924.86000000002</v>
      </c>
      <c r="K1975" s="4">
        <v>269527.67999999999</v>
      </c>
      <c r="L1975" s="88"/>
      <c r="M1975" s="88"/>
    </row>
    <row r="1976" spans="1:13" x14ac:dyDescent="0.2">
      <c r="A1976" s="89">
        <f t="shared" si="30"/>
        <v>1974</v>
      </c>
      <c r="B1976" t="s">
        <v>2588</v>
      </c>
      <c r="C1976" t="s">
        <v>1341</v>
      </c>
      <c r="D1976" s="2">
        <v>42461</v>
      </c>
      <c r="E1976" s="2">
        <v>42461</v>
      </c>
      <c r="F1976" s="3">
        <v>0</v>
      </c>
      <c r="G1976" t="s">
        <v>3</v>
      </c>
      <c r="H1976" t="s">
        <v>1281</v>
      </c>
      <c r="I1976" s="4">
        <v>192255.62</v>
      </c>
      <c r="J1976" s="4">
        <v>-70262.37</v>
      </c>
      <c r="K1976" s="4">
        <v>121993.25</v>
      </c>
      <c r="L1976" s="88"/>
      <c r="M1976" s="88"/>
    </row>
    <row r="1977" spans="1:13" x14ac:dyDescent="0.2">
      <c r="A1977" s="89">
        <f t="shared" si="30"/>
        <v>1975</v>
      </c>
      <c r="B1977" t="s">
        <v>2588</v>
      </c>
      <c r="C1977" t="s">
        <v>1031</v>
      </c>
      <c r="D1977" s="2">
        <v>41730</v>
      </c>
      <c r="E1977" s="2">
        <v>41730</v>
      </c>
      <c r="F1977" s="3">
        <v>0</v>
      </c>
      <c r="G1977" t="s">
        <v>3</v>
      </c>
      <c r="H1977" t="s">
        <v>1282</v>
      </c>
      <c r="I1977" s="4">
        <v>-5622195.2300000004</v>
      </c>
      <c r="J1977" s="4">
        <v>2319858.0699999998</v>
      </c>
      <c r="K1977" s="4">
        <v>-3302337.16</v>
      </c>
      <c r="L1977" s="88"/>
      <c r="M1977" s="88"/>
    </row>
    <row r="1978" spans="1:13" x14ac:dyDescent="0.2">
      <c r="A1978" s="89">
        <f t="shared" si="30"/>
        <v>1976</v>
      </c>
      <c r="B1978" t="s">
        <v>2588</v>
      </c>
      <c r="C1978" t="s">
        <v>1031</v>
      </c>
      <c r="D1978" s="2">
        <v>42095</v>
      </c>
      <c r="E1978" s="2">
        <v>42095</v>
      </c>
      <c r="F1978" s="3">
        <v>0</v>
      </c>
      <c r="G1978" t="s">
        <v>3</v>
      </c>
      <c r="H1978" t="s">
        <v>1283</v>
      </c>
      <c r="I1978" s="4">
        <v>1076424.77</v>
      </c>
      <c r="J1978" s="4">
        <v>-392894.25</v>
      </c>
      <c r="K1978" s="4">
        <v>683530.52</v>
      </c>
      <c r="L1978" s="88"/>
      <c r="M1978" s="88"/>
    </row>
    <row r="1979" spans="1:13" x14ac:dyDescent="0.2">
      <c r="A1979" s="89">
        <f t="shared" si="30"/>
        <v>1977</v>
      </c>
      <c r="B1979" t="s">
        <v>2588</v>
      </c>
      <c r="C1979" t="s">
        <v>1341</v>
      </c>
      <c r="D1979" s="2">
        <v>42461</v>
      </c>
      <c r="E1979" s="2">
        <v>42461</v>
      </c>
      <c r="F1979" s="3">
        <v>0</v>
      </c>
      <c r="G1979" t="s">
        <v>3</v>
      </c>
      <c r="H1979" t="s">
        <v>1284</v>
      </c>
      <c r="I1979" s="4">
        <v>-523652.09</v>
      </c>
      <c r="J1979" s="4">
        <v>191482.47999999998</v>
      </c>
      <c r="K1979" s="4">
        <v>-332169.61</v>
      </c>
      <c r="L1979" s="88"/>
      <c r="M1979" s="88"/>
    </row>
    <row r="1980" spans="1:13" x14ac:dyDescent="0.2">
      <c r="A1980" s="89">
        <f t="shared" si="30"/>
        <v>1978</v>
      </c>
      <c r="B1980" t="s">
        <v>2588</v>
      </c>
      <c r="C1980" t="s">
        <v>1342</v>
      </c>
      <c r="D1980" s="2">
        <v>42826</v>
      </c>
      <c r="E1980" s="2">
        <v>42826</v>
      </c>
      <c r="F1980" s="3">
        <v>0</v>
      </c>
      <c r="G1980" t="s">
        <v>3</v>
      </c>
      <c r="H1980" t="s">
        <v>1285</v>
      </c>
      <c r="I1980" s="4">
        <v>125024.1</v>
      </c>
      <c r="J1980" s="4">
        <v>-40430.959999999999</v>
      </c>
      <c r="K1980" s="4">
        <v>84593.14</v>
      </c>
      <c r="L1980" s="88"/>
      <c r="M1980" s="88"/>
    </row>
    <row r="1981" spans="1:13" x14ac:dyDescent="0.2">
      <c r="A1981" s="89">
        <f t="shared" si="30"/>
        <v>1979</v>
      </c>
      <c r="B1981" t="s">
        <v>2588</v>
      </c>
      <c r="C1981" t="s">
        <v>1342</v>
      </c>
      <c r="D1981" s="2">
        <v>42826</v>
      </c>
      <c r="E1981" s="2">
        <v>42826</v>
      </c>
      <c r="F1981" s="3">
        <v>0</v>
      </c>
      <c r="G1981" t="s">
        <v>3</v>
      </c>
      <c r="H1981" t="s">
        <v>1287</v>
      </c>
      <c r="I1981" s="4">
        <v>-11680.05</v>
      </c>
      <c r="J1981" s="4">
        <v>3777.16</v>
      </c>
      <c r="K1981" s="4">
        <v>-7902.89</v>
      </c>
      <c r="L1981" s="88"/>
      <c r="M1981" s="88"/>
    </row>
    <row r="1982" spans="1:13" x14ac:dyDescent="0.2">
      <c r="A1982" s="89">
        <f t="shared" si="30"/>
        <v>1980</v>
      </c>
      <c r="B1982" t="s">
        <v>2588</v>
      </c>
      <c r="C1982" t="s">
        <v>1356</v>
      </c>
      <c r="D1982" s="2">
        <v>43191</v>
      </c>
      <c r="E1982" s="2">
        <v>43191</v>
      </c>
      <c r="F1982" s="3">
        <v>0</v>
      </c>
      <c r="G1982" t="s">
        <v>3</v>
      </c>
      <c r="H1982" t="s">
        <v>1289</v>
      </c>
      <c r="I1982" s="4">
        <v>345354.94</v>
      </c>
      <c r="J1982" s="4">
        <v>-91553.38</v>
      </c>
      <c r="K1982" s="4">
        <v>253801.56</v>
      </c>
      <c r="L1982" s="88"/>
      <c r="M1982" s="88"/>
    </row>
    <row r="1983" spans="1:13" x14ac:dyDescent="0.2">
      <c r="A1983" s="89">
        <f t="shared" si="30"/>
        <v>1981</v>
      </c>
      <c r="B1983" t="s">
        <v>2588</v>
      </c>
      <c r="C1983" t="s">
        <v>1356</v>
      </c>
      <c r="D1983" s="2">
        <v>43191</v>
      </c>
      <c r="E1983" s="2">
        <v>43191</v>
      </c>
      <c r="F1983" s="3">
        <v>0</v>
      </c>
      <c r="G1983" t="s">
        <v>3</v>
      </c>
      <c r="H1983" t="s">
        <v>1290</v>
      </c>
      <c r="I1983" s="4">
        <v>1141785.08</v>
      </c>
      <c r="J1983" s="4">
        <v>-302686.52999999997</v>
      </c>
      <c r="K1983" s="4">
        <v>839098.55</v>
      </c>
      <c r="L1983" s="88"/>
      <c r="M1983" s="88"/>
    </row>
    <row r="1984" spans="1:13" x14ac:dyDescent="0.2">
      <c r="A1984" s="89">
        <f t="shared" si="30"/>
        <v>1982</v>
      </c>
      <c r="B1984" t="s">
        <v>2588</v>
      </c>
      <c r="C1984" t="s">
        <v>1343</v>
      </c>
      <c r="D1984" s="2">
        <v>43556</v>
      </c>
      <c r="E1984" s="2">
        <v>43556</v>
      </c>
      <c r="F1984" s="3">
        <v>0</v>
      </c>
      <c r="G1984" t="s">
        <v>3</v>
      </c>
      <c r="H1984" t="s">
        <v>1292</v>
      </c>
      <c r="I1984" s="4">
        <v>408224.49</v>
      </c>
      <c r="J1984" s="4">
        <v>-79545.86</v>
      </c>
      <c r="K1984" s="4">
        <v>328678.63</v>
      </c>
      <c r="L1984" s="88"/>
      <c r="M1984" s="88"/>
    </row>
    <row r="1985" spans="1:13" x14ac:dyDescent="0.2">
      <c r="A1985" s="89">
        <f t="shared" si="30"/>
        <v>1983</v>
      </c>
      <c r="B1985" t="s">
        <v>2588</v>
      </c>
      <c r="C1985" t="s">
        <v>1343</v>
      </c>
      <c r="D1985" s="2">
        <v>43556</v>
      </c>
      <c r="E1985" s="2">
        <v>43556</v>
      </c>
      <c r="F1985" s="3">
        <v>0</v>
      </c>
      <c r="G1985" t="s">
        <v>3</v>
      </c>
      <c r="H1985" t="s">
        <v>1293</v>
      </c>
      <c r="I1985" s="4">
        <v>1426863.49</v>
      </c>
      <c r="J1985" s="4">
        <v>-278035.92</v>
      </c>
      <c r="K1985" s="4">
        <v>1148827.57</v>
      </c>
      <c r="L1985" s="88"/>
      <c r="M1985" s="88"/>
    </row>
    <row r="1986" spans="1:13" x14ac:dyDescent="0.2">
      <c r="A1986" s="89">
        <f t="shared" si="30"/>
        <v>1984</v>
      </c>
      <c r="B1986" t="s">
        <v>2588</v>
      </c>
      <c r="C1986" t="s">
        <v>1344</v>
      </c>
      <c r="D1986" s="2">
        <v>43922</v>
      </c>
      <c r="E1986" s="2">
        <v>43922</v>
      </c>
      <c r="F1986" s="3">
        <v>0</v>
      </c>
      <c r="G1986" t="s">
        <v>3</v>
      </c>
      <c r="H1986" t="s">
        <v>1295</v>
      </c>
      <c r="I1986" s="4">
        <v>706191.6</v>
      </c>
      <c r="J1986" s="4">
        <v>-76666.23</v>
      </c>
      <c r="K1986" s="4">
        <v>629525.37</v>
      </c>
      <c r="L1986" s="88"/>
      <c r="M1986" s="88"/>
    </row>
    <row r="1987" spans="1:13" x14ac:dyDescent="0.2">
      <c r="A1987" s="89">
        <f t="shared" si="30"/>
        <v>1985</v>
      </c>
      <c r="B1987" t="s">
        <v>2588</v>
      </c>
      <c r="C1987" t="s">
        <v>1344</v>
      </c>
      <c r="D1987" s="2">
        <v>43922</v>
      </c>
      <c r="E1987" s="2">
        <v>43922</v>
      </c>
      <c r="F1987" s="3">
        <v>0</v>
      </c>
      <c r="G1987" t="s">
        <v>3</v>
      </c>
      <c r="H1987" t="s">
        <v>1296</v>
      </c>
      <c r="I1987" s="4">
        <v>-1388233.19</v>
      </c>
      <c r="J1987" s="4">
        <v>150710.66</v>
      </c>
      <c r="K1987" s="4">
        <v>-1237522.53</v>
      </c>
      <c r="L1987" s="88"/>
      <c r="M1987" s="88"/>
    </row>
    <row r="1988" spans="1:13" x14ac:dyDescent="0.2">
      <c r="A1988" s="89">
        <f t="shared" si="30"/>
        <v>1986</v>
      </c>
      <c r="B1988" t="s">
        <v>2588</v>
      </c>
      <c r="C1988" t="s">
        <v>1027</v>
      </c>
      <c r="D1988" s="2">
        <v>41639</v>
      </c>
      <c r="E1988" s="2">
        <v>41639</v>
      </c>
      <c r="F1988" s="3">
        <v>0</v>
      </c>
      <c r="G1988" t="s">
        <v>3</v>
      </c>
      <c r="H1988" t="s">
        <v>1357</v>
      </c>
      <c r="I1988" s="4">
        <v>1495675825.8</v>
      </c>
      <c r="J1988" s="4">
        <v>-425856073.32999998</v>
      </c>
      <c r="K1988" s="4">
        <v>1069819752.47</v>
      </c>
      <c r="L1988" s="88"/>
      <c r="M1988" s="88"/>
    </row>
    <row r="1989" spans="1:13" x14ac:dyDescent="0.2">
      <c r="A1989" s="89">
        <f t="shared" ref="A1989:A2052" si="31">A1988+1</f>
        <v>1987</v>
      </c>
      <c r="B1989" t="s">
        <v>2588</v>
      </c>
      <c r="C1989" t="s">
        <v>1027</v>
      </c>
      <c r="D1989" s="2">
        <v>41730</v>
      </c>
      <c r="E1989" s="2">
        <v>41730</v>
      </c>
      <c r="F1989" s="3">
        <v>0</v>
      </c>
      <c r="G1989" t="s">
        <v>3</v>
      </c>
      <c r="H1989" t="s">
        <v>1358</v>
      </c>
      <c r="I1989" s="4">
        <v>51225030.200000003</v>
      </c>
      <c r="J1989" s="4">
        <v>-13625858.050000001</v>
      </c>
      <c r="K1989" s="4">
        <v>37599172.149999999</v>
      </c>
      <c r="L1989" s="88"/>
      <c r="M1989" s="88"/>
    </row>
    <row r="1990" spans="1:13" x14ac:dyDescent="0.2">
      <c r="A1990" s="89">
        <f t="shared" si="31"/>
        <v>1988</v>
      </c>
      <c r="B1990" t="s">
        <v>2588</v>
      </c>
      <c r="C1990" t="s">
        <v>1027</v>
      </c>
      <c r="D1990" s="2">
        <v>41730</v>
      </c>
      <c r="E1990" s="2">
        <v>41730</v>
      </c>
      <c r="F1990" s="3">
        <v>0</v>
      </c>
      <c r="G1990" t="s">
        <v>3</v>
      </c>
      <c r="H1990" t="s">
        <v>1359</v>
      </c>
      <c r="I1990" s="4">
        <v>20772589.460000001</v>
      </c>
      <c r="J1990" s="4">
        <v>-5525508.8000000007</v>
      </c>
      <c r="K1990" s="4">
        <v>15247080.66</v>
      </c>
      <c r="L1990" s="88"/>
      <c r="M1990" s="88"/>
    </row>
    <row r="1991" spans="1:13" x14ac:dyDescent="0.2">
      <c r="A1991" s="89">
        <f t="shared" si="31"/>
        <v>1989</v>
      </c>
      <c r="B1991" t="s">
        <v>2588</v>
      </c>
      <c r="C1991" t="s">
        <v>1267</v>
      </c>
      <c r="D1991" s="2">
        <v>42186</v>
      </c>
      <c r="E1991" s="2">
        <v>42186</v>
      </c>
      <c r="F1991" s="3">
        <v>0</v>
      </c>
      <c r="G1991" t="s">
        <v>3</v>
      </c>
      <c r="H1991" t="s">
        <v>1360</v>
      </c>
      <c r="I1991" s="4">
        <v>1878487.47</v>
      </c>
      <c r="J1991" s="4">
        <v>-436761.06</v>
      </c>
      <c r="K1991" s="4">
        <v>1441726.41</v>
      </c>
      <c r="L1991" s="88"/>
      <c r="M1991" s="88"/>
    </row>
    <row r="1992" spans="1:13" x14ac:dyDescent="0.2">
      <c r="A1992" s="89">
        <f t="shared" si="31"/>
        <v>1990</v>
      </c>
      <c r="B1992" t="s">
        <v>2588</v>
      </c>
      <c r="C1992" t="s">
        <v>1027</v>
      </c>
      <c r="D1992" s="2">
        <v>41639</v>
      </c>
      <c r="E1992" s="2">
        <v>41639</v>
      </c>
      <c r="F1992" s="3">
        <v>0</v>
      </c>
      <c r="G1992" t="s">
        <v>3</v>
      </c>
      <c r="H1992" t="s">
        <v>1271</v>
      </c>
      <c r="I1992" s="4">
        <v>33097195.059999999</v>
      </c>
      <c r="J1992" s="4">
        <v>-9205000.7200000007</v>
      </c>
      <c r="K1992" s="4">
        <v>23892194.34</v>
      </c>
      <c r="L1992" s="88"/>
      <c r="M1992" s="88"/>
    </row>
    <row r="1993" spans="1:13" x14ac:dyDescent="0.2">
      <c r="A1993" s="89">
        <f t="shared" si="31"/>
        <v>1991</v>
      </c>
      <c r="B1993" t="s">
        <v>2588</v>
      </c>
      <c r="C1993" t="s">
        <v>1027</v>
      </c>
      <c r="D1993" s="2">
        <v>41639</v>
      </c>
      <c r="E1993" s="2">
        <v>41639</v>
      </c>
      <c r="F1993" s="3">
        <v>0</v>
      </c>
      <c r="G1993" t="s">
        <v>3</v>
      </c>
      <c r="H1993" t="s">
        <v>1272</v>
      </c>
      <c r="I1993" s="4">
        <v>215518029</v>
      </c>
      <c r="J1993" s="4">
        <v>-59939931.740000002</v>
      </c>
      <c r="K1993" s="4">
        <v>155578097.25999999</v>
      </c>
      <c r="L1993" s="88"/>
      <c r="M1993" s="88"/>
    </row>
    <row r="1994" spans="1:13" x14ac:dyDescent="0.2">
      <c r="A1994" s="89">
        <f t="shared" si="31"/>
        <v>1992</v>
      </c>
      <c r="B1994" t="s">
        <v>2588</v>
      </c>
      <c r="C1994" t="s">
        <v>1027</v>
      </c>
      <c r="D1994" s="2">
        <v>41639</v>
      </c>
      <c r="E1994" s="2">
        <v>41639</v>
      </c>
      <c r="F1994" s="3">
        <v>0</v>
      </c>
      <c r="G1994" t="s">
        <v>3</v>
      </c>
      <c r="H1994" t="s">
        <v>1273</v>
      </c>
      <c r="I1994" s="4">
        <v>51125340.990000002</v>
      </c>
      <c r="J1994" s="4">
        <v>-14218993.489999998</v>
      </c>
      <c r="K1994" s="4">
        <v>36906347.5</v>
      </c>
      <c r="L1994" s="88"/>
      <c r="M1994" s="88"/>
    </row>
    <row r="1995" spans="1:13" x14ac:dyDescent="0.2">
      <c r="A1995" s="89">
        <f t="shared" si="31"/>
        <v>1993</v>
      </c>
      <c r="B1995" t="s">
        <v>2588</v>
      </c>
      <c r="C1995" t="s">
        <v>1027</v>
      </c>
      <c r="D1995" s="2">
        <v>41639</v>
      </c>
      <c r="E1995" s="2">
        <v>41639</v>
      </c>
      <c r="F1995" s="3">
        <v>0</v>
      </c>
      <c r="G1995" t="s">
        <v>3</v>
      </c>
      <c r="H1995" t="s">
        <v>1274</v>
      </c>
      <c r="I1995" s="4">
        <v>11126869.359999999</v>
      </c>
      <c r="J1995" s="4">
        <v>-3094607.89</v>
      </c>
      <c r="K1995" s="4">
        <v>8032261.4699999997</v>
      </c>
      <c r="L1995" s="88"/>
      <c r="M1995" s="88"/>
    </row>
    <row r="1996" spans="1:13" x14ac:dyDescent="0.2">
      <c r="A1996" s="89">
        <f t="shared" si="31"/>
        <v>1994</v>
      </c>
      <c r="B1996" t="s">
        <v>2588</v>
      </c>
      <c r="C1996" t="s">
        <v>1027</v>
      </c>
      <c r="D1996" s="2">
        <v>41639</v>
      </c>
      <c r="E1996" s="2">
        <v>41639</v>
      </c>
      <c r="F1996" s="3">
        <v>0</v>
      </c>
      <c r="G1996" t="s">
        <v>3</v>
      </c>
      <c r="H1996" t="s">
        <v>1275</v>
      </c>
      <c r="I1996" s="4">
        <v>138786039.09999999</v>
      </c>
      <c r="J1996" s="4">
        <v>-38599210.230000004</v>
      </c>
      <c r="K1996" s="4">
        <v>100186828.87</v>
      </c>
      <c r="L1996" s="88"/>
      <c r="M1996" s="88"/>
    </row>
    <row r="1997" spans="1:13" x14ac:dyDescent="0.2">
      <c r="A1997" s="89">
        <f t="shared" si="31"/>
        <v>1995</v>
      </c>
      <c r="B1997" t="s">
        <v>2588</v>
      </c>
      <c r="C1997" t="s">
        <v>1027</v>
      </c>
      <c r="D1997" s="2">
        <v>41639</v>
      </c>
      <c r="E1997" s="2">
        <v>41639</v>
      </c>
      <c r="F1997" s="3">
        <v>0</v>
      </c>
      <c r="G1997" t="s">
        <v>3</v>
      </c>
      <c r="H1997" t="s">
        <v>1276</v>
      </c>
      <c r="I1997" s="4">
        <v>-20832051.079999998</v>
      </c>
      <c r="J1997" s="4">
        <v>5793815.5899999999</v>
      </c>
      <c r="K1997" s="4">
        <v>-15038235.49</v>
      </c>
      <c r="L1997" s="88"/>
      <c r="M1997" s="88"/>
    </row>
    <row r="1998" spans="1:13" x14ac:dyDescent="0.2">
      <c r="A1998" s="89">
        <f t="shared" si="31"/>
        <v>1996</v>
      </c>
      <c r="B1998" t="s">
        <v>2588</v>
      </c>
      <c r="C1998" t="s">
        <v>1277</v>
      </c>
      <c r="D1998" s="2">
        <v>41730</v>
      </c>
      <c r="E1998" s="2">
        <v>41730</v>
      </c>
      <c r="F1998" s="3">
        <v>0</v>
      </c>
      <c r="G1998" t="s">
        <v>3</v>
      </c>
      <c r="H1998" t="s">
        <v>1278</v>
      </c>
      <c r="I1998" s="4">
        <v>114949760.89</v>
      </c>
      <c r="J1998" s="4">
        <v>-30884636.599999998</v>
      </c>
      <c r="K1998" s="4">
        <v>84065124.290000007</v>
      </c>
      <c r="L1998" s="88"/>
      <c r="M1998" s="88"/>
    </row>
    <row r="1999" spans="1:13" x14ac:dyDescent="0.2">
      <c r="A1999" s="89">
        <f t="shared" si="31"/>
        <v>1997</v>
      </c>
      <c r="B1999" t="s">
        <v>2588</v>
      </c>
      <c r="C1999" t="s">
        <v>1222</v>
      </c>
      <c r="D1999" s="2">
        <v>42095</v>
      </c>
      <c r="E1999" s="2">
        <v>42095</v>
      </c>
      <c r="F1999" s="3">
        <v>0</v>
      </c>
      <c r="G1999" t="s">
        <v>3</v>
      </c>
      <c r="H1999" t="s">
        <v>1279</v>
      </c>
      <c r="I1999" s="4">
        <v>6594492.6699999999</v>
      </c>
      <c r="J1999" s="4">
        <v>-1582632.6</v>
      </c>
      <c r="K1999" s="4">
        <v>5011860.07</v>
      </c>
      <c r="L1999" s="88"/>
      <c r="M1999" s="88"/>
    </row>
    <row r="2000" spans="1:13" x14ac:dyDescent="0.2">
      <c r="A2000" s="89">
        <f t="shared" si="31"/>
        <v>1998</v>
      </c>
      <c r="B2000" t="s">
        <v>2588</v>
      </c>
      <c r="C2000" t="s">
        <v>1280</v>
      </c>
      <c r="D2000" s="2">
        <v>42461</v>
      </c>
      <c r="E2000" s="2">
        <v>42461</v>
      </c>
      <c r="F2000" s="3">
        <v>0</v>
      </c>
      <c r="G2000" t="s">
        <v>3</v>
      </c>
      <c r="H2000" t="s">
        <v>1281</v>
      </c>
      <c r="I2000" s="4">
        <v>2986972.86</v>
      </c>
      <c r="J2000" s="4">
        <v>-623634.9</v>
      </c>
      <c r="K2000" s="4">
        <v>2363337.96</v>
      </c>
      <c r="L2000" s="88"/>
      <c r="M2000" s="88"/>
    </row>
    <row r="2001" spans="1:13" x14ac:dyDescent="0.2">
      <c r="A2001" s="89">
        <f t="shared" si="31"/>
        <v>1999</v>
      </c>
      <c r="B2001" t="s">
        <v>2588</v>
      </c>
      <c r="C2001" t="s">
        <v>1277</v>
      </c>
      <c r="D2001" s="2">
        <v>41730</v>
      </c>
      <c r="E2001" s="2">
        <v>41730</v>
      </c>
      <c r="F2001" s="3">
        <v>0</v>
      </c>
      <c r="G2001" t="s">
        <v>3</v>
      </c>
      <c r="H2001" t="s">
        <v>1282</v>
      </c>
      <c r="I2001" s="4">
        <v>-87349048.709999993</v>
      </c>
      <c r="J2001" s="4">
        <v>23468892.920000002</v>
      </c>
      <c r="K2001" s="4">
        <v>-63880155.789999999</v>
      </c>
      <c r="L2001" s="88"/>
      <c r="M2001" s="88"/>
    </row>
    <row r="2002" spans="1:13" x14ac:dyDescent="0.2">
      <c r="A2002" s="89">
        <f t="shared" si="31"/>
        <v>2000</v>
      </c>
      <c r="B2002" t="s">
        <v>2588</v>
      </c>
      <c r="C2002" t="s">
        <v>1222</v>
      </c>
      <c r="D2002" s="2">
        <v>42095</v>
      </c>
      <c r="E2002" s="2">
        <v>42095</v>
      </c>
      <c r="F2002" s="3">
        <v>0</v>
      </c>
      <c r="G2002" t="s">
        <v>3</v>
      </c>
      <c r="H2002" t="s">
        <v>1283</v>
      </c>
      <c r="I2002" s="4">
        <v>16723837.310000001</v>
      </c>
      <c r="J2002" s="4">
        <v>-4013605.2</v>
      </c>
      <c r="K2002" s="4">
        <v>12710232.109999999</v>
      </c>
      <c r="L2002" s="88"/>
      <c r="M2002" s="88"/>
    </row>
    <row r="2003" spans="1:13" x14ac:dyDescent="0.2">
      <c r="A2003" s="89">
        <f t="shared" si="31"/>
        <v>2001</v>
      </c>
      <c r="B2003" t="s">
        <v>2588</v>
      </c>
      <c r="C2003" t="s">
        <v>1280</v>
      </c>
      <c r="D2003" s="2">
        <v>42461</v>
      </c>
      <c r="E2003" s="2">
        <v>42461</v>
      </c>
      <c r="F2003" s="3">
        <v>0</v>
      </c>
      <c r="G2003" t="s">
        <v>3</v>
      </c>
      <c r="H2003" t="s">
        <v>1284</v>
      </c>
      <c r="I2003" s="4">
        <v>-8135703.3799999999</v>
      </c>
      <c r="J2003" s="4">
        <v>1698612.2</v>
      </c>
      <c r="K2003" s="4">
        <v>-6437091.1799999997</v>
      </c>
      <c r="L2003" s="88"/>
      <c r="M2003" s="88"/>
    </row>
    <row r="2004" spans="1:13" x14ac:dyDescent="0.2">
      <c r="A2004" s="89">
        <f t="shared" si="31"/>
        <v>2002</v>
      </c>
      <c r="B2004" t="s">
        <v>2588</v>
      </c>
      <c r="C2004" t="s">
        <v>1286</v>
      </c>
      <c r="D2004" s="2">
        <v>42826</v>
      </c>
      <c r="E2004" s="2">
        <v>42826</v>
      </c>
      <c r="F2004" s="3">
        <v>0</v>
      </c>
      <c r="G2004" t="s">
        <v>3</v>
      </c>
      <c r="H2004" t="s">
        <v>1285</v>
      </c>
      <c r="I2004" s="4">
        <v>1948905.25</v>
      </c>
      <c r="J2004" s="4">
        <v>-340487.67999999999</v>
      </c>
      <c r="K2004" s="4">
        <v>1608417.57</v>
      </c>
      <c r="L2004" s="88"/>
      <c r="M2004" s="88"/>
    </row>
    <row r="2005" spans="1:13" x14ac:dyDescent="0.2">
      <c r="A2005" s="89">
        <f t="shared" si="31"/>
        <v>2003</v>
      </c>
      <c r="B2005" t="s">
        <v>2588</v>
      </c>
      <c r="C2005" t="s">
        <v>1286</v>
      </c>
      <c r="D2005" s="2">
        <v>42826</v>
      </c>
      <c r="E2005" s="2">
        <v>42826</v>
      </c>
      <c r="F2005" s="3">
        <v>0</v>
      </c>
      <c r="G2005" t="s">
        <v>3</v>
      </c>
      <c r="H2005" t="s">
        <v>1287</v>
      </c>
      <c r="I2005" s="4">
        <v>-175534.34</v>
      </c>
      <c r="J2005" s="4">
        <v>30667.11</v>
      </c>
      <c r="K2005" s="4">
        <v>-144867.23000000001</v>
      </c>
      <c r="L2005" s="88"/>
      <c r="M2005" s="88"/>
    </row>
    <row r="2006" spans="1:13" x14ac:dyDescent="0.2">
      <c r="A2006" s="89">
        <f t="shared" si="31"/>
        <v>2004</v>
      </c>
      <c r="B2006" t="s">
        <v>2588</v>
      </c>
      <c r="C2006" t="s">
        <v>1356</v>
      </c>
      <c r="D2006" s="2">
        <v>43191</v>
      </c>
      <c r="E2006" s="2">
        <v>43191</v>
      </c>
      <c r="F2006" s="3">
        <v>0</v>
      </c>
      <c r="G2006" t="s">
        <v>3</v>
      </c>
      <c r="H2006" t="s">
        <v>1289</v>
      </c>
      <c r="I2006" s="4">
        <v>5383474.0099999998</v>
      </c>
      <c r="J2006" s="4">
        <v>-1427155.67</v>
      </c>
      <c r="K2006" s="4">
        <v>3956318.34</v>
      </c>
      <c r="L2006" s="88"/>
      <c r="M2006" s="88"/>
    </row>
    <row r="2007" spans="1:13" x14ac:dyDescent="0.2">
      <c r="A2007" s="89">
        <f t="shared" si="31"/>
        <v>2005</v>
      </c>
      <c r="B2007" t="s">
        <v>2588</v>
      </c>
      <c r="C2007" t="s">
        <v>1356</v>
      </c>
      <c r="D2007" s="2">
        <v>43191</v>
      </c>
      <c r="E2007" s="2">
        <v>43191</v>
      </c>
      <c r="F2007" s="3">
        <v>0</v>
      </c>
      <c r="G2007" t="s">
        <v>3</v>
      </c>
      <c r="H2007" t="s">
        <v>1290</v>
      </c>
      <c r="I2007" s="4">
        <v>17798414.68</v>
      </c>
      <c r="J2007" s="4">
        <v>-4718348.8499999996</v>
      </c>
      <c r="K2007" s="4">
        <v>13080065.83</v>
      </c>
      <c r="L2007" s="88"/>
      <c r="M2007" s="88"/>
    </row>
    <row r="2008" spans="1:13" x14ac:dyDescent="0.2">
      <c r="A2008" s="89">
        <f t="shared" si="31"/>
        <v>2006</v>
      </c>
      <c r="B2008" t="s">
        <v>2588</v>
      </c>
      <c r="C2008" t="s">
        <v>1291</v>
      </c>
      <c r="D2008" s="2">
        <v>43556</v>
      </c>
      <c r="E2008" s="2">
        <v>43556</v>
      </c>
      <c r="F2008" s="3">
        <v>0</v>
      </c>
      <c r="G2008" t="s">
        <v>3</v>
      </c>
      <c r="H2008" t="s">
        <v>1292</v>
      </c>
      <c r="I2008" s="4">
        <v>6363499.3099999996</v>
      </c>
      <c r="J2008" s="4">
        <v>-612163.52</v>
      </c>
      <c r="K2008" s="4">
        <v>5751335.79</v>
      </c>
      <c r="L2008" s="88"/>
      <c r="M2008" s="88"/>
    </row>
    <row r="2009" spans="1:13" x14ac:dyDescent="0.2">
      <c r="A2009" s="89">
        <f t="shared" si="31"/>
        <v>2007</v>
      </c>
      <c r="B2009" t="s">
        <v>2588</v>
      </c>
      <c r="C2009" t="s">
        <v>1291</v>
      </c>
      <c r="D2009" s="2">
        <v>43556</v>
      </c>
      <c r="E2009" s="2">
        <v>43556</v>
      </c>
      <c r="F2009" s="3">
        <v>0</v>
      </c>
      <c r="G2009" t="s">
        <v>3</v>
      </c>
      <c r="H2009" t="s">
        <v>1293</v>
      </c>
      <c r="I2009" s="4">
        <v>22242283.789999999</v>
      </c>
      <c r="J2009" s="4">
        <v>-2139689.7999999998</v>
      </c>
      <c r="K2009" s="4">
        <v>20102593.989999998</v>
      </c>
      <c r="L2009" s="88"/>
      <c r="M2009" s="88"/>
    </row>
    <row r="2010" spans="1:13" x14ac:dyDescent="0.2">
      <c r="A2010" s="89">
        <f t="shared" si="31"/>
        <v>2008</v>
      </c>
      <c r="B2010" t="s">
        <v>2588</v>
      </c>
      <c r="C2010" t="s">
        <v>1294</v>
      </c>
      <c r="D2010" s="2">
        <v>43922</v>
      </c>
      <c r="E2010" s="2">
        <v>43922</v>
      </c>
      <c r="F2010" s="3">
        <v>0</v>
      </c>
      <c r="G2010" t="s">
        <v>3</v>
      </c>
      <c r="H2010" t="s">
        <v>1295</v>
      </c>
      <c r="I2010" s="4">
        <v>11008280.85</v>
      </c>
      <c r="J2010" s="4">
        <v>-557732.52</v>
      </c>
      <c r="K2010" s="4">
        <v>10450548.33</v>
      </c>
      <c r="L2010" s="88"/>
      <c r="M2010" s="88"/>
    </row>
    <row r="2011" spans="1:13" x14ac:dyDescent="0.2">
      <c r="A2011" s="89">
        <f t="shared" si="31"/>
        <v>2009</v>
      </c>
      <c r="B2011" t="s">
        <v>2588</v>
      </c>
      <c r="C2011" t="s">
        <v>1294</v>
      </c>
      <c r="D2011" s="2">
        <v>43922</v>
      </c>
      <c r="E2011" s="2">
        <v>43922</v>
      </c>
      <c r="F2011" s="3">
        <v>0</v>
      </c>
      <c r="G2011" t="s">
        <v>3</v>
      </c>
      <c r="H2011" t="s">
        <v>1296</v>
      </c>
      <c r="I2011" s="4">
        <v>-21640105.550000001</v>
      </c>
      <c r="J2011" s="4">
        <v>1096391.96</v>
      </c>
      <c r="K2011" s="4">
        <v>-20543713.59</v>
      </c>
      <c r="L2011" s="88"/>
      <c r="M2011" s="88"/>
    </row>
    <row r="2012" spans="1:13" x14ac:dyDescent="0.2">
      <c r="A2012" s="89">
        <f t="shared" si="31"/>
        <v>2010</v>
      </c>
      <c r="B2012" t="s">
        <v>2588</v>
      </c>
      <c r="C2012" t="s">
        <v>1027</v>
      </c>
      <c r="D2012" s="2">
        <v>41639</v>
      </c>
      <c r="E2012" s="2">
        <v>41639</v>
      </c>
      <c r="F2012" s="3">
        <v>0</v>
      </c>
      <c r="G2012" t="s">
        <v>3</v>
      </c>
      <c r="H2012" t="s">
        <v>1361</v>
      </c>
      <c r="I2012" s="4">
        <v>33000581.559999999</v>
      </c>
      <c r="J2012" s="4">
        <v>-10142486.32</v>
      </c>
      <c r="K2012" s="4">
        <v>22858095.239999998</v>
      </c>
      <c r="L2012" s="88"/>
      <c r="M2012" s="88"/>
    </row>
    <row r="2013" spans="1:13" x14ac:dyDescent="0.2">
      <c r="A2013" s="89">
        <f t="shared" si="31"/>
        <v>2011</v>
      </c>
      <c r="B2013" t="s">
        <v>2588</v>
      </c>
      <c r="C2013" t="s">
        <v>1027</v>
      </c>
      <c r="D2013" s="2">
        <v>41730</v>
      </c>
      <c r="E2013" s="2">
        <v>41730</v>
      </c>
      <c r="F2013" s="3">
        <v>0</v>
      </c>
      <c r="G2013" t="s">
        <v>3</v>
      </c>
      <c r="H2013" t="s">
        <v>1362</v>
      </c>
      <c r="I2013" s="4">
        <v>-322270.87</v>
      </c>
      <c r="J2013" s="4">
        <v>85724.03</v>
      </c>
      <c r="K2013" s="4">
        <v>-236546.84</v>
      </c>
      <c r="L2013" s="88"/>
      <c r="M2013" s="88"/>
    </row>
    <row r="2014" spans="1:13" x14ac:dyDescent="0.2">
      <c r="A2014" s="89">
        <f t="shared" si="31"/>
        <v>2012</v>
      </c>
      <c r="B2014" t="s">
        <v>2588</v>
      </c>
      <c r="C2014" t="s">
        <v>1027</v>
      </c>
      <c r="D2014" s="2">
        <v>41639</v>
      </c>
      <c r="E2014" s="2">
        <v>41639</v>
      </c>
      <c r="F2014" s="3">
        <v>0</v>
      </c>
      <c r="G2014" t="s">
        <v>3</v>
      </c>
      <c r="H2014" t="s">
        <v>1363</v>
      </c>
      <c r="I2014" s="4">
        <v>33879747.469999999</v>
      </c>
      <c r="J2014" s="4">
        <v>-9780791.879999999</v>
      </c>
      <c r="K2014" s="4">
        <v>24098955.59</v>
      </c>
      <c r="L2014" s="88"/>
      <c r="M2014" s="88"/>
    </row>
    <row r="2015" spans="1:13" x14ac:dyDescent="0.2">
      <c r="A2015" s="89">
        <f t="shared" si="31"/>
        <v>2013</v>
      </c>
      <c r="B2015" t="s">
        <v>2588</v>
      </c>
      <c r="C2015" t="s">
        <v>1027</v>
      </c>
      <c r="D2015" s="2">
        <v>41730</v>
      </c>
      <c r="E2015" s="2">
        <v>41730</v>
      </c>
      <c r="F2015" s="3">
        <v>0</v>
      </c>
      <c r="G2015" t="s">
        <v>3</v>
      </c>
      <c r="H2015" t="s">
        <v>1364</v>
      </c>
      <c r="I2015" s="4">
        <v>208792.47</v>
      </c>
      <c r="J2015" s="4">
        <v>-55538.78</v>
      </c>
      <c r="K2015" s="4">
        <v>153253.69</v>
      </c>
      <c r="L2015" s="88"/>
      <c r="M2015" s="88"/>
    </row>
    <row r="2016" spans="1:13" x14ac:dyDescent="0.2">
      <c r="A2016" s="89">
        <f t="shared" si="31"/>
        <v>2014</v>
      </c>
      <c r="B2016" t="s">
        <v>2588</v>
      </c>
      <c r="C2016" t="s">
        <v>1031</v>
      </c>
      <c r="D2016" s="2">
        <v>41639</v>
      </c>
      <c r="E2016" s="2">
        <v>41639</v>
      </c>
      <c r="F2016" s="3">
        <v>0</v>
      </c>
      <c r="G2016" t="s">
        <v>3</v>
      </c>
      <c r="H2016" t="s">
        <v>1365</v>
      </c>
      <c r="I2016" s="4">
        <v>59426709.450000003</v>
      </c>
      <c r="J2016" s="4">
        <v>-26467743.59</v>
      </c>
      <c r="K2016" s="4">
        <v>32958965.859999999</v>
      </c>
      <c r="L2016" s="88"/>
      <c r="M2016" s="88"/>
    </row>
    <row r="2017" spans="1:13" x14ac:dyDescent="0.2">
      <c r="A2017" s="89">
        <f t="shared" si="31"/>
        <v>2015</v>
      </c>
      <c r="B2017" t="s">
        <v>2588</v>
      </c>
      <c r="C2017" t="s">
        <v>1031</v>
      </c>
      <c r="D2017" s="2">
        <v>41730</v>
      </c>
      <c r="E2017" s="2">
        <v>41730</v>
      </c>
      <c r="F2017" s="3">
        <v>0</v>
      </c>
      <c r="G2017" t="s">
        <v>3</v>
      </c>
      <c r="H2017" t="s">
        <v>1366</v>
      </c>
      <c r="I2017" s="4">
        <v>607230.88</v>
      </c>
      <c r="J2017" s="4">
        <v>-250272.54</v>
      </c>
      <c r="K2017" s="4">
        <v>356958.34</v>
      </c>
      <c r="L2017" s="88"/>
      <c r="M2017" s="88"/>
    </row>
    <row r="2018" spans="1:13" x14ac:dyDescent="0.2">
      <c r="A2018" s="89">
        <f t="shared" si="31"/>
        <v>2016</v>
      </c>
      <c r="B2018" t="s">
        <v>2588</v>
      </c>
      <c r="C2018" t="s">
        <v>1031</v>
      </c>
      <c r="D2018" s="2">
        <v>41639</v>
      </c>
      <c r="E2018" s="2">
        <v>41639</v>
      </c>
      <c r="F2018" s="3">
        <v>0</v>
      </c>
      <c r="G2018" t="s">
        <v>3</v>
      </c>
      <c r="H2018" t="s">
        <v>1340</v>
      </c>
      <c r="I2018" s="4">
        <v>1313197.8400000001</v>
      </c>
      <c r="J2018" s="4">
        <v>-560140.96</v>
      </c>
      <c r="K2018" s="4">
        <v>753056.88</v>
      </c>
      <c r="L2018" s="88"/>
      <c r="M2018" s="88"/>
    </row>
    <row r="2019" spans="1:13" x14ac:dyDescent="0.2">
      <c r="A2019" s="89">
        <f t="shared" si="31"/>
        <v>2017</v>
      </c>
      <c r="B2019" t="s">
        <v>2588</v>
      </c>
      <c r="C2019" t="s">
        <v>1031</v>
      </c>
      <c r="D2019" s="2">
        <v>41639</v>
      </c>
      <c r="E2019" s="2">
        <v>41639</v>
      </c>
      <c r="F2019" s="3">
        <v>0</v>
      </c>
      <c r="G2019" t="s">
        <v>3</v>
      </c>
      <c r="H2019" t="s">
        <v>1272</v>
      </c>
      <c r="I2019" s="4">
        <v>8551111.6300000008</v>
      </c>
      <c r="J2019" s="4">
        <v>-3647453.31</v>
      </c>
      <c r="K2019" s="4">
        <v>4903658.32</v>
      </c>
      <c r="L2019" s="88"/>
      <c r="M2019" s="88"/>
    </row>
    <row r="2020" spans="1:13" x14ac:dyDescent="0.2">
      <c r="A2020" s="89">
        <f t="shared" si="31"/>
        <v>2018</v>
      </c>
      <c r="B2020" t="s">
        <v>2588</v>
      </c>
      <c r="C2020" t="s">
        <v>1031</v>
      </c>
      <c r="D2020" s="2">
        <v>41639</v>
      </c>
      <c r="E2020" s="2">
        <v>41639</v>
      </c>
      <c r="F2020" s="3">
        <v>0</v>
      </c>
      <c r="G2020" t="s">
        <v>3</v>
      </c>
      <c r="H2020" t="s">
        <v>1273</v>
      </c>
      <c r="I2020" s="4">
        <v>2028500.82</v>
      </c>
      <c r="J2020" s="4">
        <v>-865251.49</v>
      </c>
      <c r="K2020" s="4">
        <v>1163249.33</v>
      </c>
      <c r="L2020" s="88"/>
      <c r="M2020" s="88"/>
    </row>
    <row r="2021" spans="1:13" x14ac:dyDescent="0.2">
      <c r="A2021" s="89">
        <f t="shared" si="31"/>
        <v>2019</v>
      </c>
      <c r="B2021" t="s">
        <v>2588</v>
      </c>
      <c r="C2021" t="s">
        <v>1031</v>
      </c>
      <c r="D2021" s="2">
        <v>41639</v>
      </c>
      <c r="E2021" s="2">
        <v>41639</v>
      </c>
      <c r="F2021" s="3">
        <v>0</v>
      </c>
      <c r="G2021" t="s">
        <v>3</v>
      </c>
      <c r="H2021" t="s">
        <v>1274</v>
      </c>
      <c r="I2021" s="4">
        <v>441480.94</v>
      </c>
      <c r="J2021" s="4">
        <v>-188312.5</v>
      </c>
      <c r="K2021" s="4">
        <v>253168.44</v>
      </c>
      <c r="L2021" s="88"/>
      <c r="M2021" s="88"/>
    </row>
    <row r="2022" spans="1:13" x14ac:dyDescent="0.2">
      <c r="A2022" s="89">
        <f t="shared" si="31"/>
        <v>2020</v>
      </c>
      <c r="B2022" t="s">
        <v>2588</v>
      </c>
      <c r="C2022" t="s">
        <v>1031</v>
      </c>
      <c r="D2022" s="2">
        <v>41639</v>
      </c>
      <c r="E2022" s="2">
        <v>41639</v>
      </c>
      <c r="F2022" s="3">
        <v>0</v>
      </c>
      <c r="G2022" t="s">
        <v>3</v>
      </c>
      <c r="H2022" t="s">
        <v>1275</v>
      </c>
      <c r="I2022" s="4">
        <v>5506615.4800000004</v>
      </c>
      <c r="J2022" s="4">
        <v>-2348831.79</v>
      </c>
      <c r="K2022" s="4">
        <v>3157783.69</v>
      </c>
      <c r="L2022" s="88"/>
      <c r="M2022" s="88"/>
    </row>
    <row r="2023" spans="1:13" x14ac:dyDescent="0.2">
      <c r="A2023" s="89">
        <f t="shared" si="31"/>
        <v>2021</v>
      </c>
      <c r="B2023" t="s">
        <v>2588</v>
      </c>
      <c r="C2023" t="s">
        <v>1031</v>
      </c>
      <c r="D2023" s="2">
        <v>41639</v>
      </c>
      <c r="E2023" s="2">
        <v>41639</v>
      </c>
      <c r="F2023" s="3">
        <v>0</v>
      </c>
      <c r="G2023" t="s">
        <v>3</v>
      </c>
      <c r="H2023" t="s">
        <v>1276</v>
      </c>
      <c r="I2023" s="4">
        <v>-826553.56</v>
      </c>
      <c r="J2023" s="4">
        <v>352564.16000000003</v>
      </c>
      <c r="K2023" s="4">
        <v>-473989.4</v>
      </c>
      <c r="L2023" s="88"/>
      <c r="M2023" s="88"/>
    </row>
    <row r="2024" spans="1:13" x14ac:dyDescent="0.2">
      <c r="A2024" s="89">
        <f t="shared" si="31"/>
        <v>2022</v>
      </c>
      <c r="B2024" t="s">
        <v>2588</v>
      </c>
      <c r="C2024" t="s">
        <v>1031</v>
      </c>
      <c r="D2024" s="2">
        <v>41730</v>
      </c>
      <c r="E2024" s="2">
        <v>41730</v>
      </c>
      <c r="F2024" s="3">
        <v>0</v>
      </c>
      <c r="G2024" t="s">
        <v>3</v>
      </c>
      <c r="H2024" t="s">
        <v>1278</v>
      </c>
      <c r="I2024" s="4">
        <v>4560863.16</v>
      </c>
      <c r="J2024" s="4">
        <v>-1881925.96</v>
      </c>
      <c r="K2024" s="4">
        <v>2678937.2000000002</v>
      </c>
      <c r="L2024" s="88"/>
      <c r="M2024" s="88"/>
    </row>
    <row r="2025" spans="1:13" x14ac:dyDescent="0.2">
      <c r="A2025" s="89">
        <f t="shared" si="31"/>
        <v>2023</v>
      </c>
      <c r="B2025" t="s">
        <v>2588</v>
      </c>
      <c r="C2025" t="s">
        <v>1031</v>
      </c>
      <c r="D2025" s="2">
        <v>42095</v>
      </c>
      <c r="E2025" s="2">
        <v>42095</v>
      </c>
      <c r="F2025" s="3">
        <v>0</v>
      </c>
      <c r="G2025" t="s">
        <v>3</v>
      </c>
      <c r="H2025" t="s">
        <v>1279</v>
      </c>
      <c r="I2025" s="4">
        <v>261649.77</v>
      </c>
      <c r="J2025" s="4">
        <v>-95501.989999999991</v>
      </c>
      <c r="K2025" s="4">
        <v>166147.78</v>
      </c>
      <c r="L2025" s="88"/>
      <c r="M2025" s="88"/>
    </row>
    <row r="2026" spans="1:13" x14ac:dyDescent="0.2">
      <c r="A2026" s="89">
        <f t="shared" si="31"/>
        <v>2024</v>
      </c>
      <c r="B2026" t="s">
        <v>2588</v>
      </c>
      <c r="C2026" t="s">
        <v>1341</v>
      </c>
      <c r="D2026" s="2">
        <v>42461</v>
      </c>
      <c r="E2026" s="2">
        <v>42461</v>
      </c>
      <c r="F2026" s="3">
        <v>0</v>
      </c>
      <c r="G2026" t="s">
        <v>3</v>
      </c>
      <c r="H2026" t="s">
        <v>1281</v>
      </c>
      <c r="I2026" s="4">
        <v>118514.15</v>
      </c>
      <c r="J2026" s="4">
        <v>-43312.56</v>
      </c>
      <c r="K2026" s="4">
        <v>75201.59</v>
      </c>
      <c r="L2026" s="88"/>
      <c r="M2026" s="88"/>
    </row>
    <row r="2027" spans="1:13" x14ac:dyDescent="0.2">
      <c r="A2027" s="89">
        <f t="shared" si="31"/>
        <v>2025</v>
      </c>
      <c r="B2027" t="s">
        <v>2588</v>
      </c>
      <c r="C2027" t="s">
        <v>1031</v>
      </c>
      <c r="D2027" s="2">
        <v>41730</v>
      </c>
      <c r="E2027" s="2">
        <v>41730</v>
      </c>
      <c r="F2027" s="3">
        <v>0</v>
      </c>
      <c r="G2027" t="s">
        <v>3</v>
      </c>
      <c r="H2027" t="s">
        <v>1282</v>
      </c>
      <c r="I2027" s="4">
        <v>-3465749.34</v>
      </c>
      <c r="J2027" s="4">
        <v>1430054.67</v>
      </c>
      <c r="K2027" s="4">
        <v>-2035694.67</v>
      </c>
      <c r="L2027" s="88"/>
      <c r="M2027" s="88"/>
    </row>
    <row r="2028" spans="1:13" x14ac:dyDescent="0.2">
      <c r="A2028" s="89">
        <f t="shared" si="31"/>
        <v>2026</v>
      </c>
      <c r="B2028" t="s">
        <v>2588</v>
      </c>
      <c r="C2028" t="s">
        <v>1031</v>
      </c>
      <c r="D2028" s="2">
        <v>42095</v>
      </c>
      <c r="E2028" s="2">
        <v>42095</v>
      </c>
      <c r="F2028" s="3">
        <v>0</v>
      </c>
      <c r="G2028" t="s">
        <v>3</v>
      </c>
      <c r="H2028" t="s">
        <v>1283</v>
      </c>
      <c r="I2028" s="4">
        <v>663551.91</v>
      </c>
      <c r="J2028" s="4">
        <v>-242195.96</v>
      </c>
      <c r="K2028" s="4">
        <v>421355.95</v>
      </c>
      <c r="L2028" s="88"/>
      <c r="M2028" s="88"/>
    </row>
    <row r="2029" spans="1:13" x14ac:dyDescent="0.2">
      <c r="A2029" s="89">
        <f t="shared" si="31"/>
        <v>2027</v>
      </c>
      <c r="B2029" t="s">
        <v>2588</v>
      </c>
      <c r="C2029" t="s">
        <v>1341</v>
      </c>
      <c r="D2029" s="2">
        <v>42461</v>
      </c>
      <c r="E2029" s="2">
        <v>42461</v>
      </c>
      <c r="F2029" s="3">
        <v>0</v>
      </c>
      <c r="G2029" t="s">
        <v>3</v>
      </c>
      <c r="H2029" t="s">
        <v>1284</v>
      </c>
      <c r="I2029" s="4">
        <v>-322800.42</v>
      </c>
      <c r="J2029" s="4">
        <v>118037.56</v>
      </c>
      <c r="K2029" s="4">
        <v>-204762.86</v>
      </c>
      <c r="L2029" s="88"/>
      <c r="M2029" s="88"/>
    </row>
    <row r="2030" spans="1:13" x14ac:dyDescent="0.2">
      <c r="A2030" s="89">
        <f t="shared" si="31"/>
        <v>2028</v>
      </c>
      <c r="B2030" t="s">
        <v>2588</v>
      </c>
      <c r="C2030" t="s">
        <v>1342</v>
      </c>
      <c r="D2030" s="2">
        <v>42826</v>
      </c>
      <c r="E2030" s="2">
        <v>42826</v>
      </c>
      <c r="F2030" s="3">
        <v>0</v>
      </c>
      <c r="G2030" t="s">
        <v>3</v>
      </c>
      <c r="H2030" t="s">
        <v>1285</v>
      </c>
      <c r="I2030" s="4">
        <v>80897.960000000006</v>
      </c>
      <c r="J2030" s="4">
        <v>-26161.22</v>
      </c>
      <c r="K2030" s="4">
        <v>54736.74</v>
      </c>
      <c r="L2030" s="88"/>
      <c r="M2030" s="88"/>
    </row>
    <row r="2031" spans="1:13" x14ac:dyDescent="0.2">
      <c r="A2031" s="89">
        <f t="shared" si="31"/>
        <v>2029</v>
      </c>
      <c r="B2031" t="s">
        <v>2588</v>
      </c>
      <c r="C2031" t="s">
        <v>1342</v>
      </c>
      <c r="D2031" s="2">
        <v>42826</v>
      </c>
      <c r="E2031" s="2">
        <v>42826</v>
      </c>
      <c r="F2031" s="3">
        <v>0</v>
      </c>
      <c r="G2031" t="s">
        <v>3</v>
      </c>
      <c r="H2031" t="s">
        <v>1287</v>
      </c>
      <c r="I2031" s="4">
        <v>-3691.35</v>
      </c>
      <c r="J2031" s="4">
        <v>1193.72</v>
      </c>
      <c r="K2031" s="4">
        <v>-2497.63</v>
      </c>
      <c r="L2031" s="88"/>
      <c r="M2031" s="88"/>
    </row>
    <row r="2032" spans="1:13" x14ac:dyDescent="0.2">
      <c r="A2032" s="89">
        <f t="shared" si="31"/>
        <v>2030</v>
      </c>
      <c r="B2032" t="s">
        <v>2588</v>
      </c>
      <c r="C2032" t="s">
        <v>1356</v>
      </c>
      <c r="D2032" s="2">
        <v>43191</v>
      </c>
      <c r="E2032" s="2">
        <v>43191</v>
      </c>
      <c r="F2032" s="3">
        <v>0</v>
      </c>
      <c r="G2032" t="s">
        <v>3</v>
      </c>
      <c r="H2032" t="s">
        <v>1289</v>
      </c>
      <c r="I2032" s="4">
        <v>223464.95999999999</v>
      </c>
      <c r="J2032" s="4">
        <v>-59240.430000000008</v>
      </c>
      <c r="K2032" s="4">
        <v>164224.53</v>
      </c>
      <c r="L2032" s="88"/>
      <c r="M2032" s="88"/>
    </row>
    <row r="2033" spans="1:13" x14ac:dyDescent="0.2">
      <c r="A2033" s="89">
        <f t="shared" si="31"/>
        <v>2031</v>
      </c>
      <c r="B2033" t="s">
        <v>2588</v>
      </c>
      <c r="C2033" t="s">
        <v>1356</v>
      </c>
      <c r="D2033" s="2">
        <v>43191</v>
      </c>
      <c r="E2033" s="2">
        <v>43191</v>
      </c>
      <c r="F2033" s="3">
        <v>0</v>
      </c>
      <c r="G2033" t="s">
        <v>3</v>
      </c>
      <c r="H2033" t="s">
        <v>1290</v>
      </c>
      <c r="I2033" s="4">
        <v>738802.12</v>
      </c>
      <c r="J2033" s="4">
        <v>-195855.99</v>
      </c>
      <c r="K2033" s="4">
        <v>542946.13</v>
      </c>
      <c r="L2033" s="88"/>
      <c r="M2033" s="88"/>
    </row>
    <row r="2034" spans="1:13" x14ac:dyDescent="0.2">
      <c r="A2034" s="89">
        <f t="shared" si="31"/>
        <v>2032</v>
      </c>
      <c r="B2034" t="s">
        <v>2588</v>
      </c>
      <c r="C2034" t="s">
        <v>1343</v>
      </c>
      <c r="D2034" s="2">
        <v>43556</v>
      </c>
      <c r="E2034" s="2">
        <v>43556</v>
      </c>
      <c r="F2034" s="3">
        <v>0</v>
      </c>
      <c r="G2034" t="s">
        <v>3</v>
      </c>
      <c r="H2034" t="s">
        <v>1292</v>
      </c>
      <c r="I2034" s="4">
        <v>264145.26</v>
      </c>
      <c r="J2034" s="4">
        <v>-51470.84</v>
      </c>
      <c r="K2034" s="4">
        <v>212674.42</v>
      </c>
      <c r="L2034" s="88"/>
      <c r="M2034" s="88"/>
    </row>
    <row r="2035" spans="1:13" x14ac:dyDescent="0.2">
      <c r="A2035" s="89">
        <f t="shared" si="31"/>
        <v>2033</v>
      </c>
      <c r="B2035" t="s">
        <v>2588</v>
      </c>
      <c r="C2035" t="s">
        <v>1343</v>
      </c>
      <c r="D2035" s="2">
        <v>43556</v>
      </c>
      <c r="E2035" s="2">
        <v>43556</v>
      </c>
      <c r="F2035" s="3">
        <v>0</v>
      </c>
      <c r="G2035" t="s">
        <v>3</v>
      </c>
      <c r="H2035" t="s">
        <v>1293</v>
      </c>
      <c r="I2035" s="4">
        <v>923264.63</v>
      </c>
      <c r="J2035" s="4">
        <v>-179905.6</v>
      </c>
      <c r="K2035" s="4">
        <v>743359.03</v>
      </c>
      <c r="L2035" s="88"/>
      <c r="M2035" s="88"/>
    </row>
    <row r="2036" spans="1:13" x14ac:dyDescent="0.2">
      <c r="A2036" s="89">
        <f t="shared" si="31"/>
        <v>2034</v>
      </c>
      <c r="B2036" t="s">
        <v>2588</v>
      </c>
      <c r="C2036" t="s">
        <v>1344</v>
      </c>
      <c r="D2036" s="2">
        <v>43922</v>
      </c>
      <c r="E2036" s="2">
        <v>43922</v>
      </c>
      <c r="F2036" s="3">
        <v>0</v>
      </c>
      <c r="G2036" t="s">
        <v>3</v>
      </c>
      <c r="H2036" t="s">
        <v>1295</v>
      </c>
      <c r="I2036" s="4">
        <v>456947.51</v>
      </c>
      <c r="J2036" s="4">
        <v>-49607.56</v>
      </c>
      <c r="K2036" s="4">
        <v>407339.95</v>
      </c>
      <c r="L2036" s="88"/>
      <c r="M2036" s="88"/>
    </row>
    <row r="2037" spans="1:13" x14ac:dyDescent="0.2">
      <c r="A2037" s="89">
        <f t="shared" si="31"/>
        <v>2035</v>
      </c>
      <c r="B2037" t="s">
        <v>2588</v>
      </c>
      <c r="C2037" t="s">
        <v>1344</v>
      </c>
      <c r="D2037" s="2">
        <v>43922</v>
      </c>
      <c r="E2037" s="2">
        <v>43922</v>
      </c>
      <c r="F2037" s="3">
        <v>0</v>
      </c>
      <c r="G2037" t="s">
        <v>3</v>
      </c>
      <c r="H2037" t="s">
        <v>1296</v>
      </c>
      <c r="I2037" s="4">
        <v>-898268.53</v>
      </c>
      <c r="J2037" s="4">
        <v>97518.66</v>
      </c>
      <c r="K2037" s="4">
        <v>-800749.87</v>
      </c>
      <c r="L2037" s="88"/>
      <c r="M2037" s="88"/>
    </row>
    <row r="2038" spans="1:13" x14ac:dyDescent="0.2">
      <c r="A2038" s="89">
        <f t="shared" si="31"/>
        <v>2036</v>
      </c>
      <c r="B2038" t="s">
        <v>2588</v>
      </c>
      <c r="C2038" t="s">
        <v>1031</v>
      </c>
      <c r="D2038" s="2">
        <v>41639</v>
      </c>
      <c r="E2038" s="2">
        <v>41639</v>
      </c>
      <c r="F2038" s="3">
        <v>0</v>
      </c>
      <c r="G2038" t="s">
        <v>3</v>
      </c>
      <c r="H2038" t="s">
        <v>1367</v>
      </c>
      <c r="I2038" s="4">
        <v>18446224.079999998</v>
      </c>
      <c r="J2038" s="4">
        <v>-7868186.5200000005</v>
      </c>
      <c r="K2038" s="4">
        <v>10578037.560000001</v>
      </c>
      <c r="L2038" s="88"/>
      <c r="M2038" s="88"/>
    </row>
    <row r="2039" spans="1:13" x14ac:dyDescent="0.2">
      <c r="A2039" s="89">
        <f t="shared" si="31"/>
        <v>2037</v>
      </c>
      <c r="B2039" t="s">
        <v>2588</v>
      </c>
      <c r="C2039" t="s">
        <v>1031</v>
      </c>
      <c r="D2039" s="2">
        <v>41730</v>
      </c>
      <c r="E2039" s="2">
        <v>41730</v>
      </c>
      <c r="F2039" s="3">
        <v>0</v>
      </c>
      <c r="G2039" t="s">
        <v>3</v>
      </c>
      <c r="H2039" t="s">
        <v>1368</v>
      </c>
      <c r="I2039" s="4">
        <v>3397836.07</v>
      </c>
      <c r="J2039" s="4">
        <v>-1400431.19</v>
      </c>
      <c r="K2039" s="4">
        <v>1997404.88</v>
      </c>
      <c r="L2039" s="88"/>
      <c r="M2039" s="88"/>
    </row>
    <row r="2040" spans="1:13" x14ac:dyDescent="0.2">
      <c r="A2040" s="89">
        <f t="shared" si="31"/>
        <v>2038</v>
      </c>
      <c r="B2040" t="s">
        <v>2588</v>
      </c>
      <c r="C2040" t="s">
        <v>1031</v>
      </c>
      <c r="D2040" s="2">
        <v>41730</v>
      </c>
      <c r="E2040" s="2">
        <v>41730</v>
      </c>
      <c r="F2040" s="3">
        <v>0</v>
      </c>
      <c r="G2040" t="s">
        <v>3</v>
      </c>
      <c r="H2040" t="s">
        <v>1369</v>
      </c>
      <c r="I2040" s="4">
        <v>289118.17</v>
      </c>
      <c r="J2040" s="4">
        <v>-119161.18</v>
      </c>
      <c r="K2040" s="4">
        <v>169956.99</v>
      </c>
      <c r="L2040" s="88"/>
      <c r="M2040" s="88"/>
    </row>
    <row r="2041" spans="1:13" x14ac:dyDescent="0.2">
      <c r="A2041" s="89">
        <f t="shared" si="31"/>
        <v>2039</v>
      </c>
      <c r="B2041" t="s">
        <v>2588</v>
      </c>
      <c r="C2041" t="s">
        <v>1348</v>
      </c>
      <c r="D2041" s="2">
        <v>42272</v>
      </c>
      <c r="E2041" s="2">
        <v>42272</v>
      </c>
      <c r="F2041" s="3">
        <v>0</v>
      </c>
      <c r="G2041" t="s">
        <v>3</v>
      </c>
      <c r="H2041" t="s">
        <v>1370</v>
      </c>
      <c r="I2041" s="4">
        <v>-184701.56</v>
      </c>
      <c r="J2041" s="4">
        <v>40333.11</v>
      </c>
      <c r="K2041" s="4">
        <v>-144368.45000000001</v>
      </c>
      <c r="L2041" s="88"/>
      <c r="M2041" s="88"/>
    </row>
    <row r="2042" spans="1:13" x14ac:dyDescent="0.2">
      <c r="A2042" s="89">
        <f t="shared" si="31"/>
        <v>2040</v>
      </c>
      <c r="B2042" t="s">
        <v>2588</v>
      </c>
      <c r="C2042" t="s">
        <v>1031</v>
      </c>
      <c r="D2042" s="2">
        <v>41639</v>
      </c>
      <c r="E2042" s="2">
        <v>41639</v>
      </c>
      <c r="F2042" s="3">
        <v>0</v>
      </c>
      <c r="G2042" t="s">
        <v>3</v>
      </c>
      <c r="H2042" t="s">
        <v>1371</v>
      </c>
      <c r="I2042" s="4">
        <v>22808149.77</v>
      </c>
      <c r="J2042" s="4">
        <v>-9728753.9700000007</v>
      </c>
      <c r="K2042" s="4">
        <v>13079395.800000001</v>
      </c>
      <c r="L2042" s="88"/>
      <c r="M2042" s="88"/>
    </row>
    <row r="2043" spans="1:13" x14ac:dyDescent="0.2">
      <c r="A2043" s="89">
        <f t="shared" si="31"/>
        <v>2041</v>
      </c>
      <c r="B2043" t="s">
        <v>2588</v>
      </c>
      <c r="C2043" t="s">
        <v>1031</v>
      </c>
      <c r="D2043" s="2">
        <v>41730</v>
      </c>
      <c r="E2043" s="2">
        <v>41730</v>
      </c>
      <c r="F2043" s="3">
        <v>0</v>
      </c>
      <c r="G2043" t="s">
        <v>3</v>
      </c>
      <c r="H2043" t="s">
        <v>1372</v>
      </c>
      <c r="I2043" s="4">
        <v>2226089.5099999998</v>
      </c>
      <c r="J2043" s="4">
        <v>-917491.35</v>
      </c>
      <c r="K2043" s="4">
        <v>1308598.1599999999</v>
      </c>
      <c r="L2043" s="88"/>
      <c r="M2043" s="88"/>
    </row>
    <row r="2044" spans="1:13" x14ac:dyDescent="0.2">
      <c r="A2044" s="89">
        <f t="shared" si="31"/>
        <v>2042</v>
      </c>
      <c r="B2044" t="s">
        <v>2588</v>
      </c>
      <c r="C2044" t="s">
        <v>1031</v>
      </c>
      <c r="D2044" s="2">
        <v>41730</v>
      </c>
      <c r="E2044" s="2">
        <v>41730</v>
      </c>
      <c r="F2044" s="3">
        <v>0</v>
      </c>
      <c r="G2044" t="s">
        <v>3</v>
      </c>
      <c r="H2044" t="s">
        <v>1373</v>
      </c>
      <c r="I2044" s="4">
        <v>29987.759999999998</v>
      </c>
      <c r="J2044" s="4">
        <v>-12359.57</v>
      </c>
      <c r="K2044" s="4">
        <v>17628.189999999999</v>
      </c>
      <c r="L2044" s="88"/>
      <c r="M2044" s="88"/>
    </row>
    <row r="2045" spans="1:13" x14ac:dyDescent="0.2">
      <c r="A2045" s="89">
        <f t="shared" si="31"/>
        <v>2043</v>
      </c>
      <c r="B2045" t="s">
        <v>2588</v>
      </c>
      <c r="C2045" t="s">
        <v>1027</v>
      </c>
      <c r="D2045" s="2">
        <v>41639</v>
      </c>
      <c r="E2045" s="2">
        <v>41639</v>
      </c>
      <c r="F2045" s="3">
        <v>0</v>
      </c>
      <c r="G2045" t="s">
        <v>3</v>
      </c>
      <c r="H2045" t="s">
        <v>1374</v>
      </c>
      <c r="I2045" s="4">
        <v>18145578.539999999</v>
      </c>
      <c r="J2045" s="4">
        <v>-5046653.1500000004</v>
      </c>
      <c r="K2045" s="4">
        <v>13098925.390000001</v>
      </c>
      <c r="L2045" s="88"/>
      <c r="M2045" s="88"/>
    </row>
    <row r="2046" spans="1:13" x14ac:dyDescent="0.2">
      <c r="A2046" s="89">
        <f t="shared" si="31"/>
        <v>2044</v>
      </c>
      <c r="B2046" t="s">
        <v>2588</v>
      </c>
      <c r="C2046" t="s">
        <v>1027</v>
      </c>
      <c r="D2046" s="2">
        <v>41730</v>
      </c>
      <c r="E2046" s="2">
        <v>41730</v>
      </c>
      <c r="F2046" s="3">
        <v>0</v>
      </c>
      <c r="G2046" t="s">
        <v>3</v>
      </c>
      <c r="H2046" t="s">
        <v>1375</v>
      </c>
      <c r="I2046" s="4">
        <v>124785</v>
      </c>
      <c r="J2046" s="4">
        <v>-33192.81</v>
      </c>
      <c r="K2046" s="4">
        <v>91592.19</v>
      </c>
      <c r="L2046" s="88"/>
      <c r="M2046" s="88"/>
    </row>
    <row r="2047" spans="1:13" x14ac:dyDescent="0.2">
      <c r="A2047" s="89">
        <f t="shared" si="31"/>
        <v>2045</v>
      </c>
      <c r="B2047" t="s">
        <v>2588</v>
      </c>
      <c r="C2047" t="s">
        <v>1031</v>
      </c>
      <c r="D2047" s="2">
        <v>41639</v>
      </c>
      <c r="E2047" s="2">
        <v>41639</v>
      </c>
      <c r="F2047" s="3">
        <v>0</v>
      </c>
      <c r="G2047" t="s">
        <v>3</v>
      </c>
      <c r="H2047" t="s">
        <v>1376</v>
      </c>
      <c r="I2047" s="4">
        <v>9702325.9600000009</v>
      </c>
      <c r="J2047" s="4">
        <v>-4138500.62</v>
      </c>
      <c r="K2047" s="4">
        <v>5563825.3399999999</v>
      </c>
      <c r="L2047" s="88"/>
      <c r="M2047" s="88"/>
    </row>
    <row r="2048" spans="1:13" x14ac:dyDescent="0.2">
      <c r="A2048" s="89">
        <f t="shared" si="31"/>
        <v>2046</v>
      </c>
      <c r="B2048" t="s">
        <v>2588</v>
      </c>
      <c r="C2048" t="s">
        <v>1031</v>
      </c>
      <c r="D2048" s="2">
        <v>41730</v>
      </c>
      <c r="E2048" s="2">
        <v>41730</v>
      </c>
      <c r="F2048" s="3">
        <v>0</v>
      </c>
      <c r="G2048" t="s">
        <v>3</v>
      </c>
      <c r="H2048" t="s">
        <v>1377</v>
      </c>
      <c r="I2048" s="4">
        <v>-322985.69</v>
      </c>
      <c r="J2048" s="4">
        <v>133119.81</v>
      </c>
      <c r="K2048" s="4">
        <v>-189865.88</v>
      </c>
      <c r="L2048" s="88"/>
      <c r="M2048" s="88"/>
    </row>
    <row r="2049" spans="1:13" x14ac:dyDescent="0.2">
      <c r="A2049" s="89">
        <f t="shared" si="31"/>
        <v>2047</v>
      </c>
      <c r="B2049" t="s">
        <v>2588</v>
      </c>
      <c r="C2049" t="s">
        <v>1031</v>
      </c>
      <c r="D2049" s="2">
        <v>41639</v>
      </c>
      <c r="E2049" s="2">
        <v>41639</v>
      </c>
      <c r="F2049" s="3">
        <v>0</v>
      </c>
      <c r="G2049" t="s">
        <v>3</v>
      </c>
      <c r="H2049" t="s">
        <v>1378</v>
      </c>
      <c r="I2049" s="4">
        <v>13645174.039999999</v>
      </c>
      <c r="J2049" s="4">
        <v>-5820311.7199999997</v>
      </c>
      <c r="K2049" s="4">
        <v>7824862.3200000003</v>
      </c>
      <c r="L2049" s="88"/>
      <c r="M2049" s="88"/>
    </row>
    <row r="2050" spans="1:13" x14ac:dyDescent="0.2">
      <c r="A2050" s="89">
        <f t="shared" si="31"/>
        <v>2048</v>
      </c>
      <c r="B2050" t="s">
        <v>2588</v>
      </c>
      <c r="C2050" t="s">
        <v>1031</v>
      </c>
      <c r="D2050" s="2">
        <v>41730</v>
      </c>
      <c r="E2050" s="2">
        <v>41730</v>
      </c>
      <c r="F2050" s="3">
        <v>0</v>
      </c>
      <c r="G2050" t="s">
        <v>3</v>
      </c>
      <c r="H2050" t="s">
        <v>1379</v>
      </c>
      <c r="I2050" s="4">
        <v>6445122.2699999996</v>
      </c>
      <c r="J2050" s="4">
        <v>-2656381.9500000002</v>
      </c>
      <c r="K2050" s="4">
        <v>3788740.32</v>
      </c>
      <c r="L2050" s="88"/>
      <c r="M2050" s="88"/>
    </row>
    <row r="2051" spans="1:13" x14ac:dyDescent="0.2">
      <c r="A2051" s="89">
        <f t="shared" si="31"/>
        <v>2049</v>
      </c>
      <c r="B2051" t="s">
        <v>2588</v>
      </c>
      <c r="C2051" t="s">
        <v>1031</v>
      </c>
      <c r="D2051" s="2">
        <v>41813</v>
      </c>
      <c r="E2051" s="2">
        <v>41813</v>
      </c>
      <c r="F2051" s="5">
        <v>1</v>
      </c>
      <c r="G2051" t="s">
        <v>130</v>
      </c>
      <c r="H2051" t="s">
        <v>1380</v>
      </c>
      <c r="I2051" s="4">
        <v>10326875</v>
      </c>
      <c r="J2051" s="4">
        <v>-4141078.57</v>
      </c>
      <c r="K2051" s="4">
        <v>6185796.4299999997</v>
      </c>
      <c r="L2051" s="88"/>
      <c r="M2051" s="88"/>
    </row>
    <row r="2052" spans="1:13" x14ac:dyDescent="0.2">
      <c r="A2052" s="89">
        <f t="shared" si="31"/>
        <v>2050</v>
      </c>
      <c r="B2052" t="s">
        <v>2588</v>
      </c>
      <c r="C2052" t="s">
        <v>1031</v>
      </c>
      <c r="D2052" s="2">
        <v>41730</v>
      </c>
      <c r="E2052" s="2">
        <v>41730</v>
      </c>
      <c r="F2052" s="3">
        <v>0</v>
      </c>
      <c r="G2052" t="s">
        <v>3</v>
      </c>
      <c r="H2052" t="s">
        <v>1381</v>
      </c>
      <c r="I2052" s="4">
        <v>-32469.75</v>
      </c>
      <c r="J2052" s="4">
        <v>13382.54</v>
      </c>
      <c r="K2052" s="4">
        <v>-19087.21</v>
      </c>
      <c r="L2052" s="88"/>
      <c r="M2052" s="88"/>
    </row>
    <row r="2053" spans="1:13" x14ac:dyDescent="0.2">
      <c r="A2053" s="89">
        <f t="shared" ref="A2053:A2116" si="32">A2052+1</f>
        <v>2051</v>
      </c>
      <c r="B2053" t="s">
        <v>2588</v>
      </c>
      <c r="C2053" t="s">
        <v>1027</v>
      </c>
      <c r="D2053" s="2">
        <v>41639</v>
      </c>
      <c r="E2053" s="2">
        <v>41639</v>
      </c>
      <c r="F2053" s="3">
        <v>0</v>
      </c>
      <c r="G2053" t="s">
        <v>3</v>
      </c>
      <c r="H2053" t="s">
        <v>1382</v>
      </c>
      <c r="I2053" s="4">
        <v>44104906.219999999</v>
      </c>
      <c r="J2053" s="4">
        <v>-12266468.280000001</v>
      </c>
      <c r="K2053" s="4">
        <v>31838437.940000001</v>
      </c>
      <c r="L2053" s="88"/>
      <c r="M2053" s="88"/>
    </row>
    <row r="2054" spans="1:13" x14ac:dyDescent="0.2">
      <c r="A2054" s="89">
        <f t="shared" si="32"/>
        <v>2052</v>
      </c>
      <c r="B2054" t="s">
        <v>2588</v>
      </c>
      <c r="C2054" t="s">
        <v>1027</v>
      </c>
      <c r="D2054" s="2">
        <v>41730</v>
      </c>
      <c r="E2054" s="2">
        <v>41730</v>
      </c>
      <c r="F2054" s="3">
        <v>0</v>
      </c>
      <c r="G2054" t="s">
        <v>3</v>
      </c>
      <c r="H2054" t="s">
        <v>1383</v>
      </c>
      <c r="I2054" s="4">
        <v>3135287.22</v>
      </c>
      <c r="J2054" s="4">
        <v>-833986.39</v>
      </c>
      <c r="K2054" s="4">
        <v>2301300.83</v>
      </c>
      <c r="L2054" s="88"/>
      <c r="M2054" s="88"/>
    </row>
    <row r="2055" spans="1:13" x14ac:dyDescent="0.2">
      <c r="A2055" s="89">
        <f t="shared" si="32"/>
        <v>2053</v>
      </c>
      <c r="B2055" t="s">
        <v>2588</v>
      </c>
      <c r="C2055" t="s">
        <v>1027</v>
      </c>
      <c r="D2055" s="2">
        <v>41730</v>
      </c>
      <c r="E2055" s="2">
        <v>41730</v>
      </c>
      <c r="F2055" s="3">
        <v>0</v>
      </c>
      <c r="G2055" t="s">
        <v>3</v>
      </c>
      <c r="H2055" t="s">
        <v>1384</v>
      </c>
      <c r="I2055" s="4">
        <v>-625616.41</v>
      </c>
      <c r="J2055" s="4">
        <v>166413.94</v>
      </c>
      <c r="K2055" s="4">
        <v>-459202.47</v>
      </c>
      <c r="L2055" s="88"/>
      <c r="M2055" s="88"/>
    </row>
    <row r="2056" spans="1:13" x14ac:dyDescent="0.2">
      <c r="A2056" s="89">
        <f t="shared" si="32"/>
        <v>2054</v>
      </c>
      <c r="B2056" t="s">
        <v>2588</v>
      </c>
      <c r="C2056" t="s">
        <v>1222</v>
      </c>
      <c r="D2056" s="2">
        <v>42095</v>
      </c>
      <c r="E2056" s="2">
        <v>42095</v>
      </c>
      <c r="F2056" s="3">
        <v>0</v>
      </c>
      <c r="G2056" t="s">
        <v>3</v>
      </c>
      <c r="H2056" t="s">
        <v>1385</v>
      </c>
      <c r="I2056" s="4">
        <v>6875000</v>
      </c>
      <c r="J2056" s="4">
        <v>-1649952.4200000002</v>
      </c>
      <c r="K2056" s="4">
        <v>5225047.58</v>
      </c>
      <c r="L2056" s="88"/>
      <c r="M2056" s="88"/>
    </row>
    <row r="2057" spans="1:13" x14ac:dyDescent="0.2">
      <c r="A2057" s="89">
        <f t="shared" si="32"/>
        <v>2055</v>
      </c>
      <c r="B2057" t="s">
        <v>2588</v>
      </c>
      <c r="C2057" t="s">
        <v>1027</v>
      </c>
      <c r="D2057" s="2">
        <v>41639</v>
      </c>
      <c r="E2057" s="2">
        <v>41639</v>
      </c>
      <c r="F2057" s="3">
        <v>0</v>
      </c>
      <c r="G2057" t="s">
        <v>3</v>
      </c>
      <c r="H2057" t="s">
        <v>1386</v>
      </c>
      <c r="I2057" s="4">
        <v>229962913.41</v>
      </c>
      <c r="J2057" s="4">
        <v>-63957346.840000004</v>
      </c>
      <c r="K2057" s="4">
        <v>166005566.56999999</v>
      </c>
      <c r="L2057" s="88"/>
      <c r="M2057" s="88"/>
    </row>
    <row r="2058" spans="1:13" x14ac:dyDescent="0.2">
      <c r="A2058" s="89">
        <f t="shared" si="32"/>
        <v>2056</v>
      </c>
      <c r="B2058" t="s">
        <v>2588</v>
      </c>
      <c r="C2058" t="s">
        <v>1027</v>
      </c>
      <c r="D2058" s="2">
        <v>41730</v>
      </c>
      <c r="E2058" s="2">
        <v>41730</v>
      </c>
      <c r="F2058" s="3">
        <v>0</v>
      </c>
      <c r="G2058" t="s">
        <v>3</v>
      </c>
      <c r="H2058" t="s">
        <v>1387</v>
      </c>
      <c r="I2058" s="4">
        <v>32608792.609999999</v>
      </c>
      <c r="J2058" s="4">
        <v>-8673938.8399999999</v>
      </c>
      <c r="K2058" s="4">
        <v>23934853.77</v>
      </c>
      <c r="L2058" s="88"/>
      <c r="M2058" s="88"/>
    </row>
    <row r="2059" spans="1:13" x14ac:dyDescent="0.2">
      <c r="A2059" s="89">
        <f t="shared" si="32"/>
        <v>2057</v>
      </c>
      <c r="B2059" t="s">
        <v>2588</v>
      </c>
      <c r="C2059" t="s">
        <v>1027</v>
      </c>
      <c r="D2059" s="2">
        <v>41730</v>
      </c>
      <c r="E2059" s="2">
        <v>41730</v>
      </c>
      <c r="F2059" s="3">
        <v>0</v>
      </c>
      <c r="G2059" t="s">
        <v>3</v>
      </c>
      <c r="H2059" t="s">
        <v>1388</v>
      </c>
      <c r="I2059" s="4">
        <v>60944873.219999999</v>
      </c>
      <c r="J2059" s="4">
        <v>-16211336.26</v>
      </c>
      <c r="K2059" s="4">
        <v>44733536.960000001</v>
      </c>
      <c r="L2059" s="88"/>
      <c r="M2059" s="88"/>
    </row>
    <row r="2060" spans="1:13" x14ac:dyDescent="0.2">
      <c r="A2060" s="89">
        <f t="shared" si="32"/>
        <v>2058</v>
      </c>
      <c r="B2060" t="s">
        <v>2588</v>
      </c>
      <c r="C2060" t="s">
        <v>1027</v>
      </c>
      <c r="D2060" s="2">
        <v>41639</v>
      </c>
      <c r="E2060" s="2">
        <v>41639</v>
      </c>
      <c r="F2060" s="3">
        <v>0</v>
      </c>
      <c r="G2060" t="s">
        <v>3</v>
      </c>
      <c r="H2060" t="s">
        <v>1271</v>
      </c>
      <c r="I2060" s="4">
        <v>5081667.88</v>
      </c>
      <c r="J2060" s="4">
        <v>-1413314.84</v>
      </c>
      <c r="K2060" s="4">
        <v>3668353.04</v>
      </c>
      <c r="L2060" s="88"/>
      <c r="M2060" s="88"/>
    </row>
    <row r="2061" spans="1:13" x14ac:dyDescent="0.2">
      <c r="A2061" s="89">
        <f t="shared" si="32"/>
        <v>2059</v>
      </c>
      <c r="B2061" t="s">
        <v>2588</v>
      </c>
      <c r="C2061" t="s">
        <v>1027</v>
      </c>
      <c r="D2061" s="2">
        <v>41639</v>
      </c>
      <c r="E2061" s="2">
        <v>41639</v>
      </c>
      <c r="F2061" s="3">
        <v>0</v>
      </c>
      <c r="G2061" t="s">
        <v>3</v>
      </c>
      <c r="H2061" t="s">
        <v>1272</v>
      </c>
      <c r="I2061" s="4">
        <v>33090146.870000001</v>
      </c>
      <c r="J2061" s="4">
        <v>-9203040.4800000004</v>
      </c>
      <c r="K2061" s="4">
        <v>23887106.390000001</v>
      </c>
      <c r="L2061" s="88"/>
      <c r="M2061" s="88"/>
    </row>
    <row r="2062" spans="1:13" x14ac:dyDescent="0.2">
      <c r="A2062" s="89">
        <f t="shared" si="32"/>
        <v>2060</v>
      </c>
      <c r="B2062" t="s">
        <v>2588</v>
      </c>
      <c r="C2062" t="s">
        <v>1027</v>
      </c>
      <c r="D2062" s="2">
        <v>41639</v>
      </c>
      <c r="E2062" s="2">
        <v>41639</v>
      </c>
      <c r="F2062" s="3">
        <v>0</v>
      </c>
      <c r="G2062" t="s">
        <v>3</v>
      </c>
      <c r="H2062" t="s">
        <v>1273</v>
      </c>
      <c r="I2062" s="4">
        <v>7849668.3099999996</v>
      </c>
      <c r="J2062" s="4">
        <v>-2183151.86</v>
      </c>
      <c r="K2062" s="4">
        <v>5666516.4500000002</v>
      </c>
      <c r="L2062" s="88"/>
      <c r="M2062" s="88"/>
    </row>
    <row r="2063" spans="1:13" x14ac:dyDescent="0.2">
      <c r="A2063" s="89">
        <f t="shared" si="32"/>
        <v>2061</v>
      </c>
      <c r="B2063" t="s">
        <v>2588</v>
      </c>
      <c r="C2063" t="s">
        <v>1027</v>
      </c>
      <c r="D2063" s="2">
        <v>41639</v>
      </c>
      <c r="E2063" s="2">
        <v>41639</v>
      </c>
      <c r="F2063" s="3">
        <v>0</v>
      </c>
      <c r="G2063" t="s">
        <v>3</v>
      </c>
      <c r="H2063" t="s">
        <v>1274</v>
      </c>
      <c r="I2063" s="4">
        <v>1708394.16</v>
      </c>
      <c r="J2063" s="4">
        <v>-475139.05</v>
      </c>
      <c r="K2063" s="4">
        <v>1233255.1100000001</v>
      </c>
      <c r="L2063" s="88"/>
      <c r="M2063" s="88"/>
    </row>
    <row r="2064" spans="1:13" x14ac:dyDescent="0.2">
      <c r="A2064" s="89">
        <f t="shared" si="32"/>
        <v>2062</v>
      </c>
      <c r="B2064" t="s">
        <v>2588</v>
      </c>
      <c r="C2064" t="s">
        <v>1027</v>
      </c>
      <c r="D2064" s="2">
        <v>41639</v>
      </c>
      <c r="E2064" s="2">
        <v>41639</v>
      </c>
      <c r="F2064" s="3">
        <v>0</v>
      </c>
      <c r="G2064" t="s">
        <v>3</v>
      </c>
      <c r="H2064" t="s">
        <v>1275</v>
      </c>
      <c r="I2064" s="4">
        <v>21308892.07</v>
      </c>
      <c r="J2064" s="4">
        <v>-5926434.7399999993</v>
      </c>
      <c r="K2064" s="4">
        <v>15382457.33</v>
      </c>
      <c r="L2064" s="88"/>
      <c r="M2064" s="88"/>
    </row>
    <row r="2065" spans="1:13" x14ac:dyDescent="0.2">
      <c r="A2065" s="89">
        <f t="shared" si="32"/>
        <v>2063</v>
      </c>
      <c r="B2065" t="s">
        <v>2588</v>
      </c>
      <c r="C2065" t="s">
        <v>1027</v>
      </c>
      <c r="D2065" s="2">
        <v>41639</v>
      </c>
      <c r="E2065" s="2">
        <v>41639</v>
      </c>
      <c r="F2065" s="3">
        <v>0</v>
      </c>
      <c r="G2065" t="s">
        <v>3</v>
      </c>
      <c r="H2065" t="s">
        <v>1276</v>
      </c>
      <c r="I2065" s="4">
        <v>-3198505.63</v>
      </c>
      <c r="J2065" s="4">
        <v>889569.26</v>
      </c>
      <c r="K2065" s="4">
        <v>-2308936.37</v>
      </c>
      <c r="L2065" s="88"/>
      <c r="M2065" s="88"/>
    </row>
    <row r="2066" spans="1:13" x14ac:dyDescent="0.2">
      <c r="A2066" s="89">
        <f t="shared" si="32"/>
        <v>2064</v>
      </c>
      <c r="B2066" t="s">
        <v>2588</v>
      </c>
      <c r="C2066" t="s">
        <v>1277</v>
      </c>
      <c r="D2066" s="2">
        <v>41730</v>
      </c>
      <c r="E2066" s="2">
        <v>41730</v>
      </c>
      <c r="F2066" s="3">
        <v>0</v>
      </c>
      <c r="G2066" t="s">
        <v>3</v>
      </c>
      <c r="H2066" t="s">
        <v>1278</v>
      </c>
      <c r="I2066" s="4">
        <v>17649124.25</v>
      </c>
      <c r="J2066" s="4">
        <v>-4741956.72</v>
      </c>
      <c r="K2066" s="4">
        <v>12907167.529999999</v>
      </c>
      <c r="L2066" s="88"/>
      <c r="M2066" s="88"/>
    </row>
    <row r="2067" spans="1:13" x14ac:dyDescent="0.2">
      <c r="A2067" s="89">
        <f t="shared" si="32"/>
        <v>2065</v>
      </c>
      <c r="B2067" t="s">
        <v>2588</v>
      </c>
      <c r="C2067" t="s">
        <v>1222</v>
      </c>
      <c r="D2067" s="2">
        <v>42095</v>
      </c>
      <c r="E2067" s="2">
        <v>42095</v>
      </c>
      <c r="F2067" s="3">
        <v>0</v>
      </c>
      <c r="G2067" t="s">
        <v>3</v>
      </c>
      <c r="H2067" t="s">
        <v>1279</v>
      </c>
      <c r="I2067" s="4">
        <v>1012503.37</v>
      </c>
      <c r="J2067" s="4">
        <v>-242993.82</v>
      </c>
      <c r="K2067" s="4">
        <v>769509.55</v>
      </c>
      <c r="L2067" s="88"/>
      <c r="M2067" s="88"/>
    </row>
    <row r="2068" spans="1:13" x14ac:dyDescent="0.2">
      <c r="A2068" s="89">
        <f t="shared" si="32"/>
        <v>2066</v>
      </c>
      <c r="B2068" t="s">
        <v>2588</v>
      </c>
      <c r="C2068" t="s">
        <v>1280</v>
      </c>
      <c r="D2068" s="2">
        <v>42461</v>
      </c>
      <c r="E2068" s="2">
        <v>42461</v>
      </c>
      <c r="F2068" s="3">
        <v>0</v>
      </c>
      <c r="G2068" t="s">
        <v>3</v>
      </c>
      <c r="H2068" t="s">
        <v>1281</v>
      </c>
      <c r="I2068" s="4">
        <v>458613.02</v>
      </c>
      <c r="J2068" s="4">
        <v>-95751.510000000009</v>
      </c>
      <c r="K2068" s="4">
        <v>362861.51</v>
      </c>
      <c r="L2068" s="88"/>
      <c r="M2068" s="88"/>
    </row>
    <row r="2069" spans="1:13" x14ac:dyDescent="0.2">
      <c r="A2069" s="89">
        <f t="shared" si="32"/>
        <v>2067</v>
      </c>
      <c r="B2069" t="s">
        <v>2588</v>
      </c>
      <c r="C2069" t="s">
        <v>1277</v>
      </c>
      <c r="D2069" s="2">
        <v>41730</v>
      </c>
      <c r="E2069" s="2">
        <v>41730</v>
      </c>
      <c r="F2069" s="3">
        <v>0</v>
      </c>
      <c r="G2069" t="s">
        <v>3</v>
      </c>
      <c r="H2069" t="s">
        <v>1282</v>
      </c>
      <c r="I2069" s="4">
        <v>-13411373.810000001</v>
      </c>
      <c r="J2069" s="4">
        <v>3603360.3099999996</v>
      </c>
      <c r="K2069" s="4">
        <v>-9808013.5</v>
      </c>
      <c r="L2069" s="88"/>
      <c r="M2069" s="88"/>
    </row>
    <row r="2070" spans="1:13" x14ac:dyDescent="0.2">
      <c r="A2070" s="89">
        <f t="shared" si="32"/>
        <v>2068</v>
      </c>
      <c r="B2070" t="s">
        <v>2588</v>
      </c>
      <c r="C2070" t="s">
        <v>1222</v>
      </c>
      <c r="D2070" s="2">
        <v>42095</v>
      </c>
      <c r="E2070" s="2">
        <v>42095</v>
      </c>
      <c r="F2070" s="3">
        <v>0</v>
      </c>
      <c r="G2070" t="s">
        <v>3</v>
      </c>
      <c r="H2070" t="s">
        <v>1283</v>
      </c>
      <c r="I2070" s="4">
        <v>2567739.86</v>
      </c>
      <c r="J2070" s="4">
        <v>-616239.78</v>
      </c>
      <c r="K2070" s="4">
        <v>1951500.08</v>
      </c>
      <c r="L2070" s="88"/>
      <c r="M2070" s="88"/>
    </row>
    <row r="2071" spans="1:13" x14ac:dyDescent="0.2">
      <c r="A2071" s="89">
        <f t="shared" si="32"/>
        <v>2069</v>
      </c>
      <c r="B2071" t="s">
        <v>2588</v>
      </c>
      <c r="C2071" t="s">
        <v>1280</v>
      </c>
      <c r="D2071" s="2">
        <v>42461</v>
      </c>
      <c r="E2071" s="2">
        <v>42461</v>
      </c>
      <c r="F2071" s="3">
        <v>0</v>
      </c>
      <c r="G2071" t="s">
        <v>3</v>
      </c>
      <c r="H2071" t="s">
        <v>1284</v>
      </c>
      <c r="I2071" s="4">
        <v>-1249137.3600000001</v>
      </c>
      <c r="J2071" s="4">
        <v>260801.05</v>
      </c>
      <c r="K2071" s="4">
        <v>-988336.31</v>
      </c>
      <c r="L2071" s="88"/>
      <c r="M2071" s="88"/>
    </row>
    <row r="2072" spans="1:13" x14ac:dyDescent="0.2">
      <c r="A2072" s="89">
        <f t="shared" si="32"/>
        <v>2070</v>
      </c>
      <c r="B2072" t="s">
        <v>2588</v>
      </c>
      <c r="C2072" t="s">
        <v>1286</v>
      </c>
      <c r="D2072" s="2">
        <v>42826</v>
      </c>
      <c r="E2072" s="2">
        <v>42826</v>
      </c>
      <c r="F2072" s="3">
        <v>0</v>
      </c>
      <c r="G2072" t="s">
        <v>3</v>
      </c>
      <c r="H2072" t="s">
        <v>1285</v>
      </c>
      <c r="I2072" s="4">
        <v>301528.74</v>
      </c>
      <c r="J2072" s="4">
        <v>-52679.24</v>
      </c>
      <c r="K2072" s="4">
        <v>248849.5</v>
      </c>
      <c r="L2072" s="88"/>
      <c r="M2072" s="88"/>
    </row>
    <row r="2073" spans="1:13" x14ac:dyDescent="0.2">
      <c r="A2073" s="89">
        <f t="shared" si="32"/>
        <v>2071</v>
      </c>
      <c r="B2073" t="s">
        <v>2588</v>
      </c>
      <c r="C2073" t="s">
        <v>1286</v>
      </c>
      <c r="D2073" s="2">
        <v>42826</v>
      </c>
      <c r="E2073" s="2">
        <v>42826</v>
      </c>
      <c r="F2073" s="3">
        <v>0</v>
      </c>
      <c r="G2073" t="s">
        <v>3</v>
      </c>
      <c r="H2073" t="s">
        <v>1287</v>
      </c>
      <c r="I2073" s="4">
        <v>-24844.58</v>
      </c>
      <c r="J2073" s="4">
        <v>4340.5200000000004</v>
      </c>
      <c r="K2073" s="4">
        <v>-20504.060000000001</v>
      </c>
      <c r="L2073" s="88"/>
      <c r="M2073" s="88"/>
    </row>
    <row r="2074" spans="1:13" x14ac:dyDescent="0.2">
      <c r="A2074" s="89">
        <f t="shared" si="32"/>
        <v>2072</v>
      </c>
      <c r="B2074" t="s">
        <v>2588</v>
      </c>
      <c r="C2074" t="s">
        <v>1288</v>
      </c>
      <c r="D2074" s="2">
        <v>43191</v>
      </c>
      <c r="E2074" s="2">
        <v>43191</v>
      </c>
      <c r="F2074" s="3">
        <v>0</v>
      </c>
      <c r="G2074" t="s">
        <v>3</v>
      </c>
      <c r="H2074" t="s">
        <v>1289</v>
      </c>
      <c r="I2074" s="4">
        <v>832914.85</v>
      </c>
      <c r="J2074" s="4">
        <v>-114396.57</v>
      </c>
      <c r="K2074" s="4">
        <v>718518.28</v>
      </c>
      <c r="L2074" s="88"/>
      <c r="M2074" s="88"/>
    </row>
    <row r="2075" spans="1:13" x14ac:dyDescent="0.2">
      <c r="A2075" s="89">
        <f t="shared" si="32"/>
        <v>2073</v>
      </c>
      <c r="B2075" t="s">
        <v>2588</v>
      </c>
      <c r="C2075" t="s">
        <v>1288</v>
      </c>
      <c r="D2075" s="2">
        <v>43191</v>
      </c>
      <c r="E2075" s="2">
        <v>43191</v>
      </c>
      <c r="F2075" s="3">
        <v>0</v>
      </c>
      <c r="G2075" t="s">
        <v>3</v>
      </c>
      <c r="H2075" t="s">
        <v>1290</v>
      </c>
      <c r="I2075" s="4">
        <v>2753716.98</v>
      </c>
      <c r="J2075" s="4">
        <v>-378208.89</v>
      </c>
      <c r="K2075" s="4">
        <v>2375508.09</v>
      </c>
      <c r="L2075" s="88"/>
      <c r="M2075" s="88"/>
    </row>
    <row r="2076" spans="1:13" x14ac:dyDescent="0.2">
      <c r="A2076" s="89">
        <f t="shared" si="32"/>
        <v>2074</v>
      </c>
      <c r="B2076" t="s">
        <v>2588</v>
      </c>
      <c r="C2076" t="s">
        <v>1291</v>
      </c>
      <c r="D2076" s="2">
        <v>43556</v>
      </c>
      <c r="E2076" s="2">
        <v>43556</v>
      </c>
      <c r="F2076" s="3">
        <v>0</v>
      </c>
      <c r="G2076" t="s">
        <v>3</v>
      </c>
      <c r="H2076" t="s">
        <v>1292</v>
      </c>
      <c r="I2076" s="4">
        <v>984541.39</v>
      </c>
      <c r="J2076" s="4">
        <v>-94712.09</v>
      </c>
      <c r="K2076" s="4">
        <v>889829.3</v>
      </c>
      <c r="L2076" s="88"/>
      <c r="M2076" s="88"/>
    </row>
    <row r="2077" spans="1:13" x14ac:dyDescent="0.2">
      <c r="A2077" s="89">
        <f t="shared" si="32"/>
        <v>2075</v>
      </c>
      <c r="B2077" t="s">
        <v>2588</v>
      </c>
      <c r="C2077" t="s">
        <v>1291</v>
      </c>
      <c r="D2077" s="2">
        <v>43556</v>
      </c>
      <c r="E2077" s="2">
        <v>43556</v>
      </c>
      <c r="F2077" s="3">
        <v>0</v>
      </c>
      <c r="G2077" t="s">
        <v>3</v>
      </c>
      <c r="H2077" t="s">
        <v>1293</v>
      </c>
      <c r="I2077" s="4">
        <v>3441259</v>
      </c>
      <c r="J2077" s="4">
        <v>-331046.34000000003</v>
      </c>
      <c r="K2077" s="4">
        <v>3110212.66</v>
      </c>
      <c r="L2077" s="88"/>
      <c r="M2077" s="88"/>
    </row>
    <row r="2078" spans="1:13" x14ac:dyDescent="0.2">
      <c r="A2078" s="89">
        <f t="shared" si="32"/>
        <v>2076</v>
      </c>
      <c r="B2078" t="s">
        <v>2588</v>
      </c>
      <c r="C2078" t="s">
        <v>1294</v>
      </c>
      <c r="D2078" s="2">
        <v>43922</v>
      </c>
      <c r="E2078" s="2">
        <v>43922</v>
      </c>
      <c r="F2078" s="3">
        <v>0</v>
      </c>
      <c r="G2078" t="s">
        <v>3</v>
      </c>
      <c r="H2078" t="s">
        <v>1295</v>
      </c>
      <c r="I2078" s="4">
        <v>1703167.98</v>
      </c>
      <c r="J2078" s="4">
        <v>-86290.69</v>
      </c>
      <c r="K2078" s="4">
        <v>1616877.29</v>
      </c>
      <c r="L2078" s="88"/>
      <c r="M2078" s="88"/>
    </row>
    <row r="2079" spans="1:13" x14ac:dyDescent="0.2">
      <c r="A2079" s="89">
        <f t="shared" si="32"/>
        <v>2077</v>
      </c>
      <c r="B2079" t="s">
        <v>2588</v>
      </c>
      <c r="C2079" t="s">
        <v>1294</v>
      </c>
      <c r="D2079" s="2">
        <v>43922</v>
      </c>
      <c r="E2079" s="2">
        <v>43922</v>
      </c>
      <c r="F2079" s="3">
        <v>0</v>
      </c>
      <c r="G2079" t="s">
        <v>3</v>
      </c>
      <c r="H2079" t="s">
        <v>1296</v>
      </c>
      <c r="I2079" s="4">
        <v>-3348091.79</v>
      </c>
      <c r="J2079" s="4">
        <v>169630.45</v>
      </c>
      <c r="K2079" s="4">
        <v>-3178461.34</v>
      </c>
      <c r="L2079" s="88"/>
      <c r="M2079" s="88"/>
    </row>
    <row r="2080" spans="1:13" x14ac:dyDescent="0.2">
      <c r="A2080" s="89">
        <f t="shared" si="32"/>
        <v>2078</v>
      </c>
      <c r="B2080" t="s">
        <v>2588</v>
      </c>
      <c r="C2080" t="s">
        <v>1027</v>
      </c>
      <c r="D2080" s="2">
        <v>41639</v>
      </c>
      <c r="E2080" s="2">
        <v>41639</v>
      </c>
      <c r="F2080" s="3">
        <v>0</v>
      </c>
      <c r="G2080" t="s">
        <v>3</v>
      </c>
      <c r="H2080" t="s">
        <v>1389</v>
      </c>
      <c r="I2080" s="4">
        <v>66509825.509999998</v>
      </c>
      <c r="J2080" s="4">
        <v>-18497730.41</v>
      </c>
      <c r="K2080" s="4">
        <v>48012095.100000001</v>
      </c>
      <c r="L2080" s="88"/>
      <c r="M2080" s="88"/>
    </row>
    <row r="2081" spans="1:13" x14ac:dyDescent="0.2">
      <c r="A2081" s="89">
        <f t="shared" si="32"/>
        <v>2079</v>
      </c>
      <c r="B2081" t="s">
        <v>2588</v>
      </c>
      <c r="C2081" t="s">
        <v>1027</v>
      </c>
      <c r="D2081" s="2">
        <v>41639</v>
      </c>
      <c r="E2081" s="2">
        <v>41639</v>
      </c>
      <c r="F2081" s="3">
        <v>0</v>
      </c>
      <c r="G2081" t="s">
        <v>3</v>
      </c>
      <c r="H2081" t="s">
        <v>1390</v>
      </c>
      <c r="I2081" s="4">
        <v>20521215.93</v>
      </c>
      <c r="J2081" s="4">
        <v>-5707366.0700000003</v>
      </c>
      <c r="K2081" s="4">
        <v>14813849.859999999</v>
      </c>
      <c r="L2081" s="88"/>
      <c r="M2081" s="88"/>
    </row>
    <row r="2082" spans="1:13" x14ac:dyDescent="0.2">
      <c r="A2082" s="89">
        <f t="shared" si="32"/>
        <v>2080</v>
      </c>
      <c r="B2082" t="s">
        <v>2588</v>
      </c>
      <c r="C2082" t="s">
        <v>1027</v>
      </c>
      <c r="D2082" s="2">
        <v>41730</v>
      </c>
      <c r="E2082" s="2">
        <v>41730</v>
      </c>
      <c r="F2082" s="3">
        <v>0</v>
      </c>
      <c r="G2082" t="s">
        <v>3</v>
      </c>
      <c r="H2082" t="s">
        <v>1391</v>
      </c>
      <c r="I2082" s="4">
        <v>23207875.73</v>
      </c>
      <c r="J2082" s="4">
        <v>-6173294.96</v>
      </c>
      <c r="K2082" s="4">
        <v>17034580.77</v>
      </c>
      <c r="L2082" s="88"/>
      <c r="M2082" s="88"/>
    </row>
    <row r="2083" spans="1:13" x14ac:dyDescent="0.2">
      <c r="A2083" s="89">
        <f t="shared" si="32"/>
        <v>2081</v>
      </c>
      <c r="B2083" t="s">
        <v>2588</v>
      </c>
      <c r="C2083" t="s">
        <v>1027</v>
      </c>
      <c r="D2083" s="2">
        <v>41730</v>
      </c>
      <c r="E2083" s="2">
        <v>41730</v>
      </c>
      <c r="F2083" s="3">
        <v>0</v>
      </c>
      <c r="G2083" t="s">
        <v>3</v>
      </c>
      <c r="H2083" t="s">
        <v>1392</v>
      </c>
      <c r="I2083" s="4">
        <v>-1843662.11</v>
      </c>
      <c r="J2083" s="4">
        <v>490414.12</v>
      </c>
      <c r="K2083" s="4">
        <v>-1353247.99</v>
      </c>
      <c r="L2083" s="88"/>
      <c r="M2083" s="88"/>
    </row>
    <row r="2084" spans="1:13" x14ac:dyDescent="0.2">
      <c r="A2084" s="89">
        <f t="shared" si="32"/>
        <v>2082</v>
      </c>
      <c r="B2084" t="s">
        <v>2588</v>
      </c>
      <c r="C2084" t="s">
        <v>1027</v>
      </c>
      <c r="D2084" s="2">
        <v>41639</v>
      </c>
      <c r="E2084" s="2">
        <v>41639</v>
      </c>
      <c r="F2084" s="3">
        <v>0</v>
      </c>
      <c r="G2084" t="s">
        <v>3</v>
      </c>
      <c r="H2084" t="s">
        <v>1393</v>
      </c>
      <c r="I2084" s="4">
        <v>135248292.78</v>
      </c>
      <c r="J2084" s="4">
        <v>-37615291.269999996</v>
      </c>
      <c r="K2084" s="4">
        <v>97633001.510000005</v>
      </c>
      <c r="L2084" s="88"/>
      <c r="M2084" s="88"/>
    </row>
    <row r="2085" spans="1:13" x14ac:dyDescent="0.2">
      <c r="A2085" s="89">
        <f t="shared" si="32"/>
        <v>2083</v>
      </c>
      <c r="B2085" t="s">
        <v>2588</v>
      </c>
      <c r="C2085" t="s">
        <v>1027</v>
      </c>
      <c r="D2085" s="2">
        <v>41730</v>
      </c>
      <c r="E2085" s="2">
        <v>41730</v>
      </c>
      <c r="F2085" s="3">
        <v>0</v>
      </c>
      <c r="G2085" t="s">
        <v>3</v>
      </c>
      <c r="H2085" t="s">
        <v>1394</v>
      </c>
      <c r="I2085" s="4">
        <v>650520</v>
      </c>
      <c r="J2085" s="4">
        <v>-173038.32</v>
      </c>
      <c r="K2085" s="4">
        <v>477481.68</v>
      </c>
      <c r="L2085" s="88"/>
      <c r="M2085" s="88"/>
    </row>
    <row r="2086" spans="1:13" x14ac:dyDescent="0.2">
      <c r="A2086" s="89">
        <f t="shared" si="32"/>
        <v>2084</v>
      </c>
      <c r="B2086" t="s">
        <v>2588</v>
      </c>
      <c r="C2086" t="s">
        <v>1027</v>
      </c>
      <c r="D2086" s="2">
        <v>41730</v>
      </c>
      <c r="E2086" s="2">
        <v>41730</v>
      </c>
      <c r="F2086" s="3">
        <v>0</v>
      </c>
      <c r="G2086" t="s">
        <v>3</v>
      </c>
      <c r="H2086" t="s">
        <v>1395</v>
      </c>
      <c r="I2086" s="4">
        <v>11710.33</v>
      </c>
      <c r="J2086" s="4">
        <v>-3114.9300000000003</v>
      </c>
      <c r="K2086" s="4">
        <v>8595.4</v>
      </c>
      <c r="L2086" s="88"/>
      <c r="M2086" s="88"/>
    </row>
    <row r="2087" spans="1:13" x14ac:dyDescent="0.2">
      <c r="A2087" s="89">
        <f t="shared" si="32"/>
        <v>2085</v>
      </c>
      <c r="B2087" t="s">
        <v>2588</v>
      </c>
      <c r="C2087" t="s">
        <v>1027</v>
      </c>
      <c r="D2087" s="2">
        <v>42272</v>
      </c>
      <c r="E2087" s="2">
        <v>42272</v>
      </c>
      <c r="F2087" s="3">
        <v>0</v>
      </c>
      <c r="G2087" t="s">
        <v>3</v>
      </c>
      <c r="H2087" t="s">
        <v>1396</v>
      </c>
      <c r="I2087" s="4">
        <v>-52800</v>
      </c>
      <c r="J2087" s="4">
        <v>11068.69</v>
      </c>
      <c r="K2087" s="4">
        <v>-41731.31</v>
      </c>
      <c r="L2087" s="88"/>
      <c r="M2087" s="88"/>
    </row>
    <row r="2088" spans="1:13" x14ac:dyDescent="0.2">
      <c r="A2088" s="89">
        <f t="shared" si="32"/>
        <v>2086</v>
      </c>
      <c r="B2088" t="s">
        <v>2588</v>
      </c>
      <c r="C2088" t="s">
        <v>1027</v>
      </c>
      <c r="D2088" s="2">
        <v>41639</v>
      </c>
      <c r="E2088" s="2">
        <v>41639</v>
      </c>
      <c r="F2088" s="3">
        <v>0</v>
      </c>
      <c r="G2088" t="s">
        <v>3</v>
      </c>
      <c r="H2088" t="s">
        <v>1271</v>
      </c>
      <c r="I2088" s="4">
        <v>2988685.85</v>
      </c>
      <c r="J2088" s="4">
        <v>-831214.11</v>
      </c>
      <c r="K2088" s="4">
        <v>2157471.7400000002</v>
      </c>
      <c r="L2088" s="88"/>
      <c r="M2088" s="88"/>
    </row>
    <row r="2089" spans="1:13" x14ac:dyDescent="0.2">
      <c r="A2089" s="89">
        <f t="shared" si="32"/>
        <v>2087</v>
      </c>
      <c r="B2089" t="s">
        <v>2588</v>
      </c>
      <c r="C2089" t="s">
        <v>1027</v>
      </c>
      <c r="D2089" s="2">
        <v>41639</v>
      </c>
      <c r="E2089" s="2">
        <v>41639</v>
      </c>
      <c r="F2089" s="3">
        <v>0</v>
      </c>
      <c r="G2089" t="s">
        <v>3</v>
      </c>
      <c r="H2089" t="s">
        <v>1272</v>
      </c>
      <c r="I2089" s="4">
        <v>19461337.510000002</v>
      </c>
      <c r="J2089" s="4">
        <v>-5412592.3799999999</v>
      </c>
      <c r="K2089" s="4">
        <v>14048745.130000001</v>
      </c>
      <c r="L2089" s="88"/>
      <c r="M2089" s="88"/>
    </row>
    <row r="2090" spans="1:13" x14ac:dyDescent="0.2">
      <c r="A2090" s="89">
        <f t="shared" si="32"/>
        <v>2088</v>
      </c>
      <c r="B2090" t="s">
        <v>2588</v>
      </c>
      <c r="C2090" t="s">
        <v>1027</v>
      </c>
      <c r="D2090" s="2">
        <v>41639</v>
      </c>
      <c r="E2090" s="2">
        <v>41639</v>
      </c>
      <c r="F2090" s="3">
        <v>0</v>
      </c>
      <c r="G2090" t="s">
        <v>3</v>
      </c>
      <c r="H2090" t="s">
        <v>1273</v>
      </c>
      <c r="I2090" s="4">
        <v>4616632.4000000004</v>
      </c>
      <c r="J2090" s="4">
        <v>-1283979.05</v>
      </c>
      <c r="K2090" s="4">
        <v>3332653.35</v>
      </c>
      <c r="L2090" s="88"/>
      <c r="M2090" s="88"/>
    </row>
    <row r="2091" spans="1:13" x14ac:dyDescent="0.2">
      <c r="A2091" s="89">
        <f t="shared" si="32"/>
        <v>2089</v>
      </c>
      <c r="B2091" t="s">
        <v>2588</v>
      </c>
      <c r="C2091" t="s">
        <v>1027</v>
      </c>
      <c r="D2091" s="2">
        <v>41639</v>
      </c>
      <c r="E2091" s="2">
        <v>41639</v>
      </c>
      <c r="F2091" s="3">
        <v>0</v>
      </c>
      <c r="G2091" t="s">
        <v>3</v>
      </c>
      <c r="H2091" t="s">
        <v>1274</v>
      </c>
      <c r="I2091" s="4">
        <v>1004759.37</v>
      </c>
      <c r="J2091" s="4">
        <v>-279443.95</v>
      </c>
      <c r="K2091" s="4">
        <v>725315.42</v>
      </c>
      <c r="L2091" s="88"/>
      <c r="M2091" s="88"/>
    </row>
    <row r="2092" spans="1:13" x14ac:dyDescent="0.2">
      <c r="A2092" s="89">
        <f t="shared" si="32"/>
        <v>2090</v>
      </c>
      <c r="B2092" t="s">
        <v>2588</v>
      </c>
      <c r="C2092" t="s">
        <v>1027</v>
      </c>
      <c r="D2092" s="2">
        <v>41639</v>
      </c>
      <c r="E2092" s="2">
        <v>41639</v>
      </c>
      <c r="F2092" s="3">
        <v>0</v>
      </c>
      <c r="G2092" t="s">
        <v>3</v>
      </c>
      <c r="H2092" t="s">
        <v>1275</v>
      </c>
      <c r="I2092" s="4">
        <v>12532417.65</v>
      </c>
      <c r="J2092" s="4">
        <v>-3485519.33</v>
      </c>
      <c r="K2092" s="4">
        <v>9046898.3200000003</v>
      </c>
      <c r="L2092" s="88"/>
      <c r="M2092" s="88"/>
    </row>
    <row r="2093" spans="1:13" x14ac:dyDescent="0.2">
      <c r="A2093" s="89">
        <f t="shared" si="32"/>
        <v>2091</v>
      </c>
      <c r="B2093" t="s">
        <v>2588</v>
      </c>
      <c r="C2093" t="s">
        <v>1027</v>
      </c>
      <c r="D2093" s="2">
        <v>41639</v>
      </c>
      <c r="E2093" s="2">
        <v>41639</v>
      </c>
      <c r="F2093" s="3">
        <v>0</v>
      </c>
      <c r="G2093" t="s">
        <v>3</v>
      </c>
      <c r="H2093" t="s">
        <v>1276</v>
      </c>
      <c r="I2093" s="4">
        <v>-1881139.96</v>
      </c>
      <c r="J2093" s="4">
        <v>523183.16000000003</v>
      </c>
      <c r="K2093" s="4">
        <v>-1357956.8</v>
      </c>
      <c r="L2093" s="88"/>
      <c r="M2093" s="88"/>
    </row>
    <row r="2094" spans="1:13" x14ac:dyDescent="0.2">
      <c r="A2094" s="89">
        <f t="shared" si="32"/>
        <v>2092</v>
      </c>
      <c r="B2094" t="s">
        <v>2588</v>
      </c>
      <c r="C2094" t="s">
        <v>1027</v>
      </c>
      <c r="D2094" s="2">
        <v>41730</v>
      </c>
      <c r="E2094" s="2">
        <v>41639</v>
      </c>
      <c r="F2094" s="3">
        <v>0</v>
      </c>
      <c r="G2094" t="s">
        <v>3</v>
      </c>
      <c r="H2094" t="s">
        <v>1278</v>
      </c>
      <c r="I2094" s="4">
        <v>0</v>
      </c>
      <c r="J2094" s="4">
        <v>0</v>
      </c>
      <c r="K2094" s="4">
        <v>0</v>
      </c>
      <c r="L2094" s="88"/>
      <c r="M2094" s="88"/>
    </row>
    <row r="2095" spans="1:13" x14ac:dyDescent="0.2">
      <c r="A2095" s="89">
        <f t="shared" si="32"/>
        <v>2093</v>
      </c>
      <c r="B2095" t="s">
        <v>2588</v>
      </c>
      <c r="C2095" t="s">
        <v>1222</v>
      </c>
      <c r="D2095" s="2">
        <v>42095</v>
      </c>
      <c r="E2095" s="2">
        <v>42095</v>
      </c>
      <c r="F2095" s="3">
        <v>0</v>
      </c>
      <c r="G2095" t="s">
        <v>3</v>
      </c>
      <c r="H2095" t="s">
        <v>1279</v>
      </c>
      <c r="I2095" s="4">
        <v>595484.51</v>
      </c>
      <c r="J2095" s="4">
        <v>-142912.15</v>
      </c>
      <c r="K2095" s="4">
        <v>452572.36</v>
      </c>
      <c r="L2095" s="88"/>
      <c r="M2095" s="88"/>
    </row>
    <row r="2096" spans="1:13" x14ac:dyDescent="0.2">
      <c r="A2096" s="89">
        <f t="shared" si="32"/>
        <v>2094</v>
      </c>
      <c r="B2096" t="s">
        <v>2588</v>
      </c>
      <c r="C2096" t="s">
        <v>1280</v>
      </c>
      <c r="D2096" s="2">
        <v>42461</v>
      </c>
      <c r="E2096" s="2">
        <v>42461</v>
      </c>
      <c r="F2096" s="3">
        <v>0</v>
      </c>
      <c r="G2096" t="s">
        <v>3</v>
      </c>
      <c r="H2096" t="s">
        <v>1281</v>
      </c>
      <c r="I2096" s="4">
        <v>269724.48</v>
      </c>
      <c r="J2096" s="4">
        <v>-56314.399999999994</v>
      </c>
      <c r="K2096" s="4">
        <v>213410.08</v>
      </c>
      <c r="L2096" s="88"/>
      <c r="M2096" s="88"/>
    </row>
    <row r="2097" spans="1:13" x14ac:dyDescent="0.2">
      <c r="A2097" s="89">
        <f t="shared" si="32"/>
        <v>2095</v>
      </c>
      <c r="B2097" t="s">
        <v>2588</v>
      </c>
      <c r="C2097" t="s">
        <v>1277</v>
      </c>
      <c r="D2097" s="2">
        <v>41730</v>
      </c>
      <c r="E2097" s="2">
        <v>41730</v>
      </c>
      <c r="F2097" s="3">
        <v>0</v>
      </c>
      <c r="G2097" t="s">
        <v>3</v>
      </c>
      <c r="H2097" t="s">
        <v>1282</v>
      </c>
      <c r="I2097" s="4">
        <v>-7887643.21</v>
      </c>
      <c r="J2097" s="4">
        <v>2119247.4900000002</v>
      </c>
      <c r="K2097" s="4">
        <v>-5768395.7199999997</v>
      </c>
      <c r="L2097" s="88"/>
      <c r="M2097" s="88"/>
    </row>
    <row r="2098" spans="1:13" x14ac:dyDescent="0.2">
      <c r="A2098" s="89">
        <f t="shared" si="32"/>
        <v>2096</v>
      </c>
      <c r="B2098" t="s">
        <v>2588</v>
      </c>
      <c r="C2098" t="s">
        <v>1222</v>
      </c>
      <c r="D2098" s="2">
        <v>42095</v>
      </c>
      <c r="E2098" s="2">
        <v>42095</v>
      </c>
      <c r="F2098" s="3">
        <v>0</v>
      </c>
      <c r="G2098" t="s">
        <v>3</v>
      </c>
      <c r="H2098" t="s">
        <v>1283</v>
      </c>
      <c r="I2098" s="4">
        <v>1510167.13</v>
      </c>
      <c r="J2098" s="4">
        <v>-362429.65</v>
      </c>
      <c r="K2098" s="4">
        <v>1147737.48</v>
      </c>
      <c r="L2098" s="88"/>
      <c r="M2098" s="88"/>
    </row>
    <row r="2099" spans="1:13" x14ac:dyDescent="0.2">
      <c r="A2099" s="89">
        <f t="shared" si="32"/>
        <v>2097</v>
      </c>
      <c r="B2099" t="s">
        <v>2588</v>
      </c>
      <c r="C2099" t="s">
        <v>1277</v>
      </c>
      <c r="D2099" s="2">
        <v>41730</v>
      </c>
      <c r="E2099" s="2">
        <v>41730</v>
      </c>
      <c r="F2099" s="3">
        <v>0</v>
      </c>
      <c r="G2099" t="s">
        <v>3</v>
      </c>
      <c r="H2099" t="s">
        <v>1278</v>
      </c>
      <c r="I2099" s="4">
        <v>10379995.140000001</v>
      </c>
      <c r="J2099" s="4">
        <v>-2788891.21</v>
      </c>
      <c r="K2099" s="4">
        <v>7591103.9299999997</v>
      </c>
      <c r="L2099" s="88"/>
      <c r="M2099" s="88"/>
    </row>
    <row r="2100" spans="1:13" x14ac:dyDescent="0.2">
      <c r="A2100" s="89">
        <f t="shared" si="32"/>
        <v>2098</v>
      </c>
      <c r="B2100" t="s">
        <v>2588</v>
      </c>
      <c r="C2100" t="s">
        <v>1280</v>
      </c>
      <c r="D2100" s="2">
        <v>42461</v>
      </c>
      <c r="E2100" s="2">
        <v>42461</v>
      </c>
      <c r="F2100" s="3">
        <v>0</v>
      </c>
      <c r="G2100" t="s">
        <v>3</v>
      </c>
      <c r="H2100" t="s">
        <v>1284</v>
      </c>
      <c r="I2100" s="4">
        <v>-734656.26</v>
      </c>
      <c r="J2100" s="4">
        <v>153385.14000000001</v>
      </c>
      <c r="K2100" s="4">
        <v>-581271.12</v>
      </c>
      <c r="L2100" s="88"/>
      <c r="M2100" s="88"/>
    </row>
    <row r="2101" spans="1:13" x14ac:dyDescent="0.2">
      <c r="A2101" s="89">
        <f t="shared" si="32"/>
        <v>2099</v>
      </c>
      <c r="B2101" t="s">
        <v>2588</v>
      </c>
      <c r="C2101" t="s">
        <v>1286</v>
      </c>
      <c r="D2101" s="2">
        <v>42826</v>
      </c>
      <c r="E2101" s="2">
        <v>42826</v>
      </c>
      <c r="F2101" s="3">
        <v>0</v>
      </c>
      <c r="G2101" t="s">
        <v>3</v>
      </c>
      <c r="H2101" t="s">
        <v>1285</v>
      </c>
      <c r="I2101" s="4">
        <v>154441.54</v>
      </c>
      <c r="J2101" s="4">
        <v>-26982.04</v>
      </c>
      <c r="K2101" s="4">
        <v>127459.5</v>
      </c>
      <c r="L2101" s="88"/>
      <c r="M2101" s="88"/>
    </row>
    <row r="2102" spans="1:13" x14ac:dyDescent="0.2">
      <c r="A2102" s="89">
        <f t="shared" si="32"/>
        <v>2100</v>
      </c>
      <c r="B2102" t="s">
        <v>2588</v>
      </c>
      <c r="C2102" t="s">
        <v>1286</v>
      </c>
      <c r="D2102" s="2">
        <v>42826</v>
      </c>
      <c r="E2102" s="2">
        <v>42826</v>
      </c>
      <c r="F2102" s="3">
        <v>0</v>
      </c>
      <c r="G2102" t="s">
        <v>3</v>
      </c>
      <c r="H2102" t="s">
        <v>1287</v>
      </c>
      <c r="I2102" s="4">
        <v>-15376.06</v>
      </c>
      <c r="J2102" s="4">
        <v>2686.32</v>
      </c>
      <c r="K2102" s="4">
        <v>-12689.74</v>
      </c>
      <c r="L2102" s="88"/>
      <c r="M2102" s="88"/>
    </row>
    <row r="2103" spans="1:13" x14ac:dyDescent="0.2">
      <c r="A2103" s="89">
        <f t="shared" si="32"/>
        <v>2101</v>
      </c>
      <c r="B2103" t="s">
        <v>2588</v>
      </c>
      <c r="C2103" t="s">
        <v>1288</v>
      </c>
      <c r="D2103" s="2">
        <v>43191</v>
      </c>
      <c r="E2103" s="2">
        <v>43191</v>
      </c>
      <c r="F2103" s="3">
        <v>0</v>
      </c>
      <c r="G2103" t="s">
        <v>3</v>
      </c>
      <c r="H2103" t="s">
        <v>1289</v>
      </c>
      <c r="I2103" s="4">
        <v>487559.91</v>
      </c>
      <c r="J2103" s="4">
        <v>-66963.839999999997</v>
      </c>
      <c r="K2103" s="4">
        <v>420596.07</v>
      </c>
      <c r="L2103" s="88"/>
      <c r="M2103" s="88"/>
    </row>
    <row r="2104" spans="1:13" x14ac:dyDescent="0.2">
      <c r="A2104" s="89">
        <f t="shared" si="32"/>
        <v>2102</v>
      </c>
      <c r="B2104" t="s">
        <v>2588</v>
      </c>
      <c r="C2104" t="s">
        <v>1288</v>
      </c>
      <c r="D2104" s="2">
        <v>43191</v>
      </c>
      <c r="E2104" s="2">
        <v>43191</v>
      </c>
      <c r="F2104" s="3">
        <v>0</v>
      </c>
      <c r="G2104" t="s">
        <v>3</v>
      </c>
      <c r="H2104" t="s">
        <v>1290</v>
      </c>
      <c r="I2104" s="4">
        <v>1611931.9</v>
      </c>
      <c r="J2104" s="4">
        <v>-221390.58000000002</v>
      </c>
      <c r="K2104" s="4">
        <v>1390541.32</v>
      </c>
      <c r="L2104" s="88"/>
      <c r="M2104" s="88"/>
    </row>
    <row r="2105" spans="1:13" x14ac:dyDescent="0.2">
      <c r="A2105" s="89">
        <f t="shared" si="32"/>
        <v>2103</v>
      </c>
      <c r="B2105" t="s">
        <v>2588</v>
      </c>
      <c r="C2105" t="s">
        <v>1291</v>
      </c>
      <c r="D2105" s="2">
        <v>43556</v>
      </c>
      <c r="E2105" s="2">
        <v>43556</v>
      </c>
      <c r="F2105" s="3">
        <v>0</v>
      </c>
      <c r="G2105" t="s">
        <v>3</v>
      </c>
      <c r="H2105" t="s">
        <v>1292</v>
      </c>
      <c r="I2105" s="4">
        <v>576316.92000000004</v>
      </c>
      <c r="J2105" s="4">
        <v>-55441.22</v>
      </c>
      <c r="K2105" s="4">
        <v>520875.7</v>
      </c>
      <c r="L2105" s="88"/>
      <c r="M2105" s="88"/>
    </row>
    <row r="2106" spans="1:13" x14ac:dyDescent="0.2">
      <c r="A2106" s="89">
        <f t="shared" si="32"/>
        <v>2104</v>
      </c>
      <c r="B2106" t="s">
        <v>2588</v>
      </c>
      <c r="C2106" t="s">
        <v>1291</v>
      </c>
      <c r="D2106" s="2">
        <v>43556</v>
      </c>
      <c r="E2106" s="2">
        <v>43556</v>
      </c>
      <c r="F2106" s="3">
        <v>0</v>
      </c>
      <c r="G2106" t="s">
        <v>3</v>
      </c>
      <c r="H2106" t="s">
        <v>1293</v>
      </c>
      <c r="I2106" s="4">
        <v>2014395.51</v>
      </c>
      <c r="J2106" s="4">
        <v>-193783.22</v>
      </c>
      <c r="K2106" s="4">
        <v>1820612.29</v>
      </c>
      <c r="L2106" s="88"/>
      <c r="M2106" s="88"/>
    </row>
    <row r="2107" spans="1:13" x14ac:dyDescent="0.2">
      <c r="A2107" s="89">
        <f t="shared" si="32"/>
        <v>2105</v>
      </c>
      <c r="B2107" t="s">
        <v>2588</v>
      </c>
      <c r="C2107" t="s">
        <v>1294</v>
      </c>
      <c r="D2107" s="2">
        <v>43922</v>
      </c>
      <c r="E2107" s="2">
        <v>43922</v>
      </c>
      <c r="F2107" s="3">
        <v>0</v>
      </c>
      <c r="G2107" t="s">
        <v>3</v>
      </c>
      <c r="H2107" t="s">
        <v>1295</v>
      </c>
      <c r="I2107" s="4">
        <v>996976.38</v>
      </c>
      <c r="J2107" s="4">
        <v>-50511.62</v>
      </c>
      <c r="K2107" s="4">
        <v>946464.76</v>
      </c>
      <c r="L2107" s="88"/>
      <c r="M2107" s="88"/>
    </row>
    <row r="2108" spans="1:13" x14ac:dyDescent="0.2">
      <c r="A2108" s="89">
        <f t="shared" si="32"/>
        <v>2106</v>
      </c>
      <c r="B2108" t="s">
        <v>2588</v>
      </c>
      <c r="C2108" t="s">
        <v>1294</v>
      </c>
      <c r="D2108" s="2">
        <v>43922</v>
      </c>
      <c r="E2108" s="2">
        <v>43922</v>
      </c>
      <c r="F2108" s="3">
        <v>0</v>
      </c>
      <c r="G2108" t="s">
        <v>3</v>
      </c>
      <c r="H2108" t="s">
        <v>1296</v>
      </c>
      <c r="I2108" s="4">
        <v>-1959858.6</v>
      </c>
      <c r="J2108" s="4">
        <v>99295.88</v>
      </c>
      <c r="K2108" s="4">
        <v>-1860562.72</v>
      </c>
      <c r="L2108" s="88"/>
      <c r="M2108" s="88"/>
    </row>
    <row r="2109" spans="1:13" x14ac:dyDescent="0.2">
      <c r="A2109" s="89">
        <f t="shared" si="32"/>
        <v>2107</v>
      </c>
      <c r="B2109" t="s">
        <v>2588</v>
      </c>
      <c r="C2109" t="s">
        <v>1027</v>
      </c>
      <c r="D2109" s="2">
        <v>41639</v>
      </c>
      <c r="E2109" s="2">
        <v>41639</v>
      </c>
      <c r="F2109" s="3">
        <v>0</v>
      </c>
      <c r="G2109" t="s">
        <v>3</v>
      </c>
      <c r="H2109" t="s">
        <v>1397</v>
      </c>
      <c r="I2109" s="4">
        <v>353970380.39999998</v>
      </c>
      <c r="J2109" s="4">
        <v>-98446336.670000002</v>
      </c>
      <c r="K2109" s="4">
        <v>255524043.72999999</v>
      </c>
      <c r="L2109" s="88"/>
      <c r="M2109" s="88"/>
    </row>
    <row r="2110" spans="1:13" x14ac:dyDescent="0.2">
      <c r="A2110" s="89">
        <f t="shared" si="32"/>
        <v>2108</v>
      </c>
      <c r="B2110" t="s">
        <v>2588</v>
      </c>
      <c r="C2110" t="s">
        <v>1027</v>
      </c>
      <c r="D2110" s="2">
        <v>41730</v>
      </c>
      <c r="E2110" s="2">
        <v>41730</v>
      </c>
      <c r="F2110" s="3">
        <v>0</v>
      </c>
      <c r="G2110" t="s">
        <v>3</v>
      </c>
      <c r="H2110" t="s">
        <v>1398</v>
      </c>
      <c r="I2110" s="4">
        <v>20554645.25</v>
      </c>
      <c r="J2110" s="4">
        <v>-5467535.6400000006</v>
      </c>
      <c r="K2110" s="4">
        <v>15087109.609999999</v>
      </c>
      <c r="L2110" s="88"/>
      <c r="M2110" s="88"/>
    </row>
    <row r="2111" spans="1:13" x14ac:dyDescent="0.2">
      <c r="A2111" s="89">
        <f t="shared" si="32"/>
        <v>2109</v>
      </c>
      <c r="B2111" t="s">
        <v>2588</v>
      </c>
      <c r="C2111" t="s">
        <v>1027</v>
      </c>
      <c r="D2111" s="2">
        <v>41730</v>
      </c>
      <c r="E2111" s="2">
        <v>41730</v>
      </c>
      <c r="F2111" s="3">
        <v>0</v>
      </c>
      <c r="G2111" t="s">
        <v>3</v>
      </c>
      <c r="H2111" t="s">
        <v>1399</v>
      </c>
      <c r="I2111" s="4">
        <v>1650180.06</v>
      </c>
      <c r="J2111" s="4">
        <v>-438947.88</v>
      </c>
      <c r="K2111" s="4">
        <v>1211232.18</v>
      </c>
      <c r="L2111" s="88"/>
      <c r="M2111" s="88"/>
    </row>
    <row r="2112" spans="1:13" x14ac:dyDescent="0.2">
      <c r="A2112" s="89">
        <f t="shared" si="32"/>
        <v>2110</v>
      </c>
      <c r="B2112" t="s">
        <v>2588</v>
      </c>
      <c r="C2112" t="s">
        <v>1222</v>
      </c>
      <c r="D2112" s="2">
        <v>42451</v>
      </c>
      <c r="E2112" s="2">
        <v>42451</v>
      </c>
      <c r="F2112" s="3">
        <v>0</v>
      </c>
      <c r="G2112" t="s">
        <v>3</v>
      </c>
      <c r="H2112" t="s">
        <v>1400</v>
      </c>
      <c r="I2112" s="4">
        <v>596206.77</v>
      </c>
      <c r="J2112" s="4">
        <v>-119889.87000000001</v>
      </c>
      <c r="K2112" s="4">
        <v>476316.9</v>
      </c>
      <c r="L2112" s="88"/>
      <c r="M2112" s="88"/>
    </row>
    <row r="2113" spans="1:13" x14ac:dyDescent="0.2">
      <c r="A2113" s="89">
        <f t="shared" si="32"/>
        <v>2111</v>
      </c>
      <c r="B2113" t="s">
        <v>2588</v>
      </c>
      <c r="C2113" t="s">
        <v>1027</v>
      </c>
      <c r="D2113" s="2">
        <v>41639</v>
      </c>
      <c r="E2113" s="2">
        <v>41639</v>
      </c>
      <c r="F2113" s="3">
        <v>0</v>
      </c>
      <c r="G2113" t="s">
        <v>3</v>
      </c>
      <c r="H2113" t="s">
        <v>1271</v>
      </c>
      <c r="I2113" s="4">
        <v>7821956.5300000003</v>
      </c>
      <c r="J2113" s="4">
        <v>-2175444.63</v>
      </c>
      <c r="K2113" s="4">
        <v>5646511.9000000004</v>
      </c>
      <c r="L2113" s="88"/>
      <c r="M2113" s="88"/>
    </row>
    <row r="2114" spans="1:13" x14ac:dyDescent="0.2">
      <c r="A2114" s="89">
        <f t="shared" si="32"/>
        <v>2112</v>
      </c>
      <c r="B2114" t="s">
        <v>2588</v>
      </c>
      <c r="C2114" t="s">
        <v>1027</v>
      </c>
      <c r="D2114" s="2">
        <v>41639</v>
      </c>
      <c r="E2114" s="2">
        <v>41639</v>
      </c>
      <c r="F2114" s="3">
        <v>0</v>
      </c>
      <c r="G2114" t="s">
        <v>3</v>
      </c>
      <c r="H2114" t="s">
        <v>1272</v>
      </c>
      <c r="I2114" s="4">
        <v>50934003.670000002</v>
      </c>
      <c r="J2114" s="4">
        <v>-14165778.689999999</v>
      </c>
      <c r="K2114" s="4">
        <v>36768224.979999997</v>
      </c>
      <c r="L2114" s="88"/>
      <c r="M2114" s="88"/>
    </row>
    <row r="2115" spans="1:13" x14ac:dyDescent="0.2">
      <c r="A2115" s="89">
        <f t="shared" si="32"/>
        <v>2113</v>
      </c>
      <c r="B2115" t="s">
        <v>2588</v>
      </c>
      <c r="C2115" t="s">
        <v>1027</v>
      </c>
      <c r="D2115" s="2">
        <v>41639</v>
      </c>
      <c r="E2115" s="2">
        <v>41639</v>
      </c>
      <c r="F2115" s="3">
        <v>0</v>
      </c>
      <c r="G2115" t="s">
        <v>3</v>
      </c>
      <c r="H2115" t="s">
        <v>1273</v>
      </c>
      <c r="I2115" s="4">
        <v>12082600.779999999</v>
      </c>
      <c r="J2115" s="4">
        <v>-3360416.15</v>
      </c>
      <c r="K2115" s="4">
        <v>8722184.6300000008</v>
      </c>
      <c r="L2115" s="88"/>
      <c r="M2115" s="88"/>
    </row>
    <row r="2116" spans="1:13" x14ac:dyDescent="0.2">
      <c r="A2116" s="89">
        <f t="shared" si="32"/>
        <v>2114</v>
      </c>
      <c r="B2116" t="s">
        <v>2588</v>
      </c>
      <c r="C2116" t="s">
        <v>1027</v>
      </c>
      <c r="D2116" s="2">
        <v>41639</v>
      </c>
      <c r="E2116" s="2">
        <v>41639</v>
      </c>
      <c r="F2116" s="3">
        <v>0</v>
      </c>
      <c r="G2116" t="s">
        <v>3</v>
      </c>
      <c r="H2116" t="s">
        <v>1274</v>
      </c>
      <c r="I2116" s="4">
        <v>2629645.4500000002</v>
      </c>
      <c r="J2116" s="4">
        <v>-731357.71</v>
      </c>
      <c r="K2116" s="4">
        <v>1898287.74</v>
      </c>
      <c r="L2116" s="88"/>
      <c r="M2116" s="88"/>
    </row>
    <row r="2117" spans="1:13" x14ac:dyDescent="0.2">
      <c r="A2117" s="89">
        <f t="shared" ref="A2117:A2180" si="33">A2116+1</f>
        <v>2115</v>
      </c>
      <c r="B2117" t="s">
        <v>2588</v>
      </c>
      <c r="C2117" t="s">
        <v>1027</v>
      </c>
      <c r="D2117" s="2">
        <v>41639</v>
      </c>
      <c r="E2117" s="2">
        <v>41639</v>
      </c>
      <c r="F2117" s="3">
        <v>0</v>
      </c>
      <c r="G2117" t="s">
        <v>3</v>
      </c>
      <c r="H2117" t="s">
        <v>1275</v>
      </c>
      <c r="I2117" s="4">
        <v>32799708.969999999</v>
      </c>
      <c r="J2117" s="4">
        <v>-9122263.8200000003</v>
      </c>
      <c r="K2117" s="4">
        <v>23677445.149999999</v>
      </c>
      <c r="L2117" s="88"/>
      <c r="M2117" s="88"/>
    </row>
    <row r="2118" spans="1:13" x14ac:dyDescent="0.2">
      <c r="A2118" s="89">
        <f t="shared" si="33"/>
        <v>2116</v>
      </c>
      <c r="B2118" t="s">
        <v>2588</v>
      </c>
      <c r="C2118" t="s">
        <v>1027</v>
      </c>
      <c r="D2118" s="2">
        <v>41639</v>
      </c>
      <c r="E2118" s="2">
        <v>41639</v>
      </c>
      <c r="F2118" s="3">
        <v>0</v>
      </c>
      <c r="G2118" t="s">
        <v>3</v>
      </c>
      <c r="H2118" t="s">
        <v>1276</v>
      </c>
      <c r="I2118" s="4">
        <v>-4923299.32</v>
      </c>
      <c r="J2118" s="4">
        <v>1369269.3099999998</v>
      </c>
      <c r="K2118" s="4">
        <v>-3554030.01</v>
      </c>
      <c r="L2118" s="88"/>
      <c r="M2118" s="88"/>
    </row>
    <row r="2119" spans="1:13" x14ac:dyDescent="0.2">
      <c r="A2119" s="89">
        <f t="shared" si="33"/>
        <v>2117</v>
      </c>
      <c r="B2119" t="s">
        <v>2588</v>
      </c>
      <c r="C2119" t="s">
        <v>1222</v>
      </c>
      <c r="D2119" s="2">
        <v>42095</v>
      </c>
      <c r="E2119" s="2">
        <v>42095</v>
      </c>
      <c r="F2119" s="3">
        <v>0</v>
      </c>
      <c r="G2119" t="s">
        <v>3</v>
      </c>
      <c r="H2119" t="s">
        <v>1279</v>
      </c>
      <c r="I2119" s="4">
        <v>1558495.67</v>
      </c>
      <c r="J2119" s="4">
        <v>-374028.18000000005</v>
      </c>
      <c r="K2119" s="4">
        <v>1184467.49</v>
      </c>
      <c r="L2119" s="88"/>
      <c r="M2119" s="88"/>
    </row>
    <row r="2120" spans="1:13" x14ac:dyDescent="0.2">
      <c r="A2120" s="89">
        <f t="shared" si="33"/>
        <v>2118</v>
      </c>
      <c r="B2120" t="s">
        <v>2588</v>
      </c>
      <c r="C2120" t="s">
        <v>1280</v>
      </c>
      <c r="D2120" s="2">
        <v>42461</v>
      </c>
      <c r="E2120" s="2">
        <v>42461</v>
      </c>
      <c r="F2120" s="3">
        <v>0</v>
      </c>
      <c r="G2120" t="s">
        <v>3</v>
      </c>
      <c r="H2120" t="s">
        <v>1281</v>
      </c>
      <c r="I2120" s="4">
        <v>705920</v>
      </c>
      <c r="J2120" s="4">
        <v>-147385.45000000001</v>
      </c>
      <c r="K2120" s="4">
        <v>558534.55000000005</v>
      </c>
      <c r="L2120" s="88"/>
      <c r="M2120" s="88"/>
    </row>
    <row r="2121" spans="1:13" x14ac:dyDescent="0.2">
      <c r="A2121" s="89">
        <f t="shared" si="33"/>
        <v>2119</v>
      </c>
      <c r="B2121" t="s">
        <v>2588</v>
      </c>
      <c r="C2121" t="s">
        <v>1277</v>
      </c>
      <c r="D2121" s="2">
        <v>41730</v>
      </c>
      <c r="E2121" s="2">
        <v>41730</v>
      </c>
      <c r="F2121" s="3">
        <v>0</v>
      </c>
      <c r="G2121" t="s">
        <v>3</v>
      </c>
      <c r="H2121" t="s">
        <v>1282</v>
      </c>
      <c r="I2121" s="4">
        <v>-20643455.16</v>
      </c>
      <c r="J2121" s="4">
        <v>5546471.8399999999</v>
      </c>
      <c r="K2121" s="4">
        <v>-15096983.32</v>
      </c>
      <c r="L2121" s="88"/>
      <c r="M2121" s="88"/>
    </row>
    <row r="2122" spans="1:13" x14ac:dyDescent="0.2">
      <c r="A2122" s="89">
        <f t="shared" si="33"/>
        <v>2120</v>
      </c>
      <c r="B2122" t="s">
        <v>2588</v>
      </c>
      <c r="C2122" t="s">
        <v>1222</v>
      </c>
      <c r="D2122" s="2">
        <v>42095</v>
      </c>
      <c r="E2122" s="2">
        <v>42095</v>
      </c>
      <c r="F2122" s="3">
        <v>0</v>
      </c>
      <c r="G2122" t="s">
        <v>3</v>
      </c>
      <c r="H2122" t="s">
        <v>1283</v>
      </c>
      <c r="I2122" s="4">
        <v>3952393.19</v>
      </c>
      <c r="J2122" s="4">
        <v>-948547.02</v>
      </c>
      <c r="K2122" s="4">
        <v>3003846.17</v>
      </c>
      <c r="L2122" s="88"/>
      <c r="M2122" s="88"/>
    </row>
    <row r="2123" spans="1:13" x14ac:dyDescent="0.2">
      <c r="A2123" s="89">
        <f t="shared" si="33"/>
        <v>2121</v>
      </c>
      <c r="B2123" t="s">
        <v>2588</v>
      </c>
      <c r="C2123" t="s">
        <v>1277</v>
      </c>
      <c r="D2123" s="2">
        <v>41730</v>
      </c>
      <c r="E2123" s="2">
        <v>41730</v>
      </c>
      <c r="F2123" s="3">
        <v>0</v>
      </c>
      <c r="G2123" t="s">
        <v>3</v>
      </c>
      <c r="H2123" t="s">
        <v>1278</v>
      </c>
      <c r="I2123" s="4">
        <v>27166411.870000001</v>
      </c>
      <c r="J2123" s="4">
        <v>-7299056.1500000004</v>
      </c>
      <c r="K2123" s="4">
        <v>19867355.719999999</v>
      </c>
      <c r="L2123" s="88"/>
      <c r="M2123" s="88"/>
    </row>
    <row r="2124" spans="1:13" x14ac:dyDescent="0.2">
      <c r="A2124" s="89">
        <f t="shared" si="33"/>
        <v>2122</v>
      </c>
      <c r="B2124" t="s">
        <v>2588</v>
      </c>
      <c r="C2124" t="s">
        <v>1280</v>
      </c>
      <c r="D2124" s="2">
        <v>42461</v>
      </c>
      <c r="E2124" s="2">
        <v>42461</v>
      </c>
      <c r="F2124" s="3">
        <v>0</v>
      </c>
      <c r="G2124" t="s">
        <v>3</v>
      </c>
      <c r="H2124" t="s">
        <v>1284</v>
      </c>
      <c r="I2124" s="4">
        <v>-1922734.49</v>
      </c>
      <c r="J2124" s="4">
        <v>401437.98</v>
      </c>
      <c r="K2124" s="4">
        <v>-1521296.51</v>
      </c>
      <c r="L2124" s="88"/>
      <c r="M2124" s="88"/>
    </row>
    <row r="2125" spans="1:13" x14ac:dyDescent="0.2">
      <c r="A2125" s="89">
        <f t="shared" si="33"/>
        <v>2123</v>
      </c>
      <c r="B2125" t="s">
        <v>2588</v>
      </c>
      <c r="C2125" t="s">
        <v>1286</v>
      </c>
      <c r="D2125" s="2">
        <v>42826</v>
      </c>
      <c r="E2125" s="2">
        <v>42826</v>
      </c>
      <c r="F2125" s="3">
        <v>0</v>
      </c>
      <c r="G2125" t="s">
        <v>3</v>
      </c>
      <c r="H2125" t="s">
        <v>1285</v>
      </c>
      <c r="I2125" s="4">
        <v>463324.63</v>
      </c>
      <c r="J2125" s="4">
        <v>-80946.12</v>
      </c>
      <c r="K2125" s="4">
        <v>382378.51</v>
      </c>
      <c r="L2125" s="88"/>
      <c r="M2125" s="88"/>
    </row>
    <row r="2126" spans="1:13" x14ac:dyDescent="0.2">
      <c r="A2126" s="89">
        <f t="shared" si="33"/>
        <v>2124</v>
      </c>
      <c r="B2126" t="s">
        <v>2588</v>
      </c>
      <c r="C2126" t="s">
        <v>1286</v>
      </c>
      <c r="D2126" s="2">
        <v>42826</v>
      </c>
      <c r="E2126" s="2">
        <v>42826</v>
      </c>
      <c r="F2126" s="3">
        <v>0</v>
      </c>
      <c r="G2126" t="s">
        <v>3</v>
      </c>
      <c r="H2126" t="s">
        <v>1287</v>
      </c>
      <c r="I2126" s="4">
        <v>-38978.42</v>
      </c>
      <c r="J2126" s="4">
        <v>6809.8</v>
      </c>
      <c r="K2126" s="4">
        <v>-32168.62</v>
      </c>
      <c r="L2126" s="88"/>
      <c r="M2126" s="88"/>
    </row>
    <row r="2127" spans="1:13" x14ac:dyDescent="0.2">
      <c r="A2127" s="89">
        <f t="shared" si="33"/>
        <v>2125</v>
      </c>
      <c r="B2127" t="s">
        <v>2588</v>
      </c>
      <c r="C2127" t="s">
        <v>1356</v>
      </c>
      <c r="D2127" s="2">
        <v>43191</v>
      </c>
      <c r="E2127" s="2">
        <v>43191</v>
      </c>
      <c r="F2127" s="3">
        <v>0</v>
      </c>
      <c r="G2127" t="s">
        <v>3</v>
      </c>
      <c r="H2127" t="s">
        <v>1289</v>
      </c>
      <c r="I2127" s="4">
        <v>1279844.76</v>
      </c>
      <c r="J2127" s="4">
        <v>-339286.06</v>
      </c>
      <c r="K2127" s="4">
        <v>940558.7</v>
      </c>
      <c r="L2127" s="88"/>
      <c r="M2127" s="88"/>
    </row>
    <row r="2128" spans="1:13" x14ac:dyDescent="0.2">
      <c r="A2128" s="89">
        <f t="shared" si="33"/>
        <v>2126</v>
      </c>
      <c r="B2128" t="s">
        <v>2588</v>
      </c>
      <c r="C2128" t="s">
        <v>1356</v>
      </c>
      <c r="D2128" s="2">
        <v>43191</v>
      </c>
      <c r="E2128" s="2">
        <v>43191</v>
      </c>
      <c r="F2128" s="3">
        <v>0</v>
      </c>
      <c r="G2128" t="s">
        <v>3</v>
      </c>
      <c r="H2128" t="s">
        <v>1290</v>
      </c>
      <c r="I2128" s="4">
        <v>4231321.24</v>
      </c>
      <c r="J2128" s="4">
        <v>-1121720.67</v>
      </c>
      <c r="K2128" s="4">
        <v>3109600.57</v>
      </c>
      <c r="L2128" s="88"/>
      <c r="M2128" s="88"/>
    </row>
    <row r="2129" spans="1:13" x14ac:dyDescent="0.2">
      <c r="A2129" s="89">
        <f t="shared" si="33"/>
        <v>2127</v>
      </c>
      <c r="B2129" t="s">
        <v>2588</v>
      </c>
      <c r="C2129" t="s">
        <v>1291</v>
      </c>
      <c r="D2129" s="2">
        <v>43556</v>
      </c>
      <c r="E2129" s="2">
        <v>43556</v>
      </c>
      <c r="F2129" s="3">
        <v>0</v>
      </c>
      <c r="G2129" t="s">
        <v>3</v>
      </c>
      <c r="H2129" t="s">
        <v>1292</v>
      </c>
      <c r="I2129" s="4">
        <v>1512831.92</v>
      </c>
      <c r="J2129" s="4">
        <v>-145533.22</v>
      </c>
      <c r="K2129" s="4">
        <v>1367298.7</v>
      </c>
      <c r="L2129" s="88"/>
      <c r="M2129" s="88"/>
    </row>
    <row r="2130" spans="1:13" x14ac:dyDescent="0.2">
      <c r="A2130" s="89">
        <f t="shared" si="33"/>
        <v>2128</v>
      </c>
      <c r="B2130" t="s">
        <v>2588</v>
      </c>
      <c r="C2130" t="s">
        <v>1291</v>
      </c>
      <c r="D2130" s="2">
        <v>43556</v>
      </c>
      <c r="E2130" s="2">
        <v>43556</v>
      </c>
      <c r="F2130" s="3">
        <v>0</v>
      </c>
      <c r="G2130" t="s">
        <v>3</v>
      </c>
      <c r="H2130" t="s">
        <v>1293</v>
      </c>
      <c r="I2130" s="4">
        <v>5287788.21</v>
      </c>
      <c r="J2130" s="4">
        <v>-508680.98</v>
      </c>
      <c r="K2130" s="4">
        <v>4779107.2300000004</v>
      </c>
      <c r="L2130" s="88"/>
      <c r="M2130" s="88"/>
    </row>
    <row r="2131" spans="1:13" x14ac:dyDescent="0.2">
      <c r="A2131" s="89">
        <f t="shared" si="33"/>
        <v>2129</v>
      </c>
      <c r="B2131" t="s">
        <v>2588</v>
      </c>
      <c r="C2131" t="s">
        <v>1294</v>
      </c>
      <c r="D2131" s="2">
        <v>43922</v>
      </c>
      <c r="E2131" s="2">
        <v>43922</v>
      </c>
      <c r="F2131" s="3">
        <v>0</v>
      </c>
      <c r="G2131" t="s">
        <v>3</v>
      </c>
      <c r="H2131" t="s">
        <v>1295</v>
      </c>
      <c r="I2131" s="4">
        <v>2617063</v>
      </c>
      <c r="J2131" s="4">
        <v>-132593.01999999999</v>
      </c>
      <c r="K2131" s="4">
        <v>2484469.98</v>
      </c>
      <c r="L2131" s="88"/>
      <c r="M2131" s="88"/>
    </row>
    <row r="2132" spans="1:13" x14ac:dyDescent="0.2">
      <c r="A2132" s="89">
        <f t="shared" si="33"/>
        <v>2130</v>
      </c>
      <c r="B2132" t="s">
        <v>2588</v>
      </c>
      <c r="C2132" t="s">
        <v>1294</v>
      </c>
      <c r="D2132" s="2">
        <v>43922</v>
      </c>
      <c r="E2132" s="2">
        <v>43922</v>
      </c>
      <c r="F2132" s="3">
        <v>0</v>
      </c>
      <c r="G2132" t="s">
        <v>3</v>
      </c>
      <c r="H2132" t="s">
        <v>1296</v>
      </c>
      <c r="I2132" s="4">
        <v>-5144628.8499999996</v>
      </c>
      <c r="J2132" s="4">
        <v>260651.67</v>
      </c>
      <c r="K2132" s="4">
        <v>-4883977.18</v>
      </c>
      <c r="L2132" s="88"/>
      <c r="M2132" s="88"/>
    </row>
    <row r="2133" spans="1:13" x14ac:dyDescent="0.2">
      <c r="A2133" s="89">
        <f t="shared" si="33"/>
        <v>2131</v>
      </c>
      <c r="B2133" t="s">
        <v>2588</v>
      </c>
      <c r="C2133" t="s">
        <v>1031</v>
      </c>
      <c r="D2133" s="2">
        <v>41639</v>
      </c>
      <c r="E2133" s="2">
        <v>41639</v>
      </c>
      <c r="F2133" s="3">
        <v>0</v>
      </c>
      <c r="G2133" t="s">
        <v>3</v>
      </c>
      <c r="H2133" t="s">
        <v>1401</v>
      </c>
      <c r="I2133" s="4">
        <v>21170369.789999999</v>
      </c>
      <c r="J2133" s="4">
        <v>-9030163.4199999999</v>
      </c>
      <c r="K2133" s="4">
        <v>12140206.369999999</v>
      </c>
      <c r="L2133" s="88"/>
      <c r="M2133" s="88"/>
    </row>
    <row r="2134" spans="1:13" x14ac:dyDescent="0.2">
      <c r="A2134" s="89">
        <f t="shared" si="33"/>
        <v>2132</v>
      </c>
      <c r="B2134" t="s">
        <v>2588</v>
      </c>
      <c r="C2134" t="s">
        <v>1031</v>
      </c>
      <c r="D2134" s="2">
        <v>41730</v>
      </c>
      <c r="E2134" s="2">
        <v>41730</v>
      </c>
      <c r="F2134" s="3">
        <v>0</v>
      </c>
      <c r="G2134" t="s">
        <v>3</v>
      </c>
      <c r="H2134" t="s">
        <v>1402</v>
      </c>
      <c r="I2134" s="4">
        <v>125491.69</v>
      </c>
      <c r="J2134" s="4">
        <v>-51721.87</v>
      </c>
      <c r="K2134" s="4">
        <v>73769.820000000007</v>
      </c>
      <c r="L2134" s="88"/>
      <c r="M2134" s="88"/>
    </row>
    <row r="2135" spans="1:13" x14ac:dyDescent="0.2">
      <c r="A2135" s="89">
        <f t="shared" si="33"/>
        <v>2133</v>
      </c>
      <c r="B2135" t="s">
        <v>2588</v>
      </c>
      <c r="C2135" t="s">
        <v>1031</v>
      </c>
      <c r="D2135" s="2">
        <v>41730</v>
      </c>
      <c r="E2135" s="2">
        <v>41730</v>
      </c>
      <c r="F2135" s="3">
        <v>0</v>
      </c>
      <c r="G2135" t="s">
        <v>3</v>
      </c>
      <c r="H2135" t="s">
        <v>1403</v>
      </c>
      <c r="I2135" s="4">
        <v>62869.23</v>
      </c>
      <c r="J2135" s="4">
        <v>-25911.81</v>
      </c>
      <c r="K2135" s="4">
        <v>36957.42</v>
      </c>
      <c r="L2135" s="88"/>
      <c r="M2135" s="88"/>
    </row>
    <row r="2136" spans="1:13" x14ac:dyDescent="0.2">
      <c r="A2136" s="89">
        <f t="shared" si="33"/>
        <v>2134</v>
      </c>
      <c r="B2136" t="s">
        <v>2588</v>
      </c>
      <c r="C2136" t="s">
        <v>1027</v>
      </c>
      <c r="D2136" s="2">
        <v>41639</v>
      </c>
      <c r="E2136" s="2">
        <v>41639</v>
      </c>
      <c r="F2136" s="3">
        <v>0</v>
      </c>
      <c r="G2136" t="s">
        <v>3</v>
      </c>
      <c r="H2136" t="s">
        <v>1404</v>
      </c>
      <c r="I2136" s="4">
        <v>82614691.909999996</v>
      </c>
      <c r="J2136" s="4">
        <v>-22976820.160000004</v>
      </c>
      <c r="K2136" s="4">
        <v>59637871.75</v>
      </c>
      <c r="L2136" s="88"/>
      <c r="M2136" s="88"/>
    </row>
    <row r="2137" spans="1:13" x14ac:dyDescent="0.2">
      <c r="A2137" s="89">
        <f t="shared" si="33"/>
        <v>2135</v>
      </c>
      <c r="B2137" t="s">
        <v>2588</v>
      </c>
      <c r="C2137" t="s">
        <v>1027</v>
      </c>
      <c r="D2137" s="2">
        <v>41730</v>
      </c>
      <c r="E2137" s="2">
        <v>41730</v>
      </c>
      <c r="F2137" s="3">
        <v>0</v>
      </c>
      <c r="G2137" t="s">
        <v>3</v>
      </c>
      <c r="H2137" t="s">
        <v>1405</v>
      </c>
      <c r="I2137" s="4">
        <v>6770611.2199999997</v>
      </c>
      <c r="J2137" s="4">
        <v>-1800982.6099999999</v>
      </c>
      <c r="K2137" s="4">
        <v>4969628.6100000003</v>
      </c>
      <c r="L2137" s="88"/>
      <c r="M2137" s="88"/>
    </row>
    <row r="2138" spans="1:13" x14ac:dyDescent="0.2">
      <c r="A2138" s="89">
        <f t="shared" si="33"/>
        <v>2136</v>
      </c>
      <c r="B2138" t="s">
        <v>2588</v>
      </c>
      <c r="C2138" t="s">
        <v>1027</v>
      </c>
      <c r="D2138" s="2">
        <v>41730</v>
      </c>
      <c r="E2138" s="2">
        <v>41730</v>
      </c>
      <c r="F2138" s="3">
        <v>0</v>
      </c>
      <c r="G2138" t="s">
        <v>3</v>
      </c>
      <c r="H2138" t="s">
        <v>1406</v>
      </c>
      <c r="I2138" s="4">
        <v>955155.82</v>
      </c>
      <c r="J2138" s="4">
        <v>-254071.44</v>
      </c>
      <c r="K2138" s="4">
        <v>701084.38</v>
      </c>
      <c r="L2138" s="88"/>
      <c r="M2138" s="88"/>
    </row>
    <row r="2139" spans="1:13" x14ac:dyDescent="0.2">
      <c r="A2139" s="89">
        <f t="shared" si="33"/>
        <v>2137</v>
      </c>
      <c r="B2139" t="s">
        <v>2588</v>
      </c>
      <c r="C2139" t="s">
        <v>1267</v>
      </c>
      <c r="D2139" s="2">
        <v>42186</v>
      </c>
      <c r="E2139" s="2">
        <v>42186</v>
      </c>
      <c r="F2139" s="3">
        <v>0</v>
      </c>
      <c r="G2139" t="s">
        <v>3</v>
      </c>
      <c r="H2139" t="s">
        <v>1407</v>
      </c>
      <c r="I2139" s="4">
        <v>10522269.869999999</v>
      </c>
      <c r="J2139" s="4">
        <v>-2446498.9899999998</v>
      </c>
      <c r="K2139" s="4">
        <v>8075770.8799999999</v>
      </c>
      <c r="L2139" s="88"/>
      <c r="M2139" s="88"/>
    </row>
    <row r="2140" spans="1:13" x14ac:dyDescent="0.2">
      <c r="A2140" s="89">
        <f t="shared" si="33"/>
        <v>2138</v>
      </c>
      <c r="B2140" t="s">
        <v>2588</v>
      </c>
      <c r="C2140" t="s">
        <v>1031</v>
      </c>
      <c r="D2140" s="2">
        <v>41639</v>
      </c>
      <c r="E2140" s="2">
        <v>41639</v>
      </c>
      <c r="F2140" s="3">
        <v>0</v>
      </c>
      <c r="G2140" t="s">
        <v>3</v>
      </c>
      <c r="H2140" t="s">
        <v>1408</v>
      </c>
      <c r="I2140" s="4">
        <v>50136742.409999996</v>
      </c>
      <c r="J2140" s="4">
        <v>-21920614.809999999</v>
      </c>
      <c r="K2140" s="4">
        <v>28216127.600000001</v>
      </c>
      <c r="L2140" s="88"/>
      <c r="M2140" s="88"/>
    </row>
    <row r="2141" spans="1:13" x14ac:dyDescent="0.2">
      <c r="A2141" s="89">
        <f t="shared" si="33"/>
        <v>2139</v>
      </c>
      <c r="B2141" t="s">
        <v>2588</v>
      </c>
      <c r="C2141" t="s">
        <v>1031</v>
      </c>
      <c r="D2141" s="2">
        <v>41730</v>
      </c>
      <c r="E2141" s="2">
        <v>41730</v>
      </c>
      <c r="F2141" s="3">
        <v>0</v>
      </c>
      <c r="G2141" t="s">
        <v>3</v>
      </c>
      <c r="H2141" t="s">
        <v>1409</v>
      </c>
      <c r="I2141" s="4">
        <v>5147349.79</v>
      </c>
      <c r="J2141" s="4">
        <v>-2121500.02</v>
      </c>
      <c r="K2141" s="4">
        <v>3025849.77</v>
      </c>
      <c r="L2141" s="88"/>
      <c r="M2141" s="88"/>
    </row>
    <row r="2142" spans="1:13" x14ac:dyDescent="0.2">
      <c r="A2142" s="89">
        <f t="shared" si="33"/>
        <v>2140</v>
      </c>
      <c r="B2142" t="s">
        <v>2588</v>
      </c>
      <c r="C2142" t="s">
        <v>1031</v>
      </c>
      <c r="D2142" s="2">
        <v>41730</v>
      </c>
      <c r="E2142" s="2">
        <v>41730</v>
      </c>
      <c r="F2142" s="3">
        <v>0</v>
      </c>
      <c r="G2142" t="s">
        <v>3</v>
      </c>
      <c r="H2142" t="s">
        <v>1410</v>
      </c>
      <c r="I2142" s="4">
        <v>5518644.96</v>
      </c>
      <c r="J2142" s="4">
        <v>-2274530.75</v>
      </c>
      <c r="K2142" s="4">
        <v>3244114.21</v>
      </c>
      <c r="L2142" s="88"/>
      <c r="M2142" s="88"/>
    </row>
    <row r="2143" spans="1:13" x14ac:dyDescent="0.2">
      <c r="A2143" s="89">
        <f t="shared" si="33"/>
        <v>2141</v>
      </c>
      <c r="B2143" t="s">
        <v>2588</v>
      </c>
      <c r="C2143" t="s">
        <v>1267</v>
      </c>
      <c r="D2143" s="2">
        <v>42186</v>
      </c>
      <c r="E2143" s="2">
        <v>42186</v>
      </c>
      <c r="F2143" s="3">
        <v>0</v>
      </c>
      <c r="G2143" t="s">
        <v>3</v>
      </c>
      <c r="H2143" t="s">
        <v>1411</v>
      </c>
      <c r="I2143" s="4">
        <v>721989.84</v>
      </c>
      <c r="J2143" s="4">
        <v>-167867.51</v>
      </c>
      <c r="K2143" s="4">
        <v>554122.32999999996</v>
      </c>
      <c r="L2143" s="88"/>
      <c r="M2143" s="88"/>
    </row>
    <row r="2144" spans="1:13" x14ac:dyDescent="0.2">
      <c r="A2144" s="89">
        <f t="shared" si="33"/>
        <v>2142</v>
      </c>
      <c r="B2144" t="s">
        <v>2588</v>
      </c>
      <c r="C2144" t="s">
        <v>1341</v>
      </c>
      <c r="D2144" s="2">
        <v>42461</v>
      </c>
      <c r="E2144" s="2">
        <v>42461</v>
      </c>
      <c r="F2144" s="3">
        <v>0</v>
      </c>
      <c r="G2144" t="s">
        <v>3</v>
      </c>
      <c r="H2144" t="s">
        <v>1408</v>
      </c>
      <c r="I2144" s="4">
        <v>-10000</v>
      </c>
      <c r="J2144" s="4">
        <v>3725.2999999999997</v>
      </c>
      <c r="K2144" s="4">
        <v>-6274.7</v>
      </c>
      <c r="L2144" s="88"/>
      <c r="M2144" s="88"/>
    </row>
    <row r="2145" spans="1:13" x14ac:dyDescent="0.2">
      <c r="A2145" s="89">
        <f t="shared" si="33"/>
        <v>2143</v>
      </c>
      <c r="B2145" t="s">
        <v>2588</v>
      </c>
      <c r="C2145" t="s">
        <v>1031</v>
      </c>
      <c r="D2145" s="2">
        <v>41639</v>
      </c>
      <c r="E2145" s="2">
        <v>41639</v>
      </c>
      <c r="F2145" s="3">
        <v>0</v>
      </c>
      <c r="G2145" t="s">
        <v>3</v>
      </c>
      <c r="H2145" t="s">
        <v>1340</v>
      </c>
      <c r="I2145" s="4">
        <v>1251957.8999999999</v>
      </c>
      <c r="J2145" s="4">
        <v>-534019.23</v>
      </c>
      <c r="K2145" s="4">
        <v>717938.67</v>
      </c>
      <c r="L2145" s="88"/>
      <c r="M2145" s="88"/>
    </row>
    <row r="2146" spans="1:13" x14ac:dyDescent="0.2">
      <c r="A2146" s="89">
        <f t="shared" si="33"/>
        <v>2144</v>
      </c>
      <c r="B2146" t="s">
        <v>2588</v>
      </c>
      <c r="C2146" t="s">
        <v>1031</v>
      </c>
      <c r="D2146" s="2">
        <v>41639</v>
      </c>
      <c r="E2146" s="2">
        <v>41639</v>
      </c>
      <c r="F2146" s="3">
        <v>0</v>
      </c>
      <c r="G2146" t="s">
        <v>3</v>
      </c>
      <c r="H2146" t="s">
        <v>1272</v>
      </c>
      <c r="I2146" s="4">
        <v>8152337.3499999996</v>
      </c>
      <c r="J2146" s="4">
        <v>-3477357.24</v>
      </c>
      <c r="K2146" s="4">
        <v>4674980.1100000003</v>
      </c>
      <c r="L2146" s="88"/>
      <c r="M2146" s="88"/>
    </row>
    <row r="2147" spans="1:13" x14ac:dyDescent="0.2">
      <c r="A2147" s="89">
        <f t="shared" si="33"/>
        <v>2145</v>
      </c>
      <c r="B2147" t="s">
        <v>2588</v>
      </c>
      <c r="C2147" t="s">
        <v>1031</v>
      </c>
      <c r="D2147" s="2">
        <v>41639</v>
      </c>
      <c r="E2147" s="2">
        <v>41639</v>
      </c>
      <c r="F2147" s="3">
        <v>0</v>
      </c>
      <c r="G2147" t="s">
        <v>3</v>
      </c>
      <c r="H2147" t="s">
        <v>1273</v>
      </c>
      <c r="I2147" s="4">
        <v>1933903.3</v>
      </c>
      <c r="J2147" s="4">
        <v>-824901.16999999993</v>
      </c>
      <c r="K2147" s="4">
        <v>1109002.1299999999</v>
      </c>
      <c r="L2147" s="88"/>
      <c r="M2147" s="88"/>
    </row>
    <row r="2148" spans="1:13" x14ac:dyDescent="0.2">
      <c r="A2148" s="89">
        <f t="shared" si="33"/>
        <v>2146</v>
      </c>
      <c r="B2148" t="s">
        <v>2588</v>
      </c>
      <c r="C2148" t="s">
        <v>1031</v>
      </c>
      <c r="D2148" s="2">
        <v>41639</v>
      </c>
      <c r="E2148" s="2">
        <v>41639</v>
      </c>
      <c r="F2148" s="3">
        <v>0</v>
      </c>
      <c r="G2148" t="s">
        <v>3</v>
      </c>
      <c r="H2148" t="s">
        <v>1274</v>
      </c>
      <c r="I2148" s="4">
        <v>420892.83</v>
      </c>
      <c r="J2148" s="4">
        <v>-179530.66999999998</v>
      </c>
      <c r="K2148" s="4">
        <v>241362.16</v>
      </c>
      <c r="L2148" s="88"/>
      <c r="M2148" s="88"/>
    </row>
    <row r="2149" spans="1:13" x14ac:dyDescent="0.2">
      <c r="A2149" s="89">
        <f t="shared" si="33"/>
        <v>2147</v>
      </c>
      <c r="B2149" t="s">
        <v>2588</v>
      </c>
      <c r="C2149" t="s">
        <v>1031</v>
      </c>
      <c r="D2149" s="2">
        <v>41639</v>
      </c>
      <c r="E2149" s="2">
        <v>41639</v>
      </c>
      <c r="F2149" s="3">
        <v>0</v>
      </c>
      <c r="G2149" t="s">
        <v>3</v>
      </c>
      <c r="H2149" t="s">
        <v>1275</v>
      </c>
      <c r="I2149" s="4">
        <v>5249818.8499999996</v>
      </c>
      <c r="J2149" s="4">
        <v>-2239295.89</v>
      </c>
      <c r="K2149" s="4">
        <v>3010522.96</v>
      </c>
      <c r="L2149" s="88"/>
      <c r="M2149" s="88"/>
    </row>
    <row r="2150" spans="1:13" x14ac:dyDescent="0.2">
      <c r="A2150" s="89">
        <f t="shared" si="33"/>
        <v>2148</v>
      </c>
      <c r="B2150" t="s">
        <v>2588</v>
      </c>
      <c r="C2150" t="s">
        <v>1031</v>
      </c>
      <c r="D2150" s="2">
        <v>41639</v>
      </c>
      <c r="E2150" s="2">
        <v>41639</v>
      </c>
      <c r="F2150" s="3">
        <v>0</v>
      </c>
      <c r="G2150" t="s">
        <v>3</v>
      </c>
      <c r="H2150" t="s">
        <v>1276</v>
      </c>
      <c r="I2150" s="4">
        <v>-788007.89</v>
      </c>
      <c r="J2150" s="4">
        <v>336122.60000000003</v>
      </c>
      <c r="K2150" s="4">
        <v>-451885.29</v>
      </c>
      <c r="L2150" s="88"/>
      <c r="M2150" s="88"/>
    </row>
    <row r="2151" spans="1:13" x14ac:dyDescent="0.2">
      <c r="A2151" s="89">
        <f t="shared" si="33"/>
        <v>2149</v>
      </c>
      <c r="B2151" t="s">
        <v>2588</v>
      </c>
      <c r="C2151" t="s">
        <v>1031</v>
      </c>
      <c r="D2151" s="2">
        <v>41730</v>
      </c>
      <c r="E2151" s="2">
        <v>41730</v>
      </c>
      <c r="F2151" s="3">
        <v>0</v>
      </c>
      <c r="G2151" t="s">
        <v>3</v>
      </c>
      <c r="H2151" t="s">
        <v>1278</v>
      </c>
      <c r="I2151" s="4">
        <v>4348170.9400000004</v>
      </c>
      <c r="J2151" s="4">
        <v>-1794163.85</v>
      </c>
      <c r="K2151" s="4">
        <v>2554007.09</v>
      </c>
      <c r="L2151" s="88"/>
      <c r="M2151" s="88"/>
    </row>
    <row r="2152" spans="1:13" x14ac:dyDescent="0.2">
      <c r="A2152" s="89">
        <f t="shared" si="33"/>
        <v>2150</v>
      </c>
      <c r="B2152" t="s">
        <v>2588</v>
      </c>
      <c r="C2152" t="s">
        <v>1031</v>
      </c>
      <c r="D2152" s="2">
        <v>42095</v>
      </c>
      <c r="E2152" s="2">
        <v>42095</v>
      </c>
      <c r="F2152" s="3">
        <v>0</v>
      </c>
      <c r="G2152" t="s">
        <v>3</v>
      </c>
      <c r="H2152" t="s">
        <v>1279</v>
      </c>
      <c r="I2152" s="4">
        <v>249447.94</v>
      </c>
      <c r="J2152" s="4">
        <v>-91048.33</v>
      </c>
      <c r="K2152" s="4">
        <v>158399.60999999999</v>
      </c>
      <c r="L2152" s="88"/>
      <c r="M2152" s="88"/>
    </row>
    <row r="2153" spans="1:13" x14ac:dyDescent="0.2">
      <c r="A2153" s="89">
        <f t="shared" si="33"/>
        <v>2151</v>
      </c>
      <c r="B2153" t="s">
        <v>2588</v>
      </c>
      <c r="C2153" t="s">
        <v>1341</v>
      </c>
      <c r="D2153" s="2">
        <v>42461</v>
      </c>
      <c r="E2153" s="2">
        <v>42461</v>
      </c>
      <c r="F2153" s="3">
        <v>0</v>
      </c>
      <c r="G2153" t="s">
        <v>3</v>
      </c>
      <c r="H2153" t="s">
        <v>1281</v>
      </c>
      <c r="I2153" s="4">
        <v>112987.35</v>
      </c>
      <c r="J2153" s="4">
        <v>-41292.730000000003</v>
      </c>
      <c r="K2153" s="4">
        <v>71694.62</v>
      </c>
      <c r="L2153" s="88"/>
      <c r="M2153" s="88"/>
    </row>
    <row r="2154" spans="1:13" x14ac:dyDescent="0.2">
      <c r="A2154" s="89">
        <f t="shared" si="33"/>
        <v>2152</v>
      </c>
      <c r="B2154" t="s">
        <v>2588</v>
      </c>
      <c r="C2154" t="s">
        <v>1031</v>
      </c>
      <c r="D2154" s="2">
        <v>41730</v>
      </c>
      <c r="E2154" s="2">
        <v>41730</v>
      </c>
      <c r="F2154" s="3">
        <v>0</v>
      </c>
      <c r="G2154" t="s">
        <v>3</v>
      </c>
      <c r="H2154" t="s">
        <v>1282</v>
      </c>
      <c r="I2154" s="4">
        <v>-3304126.88</v>
      </c>
      <c r="J2154" s="4">
        <v>1363365.22</v>
      </c>
      <c r="K2154" s="4">
        <v>-1940761.66</v>
      </c>
      <c r="L2154" s="88"/>
      <c r="M2154" s="88"/>
    </row>
    <row r="2155" spans="1:13" x14ac:dyDescent="0.2">
      <c r="A2155" s="89">
        <f t="shared" si="33"/>
        <v>2153</v>
      </c>
      <c r="B2155" t="s">
        <v>2588</v>
      </c>
      <c r="C2155" t="s">
        <v>1031</v>
      </c>
      <c r="D2155" s="2">
        <v>42095</v>
      </c>
      <c r="E2155" s="2">
        <v>42095</v>
      </c>
      <c r="F2155" s="3">
        <v>0</v>
      </c>
      <c r="G2155" t="s">
        <v>3</v>
      </c>
      <c r="H2155" t="s">
        <v>1283</v>
      </c>
      <c r="I2155" s="4">
        <v>632607.68999999994</v>
      </c>
      <c r="J2155" s="4">
        <v>-230901.33000000002</v>
      </c>
      <c r="K2155" s="4">
        <v>401706.36</v>
      </c>
      <c r="L2155" s="88"/>
      <c r="M2155" s="88"/>
    </row>
    <row r="2156" spans="1:13" x14ac:dyDescent="0.2">
      <c r="A2156" s="89">
        <f t="shared" si="33"/>
        <v>2154</v>
      </c>
      <c r="B2156" t="s">
        <v>2588</v>
      </c>
      <c r="C2156" t="s">
        <v>1341</v>
      </c>
      <c r="D2156" s="2">
        <v>42461</v>
      </c>
      <c r="E2156" s="2">
        <v>42461</v>
      </c>
      <c r="F2156" s="3">
        <v>0</v>
      </c>
      <c r="G2156" t="s">
        <v>3</v>
      </c>
      <c r="H2156" t="s">
        <v>1284</v>
      </c>
      <c r="I2156" s="4">
        <v>-307746.86</v>
      </c>
      <c r="J2156" s="4">
        <v>112532.97</v>
      </c>
      <c r="K2156" s="4">
        <v>-195213.89</v>
      </c>
      <c r="L2156" s="88"/>
      <c r="M2156" s="88"/>
    </row>
    <row r="2157" spans="1:13" x14ac:dyDescent="0.2">
      <c r="A2157" s="89">
        <f t="shared" si="33"/>
        <v>2155</v>
      </c>
      <c r="B2157" t="s">
        <v>2588</v>
      </c>
      <c r="C2157" t="s">
        <v>1342</v>
      </c>
      <c r="D2157" s="2">
        <v>42826</v>
      </c>
      <c r="E2157" s="2">
        <v>42826</v>
      </c>
      <c r="F2157" s="3">
        <v>0</v>
      </c>
      <c r="G2157" t="s">
        <v>3</v>
      </c>
      <c r="H2157" t="s">
        <v>1285</v>
      </c>
      <c r="I2157" s="4">
        <v>73543.600000000006</v>
      </c>
      <c r="J2157" s="4">
        <v>-23782.92</v>
      </c>
      <c r="K2157" s="4">
        <v>49760.68</v>
      </c>
      <c r="L2157" s="88"/>
      <c r="M2157" s="88"/>
    </row>
    <row r="2158" spans="1:13" x14ac:dyDescent="0.2">
      <c r="A2158" s="89">
        <f t="shared" si="33"/>
        <v>2156</v>
      </c>
      <c r="B2158" t="s">
        <v>2588</v>
      </c>
      <c r="C2158" t="s">
        <v>1342</v>
      </c>
      <c r="D2158" s="2">
        <v>42826</v>
      </c>
      <c r="E2158" s="2">
        <v>42826</v>
      </c>
      <c r="F2158" s="3">
        <v>0</v>
      </c>
      <c r="G2158" t="s">
        <v>3</v>
      </c>
      <c r="H2158" t="s">
        <v>1287</v>
      </c>
      <c r="I2158" s="4">
        <v>-6802.18</v>
      </c>
      <c r="J2158" s="4">
        <v>2199.7199999999998</v>
      </c>
      <c r="K2158" s="4">
        <v>-4602.46</v>
      </c>
      <c r="L2158" s="88"/>
      <c r="M2158" s="88"/>
    </row>
    <row r="2159" spans="1:13" x14ac:dyDescent="0.2">
      <c r="A2159" s="89">
        <f t="shared" si="33"/>
        <v>2157</v>
      </c>
      <c r="B2159" t="s">
        <v>2588</v>
      </c>
      <c r="C2159" t="s">
        <v>1356</v>
      </c>
      <c r="D2159" s="2">
        <v>43191</v>
      </c>
      <c r="E2159" s="2">
        <v>43191</v>
      </c>
      <c r="F2159" s="3">
        <v>0</v>
      </c>
      <c r="G2159" t="s">
        <v>3</v>
      </c>
      <c r="H2159" t="s">
        <v>1289</v>
      </c>
      <c r="I2159" s="4">
        <v>203149.97</v>
      </c>
      <c r="J2159" s="4">
        <v>-53854.93</v>
      </c>
      <c r="K2159" s="4">
        <v>149295.04000000001</v>
      </c>
      <c r="L2159" s="88"/>
      <c r="M2159" s="88"/>
    </row>
    <row r="2160" spans="1:13" x14ac:dyDescent="0.2">
      <c r="A2160" s="89">
        <f t="shared" si="33"/>
        <v>2158</v>
      </c>
      <c r="B2160" t="s">
        <v>2588</v>
      </c>
      <c r="C2160" t="s">
        <v>1356</v>
      </c>
      <c r="D2160" s="2">
        <v>43191</v>
      </c>
      <c r="E2160" s="2">
        <v>43191</v>
      </c>
      <c r="F2160" s="3">
        <v>0</v>
      </c>
      <c r="G2160" t="s">
        <v>3</v>
      </c>
      <c r="H2160" t="s">
        <v>1290</v>
      </c>
      <c r="I2160" s="4">
        <v>671638.31</v>
      </c>
      <c r="J2160" s="4">
        <v>-178050.90000000002</v>
      </c>
      <c r="K2160" s="4">
        <v>493587.41</v>
      </c>
      <c r="L2160" s="88"/>
      <c r="M2160" s="88"/>
    </row>
    <row r="2161" spans="1:13" x14ac:dyDescent="0.2">
      <c r="A2161" s="89">
        <f t="shared" si="33"/>
        <v>2159</v>
      </c>
      <c r="B2161" t="s">
        <v>2588</v>
      </c>
      <c r="C2161" t="s">
        <v>1343</v>
      </c>
      <c r="D2161" s="2">
        <v>43556</v>
      </c>
      <c r="E2161" s="2">
        <v>43556</v>
      </c>
      <c r="F2161" s="3">
        <v>0</v>
      </c>
      <c r="G2161" t="s">
        <v>3</v>
      </c>
      <c r="H2161" t="s">
        <v>1292</v>
      </c>
      <c r="I2161" s="4">
        <v>240132.04</v>
      </c>
      <c r="J2161" s="4">
        <v>-46791.68</v>
      </c>
      <c r="K2161" s="4">
        <v>193340.36</v>
      </c>
      <c r="L2161" s="88"/>
      <c r="M2161" s="88"/>
    </row>
    <row r="2162" spans="1:13" x14ac:dyDescent="0.2">
      <c r="A2162" s="89">
        <f t="shared" si="33"/>
        <v>2160</v>
      </c>
      <c r="B2162" t="s">
        <v>2588</v>
      </c>
      <c r="C2162" t="s">
        <v>1343</v>
      </c>
      <c r="D2162" s="2">
        <v>43556</v>
      </c>
      <c r="E2162" s="2">
        <v>43556</v>
      </c>
      <c r="F2162" s="3">
        <v>0</v>
      </c>
      <c r="G2162" t="s">
        <v>3</v>
      </c>
      <c r="H2162" t="s">
        <v>1293</v>
      </c>
      <c r="I2162" s="4">
        <v>839331.47</v>
      </c>
      <c r="J2162" s="4">
        <v>-163550.54</v>
      </c>
      <c r="K2162" s="4">
        <v>675780.93</v>
      </c>
      <c r="L2162" s="88"/>
      <c r="M2162" s="88"/>
    </row>
    <row r="2163" spans="1:13" x14ac:dyDescent="0.2">
      <c r="A2163" s="89">
        <f t="shared" si="33"/>
        <v>2161</v>
      </c>
      <c r="B2163" t="s">
        <v>2588</v>
      </c>
      <c r="C2163" t="s">
        <v>1344</v>
      </c>
      <c r="D2163" s="2">
        <v>43922</v>
      </c>
      <c r="E2163" s="2">
        <v>43922</v>
      </c>
      <c r="F2163" s="3">
        <v>0</v>
      </c>
      <c r="G2163" t="s">
        <v>3</v>
      </c>
      <c r="H2163" t="s">
        <v>1295</v>
      </c>
      <c r="I2163" s="4">
        <v>415406.83</v>
      </c>
      <c r="J2163" s="4">
        <v>-45097.78</v>
      </c>
      <c r="K2163" s="4">
        <v>370309.05</v>
      </c>
      <c r="L2163" s="88"/>
      <c r="M2163" s="88"/>
    </row>
    <row r="2164" spans="1:13" x14ac:dyDescent="0.2">
      <c r="A2164" s="89">
        <f t="shared" si="33"/>
        <v>2162</v>
      </c>
      <c r="B2164" t="s">
        <v>2588</v>
      </c>
      <c r="C2164" t="s">
        <v>1344</v>
      </c>
      <c r="D2164" s="2">
        <v>43922</v>
      </c>
      <c r="E2164" s="2">
        <v>43922</v>
      </c>
      <c r="F2164" s="3">
        <v>0</v>
      </c>
      <c r="G2164" t="s">
        <v>3</v>
      </c>
      <c r="H2164" t="s">
        <v>1296</v>
      </c>
      <c r="I2164" s="4">
        <v>-816607.74</v>
      </c>
      <c r="J2164" s="4">
        <v>88653.33</v>
      </c>
      <c r="K2164" s="4">
        <v>-727954.41</v>
      </c>
      <c r="L2164" s="88"/>
      <c r="M2164" s="88"/>
    </row>
    <row r="2165" spans="1:13" x14ac:dyDescent="0.2">
      <c r="A2165" s="89">
        <f t="shared" si="33"/>
        <v>2163</v>
      </c>
      <c r="B2165" t="s">
        <v>2588</v>
      </c>
      <c r="C2165" t="s">
        <v>1027</v>
      </c>
      <c r="D2165" s="2">
        <v>41639</v>
      </c>
      <c r="E2165" s="2">
        <v>41639</v>
      </c>
      <c r="F2165" s="3">
        <v>0</v>
      </c>
      <c r="G2165" t="s">
        <v>3</v>
      </c>
      <c r="H2165" t="s">
        <v>1412</v>
      </c>
      <c r="I2165" s="4">
        <v>1433342.59</v>
      </c>
      <c r="J2165" s="4">
        <v>-398641.60000000003</v>
      </c>
      <c r="K2165" s="4">
        <v>1034700.99</v>
      </c>
      <c r="L2165" s="88"/>
      <c r="M2165" s="88"/>
    </row>
    <row r="2166" spans="1:13" x14ac:dyDescent="0.2">
      <c r="A2166" s="89">
        <f t="shared" si="33"/>
        <v>2164</v>
      </c>
      <c r="B2166" t="s">
        <v>2588</v>
      </c>
      <c r="C2166" t="s">
        <v>1027</v>
      </c>
      <c r="D2166" s="2">
        <v>41730</v>
      </c>
      <c r="E2166" s="2">
        <v>41730</v>
      </c>
      <c r="F2166" s="3">
        <v>0</v>
      </c>
      <c r="G2166" t="s">
        <v>3</v>
      </c>
      <c r="H2166" t="s">
        <v>1413</v>
      </c>
      <c r="I2166" s="4">
        <v>904800</v>
      </c>
      <c r="J2166" s="4">
        <v>-240676.8</v>
      </c>
      <c r="K2166" s="4">
        <v>664123.19999999995</v>
      </c>
      <c r="L2166" s="88"/>
      <c r="M2166" s="88"/>
    </row>
    <row r="2167" spans="1:13" x14ac:dyDescent="0.2">
      <c r="A2167" s="89">
        <f t="shared" si="33"/>
        <v>2165</v>
      </c>
      <c r="B2167" t="s">
        <v>2588</v>
      </c>
      <c r="C2167" t="s">
        <v>1027</v>
      </c>
      <c r="D2167" s="2">
        <v>41639</v>
      </c>
      <c r="E2167" s="2">
        <v>41639</v>
      </c>
      <c r="F2167" s="3">
        <v>0</v>
      </c>
      <c r="G2167" t="s">
        <v>3</v>
      </c>
      <c r="H2167" t="s">
        <v>1414</v>
      </c>
      <c r="I2167" s="4">
        <v>51804805.07</v>
      </c>
      <c r="J2167" s="4">
        <v>-14407966.23</v>
      </c>
      <c r="K2167" s="4">
        <v>37396838.840000004</v>
      </c>
      <c r="L2167" s="88"/>
      <c r="M2167" s="88"/>
    </row>
    <row r="2168" spans="1:13" x14ac:dyDescent="0.2">
      <c r="A2168" s="89">
        <f t="shared" si="33"/>
        <v>2166</v>
      </c>
      <c r="B2168" t="s">
        <v>2588</v>
      </c>
      <c r="C2168" t="s">
        <v>1027</v>
      </c>
      <c r="D2168" s="2">
        <v>41730</v>
      </c>
      <c r="E2168" s="2">
        <v>41730</v>
      </c>
      <c r="F2168" s="3">
        <v>0</v>
      </c>
      <c r="G2168" t="s">
        <v>3</v>
      </c>
      <c r="H2168" t="s">
        <v>1415</v>
      </c>
      <c r="I2168" s="4">
        <v>77158.13</v>
      </c>
      <c r="J2168" s="4">
        <v>-20524.07</v>
      </c>
      <c r="K2168" s="4">
        <v>56634.06</v>
      </c>
      <c r="L2168" s="88"/>
      <c r="M2168" s="88"/>
    </row>
    <row r="2169" spans="1:13" x14ac:dyDescent="0.2">
      <c r="A2169" s="89">
        <f t="shared" si="33"/>
        <v>2167</v>
      </c>
      <c r="B2169" t="s">
        <v>2588</v>
      </c>
      <c r="C2169" t="s">
        <v>1027</v>
      </c>
      <c r="D2169" s="2">
        <v>41639</v>
      </c>
      <c r="E2169" s="2">
        <v>41639</v>
      </c>
      <c r="F2169" s="3">
        <v>0</v>
      </c>
      <c r="G2169" t="s">
        <v>3</v>
      </c>
      <c r="H2169" t="s">
        <v>1416</v>
      </c>
      <c r="I2169" s="4">
        <v>3629568.99</v>
      </c>
      <c r="J2169" s="4">
        <v>-1009456.6900000001</v>
      </c>
      <c r="K2169" s="4">
        <v>2620112.2999999998</v>
      </c>
      <c r="L2169" s="88"/>
      <c r="M2169" s="88"/>
    </row>
    <row r="2170" spans="1:13" x14ac:dyDescent="0.2">
      <c r="A2170" s="89">
        <f t="shared" si="33"/>
        <v>2168</v>
      </c>
      <c r="B2170" t="s">
        <v>2588</v>
      </c>
      <c r="C2170" t="s">
        <v>1027</v>
      </c>
      <c r="D2170" s="2">
        <v>41639</v>
      </c>
      <c r="E2170" s="2">
        <v>41639</v>
      </c>
      <c r="F2170" s="3">
        <v>0</v>
      </c>
      <c r="G2170" t="s">
        <v>3</v>
      </c>
      <c r="H2170" t="s">
        <v>1417</v>
      </c>
      <c r="I2170" s="4">
        <v>5257328.4000000004</v>
      </c>
      <c r="J2170" s="4">
        <v>-1462169.58</v>
      </c>
      <c r="K2170" s="4">
        <v>3795158.82</v>
      </c>
      <c r="L2170" s="88"/>
      <c r="M2170" s="88"/>
    </row>
    <row r="2171" spans="1:13" x14ac:dyDescent="0.2">
      <c r="A2171" s="89">
        <f t="shared" si="33"/>
        <v>2169</v>
      </c>
      <c r="B2171" t="s">
        <v>2588</v>
      </c>
      <c r="C2171" t="s">
        <v>1027</v>
      </c>
      <c r="D2171" s="2">
        <v>41730</v>
      </c>
      <c r="E2171" s="2">
        <v>41730</v>
      </c>
      <c r="F2171" s="3">
        <v>0</v>
      </c>
      <c r="G2171" t="s">
        <v>3</v>
      </c>
      <c r="H2171" t="s">
        <v>1418</v>
      </c>
      <c r="I2171" s="4">
        <v>228233.53</v>
      </c>
      <c r="J2171" s="4">
        <v>-60710.100000000006</v>
      </c>
      <c r="K2171" s="4">
        <v>167523.43</v>
      </c>
      <c r="L2171" s="88"/>
      <c r="M2171" s="88"/>
    </row>
    <row r="2172" spans="1:13" x14ac:dyDescent="0.2">
      <c r="A2172" s="89">
        <f t="shared" si="33"/>
        <v>2170</v>
      </c>
      <c r="B2172" t="s">
        <v>2588</v>
      </c>
      <c r="C2172" t="s">
        <v>1027</v>
      </c>
      <c r="D2172" s="2">
        <v>41639</v>
      </c>
      <c r="E2172" s="2">
        <v>41639</v>
      </c>
      <c r="F2172" s="3">
        <v>0</v>
      </c>
      <c r="G2172" t="s">
        <v>3</v>
      </c>
      <c r="H2172" t="s">
        <v>1419</v>
      </c>
      <c r="I2172" s="4">
        <v>128269600.62</v>
      </c>
      <c r="J2172" s="4">
        <v>-35674375.549999997</v>
      </c>
      <c r="K2172" s="4">
        <v>92595225.069999993</v>
      </c>
      <c r="L2172" s="88"/>
      <c r="M2172" s="88"/>
    </row>
    <row r="2173" spans="1:13" x14ac:dyDescent="0.2">
      <c r="A2173" s="89">
        <f t="shared" si="33"/>
        <v>2171</v>
      </c>
      <c r="B2173" t="s">
        <v>2588</v>
      </c>
      <c r="C2173" t="s">
        <v>1027</v>
      </c>
      <c r="D2173" s="2">
        <v>41730</v>
      </c>
      <c r="E2173" s="2">
        <v>41730</v>
      </c>
      <c r="F2173" s="3">
        <v>0</v>
      </c>
      <c r="G2173" t="s">
        <v>3</v>
      </c>
      <c r="H2173" t="s">
        <v>1420</v>
      </c>
      <c r="I2173" s="4">
        <v>9817744.2899999991</v>
      </c>
      <c r="J2173" s="4">
        <v>-2611519.96</v>
      </c>
      <c r="K2173" s="4">
        <v>7206224.3300000001</v>
      </c>
      <c r="L2173" s="88"/>
      <c r="M2173" s="88"/>
    </row>
    <row r="2174" spans="1:13" x14ac:dyDescent="0.2">
      <c r="A2174" s="89">
        <f t="shared" si="33"/>
        <v>2172</v>
      </c>
      <c r="B2174" t="s">
        <v>2588</v>
      </c>
      <c r="C2174" t="s">
        <v>1027</v>
      </c>
      <c r="D2174" s="2">
        <v>41730</v>
      </c>
      <c r="E2174" s="2">
        <v>41730</v>
      </c>
      <c r="F2174" s="3">
        <v>0</v>
      </c>
      <c r="G2174" t="s">
        <v>3</v>
      </c>
      <c r="H2174" t="s">
        <v>1421</v>
      </c>
      <c r="I2174" s="4">
        <v>488061</v>
      </c>
      <c r="J2174" s="4">
        <v>-129824.23999999999</v>
      </c>
      <c r="K2174" s="4">
        <v>358236.76</v>
      </c>
      <c r="L2174" s="88"/>
      <c r="M2174" s="88"/>
    </row>
    <row r="2175" spans="1:13" x14ac:dyDescent="0.2">
      <c r="A2175" s="89">
        <f t="shared" si="33"/>
        <v>2173</v>
      </c>
      <c r="B2175" t="s">
        <v>2588</v>
      </c>
      <c r="C2175" t="s">
        <v>1027</v>
      </c>
      <c r="D2175" s="2">
        <v>41639</v>
      </c>
      <c r="E2175" s="2">
        <v>41639</v>
      </c>
      <c r="F2175" s="3">
        <v>0</v>
      </c>
      <c r="G2175" t="s">
        <v>3</v>
      </c>
      <c r="H2175" t="s">
        <v>1271</v>
      </c>
      <c r="I2175" s="4">
        <v>2834472.31</v>
      </c>
      <c r="J2175" s="4">
        <v>-788324.19000000006</v>
      </c>
      <c r="K2175" s="4">
        <v>2046148.12</v>
      </c>
      <c r="L2175" s="88"/>
      <c r="M2175" s="88"/>
    </row>
    <row r="2176" spans="1:13" x14ac:dyDescent="0.2">
      <c r="A2176" s="89">
        <f t="shared" si="33"/>
        <v>2174</v>
      </c>
      <c r="B2176" t="s">
        <v>2588</v>
      </c>
      <c r="C2176" t="s">
        <v>1027</v>
      </c>
      <c r="D2176" s="2">
        <v>41639</v>
      </c>
      <c r="E2176" s="2">
        <v>41639</v>
      </c>
      <c r="F2176" s="3">
        <v>0</v>
      </c>
      <c r="G2176" t="s">
        <v>3</v>
      </c>
      <c r="H2176" t="s">
        <v>1272</v>
      </c>
      <c r="I2176" s="4">
        <v>18457149.719999999</v>
      </c>
      <c r="J2176" s="4">
        <v>-5133307.3900000006</v>
      </c>
      <c r="K2176" s="4">
        <v>13323842.33</v>
      </c>
      <c r="L2176" s="88"/>
      <c r="M2176" s="88"/>
    </row>
    <row r="2177" spans="1:13" x14ac:dyDescent="0.2">
      <c r="A2177" s="89">
        <f t="shared" si="33"/>
        <v>2175</v>
      </c>
      <c r="B2177" t="s">
        <v>2588</v>
      </c>
      <c r="C2177" t="s">
        <v>1027</v>
      </c>
      <c r="D2177" s="2">
        <v>41639</v>
      </c>
      <c r="E2177" s="2">
        <v>41639</v>
      </c>
      <c r="F2177" s="3">
        <v>0</v>
      </c>
      <c r="G2177" t="s">
        <v>3</v>
      </c>
      <c r="H2177" t="s">
        <v>1273</v>
      </c>
      <c r="I2177" s="4">
        <v>4378418.26</v>
      </c>
      <c r="J2177" s="4">
        <v>-1217726.8399999999</v>
      </c>
      <c r="K2177" s="4">
        <v>3160691.42</v>
      </c>
      <c r="L2177" s="88"/>
      <c r="M2177" s="88"/>
    </row>
    <row r="2178" spans="1:13" x14ac:dyDescent="0.2">
      <c r="A2178" s="89">
        <f t="shared" si="33"/>
        <v>2176</v>
      </c>
      <c r="B2178" t="s">
        <v>2588</v>
      </c>
      <c r="C2178" t="s">
        <v>1027</v>
      </c>
      <c r="D2178" s="2">
        <v>41639</v>
      </c>
      <c r="E2178" s="2">
        <v>41639</v>
      </c>
      <c r="F2178" s="3">
        <v>0</v>
      </c>
      <c r="G2178" t="s">
        <v>3</v>
      </c>
      <c r="H2178" t="s">
        <v>1274</v>
      </c>
      <c r="I2178" s="4">
        <v>952914.68</v>
      </c>
      <c r="J2178" s="4">
        <v>-265024.90000000002</v>
      </c>
      <c r="K2178" s="4">
        <v>687889.78</v>
      </c>
      <c r="L2178" s="88"/>
      <c r="M2178" s="88"/>
    </row>
    <row r="2179" spans="1:13" x14ac:dyDescent="0.2">
      <c r="A2179" s="89">
        <f t="shared" si="33"/>
        <v>2177</v>
      </c>
      <c r="B2179" t="s">
        <v>2588</v>
      </c>
      <c r="C2179" t="s">
        <v>1027</v>
      </c>
      <c r="D2179" s="2">
        <v>41639</v>
      </c>
      <c r="E2179" s="2">
        <v>41639</v>
      </c>
      <c r="F2179" s="3">
        <v>0</v>
      </c>
      <c r="G2179" t="s">
        <v>3</v>
      </c>
      <c r="H2179" t="s">
        <v>1275</v>
      </c>
      <c r="I2179" s="4">
        <v>11885755.99</v>
      </c>
      <c r="J2179" s="4">
        <v>-3305669.6100000003</v>
      </c>
      <c r="K2179" s="4">
        <v>8580086.3800000008</v>
      </c>
      <c r="L2179" s="88"/>
      <c r="M2179" s="88"/>
    </row>
    <row r="2180" spans="1:13" x14ac:dyDescent="0.2">
      <c r="A2180" s="89">
        <f t="shared" si="33"/>
        <v>2178</v>
      </c>
      <c r="B2180" t="s">
        <v>2588</v>
      </c>
      <c r="C2180" t="s">
        <v>1027</v>
      </c>
      <c r="D2180" s="2">
        <v>41639</v>
      </c>
      <c r="E2180" s="2">
        <v>41639</v>
      </c>
      <c r="F2180" s="3">
        <v>0</v>
      </c>
      <c r="G2180" t="s">
        <v>3</v>
      </c>
      <c r="H2180" t="s">
        <v>1276</v>
      </c>
      <c r="I2180" s="4">
        <v>-1784074.81</v>
      </c>
      <c r="J2180" s="4">
        <v>496187.36</v>
      </c>
      <c r="K2180" s="4">
        <v>-1287887.45</v>
      </c>
      <c r="L2180" s="88"/>
      <c r="M2180" s="88"/>
    </row>
    <row r="2181" spans="1:13" x14ac:dyDescent="0.2">
      <c r="A2181" s="89">
        <f t="shared" ref="A2181:A2244" si="34">A2180+1</f>
        <v>2179</v>
      </c>
      <c r="B2181" t="s">
        <v>2588</v>
      </c>
      <c r="C2181" t="s">
        <v>1222</v>
      </c>
      <c r="D2181" s="2">
        <v>42095</v>
      </c>
      <c r="E2181" s="2">
        <v>42095</v>
      </c>
      <c r="F2181" s="3">
        <v>0</v>
      </c>
      <c r="G2181" t="s">
        <v>3</v>
      </c>
      <c r="H2181" t="s">
        <v>1279</v>
      </c>
      <c r="I2181" s="4">
        <v>564758.04</v>
      </c>
      <c r="J2181" s="4">
        <v>-135538.02000000002</v>
      </c>
      <c r="K2181" s="4">
        <v>429220.02</v>
      </c>
      <c r="L2181" s="88"/>
      <c r="M2181" s="88"/>
    </row>
    <row r="2182" spans="1:13" x14ac:dyDescent="0.2">
      <c r="A2182" s="89">
        <f t="shared" si="34"/>
        <v>2180</v>
      </c>
      <c r="B2182" t="s">
        <v>2588</v>
      </c>
      <c r="C2182" t="s">
        <v>1280</v>
      </c>
      <c r="D2182" s="2">
        <v>42461</v>
      </c>
      <c r="E2182" s="2">
        <v>42461</v>
      </c>
      <c r="F2182" s="3">
        <v>0</v>
      </c>
      <c r="G2182" t="s">
        <v>3</v>
      </c>
      <c r="H2182" t="s">
        <v>1281</v>
      </c>
      <c r="I2182" s="4">
        <v>255806.93</v>
      </c>
      <c r="J2182" s="4">
        <v>-53408.649999999994</v>
      </c>
      <c r="K2182" s="4">
        <v>202398.28</v>
      </c>
      <c r="L2182" s="88"/>
      <c r="M2182" s="88"/>
    </row>
    <row r="2183" spans="1:13" x14ac:dyDescent="0.2">
      <c r="A2183" s="89">
        <f t="shared" si="34"/>
        <v>2181</v>
      </c>
      <c r="B2183" t="s">
        <v>2588</v>
      </c>
      <c r="C2183" t="s">
        <v>1277</v>
      </c>
      <c r="D2183" s="2">
        <v>41730</v>
      </c>
      <c r="E2183" s="2">
        <v>41730</v>
      </c>
      <c r="F2183" s="3">
        <v>0</v>
      </c>
      <c r="G2183" t="s">
        <v>3</v>
      </c>
      <c r="H2183" t="s">
        <v>1282</v>
      </c>
      <c r="I2183" s="4">
        <v>-7480647.8099999996</v>
      </c>
      <c r="J2183" s="4">
        <v>2009896.21</v>
      </c>
      <c r="K2183" s="4">
        <v>-5470751.5999999996</v>
      </c>
      <c r="L2183" s="88"/>
      <c r="M2183" s="88"/>
    </row>
    <row r="2184" spans="1:13" x14ac:dyDescent="0.2">
      <c r="A2184" s="89">
        <f t="shared" si="34"/>
        <v>2182</v>
      </c>
      <c r="B2184" t="s">
        <v>2588</v>
      </c>
      <c r="C2184" t="s">
        <v>1222</v>
      </c>
      <c r="D2184" s="2">
        <v>42095</v>
      </c>
      <c r="E2184" s="2">
        <v>42095</v>
      </c>
      <c r="F2184" s="3">
        <v>0</v>
      </c>
      <c r="G2184" t="s">
        <v>3</v>
      </c>
      <c r="H2184" t="s">
        <v>1283</v>
      </c>
      <c r="I2184" s="4">
        <v>1432243.83</v>
      </c>
      <c r="J2184" s="4">
        <v>-343728.61</v>
      </c>
      <c r="K2184" s="4">
        <v>1088515.22</v>
      </c>
      <c r="L2184" s="88"/>
      <c r="M2184" s="88"/>
    </row>
    <row r="2185" spans="1:13" x14ac:dyDescent="0.2">
      <c r="A2185" s="89">
        <f t="shared" si="34"/>
        <v>2183</v>
      </c>
      <c r="B2185" t="s">
        <v>2588</v>
      </c>
      <c r="C2185" t="s">
        <v>1277</v>
      </c>
      <c r="D2185" s="2">
        <v>41730</v>
      </c>
      <c r="E2185" s="2">
        <v>41730</v>
      </c>
      <c r="F2185" s="3">
        <v>0</v>
      </c>
      <c r="G2185" t="s">
        <v>3</v>
      </c>
      <c r="H2185" t="s">
        <v>1278</v>
      </c>
      <c r="I2185" s="4">
        <v>9844396.5800000001</v>
      </c>
      <c r="J2185" s="4">
        <v>-2644986.89</v>
      </c>
      <c r="K2185" s="4">
        <v>7199409.6900000004</v>
      </c>
      <c r="L2185" s="88"/>
      <c r="M2185" s="88"/>
    </row>
    <row r="2186" spans="1:13" x14ac:dyDescent="0.2">
      <c r="A2186" s="89">
        <f t="shared" si="34"/>
        <v>2184</v>
      </c>
      <c r="B2186" t="s">
        <v>2588</v>
      </c>
      <c r="C2186" t="s">
        <v>1280</v>
      </c>
      <c r="D2186" s="2">
        <v>42461</v>
      </c>
      <c r="E2186" s="2">
        <v>42461</v>
      </c>
      <c r="F2186" s="3">
        <v>0</v>
      </c>
      <c r="G2186" t="s">
        <v>3</v>
      </c>
      <c r="H2186" t="s">
        <v>1284</v>
      </c>
      <c r="I2186" s="4">
        <v>-696748.64</v>
      </c>
      <c r="J2186" s="4">
        <v>145470.58000000002</v>
      </c>
      <c r="K2186" s="4">
        <v>-551278.06000000006</v>
      </c>
      <c r="L2186" s="88"/>
      <c r="M2186" s="88"/>
    </row>
    <row r="2187" spans="1:13" x14ac:dyDescent="0.2">
      <c r="A2187" s="89">
        <f t="shared" si="34"/>
        <v>2185</v>
      </c>
      <c r="B2187" t="s">
        <v>2588</v>
      </c>
      <c r="C2187" t="s">
        <v>1286</v>
      </c>
      <c r="D2187" s="2">
        <v>42826</v>
      </c>
      <c r="E2187" s="2">
        <v>42826</v>
      </c>
      <c r="F2187" s="3">
        <v>0</v>
      </c>
      <c r="G2187" t="s">
        <v>3</v>
      </c>
      <c r="H2187" t="s">
        <v>1285</v>
      </c>
      <c r="I2187" s="4">
        <v>169150.27</v>
      </c>
      <c r="J2187" s="4">
        <v>-29551.759999999998</v>
      </c>
      <c r="K2187" s="4">
        <v>139598.51</v>
      </c>
      <c r="L2187" s="88"/>
      <c r="M2187" s="88"/>
    </row>
    <row r="2188" spans="1:13" x14ac:dyDescent="0.2">
      <c r="A2188" s="89">
        <f t="shared" si="34"/>
        <v>2186</v>
      </c>
      <c r="B2188" t="s">
        <v>2588</v>
      </c>
      <c r="C2188" t="s">
        <v>1286</v>
      </c>
      <c r="D2188" s="2">
        <v>42826</v>
      </c>
      <c r="E2188" s="2">
        <v>42826</v>
      </c>
      <c r="F2188" s="3">
        <v>0</v>
      </c>
      <c r="G2188" t="s">
        <v>3</v>
      </c>
      <c r="H2188" t="s">
        <v>1287</v>
      </c>
      <c r="I2188" s="4">
        <v>-12975.77</v>
      </c>
      <c r="J2188" s="4">
        <v>2266.96</v>
      </c>
      <c r="K2188" s="4">
        <v>-10708.81</v>
      </c>
      <c r="L2188" s="88"/>
      <c r="M2188" s="88"/>
    </row>
    <row r="2189" spans="1:13" x14ac:dyDescent="0.2">
      <c r="A2189" s="89">
        <f t="shared" si="34"/>
        <v>2187</v>
      </c>
      <c r="B2189" t="s">
        <v>2588</v>
      </c>
      <c r="C2189" t="s">
        <v>1288</v>
      </c>
      <c r="D2189" s="2">
        <v>43191</v>
      </c>
      <c r="E2189" s="2">
        <v>43191</v>
      </c>
      <c r="F2189" s="3">
        <v>0</v>
      </c>
      <c r="G2189" t="s">
        <v>3</v>
      </c>
      <c r="H2189" t="s">
        <v>1289</v>
      </c>
      <c r="I2189" s="4">
        <v>467244.91</v>
      </c>
      <c r="J2189" s="4">
        <v>-64173.69</v>
      </c>
      <c r="K2189" s="4">
        <v>403071.22</v>
      </c>
      <c r="L2189" s="88"/>
      <c r="M2189" s="88"/>
    </row>
    <row r="2190" spans="1:13" x14ac:dyDescent="0.2">
      <c r="A2190" s="89">
        <f t="shared" si="34"/>
        <v>2188</v>
      </c>
      <c r="B2190" t="s">
        <v>2588</v>
      </c>
      <c r="C2190" t="s">
        <v>1288</v>
      </c>
      <c r="D2190" s="2">
        <v>43191</v>
      </c>
      <c r="E2190" s="2">
        <v>43191</v>
      </c>
      <c r="F2190" s="3">
        <v>0</v>
      </c>
      <c r="G2190" t="s">
        <v>3</v>
      </c>
      <c r="H2190" t="s">
        <v>1290</v>
      </c>
      <c r="I2190" s="4">
        <v>1544768.08</v>
      </c>
      <c r="J2190" s="4">
        <v>-212165.97000000003</v>
      </c>
      <c r="K2190" s="4">
        <v>1332602.1100000001</v>
      </c>
      <c r="L2190" s="88"/>
      <c r="M2190" s="88"/>
    </row>
    <row r="2191" spans="1:13" x14ac:dyDescent="0.2">
      <c r="A2191" s="89">
        <f t="shared" si="34"/>
        <v>2189</v>
      </c>
      <c r="B2191" t="s">
        <v>2588</v>
      </c>
      <c r="C2191" t="s">
        <v>1291</v>
      </c>
      <c r="D2191" s="2">
        <v>43556</v>
      </c>
      <c r="E2191" s="2">
        <v>43556</v>
      </c>
      <c r="F2191" s="3">
        <v>0</v>
      </c>
      <c r="G2191" t="s">
        <v>3</v>
      </c>
      <c r="H2191" t="s">
        <v>1292</v>
      </c>
      <c r="I2191" s="4">
        <v>552303.71</v>
      </c>
      <c r="J2191" s="4">
        <v>-53131.18</v>
      </c>
      <c r="K2191" s="4">
        <v>499172.53</v>
      </c>
      <c r="L2191" s="88"/>
      <c r="M2191" s="88"/>
    </row>
    <row r="2192" spans="1:13" x14ac:dyDescent="0.2">
      <c r="A2192" s="89">
        <f t="shared" si="34"/>
        <v>2190</v>
      </c>
      <c r="B2192" t="s">
        <v>2588</v>
      </c>
      <c r="C2192" t="s">
        <v>1291</v>
      </c>
      <c r="D2192" s="2">
        <v>43556</v>
      </c>
      <c r="E2192" s="2">
        <v>43556</v>
      </c>
      <c r="F2192" s="3">
        <v>0</v>
      </c>
      <c r="G2192" t="s">
        <v>3</v>
      </c>
      <c r="H2192" t="s">
        <v>1293</v>
      </c>
      <c r="I2192" s="4">
        <v>1930462.36</v>
      </c>
      <c r="J2192" s="4">
        <v>-185708.92</v>
      </c>
      <c r="K2192" s="4">
        <v>1744753.44</v>
      </c>
      <c r="L2192" s="88"/>
      <c r="M2192" s="88"/>
    </row>
    <row r="2193" spans="1:13" x14ac:dyDescent="0.2">
      <c r="A2193" s="89">
        <f t="shared" si="34"/>
        <v>2191</v>
      </c>
      <c r="B2193" t="s">
        <v>2588</v>
      </c>
      <c r="C2193" t="s">
        <v>1294</v>
      </c>
      <c r="D2193" s="2">
        <v>43922</v>
      </c>
      <c r="E2193" s="2">
        <v>43922</v>
      </c>
      <c r="F2193" s="3">
        <v>0</v>
      </c>
      <c r="G2193" t="s">
        <v>3</v>
      </c>
      <c r="H2193" t="s">
        <v>1295</v>
      </c>
      <c r="I2193" s="4">
        <v>955435.7</v>
      </c>
      <c r="J2193" s="4">
        <v>-48406.97</v>
      </c>
      <c r="K2193" s="4">
        <v>907028.73</v>
      </c>
      <c r="L2193" s="88"/>
      <c r="M2193" s="88"/>
    </row>
    <row r="2194" spans="1:13" x14ac:dyDescent="0.2">
      <c r="A2194" s="89">
        <f t="shared" si="34"/>
        <v>2192</v>
      </c>
      <c r="B2194" t="s">
        <v>2588</v>
      </c>
      <c r="C2194" t="s">
        <v>1294</v>
      </c>
      <c r="D2194" s="2">
        <v>43922</v>
      </c>
      <c r="E2194" s="2">
        <v>43922</v>
      </c>
      <c r="F2194" s="3">
        <v>0</v>
      </c>
      <c r="G2194" t="s">
        <v>3</v>
      </c>
      <c r="H2194" t="s">
        <v>1296</v>
      </c>
      <c r="I2194" s="4">
        <v>-1878197.85</v>
      </c>
      <c r="J2194" s="4">
        <v>95158.55</v>
      </c>
      <c r="K2194" s="4">
        <v>-1783039.3</v>
      </c>
      <c r="L2194" s="88"/>
      <c r="M2194" s="88"/>
    </row>
    <row r="2195" spans="1:13" x14ac:dyDescent="0.2">
      <c r="A2195" s="89">
        <f t="shared" si="34"/>
        <v>2193</v>
      </c>
      <c r="B2195" t="s">
        <v>2588</v>
      </c>
      <c r="C2195" t="s">
        <v>1027</v>
      </c>
      <c r="D2195" s="2">
        <v>41639</v>
      </c>
      <c r="E2195" s="2">
        <v>41639</v>
      </c>
      <c r="F2195" s="3">
        <v>0</v>
      </c>
      <c r="G2195" t="s">
        <v>3</v>
      </c>
      <c r="H2195" t="s">
        <v>1422</v>
      </c>
      <c r="I2195" s="4">
        <v>54476507.009999998</v>
      </c>
      <c r="J2195" s="4">
        <v>-15151020.66</v>
      </c>
      <c r="K2195" s="4">
        <v>39325486.350000001</v>
      </c>
      <c r="L2195" s="88"/>
      <c r="M2195" s="88"/>
    </row>
    <row r="2196" spans="1:13" x14ac:dyDescent="0.2">
      <c r="A2196" s="89">
        <f t="shared" si="34"/>
        <v>2194</v>
      </c>
      <c r="B2196" t="s">
        <v>2588</v>
      </c>
      <c r="C2196" t="s">
        <v>1027</v>
      </c>
      <c r="D2196" s="2">
        <v>41730</v>
      </c>
      <c r="E2196" s="2">
        <v>41730</v>
      </c>
      <c r="F2196" s="3">
        <v>0</v>
      </c>
      <c r="G2196" t="s">
        <v>3</v>
      </c>
      <c r="H2196" t="s">
        <v>1423</v>
      </c>
      <c r="I2196" s="4">
        <v>2331470</v>
      </c>
      <c r="J2196" s="4">
        <v>-620171.02</v>
      </c>
      <c r="K2196" s="4">
        <v>1711298.98</v>
      </c>
      <c r="L2196" s="88"/>
      <c r="M2196" s="88"/>
    </row>
    <row r="2197" spans="1:13" x14ac:dyDescent="0.2">
      <c r="A2197" s="89">
        <f t="shared" si="34"/>
        <v>2195</v>
      </c>
      <c r="B2197" t="s">
        <v>2588</v>
      </c>
      <c r="C2197" t="s">
        <v>1027</v>
      </c>
      <c r="D2197" s="2">
        <v>41639</v>
      </c>
      <c r="E2197" s="2">
        <v>41639</v>
      </c>
      <c r="F2197" s="3">
        <v>0</v>
      </c>
      <c r="G2197" t="s">
        <v>3</v>
      </c>
      <c r="H2197" t="s">
        <v>1424</v>
      </c>
      <c r="I2197" s="4">
        <v>43273209.689999998</v>
      </c>
      <c r="J2197" s="4">
        <v>-12035156.619999999</v>
      </c>
      <c r="K2197" s="4">
        <v>31238053.07</v>
      </c>
      <c r="L2197" s="88"/>
      <c r="M2197" s="88"/>
    </row>
    <row r="2198" spans="1:13" x14ac:dyDescent="0.2">
      <c r="A2198" s="89">
        <f t="shared" si="34"/>
        <v>2196</v>
      </c>
      <c r="B2198" t="s">
        <v>2588</v>
      </c>
      <c r="C2198" t="s">
        <v>1027</v>
      </c>
      <c r="D2198" s="2">
        <v>41730</v>
      </c>
      <c r="E2198" s="2">
        <v>41730</v>
      </c>
      <c r="F2198" s="3">
        <v>0</v>
      </c>
      <c r="G2198" t="s">
        <v>3</v>
      </c>
      <c r="H2198" t="s">
        <v>1425</v>
      </c>
      <c r="I2198" s="4">
        <v>2582594.6</v>
      </c>
      <c r="J2198" s="4">
        <v>-686970.15999999992</v>
      </c>
      <c r="K2198" s="4">
        <v>1895624.44</v>
      </c>
      <c r="L2198" s="88"/>
      <c r="M2198" s="88"/>
    </row>
    <row r="2199" spans="1:13" x14ac:dyDescent="0.2">
      <c r="A2199" s="89">
        <f t="shared" si="34"/>
        <v>2197</v>
      </c>
      <c r="B2199" t="s">
        <v>2588</v>
      </c>
      <c r="C2199" t="s">
        <v>1027</v>
      </c>
      <c r="D2199" s="2">
        <v>41730</v>
      </c>
      <c r="E2199" s="2">
        <v>41730</v>
      </c>
      <c r="F2199" s="3">
        <v>0</v>
      </c>
      <c r="G2199" t="s">
        <v>3</v>
      </c>
      <c r="H2199" t="s">
        <v>1426</v>
      </c>
      <c r="I2199" s="4">
        <v>3297766</v>
      </c>
      <c r="J2199" s="4">
        <v>-877205.77</v>
      </c>
      <c r="K2199" s="4">
        <v>2420560.23</v>
      </c>
      <c r="L2199" s="88"/>
      <c r="M2199" s="88"/>
    </row>
    <row r="2200" spans="1:13" x14ac:dyDescent="0.2">
      <c r="A2200" s="89">
        <f t="shared" si="34"/>
        <v>2198</v>
      </c>
      <c r="B2200" t="s">
        <v>2588</v>
      </c>
      <c r="C2200" t="s">
        <v>1267</v>
      </c>
      <c r="D2200" s="2">
        <v>42186</v>
      </c>
      <c r="E2200" s="2">
        <v>42186</v>
      </c>
      <c r="F2200" s="3">
        <v>0</v>
      </c>
      <c r="G2200" t="s">
        <v>3</v>
      </c>
      <c r="H2200" t="s">
        <v>1427</v>
      </c>
      <c r="I2200" s="4">
        <v>6375780.7000000002</v>
      </c>
      <c r="J2200" s="4">
        <v>-1482412.19</v>
      </c>
      <c r="K2200" s="4">
        <v>4893368.51</v>
      </c>
      <c r="L2200" s="88"/>
      <c r="M2200" s="88"/>
    </row>
    <row r="2201" spans="1:13" x14ac:dyDescent="0.2">
      <c r="A2201" s="89">
        <f t="shared" si="34"/>
        <v>2199</v>
      </c>
      <c r="B2201" t="s">
        <v>2588</v>
      </c>
      <c r="C2201" t="s">
        <v>1027</v>
      </c>
      <c r="D2201" s="2">
        <v>41639</v>
      </c>
      <c r="E2201" s="2">
        <v>41639</v>
      </c>
      <c r="F2201" s="3">
        <v>0</v>
      </c>
      <c r="G2201" t="s">
        <v>3</v>
      </c>
      <c r="H2201" t="s">
        <v>1428</v>
      </c>
      <c r="I2201" s="4">
        <v>78005069.540000007</v>
      </c>
      <c r="J2201" s="4">
        <v>-21694790.780000001</v>
      </c>
      <c r="K2201" s="4">
        <v>56310278.759999998</v>
      </c>
      <c r="L2201" s="88"/>
      <c r="M2201" s="88"/>
    </row>
    <row r="2202" spans="1:13" x14ac:dyDescent="0.2">
      <c r="A2202" s="89">
        <f t="shared" si="34"/>
        <v>2200</v>
      </c>
      <c r="B2202" t="s">
        <v>2588</v>
      </c>
      <c r="C2202" t="s">
        <v>1027</v>
      </c>
      <c r="D2202" s="2">
        <v>41730</v>
      </c>
      <c r="E2202" s="2">
        <v>41730</v>
      </c>
      <c r="F2202" s="3">
        <v>0</v>
      </c>
      <c r="G2202" t="s">
        <v>3</v>
      </c>
      <c r="H2202" t="s">
        <v>1429</v>
      </c>
      <c r="I2202" s="4">
        <v>-483917.21</v>
      </c>
      <c r="J2202" s="4">
        <v>128721.95999999999</v>
      </c>
      <c r="K2202" s="4">
        <v>-355195.25</v>
      </c>
      <c r="L2202" s="88"/>
      <c r="M2202" s="88"/>
    </row>
    <row r="2203" spans="1:13" x14ac:dyDescent="0.2">
      <c r="A2203" s="89">
        <f t="shared" si="34"/>
        <v>2201</v>
      </c>
      <c r="B2203" t="s">
        <v>2588</v>
      </c>
      <c r="C2203" t="s">
        <v>1222</v>
      </c>
      <c r="D2203" s="2">
        <v>42400</v>
      </c>
      <c r="E2203" s="2">
        <v>42400</v>
      </c>
      <c r="F2203" s="3">
        <v>0</v>
      </c>
      <c r="G2203" t="s">
        <v>3</v>
      </c>
      <c r="H2203" t="s">
        <v>1430</v>
      </c>
      <c r="I2203" s="4">
        <v>-459647.53</v>
      </c>
      <c r="J2203" s="4">
        <v>94992.87999999999</v>
      </c>
      <c r="K2203" s="4">
        <v>-364654.65</v>
      </c>
      <c r="L2203" s="88"/>
      <c r="M2203" s="88"/>
    </row>
    <row r="2204" spans="1:13" x14ac:dyDescent="0.2">
      <c r="A2204" s="89">
        <f t="shared" si="34"/>
        <v>2202</v>
      </c>
      <c r="B2204" t="s">
        <v>2588</v>
      </c>
      <c r="C2204" t="s">
        <v>1280</v>
      </c>
      <c r="D2204" s="2">
        <v>42461</v>
      </c>
      <c r="E2204" s="2">
        <v>42461</v>
      </c>
      <c r="F2204" s="3">
        <v>0</v>
      </c>
      <c r="G2204" t="s">
        <v>3</v>
      </c>
      <c r="H2204" t="s">
        <v>1431</v>
      </c>
      <c r="I2204" s="4">
        <v>-173178</v>
      </c>
      <c r="J2204" s="4">
        <v>36156.950000000004</v>
      </c>
      <c r="K2204" s="4">
        <v>-137021.04999999999</v>
      </c>
      <c r="L2204" s="88"/>
      <c r="M2204" s="88"/>
    </row>
    <row r="2205" spans="1:13" x14ac:dyDescent="0.2">
      <c r="A2205" s="89">
        <f t="shared" si="34"/>
        <v>2203</v>
      </c>
      <c r="B2205" t="s">
        <v>2588</v>
      </c>
      <c r="C2205" t="s">
        <v>1027</v>
      </c>
      <c r="D2205" s="2">
        <v>41639</v>
      </c>
      <c r="E2205" s="2">
        <v>41639</v>
      </c>
      <c r="F2205" s="3">
        <v>0</v>
      </c>
      <c r="G2205" t="s">
        <v>3</v>
      </c>
      <c r="H2205" t="s">
        <v>1432</v>
      </c>
      <c r="I2205" s="4">
        <v>635878026.94000006</v>
      </c>
      <c r="J2205" s="4">
        <v>-176850566.53</v>
      </c>
      <c r="K2205" s="4">
        <v>459027460.41000003</v>
      </c>
      <c r="L2205" s="88"/>
      <c r="M2205" s="88"/>
    </row>
    <row r="2206" spans="1:13" x14ac:dyDescent="0.2">
      <c r="A2206" s="89">
        <f t="shared" si="34"/>
        <v>2204</v>
      </c>
      <c r="B2206" t="s">
        <v>2588</v>
      </c>
      <c r="C2206" t="s">
        <v>1027</v>
      </c>
      <c r="D2206" s="2">
        <v>41639</v>
      </c>
      <c r="E2206" s="2">
        <v>41639</v>
      </c>
      <c r="F2206" s="3">
        <v>0</v>
      </c>
      <c r="G2206" t="s">
        <v>3</v>
      </c>
      <c r="H2206" t="s">
        <v>1433</v>
      </c>
      <c r="I2206" s="4">
        <v>479739.13</v>
      </c>
      <c r="J2206" s="4">
        <v>-133425.20000000001</v>
      </c>
      <c r="K2206" s="4">
        <v>346313.93</v>
      </c>
      <c r="L2206" s="88"/>
      <c r="M2206" s="88"/>
    </row>
    <row r="2207" spans="1:13" x14ac:dyDescent="0.2">
      <c r="A2207" s="89">
        <f t="shared" si="34"/>
        <v>2205</v>
      </c>
      <c r="B2207" t="s">
        <v>2588</v>
      </c>
      <c r="C2207" t="s">
        <v>125</v>
      </c>
      <c r="D2207" s="2">
        <v>41639</v>
      </c>
      <c r="E2207" s="2">
        <v>41639</v>
      </c>
      <c r="F2207" s="3">
        <v>0</v>
      </c>
      <c r="G2207" t="s">
        <v>3</v>
      </c>
      <c r="H2207" t="s">
        <v>1434</v>
      </c>
      <c r="I2207" s="4">
        <v>0.04</v>
      </c>
      <c r="J2207" s="4">
        <v>0</v>
      </c>
      <c r="K2207" s="4">
        <v>0.04</v>
      </c>
      <c r="L2207" s="88"/>
      <c r="M2207" s="88"/>
    </row>
    <row r="2208" spans="1:13" x14ac:dyDescent="0.2">
      <c r="A2208" s="89">
        <f t="shared" si="34"/>
        <v>2206</v>
      </c>
      <c r="B2208" t="s">
        <v>2588</v>
      </c>
      <c r="C2208" t="s">
        <v>125</v>
      </c>
      <c r="D2208" s="2">
        <v>41639</v>
      </c>
      <c r="E2208" s="2">
        <v>41639</v>
      </c>
      <c r="F2208" s="3">
        <v>0</v>
      </c>
      <c r="G2208" t="s">
        <v>3</v>
      </c>
      <c r="H2208" t="s">
        <v>1435</v>
      </c>
      <c r="I2208" s="4">
        <v>0.01</v>
      </c>
      <c r="J2208" s="4">
        <v>0</v>
      </c>
      <c r="K2208" s="4">
        <v>0.01</v>
      </c>
      <c r="L2208" s="88"/>
      <c r="M2208" s="88"/>
    </row>
    <row r="2209" spans="1:13" x14ac:dyDescent="0.2">
      <c r="A2209" s="89">
        <f t="shared" si="34"/>
        <v>2207</v>
      </c>
      <c r="B2209" t="s">
        <v>2588</v>
      </c>
      <c r="C2209" t="s">
        <v>1027</v>
      </c>
      <c r="D2209" s="2">
        <v>41639</v>
      </c>
      <c r="E2209" s="2">
        <v>41639</v>
      </c>
      <c r="F2209" s="3">
        <v>0</v>
      </c>
      <c r="G2209" t="s">
        <v>3</v>
      </c>
      <c r="H2209" t="s">
        <v>1436</v>
      </c>
      <c r="I2209" s="4">
        <v>0.65</v>
      </c>
      <c r="J2209" s="4">
        <v>-0.18</v>
      </c>
      <c r="K2209" s="4">
        <v>0.47</v>
      </c>
      <c r="L2209" s="88"/>
      <c r="M2209" s="88"/>
    </row>
    <row r="2210" spans="1:13" x14ac:dyDescent="0.2">
      <c r="A2210" s="89">
        <f t="shared" si="34"/>
        <v>2208</v>
      </c>
      <c r="B2210" t="s">
        <v>2588</v>
      </c>
      <c r="C2210" t="s">
        <v>125</v>
      </c>
      <c r="D2210" s="2">
        <v>41639</v>
      </c>
      <c r="E2210" s="2">
        <v>41639</v>
      </c>
      <c r="F2210" s="3">
        <v>0</v>
      </c>
      <c r="G2210" t="s">
        <v>3</v>
      </c>
      <c r="H2210" t="s">
        <v>1437</v>
      </c>
      <c r="I2210" s="4">
        <v>-7.0000000000000007E-2</v>
      </c>
      <c r="J2210" s="4">
        <v>0.01</v>
      </c>
      <c r="K2210" s="4">
        <v>-0.06</v>
      </c>
      <c r="L2210" s="88"/>
      <c r="M2210" s="88"/>
    </row>
    <row r="2211" spans="1:13" x14ac:dyDescent="0.2">
      <c r="A2211" s="89">
        <f t="shared" si="34"/>
        <v>2209</v>
      </c>
      <c r="B2211" t="s">
        <v>2588</v>
      </c>
      <c r="C2211" t="s">
        <v>1027</v>
      </c>
      <c r="D2211" s="2">
        <v>41639</v>
      </c>
      <c r="E2211" s="2">
        <v>41639</v>
      </c>
      <c r="F2211" s="3">
        <v>0</v>
      </c>
      <c r="G2211" t="s">
        <v>3</v>
      </c>
      <c r="H2211" t="s">
        <v>1438</v>
      </c>
      <c r="I2211" s="4">
        <v>335326243.36000001</v>
      </c>
      <c r="J2211" s="4">
        <v>-96474192.640000001</v>
      </c>
      <c r="K2211" s="4">
        <v>238852050.72</v>
      </c>
      <c r="L2211" s="88"/>
      <c r="M2211" s="88"/>
    </row>
    <row r="2212" spans="1:13" x14ac:dyDescent="0.2">
      <c r="A2212" s="89">
        <f t="shared" si="34"/>
        <v>2210</v>
      </c>
      <c r="B2212" t="s">
        <v>2588</v>
      </c>
      <c r="C2212" t="s">
        <v>1027</v>
      </c>
      <c r="D2212" s="2">
        <v>41730</v>
      </c>
      <c r="E2212" s="2">
        <v>41730</v>
      </c>
      <c r="F2212" s="3">
        <v>0</v>
      </c>
      <c r="G2212" t="s">
        <v>3</v>
      </c>
      <c r="H2212" t="s">
        <v>1439</v>
      </c>
      <c r="I2212" s="4">
        <v>-17047702.510000002</v>
      </c>
      <c r="J2212" s="4">
        <v>4534688.87</v>
      </c>
      <c r="K2212" s="4">
        <v>-12513013.640000001</v>
      </c>
      <c r="L2212" s="88"/>
      <c r="M2212" s="88"/>
    </row>
    <row r="2213" spans="1:13" x14ac:dyDescent="0.2">
      <c r="A2213" s="89">
        <f t="shared" si="34"/>
        <v>2211</v>
      </c>
      <c r="B2213" t="s">
        <v>2588</v>
      </c>
      <c r="C2213" t="s">
        <v>1027</v>
      </c>
      <c r="D2213" s="2">
        <v>41730</v>
      </c>
      <c r="E2213" s="2">
        <v>41730</v>
      </c>
      <c r="F2213" s="3">
        <v>0</v>
      </c>
      <c r="G2213" t="s">
        <v>3</v>
      </c>
      <c r="H2213" t="s">
        <v>1440</v>
      </c>
      <c r="I2213" s="4">
        <v>-5242043.12</v>
      </c>
      <c r="J2213" s="4">
        <v>1394383.48</v>
      </c>
      <c r="K2213" s="4">
        <v>-3847659.64</v>
      </c>
      <c r="L2213" s="88"/>
      <c r="M2213" s="88"/>
    </row>
    <row r="2214" spans="1:13" x14ac:dyDescent="0.2">
      <c r="A2214" s="89">
        <f t="shared" si="34"/>
        <v>2212</v>
      </c>
      <c r="B2214" t="s">
        <v>2588</v>
      </c>
      <c r="C2214" t="s">
        <v>1267</v>
      </c>
      <c r="D2214" s="2">
        <v>42186</v>
      </c>
      <c r="E2214" s="2">
        <v>42186</v>
      </c>
      <c r="F2214" s="3">
        <v>0</v>
      </c>
      <c r="G2214" t="s">
        <v>3</v>
      </c>
      <c r="H2214" t="s">
        <v>1441</v>
      </c>
      <c r="I2214" s="4">
        <v>10254452.76</v>
      </c>
      <c r="J2214" s="4">
        <v>-2384229.7199999997</v>
      </c>
      <c r="K2214" s="4">
        <v>7870223.04</v>
      </c>
      <c r="L2214" s="88"/>
      <c r="M2214" s="88"/>
    </row>
    <row r="2215" spans="1:13" x14ac:dyDescent="0.2">
      <c r="A2215" s="89">
        <f t="shared" si="34"/>
        <v>2213</v>
      </c>
      <c r="B2215" t="s">
        <v>2588</v>
      </c>
      <c r="C2215" t="s">
        <v>1027</v>
      </c>
      <c r="D2215" s="2">
        <v>41639</v>
      </c>
      <c r="E2215" s="2">
        <v>41639</v>
      </c>
      <c r="F2215" s="3">
        <v>0</v>
      </c>
      <c r="G2215" t="s">
        <v>3</v>
      </c>
      <c r="H2215" t="s">
        <v>1271</v>
      </c>
      <c r="I2215" s="4">
        <v>7409962.6600000001</v>
      </c>
      <c r="J2215" s="4">
        <v>-2060860.79</v>
      </c>
      <c r="K2215" s="4">
        <v>5349101.87</v>
      </c>
      <c r="L2215" s="88"/>
      <c r="M2215" s="88"/>
    </row>
    <row r="2216" spans="1:13" x14ac:dyDescent="0.2">
      <c r="A2216" s="89">
        <f t="shared" si="34"/>
        <v>2214</v>
      </c>
      <c r="B2216" t="s">
        <v>2588</v>
      </c>
      <c r="C2216" t="s">
        <v>1027</v>
      </c>
      <c r="D2216" s="2">
        <v>41639</v>
      </c>
      <c r="E2216" s="2">
        <v>41639</v>
      </c>
      <c r="F2216" s="3">
        <v>0</v>
      </c>
      <c r="G2216" t="s">
        <v>3</v>
      </c>
      <c r="H2216" t="s">
        <v>1272</v>
      </c>
      <c r="I2216" s="4">
        <v>48251235.289999999</v>
      </c>
      <c r="J2216" s="4">
        <v>-13419646.449999999</v>
      </c>
      <c r="K2216" s="4">
        <v>34831588.840000004</v>
      </c>
      <c r="L2216" s="88"/>
      <c r="M2216" s="88"/>
    </row>
    <row r="2217" spans="1:13" x14ac:dyDescent="0.2">
      <c r="A2217" s="89">
        <f t="shared" si="34"/>
        <v>2215</v>
      </c>
      <c r="B2217" t="s">
        <v>2588</v>
      </c>
      <c r="C2217" t="s">
        <v>1027</v>
      </c>
      <c r="D2217" s="2">
        <v>41639</v>
      </c>
      <c r="E2217" s="2">
        <v>41639</v>
      </c>
      <c r="F2217" s="3">
        <v>0</v>
      </c>
      <c r="G2217" t="s">
        <v>3</v>
      </c>
      <c r="H2217" t="s">
        <v>1273</v>
      </c>
      <c r="I2217" s="4">
        <v>11446192.550000001</v>
      </c>
      <c r="J2217" s="4">
        <v>-3183418.11</v>
      </c>
      <c r="K2217" s="4">
        <v>8262774.4400000004</v>
      </c>
      <c r="L2217" s="88"/>
      <c r="M2217" s="88"/>
    </row>
    <row r="2218" spans="1:13" x14ac:dyDescent="0.2">
      <c r="A2218" s="89">
        <f t="shared" si="34"/>
        <v>2216</v>
      </c>
      <c r="B2218" t="s">
        <v>2588</v>
      </c>
      <c r="C2218" t="s">
        <v>1027</v>
      </c>
      <c r="D2218" s="2">
        <v>41639</v>
      </c>
      <c r="E2218" s="2">
        <v>41639</v>
      </c>
      <c r="F2218" s="3">
        <v>0</v>
      </c>
      <c r="G2218" t="s">
        <v>3</v>
      </c>
      <c r="H2218" t="s">
        <v>1274</v>
      </c>
      <c r="I2218" s="4">
        <v>2491138.1800000002</v>
      </c>
      <c r="J2218" s="4">
        <v>-692836.02</v>
      </c>
      <c r="K2218" s="4">
        <v>1798302.16</v>
      </c>
      <c r="L2218" s="88"/>
      <c r="M2218" s="88"/>
    </row>
    <row r="2219" spans="1:13" x14ac:dyDescent="0.2">
      <c r="A2219" s="89">
        <f t="shared" si="34"/>
        <v>2217</v>
      </c>
      <c r="B2219" t="s">
        <v>2588</v>
      </c>
      <c r="C2219" t="s">
        <v>1027</v>
      </c>
      <c r="D2219" s="2">
        <v>41639</v>
      </c>
      <c r="E2219" s="2">
        <v>41639</v>
      </c>
      <c r="F2219" s="3">
        <v>0</v>
      </c>
      <c r="G2219" t="s">
        <v>3</v>
      </c>
      <c r="H2219" t="s">
        <v>1275</v>
      </c>
      <c r="I2219" s="4">
        <v>31072100.379999999</v>
      </c>
      <c r="J2219" s="4">
        <v>-8641780.870000001</v>
      </c>
      <c r="K2219" s="4">
        <v>22430319.510000002</v>
      </c>
      <c r="L2219" s="88"/>
      <c r="M2219" s="88"/>
    </row>
    <row r="2220" spans="1:13" x14ac:dyDescent="0.2">
      <c r="A2220" s="89">
        <f t="shared" si="34"/>
        <v>2218</v>
      </c>
      <c r="B2220" t="s">
        <v>2588</v>
      </c>
      <c r="C2220" t="s">
        <v>1027</v>
      </c>
      <c r="D2220" s="2">
        <v>41639</v>
      </c>
      <c r="E2220" s="2">
        <v>41639</v>
      </c>
      <c r="F2220" s="3">
        <v>0</v>
      </c>
      <c r="G2220" t="s">
        <v>3</v>
      </c>
      <c r="H2220" t="s">
        <v>1276</v>
      </c>
      <c r="I2220" s="4">
        <v>-4663981.96</v>
      </c>
      <c r="J2220" s="4">
        <v>1297147.8999999999</v>
      </c>
      <c r="K2220" s="4">
        <v>-3366834.06</v>
      </c>
      <c r="L2220" s="88"/>
      <c r="M2220" s="88"/>
    </row>
    <row r="2221" spans="1:13" x14ac:dyDescent="0.2">
      <c r="A2221" s="89">
        <f t="shared" si="34"/>
        <v>2219</v>
      </c>
      <c r="B2221" t="s">
        <v>2588</v>
      </c>
      <c r="C2221" t="s">
        <v>1222</v>
      </c>
      <c r="D2221" s="2">
        <v>42095</v>
      </c>
      <c r="E2221" s="2">
        <v>42095</v>
      </c>
      <c r="F2221" s="3">
        <v>0</v>
      </c>
      <c r="G2221" t="s">
        <v>3</v>
      </c>
      <c r="H2221" t="s">
        <v>1279</v>
      </c>
      <c r="I2221" s="4">
        <v>1476407.42</v>
      </c>
      <c r="J2221" s="4">
        <v>-354327.55000000005</v>
      </c>
      <c r="K2221" s="4">
        <v>1122079.8700000001</v>
      </c>
      <c r="L2221" s="88"/>
      <c r="M2221" s="88"/>
    </row>
    <row r="2222" spans="1:13" x14ac:dyDescent="0.2">
      <c r="A2222" s="89">
        <f t="shared" si="34"/>
        <v>2220</v>
      </c>
      <c r="B2222" t="s">
        <v>2588</v>
      </c>
      <c r="C2222" t="s">
        <v>1280</v>
      </c>
      <c r="D2222" s="2">
        <v>42461</v>
      </c>
      <c r="E2222" s="2">
        <v>42461</v>
      </c>
      <c r="F2222" s="3">
        <v>0</v>
      </c>
      <c r="G2222" t="s">
        <v>3</v>
      </c>
      <c r="H2222" t="s">
        <v>1281</v>
      </c>
      <c r="I2222" s="4">
        <v>668738.17000000004</v>
      </c>
      <c r="J2222" s="4">
        <v>-139622.45000000001</v>
      </c>
      <c r="K2222" s="4">
        <v>529115.72</v>
      </c>
      <c r="L2222" s="88"/>
      <c r="M2222" s="88"/>
    </row>
    <row r="2223" spans="1:13" x14ac:dyDescent="0.2">
      <c r="A2223" s="89">
        <f t="shared" si="34"/>
        <v>2221</v>
      </c>
      <c r="B2223" t="s">
        <v>2588</v>
      </c>
      <c r="C2223" t="s">
        <v>1277</v>
      </c>
      <c r="D2223" s="2">
        <v>41730</v>
      </c>
      <c r="E2223" s="2">
        <v>41730</v>
      </c>
      <c r="F2223" s="3">
        <v>0</v>
      </c>
      <c r="G2223" t="s">
        <v>3</v>
      </c>
      <c r="H2223" t="s">
        <v>1282</v>
      </c>
      <c r="I2223" s="4">
        <v>-19556134.219999999</v>
      </c>
      <c r="J2223" s="4">
        <v>5254331.0599999996</v>
      </c>
      <c r="K2223" s="4">
        <v>-14301803.16</v>
      </c>
      <c r="L2223" s="88"/>
      <c r="M2223" s="88"/>
    </row>
    <row r="2224" spans="1:13" x14ac:dyDescent="0.2">
      <c r="A2224" s="89">
        <f t="shared" si="34"/>
        <v>2222</v>
      </c>
      <c r="B2224" t="s">
        <v>2588</v>
      </c>
      <c r="C2224" t="s">
        <v>1222</v>
      </c>
      <c r="D2224" s="2">
        <v>42095</v>
      </c>
      <c r="E2224" s="2">
        <v>42095</v>
      </c>
      <c r="F2224" s="3">
        <v>0</v>
      </c>
      <c r="G2224" t="s">
        <v>3</v>
      </c>
      <c r="H2224" t="s">
        <v>1283</v>
      </c>
      <c r="I2224" s="4">
        <v>3744214.87</v>
      </c>
      <c r="J2224" s="4">
        <v>-898585.67</v>
      </c>
      <c r="K2224" s="4">
        <v>2845629.2</v>
      </c>
      <c r="L2224" s="88"/>
      <c r="M2224" s="88"/>
    </row>
    <row r="2225" spans="1:13" x14ac:dyDescent="0.2">
      <c r="A2225" s="89">
        <f t="shared" si="34"/>
        <v>2223</v>
      </c>
      <c r="B2225" t="s">
        <v>2588</v>
      </c>
      <c r="C2225" t="s">
        <v>1277</v>
      </c>
      <c r="D2225" s="2">
        <v>41730</v>
      </c>
      <c r="E2225" s="2">
        <v>41730</v>
      </c>
      <c r="F2225" s="3">
        <v>0</v>
      </c>
      <c r="G2225" t="s">
        <v>3</v>
      </c>
      <c r="H2225" t="s">
        <v>1278</v>
      </c>
      <c r="I2225" s="4">
        <v>25735517.289999999</v>
      </c>
      <c r="J2225" s="4">
        <v>-6914604.1999999993</v>
      </c>
      <c r="K2225" s="4">
        <v>18820913.09</v>
      </c>
      <c r="L2225" s="88"/>
      <c r="M2225" s="88"/>
    </row>
    <row r="2226" spans="1:13" x14ac:dyDescent="0.2">
      <c r="A2226" s="89">
        <f t="shared" si="34"/>
        <v>2224</v>
      </c>
      <c r="B2226" t="s">
        <v>2588</v>
      </c>
      <c r="C2226" t="s">
        <v>1280</v>
      </c>
      <c r="D2226" s="2">
        <v>42461</v>
      </c>
      <c r="E2226" s="2">
        <v>42461</v>
      </c>
      <c r="F2226" s="3">
        <v>0</v>
      </c>
      <c r="G2226" t="s">
        <v>3</v>
      </c>
      <c r="H2226" t="s">
        <v>1284</v>
      </c>
      <c r="I2226" s="4">
        <v>-1821461.25</v>
      </c>
      <c r="J2226" s="4">
        <v>380293.66</v>
      </c>
      <c r="K2226" s="4">
        <v>-1441167.59</v>
      </c>
      <c r="L2226" s="88"/>
      <c r="M2226" s="88"/>
    </row>
    <row r="2227" spans="1:13" x14ac:dyDescent="0.2">
      <c r="A2227" s="89">
        <f t="shared" si="34"/>
        <v>2225</v>
      </c>
      <c r="B2227" t="s">
        <v>2588</v>
      </c>
      <c r="C2227" t="s">
        <v>1286</v>
      </c>
      <c r="D2227" s="2">
        <v>42826</v>
      </c>
      <c r="E2227" s="2">
        <v>42826</v>
      </c>
      <c r="F2227" s="3">
        <v>0</v>
      </c>
      <c r="G2227" t="s">
        <v>3</v>
      </c>
      <c r="H2227" t="s">
        <v>1285</v>
      </c>
      <c r="I2227" s="4">
        <v>433907.20000000001</v>
      </c>
      <c r="J2227" s="4">
        <v>-75806.679999999993</v>
      </c>
      <c r="K2227" s="4">
        <v>358100.52</v>
      </c>
      <c r="L2227" s="88"/>
      <c r="M2227" s="88"/>
    </row>
    <row r="2228" spans="1:13" x14ac:dyDescent="0.2">
      <c r="A2228" s="89">
        <f t="shared" si="34"/>
        <v>2226</v>
      </c>
      <c r="B2228" t="s">
        <v>2588</v>
      </c>
      <c r="C2228" t="s">
        <v>1286</v>
      </c>
      <c r="D2228" s="2">
        <v>42826</v>
      </c>
      <c r="E2228" s="2">
        <v>42826</v>
      </c>
      <c r="F2228" s="3">
        <v>0</v>
      </c>
      <c r="G2228" t="s">
        <v>3</v>
      </c>
      <c r="H2228" t="s">
        <v>1287</v>
      </c>
      <c r="I2228" s="4">
        <v>-41520.65</v>
      </c>
      <c r="J2228" s="4">
        <v>7253.96</v>
      </c>
      <c r="K2228" s="4">
        <v>-34266.69</v>
      </c>
      <c r="L2228" s="88"/>
      <c r="M2228" s="88"/>
    </row>
    <row r="2229" spans="1:13" x14ac:dyDescent="0.2">
      <c r="A2229" s="89">
        <f t="shared" si="34"/>
        <v>2227</v>
      </c>
      <c r="B2229" t="s">
        <v>2588</v>
      </c>
      <c r="C2229" t="s">
        <v>1288</v>
      </c>
      <c r="D2229" s="2">
        <v>43191</v>
      </c>
      <c r="E2229" s="2">
        <v>43191</v>
      </c>
      <c r="F2229" s="3">
        <v>0</v>
      </c>
      <c r="G2229" t="s">
        <v>3</v>
      </c>
      <c r="H2229" t="s">
        <v>1289</v>
      </c>
      <c r="I2229" s="4">
        <v>1198584.78</v>
      </c>
      <c r="J2229" s="4">
        <v>-164619.45000000001</v>
      </c>
      <c r="K2229" s="4">
        <v>1033965.33</v>
      </c>
      <c r="L2229" s="88"/>
      <c r="M2229" s="88"/>
    </row>
    <row r="2230" spans="1:13" x14ac:dyDescent="0.2">
      <c r="A2230" s="89">
        <f t="shared" si="34"/>
        <v>2228</v>
      </c>
      <c r="B2230" t="s">
        <v>2588</v>
      </c>
      <c r="C2230" t="s">
        <v>1288</v>
      </c>
      <c r="D2230" s="2">
        <v>43191</v>
      </c>
      <c r="E2230" s="2">
        <v>43191</v>
      </c>
      <c r="F2230" s="3">
        <v>0</v>
      </c>
      <c r="G2230" t="s">
        <v>3</v>
      </c>
      <c r="H2230" t="s">
        <v>1290</v>
      </c>
      <c r="I2230" s="4">
        <v>3962665.91</v>
      </c>
      <c r="J2230" s="4">
        <v>-544251.80999999994</v>
      </c>
      <c r="K2230" s="4">
        <v>3418414.1</v>
      </c>
      <c r="L2230" s="88"/>
      <c r="M2230" s="88"/>
    </row>
    <row r="2231" spans="1:13" x14ac:dyDescent="0.2">
      <c r="A2231" s="89">
        <f t="shared" si="34"/>
        <v>2229</v>
      </c>
      <c r="B2231" t="s">
        <v>2588</v>
      </c>
      <c r="C2231" t="s">
        <v>1291</v>
      </c>
      <c r="D2231" s="2">
        <v>43556</v>
      </c>
      <c r="E2231" s="2">
        <v>43556</v>
      </c>
      <c r="F2231" s="3">
        <v>0</v>
      </c>
      <c r="G2231" t="s">
        <v>3</v>
      </c>
      <c r="H2231" t="s">
        <v>1292</v>
      </c>
      <c r="I2231" s="4">
        <v>1416779.09</v>
      </c>
      <c r="J2231" s="4">
        <v>-136293</v>
      </c>
      <c r="K2231" s="4">
        <v>1280486.0900000001</v>
      </c>
      <c r="L2231" s="88"/>
      <c r="M2231" s="88"/>
    </row>
    <row r="2232" spans="1:13" x14ac:dyDescent="0.2">
      <c r="A2232" s="89">
        <f t="shared" si="34"/>
        <v>2230</v>
      </c>
      <c r="B2232" t="s">
        <v>2588</v>
      </c>
      <c r="C2232" t="s">
        <v>1291</v>
      </c>
      <c r="D2232" s="2">
        <v>43556</v>
      </c>
      <c r="E2232" s="2">
        <v>43556</v>
      </c>
      <c r="F2232" s="3">
        <v>0</v>
      </c>
      <c r="G2232" t="s">
        <v>3</v>
      </c>
      <c r="H2232" t="s">
        <v>1293</v>
      </c>
      <c r="I2232" s="4">
        <v>4952055.6399999997</v>
      </c>
      <c r="J2232" s="4">
        <v>-476383.76</v>
      </c>
      <c r="K2232" s="4">
        <v>4475671.88</v>
      </c>
      <c r="L2232" s="88"/>
      <c r="M2232" s="88"/>
    </row>
    <row r="2233" spans="1:13" x14ac:dyDescent="0.2">
      <c r="A2233" s="89">
        <f t="shared" si="34"/>
        <v>2231</v>
      </c>
      <c r="B2233" t="s">
        <v>2588</v>
      </c>
      <c r="C2233" t="s">
        <v>1294</v>
      </c>
      <c r="D2233" s="2">
        <v>43922</v>
      </c>
      <c r="E2233" s="2">
        <v>43922</v>
      </c>
      <c r="F2233" s="3">
        <v>0</v>
      </c>
      <c r="G2233" t="s">
        <v>3</v>
      </c>
      <c r="H2233" t="s">
        <v>1295</v>
      </c>
      <c r="I2233" s="4">
        <v>2450900.2599999998</v>
      </c>
      <c r="J2233" s="4">
        <v>-124174.41</v>
      </c>
      <c r="K2233" s="4">
        <v>2326725.85</v>
      </c>
      <c r="L2233" s="88"/>
      <c r="M2233" s="88"/>
    </row>
    <row r="2234" spans="1:13" x14ac:dyDescent="0.2">
      <c r="A2234" s="89">
        <f t="shared" si="34"/>
        <v>2232</v>
      </c>
      <c r="B2234" t="s">
        <v>2588</v>
      </c>
      <c r="C2234" t="s">
        <v>1294</v>
      </c>
      <c r="D2234" s="2">
        <v>43922</v>
      </c>
      <c r="E2234" s="2">
        <v>43922</v>
      </c>
      <c r="F2234" s="3">
        <v>0</v>
      </c>
      <c r="G2234" t="s">
        <v>3</v>
      </c>
      <c r="H2234" t="s">
        <v>1296</v>
      </c>
      <c r="I2234" s="4">
        <v>-4817985.7699999996</v>
      </c>
      <c r="J2234" s="4">
        <v>244102.36</v>
      </c>
      <c r="K2234" s="4">
        <v>-4573883.41</v>
      </c>
      <c r="L2234" s="88"/>
      <c r="M2234" s="88"/>
    </row>
    <row r="2235" spans="1:13" x14ac:dyDescent="0.2">
      <c r="A2235" s="89">
        <f t="shared" si="34"/>
        <v>2233</v>
      </c>
      <c r="B2235" t="s">
        <v>2588</v>
      </c>
      <c r="C2235" t="s">
        <v>1031</v>
      </c>
      <c r="D2235" s="2">
        <v>41632</v>
      </c>
      <c r="E2235" s="2">
        <v>41632</v>
      </c>
      <c r="F2235" s="5">
        <v>1</v>
      </c>
      <c r="G2235" t="s">
        <v>130</v>
      </c>
      <c r="H2235" t="s">
        <v>1442</v>
      </c>
      <c r="I2235" s="4">
        <v>353193.75</v>
      </c>
      <c r="J2235" s="4">
        <v>-126026</v>
      </c>
      <c r="K2235" s="4">
        <v>227167.75</v>
      </c>
      <c r="L2235" s="88"/>
      <c r="M2235" s="88"/>
    </row>
    <row r="2236" spans="1:13" x14ac:dyDescent="0.2">
      <c r="A2236" s="89">
        <f t="shared" si="34"/>
        <v>2234</v>
      </c>
      <c r="B2236" t="s">
        <v>2588</v>
      </c>
      <c r="C2236" t="s">
        <v>1031</v>
      </c>
      <c r="D2236" s="2">
        <v>41633</v>
      </c>
      <c r="E2236" s="2">
        <v>41633</v>
      </c>
      <c r="F2236" s="5">
        <v>2</v>
      </c>
      <c r="G2236" t="s">
        <v>130</v>
      </c>
      <c r="H2236" t="s">
        <v>1443</v>
      </c>
      <c r="I2236" s="4">
        <v>377520</v>
      </c>
      <c r="J2236" s="4">
        <v>-173166.52000000002</v>
      </c>
      <c r="K2236" s="4">
        <v>204353.48</v>
      </c>
      <c r="L2236" s="88"/>
      <c r="M2236" s="88"/>
    </row>
    <row r="2237" spans="1:13" x14ac:dyDescent="0.2">
      <c r="A2237" s="89">
        <f t="shared" si="34"/>
        <v>2235</v>
      </c>
      <c r="B2237" t="s">
        <v>2588</v>
      </c>
      <c r="C2237" t="s">
        <v>1027</v>
      </c>
      <c r="D2237" s="2">
        <v>41649</v>
      </c>
      <c r="E2237" s="2">
        <v>41649</v>
      </c>
      <c r="F2237" s="5">
        <v>1</v>
      </c>
      <c r="G2237" t="s">
        <v>130</v>
      </c>
      <c r="H2237" t="s">
        <v>1444</v>
      </c>
      <c r="I2237" s="4">
        <v>235725</v>
      </c>
      <c r="J2237" s="4">
        <v>-65246.17</v>
      </c>
      <c r="K2237" s="4">
        <v>170478.83</v>
      </c>
      <c r="L2237" s="88"/>
      <c r="M2237" s="88"/>
    </row>
    <row r="2238" spans="1:13" x14ac:dyDescent="0.2">
      <c r="A2238" s="89">
        <f t="shared" si="34"/>
        <v>2236</v>
      </c>
      <c r="B2238" t="s">
        <v>2588</v>
      </c>
      <c r="C2238" t="s">
        <v>1027</v>
      </c>
      <c r="D2238" s="2">
        <v>41654</v>
      </c>
      <c r="E2238" s="2">
        <v>41654</v>
      </c>
      <c r="F2238" s="5">
        <v>1</v>
      </c>
      <c r="G2238" t="s">
        <v>130</v>
      </c>
      <c r="H2238" t="s">
        <v>1445</v>
      </c>
      <c r="I2238" s="4">
        <v>755512.2</v>
      </c>
      <c r="J2238" s="4">
        <v>-208614.93</v>
      </c>
      <c r="K2238" s="4">
        <v>546897.27</v>
      </c>
      <c r="L2238" s="88"/>
      <c r="M2238" s="88"/>
    </row>
    <row r="2239" spans="1:13" x14ac:dyDescent="0.2">
      <c r="A2239" s="89">
        <f t="shared" si="34"/>
        <v>2237</v>
      </c>
      <c r="B2239" t="s">
        <v>2588</v>
      </c>
      <c r="C2239" t="s">
        <v>1027</v>
      </c>
      <c r="D2239" s="2">
        <v>41639</v>
      </c>
      <c r="E2239" s="2">
        <v>41639</v>
      </c>
      <c r="F2239" s="3">
        <v>0</v>
      </c>
      <c r="G2239" t="s">
        <v>3</v>
      </c>
      <c r="H2239" t="s">
        <v>1446</v>
      </c>
      <c r="I2239" s="4">
        <v>10146389740.58</v>
      </c>
      <c r="J2239" s="4">
        <v>-2821916622.48</v>
      </c>
      <c r="K2239" s="4">
        <v>7324473118.1000004</v>
      </c>
      <c r="L2239" s="88"/>
      <c r="M2239" s="88"/>
    </row>
    <row r="2240" spans="1:13" x14ac:dyDescent="0.2">
      <c r="A2240" s="89">
        <f t="shared" si="34"/>
        <v>2238</v>
      </c>
      <c r="B2240" t="s">
        <v>2588</v>
      </c>
      <c r="C2240" t="s">
        <v>1027</v>
      </c>
      <c r="D2240" s="2">
        <v>41730</v>
      </c>
      <c r="E2240" s="2">
        <v>41730</v>
      </c>
      <c r="F2240" s="3">
        <v>0</v>
      </c>
      <c r="G2240" t="s">
        <v>3</v>
      </c>
      <c r="H2240" t="s">
        <v>1447</v>
      </c>
      <c r="I2240" s="4">
        <v>337513079.61000001</v>
      </c>
      <c r="J2240" s="4">
        <v>-89778479.179999992</v>
      </c>
      <c r="K2240" s="4">
        <v>247734600.43000001</v>
      </c>
      <c r="L2240" s="88"/>
      <c r="M2240" s="88"/>
    </row>
    <row r="2241" spans="1:13" x14ac:dyDescent="0.2">
      <c r="A2241" s="89">
        <f t="shared" si="34"/>
        <v>2239</v>
      </c>
      <c r="B2241" t="s">
        <v>2588</v>
      </c>
      <c r="C2241" t="s">
        <v>1027</v>
      </c>
      <c r="D2241" s="2">
        <v>41730</v>
      </c>
      <c r="E2241" s="2">
        <v>41730</v>
      </c>
      <c r="F2241" s="3">
        <v>0</v>
      </c>
      <c r="G2241" t="s">
        <v>3</v>
      </c>
      <c r="H2241" t="s">
        <v>1448</v>
      </c>
      <c r="I2241" s="4">
        <v>-302595300.32999998</v>
      </c>
      <c r="J2241" s="4">
        <v>80490349.86999999</v>
      </c>
      <c r="K2241" s="4">
        <v>-222104950.46000001</v>
      </c>
      <c r="L2241" s="88"/>
      <c r="M2241" s="88"/>
    </row>
    <row r="2242" spans="1:13" x14ac:dyDescent="0.2">
      <c r="A2242" s="89">
        <f t="shared" si="34"/>
        <v>2240</v>
      </c>
      <c r="B2242" t="s">
        <v>2588</v>
      </c>
      <c r="C2242" t="s">
        <v>1209</v>
      </c>
      <c r="D2242" s="2">
        <v>41730</v>
      </c>
      <c r="E2242" s="2">
        <v>41730</v>
      </c>
      <c r="F2242" s="3">
        <v>0</v>
      </c>
      <c r="G2242" t="s">
        <v>3</v>
      </c>
      <c r="H2242" t="s">
        <v>1449</v>
      </c>
      <c r="I2242" s="4">
        <v>140857.09</v>
      </c>
      <c r="J2242" s="4">
        <v>-44604.770000000004</v>
      </c>
      <c r="K2242" s="4">
        <v>96252.32</v>
      </c>
      <c r="L2242" s="88"/>
      <c r="M2242" s="88"/>
    </row>
    <row r="2243" spans="1:13" x14ac:dyDescent="0.2">
      <c r="A2243" s="89">
        <f t="shared" si="34"/>
        <v>2241</v>
      </c>
      <c r="B2243" t="s">
        <v>2588</v>
      </c>
      <c r="C2243" t="s">
        <v>1027</v>
      </c>
      <c r="D2243" s="2">
        <v>41639</v>
      </c>
      <c r="E2243" s="2">
        <v>41639</v>
      </c>
      <c r="F2243" s="3">
        <v>0</v>
      </c>
      <c r="G2243" t="s">
        <v>3</v>
      </c>
      <c r="H2243" t="s">
        <v>1271</v>
      </c>
      <c r="I2243" s="4">
        <v>224212600.59999999</v>
      </c>
      <c r="J2243" s="4">
        <v>-62358068.32</v>
      </c>
      <c r="K2243" s="4">
        <v>161854532.28</v>
      </c>
      <c r="L2243" s="88"/>
      <c r="M2243" s="88"/>
    </row>
    <row r="2244" spans="1:13" x14ac:dyDescent="0.2">
      <c r="A2244" s="89">
        <f t="shared" si="34"/>
        <v>2242</v>
      </c>
      <c r="B2244" t="s">
        <v>2588</v>
      </c>
      <c r="C2244" t="s">
        <v>1027</v>
      </c>
      <c r="D2244" s="2">
        <v>41639</v>
      </c>
      <c r="E2244" s="2">
        <v>41639</v>
      </c>
      <c r="F2244" s="3">
        <v>0</v>
      </c>
      <c r="G2244" t="s">
        <v>3</v>
      </c>
      <c r="H2244" t="s">
        <v>1272</v>
      </c>
      <c r="I2244" s="4">
        <v>1459998579</v>
      </c>
      <c r="J2244" s="4">
        <v>-406055194.42999995</v>
      </c>
      <c r="K2244" s="4">
        <v>1053943384.5700001</v>
      </c>
      <c r="L2244" s="88"/>
      <c r="M2244" s="88"/>
    </row>
    <row r="2245" spans="1:13" x14ac:dyDescent="0.2">
      <c r="A2245" s="89">
        <f t="shared" ref="A2245:A2308" si="35">A2244+1</f>
        <v>2243</v>
      </c>
      <c r="B2245" t="s">
        <v>2588</v>
      </c>
      <c r="C2245" t="s">
        <v>1027</v>
      </c>
      <c r="D2245" s="2">
        <v>41639</v>
      </c>
      <c r="E2245" s="2">
        <v>41639</v>
      </c>
      <c r="F2245" s="3">
        <v>0</v>
      </c>
      <c r="G2245" t="s">
        <v>3</v>
      </c>
      <c r="H2245" t="s">
        <v>1273</v>
      </c>
      <c r="I2245" s="4">
        <v>346341907.19999999</v>
      </c>
      <c r="J2245" s="4">
        <v>-96324703.670000002</v>
      </c>
      <c r="K2245" s="4">
        <v>250017203.53</v>
      </c>
      <c r="L2245" s="88"/>
      <c r="M2245" s="88"/>
    </row>
    <row r="2246" spans="1:13" x14ac:dyDescent="0.2">
      <c r="A2246" s="89">
        <f t="shared" si="35"/>
        <v>2244</v>
      </c>
      <c r="B2246" t="s">
        <v>2588</v>
      </c>
      <c r="C2246" t="s">
        <v>1027</v>
      </c>
      <c r="D2246" s="2">
        <v>41639</v>
      </c>
      <c r="E2246" s="2">
        <v>41639</v>
      </c>
      <c r="F2246" s="3">
        <v>0</v>
      </c>
      <c r="G2246" t="s">
        <v>3</v>
      </c>
      <c r="H2246" t="s">
        <v>1274</v>
      </c>
      <c r="I2246" s="4">
        <v>75377514.950000003</v>
      </c>
      <c r="J2246" s="4">
        <v>-20964014.560000002</v>
      </c>
      <c r="K2246" s="4">
        <v>54413500.390000001</v>
      </c>
      <c r="L2246" s="88"/>
      <c r="M2246" s="88"/>
    </row>
    <row r="2247" spans="1:13" x14ac:dyDescent="0.2">
      <c r="A2247" s="89">
        <f t="shared" si="35"/>
        <v>2245</v>
      </c>
      <c r="B2247" t="s">
        <v>2588</v>
      </c>
      <c r="C2247" t="s">
        <v>1027</v>
      </c>
      <c r="D2247" s="2">
        <v>41639</v>
      </c>
      <c r="E2247" s="2">
        <v>41639</v>
      </c>
      <c r="F2247" s="3">
        <v>0</v>
      </c>
      <c r="G2247" t="s">
        <v>3</v>
      </c>
      <c r="H2247" t="s">
        <v>1275</v>
      </c>
      <c r="I2247" s="4">
        <v>940187792.5</v>
      </c>
      <c r="J2247" s="4">
        <v>-261485279.75999999</v>
      </c>
      <c r="K2247" s="4">
        <v>678702512.74000001</v>
      </c>
      <c r="L2247" s="88"/>
      <c r="M2247" s="88"/>
    </row>
    <row r="2248" spans="1:13" x14ac:dyDescent="0.2">
      <c r="A2248" s="89">
        <f t="shared" si="35"/>
        <v>2246</v>
      </c>
      <c r="B2248" t="s">
        <v>2588</v>
      </c>
      <c r="C2248" t="s">
        <v>1027</v>
      </c>
      <c r="D2248" s="2">
        <v>41639</v>
      </c>
      <c r="E2248" s="2">
        <v>41639</v>
      </c>
      <c r="F2248" s="3">
        <v>0</v>
      </c>
      <c r="G2248" t="s">
        <v>3</v>
      </c>
      <c r="H2248" t="s">
        <v>1276</v>
      </c>
      <c r="I2248" s="4">
        <v>-141123993.69999999</v>
      </c>
      <c r="J2248" s="4">
        <v>39249442.780000001</v>
      </c>
      <c r="K2248" s="4">
        <v>-101874550.92</v>
      </c>
      <c r="L2248" s="88"/>
      <c r="M2248" s="88"/>
    </row>
    <row r="2249" spans="1:13" x14ac:dyDescent="0.2">
      <c r="A2249" s="89">
        <f t="shared" si="35"/>
        <v>2247</v>
      </c>
      <c r="B2249" t="s">
        <v>2588</v>
      </c>
      <c r="C2249" t="s">
        <v>1222</v>
      </c>
      <c r="D2249" s="2">
        <v>42095</v>
      </c>
      <c r="E2249" s="2">
        <v>42095</v>
      </c>
      <c r="F2249" s="3">
        <v>0</v>
      </c>
      <c r="G2249" t="s">
        <v>3</v>
      </c>
      <c r="H2249" t="s">
        <v>1279</v>
      </c>
      <c r="I2249" s="4">
        <v>44673524.399999999</v>
      </c>
      <c r="J2249" s="4">
        <v>-10721336.629999999</v>
      </c>
      <c r="K2249" s="4">
        <v>33952187.770000003</v>
      </c>
      <c r="L2249" s="88"/>
      <c r="M2249" s="88"/>
    </row>
    <row r="2250" spans="1:13" x14ac:dyDescent="0.2">
      <c r="A2250" s="89">
        <f t="shared" si="35"/>
        <v>2248</v>
      </c>
      <c r="B2250" t="s">
        <v>2588</v>
      </c>
      <c r="C2250" t="s">
        <v>1280</v>
      </c>
      <c r="D2250" s="2">
        <v>42461</v>
      </c>
      <c r="E2250" s="2">
        <v>42461</v>
      </c>
      <c r="F2250" s="3">
        <v>0</v>
      </c>
      <c r="G2250" t="s">
        <v>3</v>
      </c>
      <c r="H2250" t="s">
        <v>1281</v>
      </c>
      <c r="I2250" s="4">
        <v>20234855.329999998</v>
      </c>
      <c r="J2250" s="4">
        <v>-4224732.7</v>
      </c>
      <c r="K2250" s="4">
        <v>16010122.630000001</v>
      </c>
      <c r="L2250" s="88"/>
      <c r="M2250" s="88"/>
    </row>
    <row r="2251" spans="1:13" x14ac:dyDescent="0.2">
      <c r="A2251" s="89">
        <f t="shared" si="35"/>
        <v>2249</v>
      </c>
      <c r="B2251" t="s">
        <v>2588</v>
      </c>
      <c r="C2251" t="s">
        <v>1277</v>
      </c>
      <c r="D2251" s="2">
        <v>41730</v>
      </c>
      <c r="E2251" s="2">
        <v>41730</v>
      </c>
      <c r="F2251" s="3">
        <v>0</v>
      </c>
      <c r="G2251" t="s">
        <v>3</v>
      </c>
      <c r="H2251" t="s">
        <v>1282</v>
      </c>
      <c r="I2251" s="4">
        <v>-591734657.24000001</v>
      </c>
      <c r="J2251" s="4">
        <v>158986932.34999999</v>
      </c>
      <c r="K2251" s="4">
        <v>-432747724.88999999</v>
      </c>
      <c r="L2251" s="88"/>
      <c r="M2251" s="88"/>
    </row>
    <row r="2252" spans="1:13" x14ac:dyDescent="0.2">
      <c r="A2252" s="89">
        <f t="shared" si="35"/>
        <v>2250</v>
      </c>
      <c r="B2252" t="s">
        <v>2588</v>
      </c>
      <c r="C2252" t="s">
        <v>1222</v>
      </c>
      <c r="D2252" s="2">
        <v>42095</v>
      </c>
      <c r="E2252" s="2">
        <v>42095</v>
      </c>
      <c r="F2252" s="3">
        <v>0</v>
      </c>
      <c r="G2252" t="s">
        <v>3</v>
      </c>
      <c r="H2252" t="s">
        <v>1283</v>
      </c>
      <c r="I2252" s="4">
        <v>113293439.18000001</v>
      </c>
      <c r="J2252" s="4">
        <v>-27189641.279999997</v>
      </c>
      <c r="K2252" s="4">
        <v>86103797.900000006</v>
      </c>
      <c r="L2252" s="88"/>
      <c r="M2252" s="88"/>
    </row>
    <row r="2253" spans="1:13" x14ac:dyDescent="0.2">
      <c r="A2253" s="89">
        <f t="shared" si="35"/>
        <v>2251</v>
      </c>
      <c r="B2253" t="s">
        <v>2588</v>
      </c>
      <c r="C2253" t="s">
        <v>1277</v>
      </c>
      <c r="D2253" s="2">
        <v>41730</v>
      </c>
      <c r="E2253" s="2">
        <v>41730</v>
      </c>
      <c r="F2253" s="3">
        <v>0</v>
      </c>
      <c r="G2253" t="s">
        <v>3</v>
      </c>
      <c r="H2253" t="s">
        <v>1278</v>
      </c>
      <c r="I2253" s="4">
        <v>778712056.48000002</v>
      </c>
      <c r="J2253" s="4">
        <v>-209223914.00999999</v>
      </c>
      <c r="K2253" s="4">
        <v>569488142.47000003</v>
      </c>
      <c r="L2253" s="88"/>
      <c r="M2253" s="88"/>
    </row>
    <row r="2254" spans="1:13" x14ac:dyDescent="0.2">
      <c r="A2254" s="89">
        <f t="shared" si="35"/>
        <v>2252</v>
      </c>
      <c r="B2254" t="s">
        <v>2588</v>
      </c>
      <c r="C2254" t="s">
        <v>1280</v>
      </c>
      <c r="D2254" s="2">
        <v>42461</v>
      </c>
      <c r="E2254" s="2">
        <v>42461</v>
      </c>
      <c r="F2254" s="3">
        <v>0</v>
      </c>
      <c r="G2254" t="s">
        <v>3</v>
      </c>
      <c r="H2254" t="s">
        <v>1284</v>
      </c>
      <c r="I2254" s="4">
        <v>-55114253.979999997</v>
      </c>
      <c r="J2254" s="4">
        <v>11507025.260000002</v>
      </c>
      <c r="K2254" s="4">
        <v>-43607228.719999999</v>
      </c>
      <c r="L2254" s="88"/>
      <c r="M2254" s="88"/>
    </row>
    <row r="2255" spans="1:13" x14ac:dyDescent="0.2">
      <c r="A2255" s="89">
        <f t="shared" si="35"/>
        <v>2253</v>
      </c>
      <c r="B2255" t="s">
        <v>2588</v>
      </c>
      <c r="C2255" t="s">
        <v>1286</v>
      </c>
      <c r="D2255" s="2">
        <v>42826</v>
      </c>
      <c r="E2255" s="2">
        <v>42826</v>
      </c>
      <c r="F2255" s="3">
        <v>0</v>
      </c>
      <c r="G2255" t="s">
        <v>3</v>
      </c>
      <c r="H2255" t="s">
        <v>1285</v>
      </c>
      <c r="I2255" s="4">
        <v>13215783.84</v>
      </c>
      <c r="J2255" s="4">
        <v>-2308891.84</v>
      </c>
      <c r="K2255" s="4">
        <v>10906892</v>
      </c>
      <c r="L2255" s="88"/>
      <c r="M2255" s="88"/>
    </row>
    <row r="2256" spans="1:13" x14ac:dyDescent="0.2">
      <c r="A2256" s="89">
        <f t="shared" si="35"/>
        <v>2254</v>
      </c>
      <c r="B2256" t="s">
        <v>2588</v>
      </c>
      <c r="C2256" t="s">
        <v>1286</v>
      </c>
      <c r="D2256" s="2">
        <v>42826</v>
      </c>
      <c r="E2256" s="2">
        <v>42826</v>
      </c>
      <c r="F2256" s="3">
        <v>0</v>
      </c>
      <c r="G2256" t="s">
        <v>3</v>
      </c>
      <c r="H2256" t="s">
        <v>1287</v>
      </c>
      <c r="I2256" s="4">
        <v>-1177052.6200000001</v>
      </c>
      <c r="J2256" s="4">
        <v>205639.5</v>
      </c>
      <c r="K2256" s="4">
        <v>-971413.12</v>
      </c>
      <c r="L2256" s="88"/>
      <c r="M2256" s="88"/>
    </row>
    <row r="2257" spans="1:13" x14ac:dyDescent="0.2">
      <c r="A2257" s="89">
        <f t="shared" si="35"/>
        <v>2255</v>
      </c>
      <c r="B2257" t="s">
        <v>2588</v>
      </c>
      <c r="C2257" t="s">
        <v>1288</v>
      </c>
      <c r="D2257" s="2">
        <v>43191</v>
      </c>
      <c r="E2257" s="2">
        <v>43191</v>
      </c>
      <c r="F2257" s="3">
        <v>0</v>
      </c>
      <c r="G2257" t="s">
        <v>3</v>
      </c>
      <c r="H2257" t="s">
        <v>1289</v>
      </c>
      <c r="I2257" s="4">
        <v>36506048.329999998</v>
      </c>
      <c r="J2257" s="4">
        <v>-5013918.24</v>
      </c>
      <c r="K2257" s="4">
        <v>31492130.09</v>
      </c>
      <c r="L2257" s="88"/>
      <c r="M2257" s="88"/>
    </row>
    <row r="2258" spans="1:13" x14ac:dyDescent="0.2">
      <c r="A2258" s="89">
        <f t="shared" si="35"/>
        <v>2256</v>
      </c>
      <c r="B2258" t="s">
        <v>2588</v>
      </c>
      <c r="C2258" t="s">
        <v>1288</v>
      </c>
      <c r="D2258" s="2">
        <v>43191</v>
      </c>
      <c r="E2258" s="2">
        <v>43191</v>
      </c>
      <c r="F2258" s="3">
        <v>0</v>
      </c>
      <c r="G2258" t="s">
        <v>3</v>
      </c>
      <c r="H2258" t="s">
        <v>1290</v>
      </c>
      <c r="I2258" s="4">
        <v>120693400.77</v>
      </c>
      <c r="J2258" s="4">
        <v>-16576618.710000001</v>
      </c>
      <c r="K2258" s="4">
        <v>104116782.06</v>
      </c>
      <c r="L2258" s="88"/>
      <c r="M2258" s="88"/>
    </row>
    <row r="2259" spans="1:13" x14ac:dyDescent="0.2">
      <c r="A2259" s="89">
        <f t="shared" si="35"/>
        <v>2257</v>
      </c>
      <c r="B2259" t="s">
        <v>2588</v>
      </c>
      <c r="C2259" t="s">
        <v>1291</v>
      </c>
      <c r="D2259" s="2">
        <v>43556</v>
      </c>
      <c r="E2259" s="2">
        <v>43556</v>
      </c>
      <c r="F2259" s="3">
        <v>0</v>
      </c>
      <c r="G2259" t="s">
        <v>3</v>
      </c>
      <c r="H2259" t="s">
        <v>1292</v>
      </c>
      <c r="I2259" s="4">
        <v>43151729.32</v>
      </c>
      <c r="J2259" s="4">
        <v>-4151161.64</v>
      </c>
      <c r="K2259" s="4">
        <v>39000567.68</v>
      </c>
      <c r="L2259" s="88"/>
      <c r="M2259" s="88"/>
    </row>
    <row r="2260" spans="1:13" x14ac:dyDescent="0.2">
      <c r="A2260" s="89">
        <f t="shared" si="35"/>
        <v>2258</v>
      </c>
      <c r="B2260" t="s">
        <v>2588</v>
      </c>
      <c r="C2260" t="s">
        <v>1291</v>
      </c>
      <c r="D2260" s="2">
        <v>43556</v>
      </c>
      <c r="E2260" s="2">
        <v>43556</v>
      </c>
      <c r="F2260" s="3">
        <v>0</v>
      </c>
      <c r="G2260" t="s">
        <v>3</v>
      </c>
      <c r="H2260" t="s">
        <v>1293</v>
      </c>
      <c r="I2260" s="4">
        <v>150827863.97999999</v>
      </c>
      <c r="J2260" s="4">
        <v>-14509519.16</v>
      </c>
      <c r="K2260" s="4">
        <v>136318344.81999999</v>
      </c>
      <c r="L2260" s="88"/>
      <c r="M2260" s="88"/>
    </row>
    <row r="2261" spans="1:13" x14ac:dyDescent="0.2">
      <c r="A2261" s="89">
        <f t="shared" si="35"/>
        <v>2259</v>
      </c>
      <c r="B2261" t="s">
        <v>2588</v>
      </c>
      <c r="C2261" t="s">
        <v>1294</v>
      </c>
      <c r="D2261" s="2">
        <v>43922</v>
      </c>
      <c r="E2261" s="2">
        <v>43922</v>
      </c>
      <c r="F2261" s="3">
        <v>0</v>
      </c>
      <c r="G2261" t="s">
        <v>3</v>
      </c>
      <c r="H2261" t="s">
        <v>1295</v>
      </c>
      <c r="I2261" s="4">
        <v>74648606.319999993</v>
      </c>
      <c r="J2261" s="4">
        <v>-3782057.9</v>
      </c>
      <c r="K2261" s="4">
        <v>70866548.420000002</v>
      </c>
      <c r="L2261" s="88"/>
      <c r="M2261" s="88"/>
    </row>
    <row r="2262" spans="1:13" x14ac:dyDescent="0.2">
      <c r="A2262" s="89">
        <f t="shared" si="35"/>
        <v>2260</v>
      </c>
      <c r="B2262" t="s">
        <v>2588</v>
      </c>
      <c r="C2262" t="s">
        <v>1294</v>
      </c>
      <c r="D2262" s="2">
        <v>43922</v>
      </c>
      <c r="E2262" s="2">
        <v>43922</v>
      </c>
      <c r="F2262" s="3">
        <v>0</v>
      </c>
      <c r="G2262" t="s">
        <v>3</v>
      </c>
      <c r="H2262" t="s">
        <v>1296</v>
      </c>
      <c r="I2262" s="4">
        <v>-146744413.75</v>
      </c>
      <c r="J2262" s="4">
        <v>7434778.71</v>
      </c>
      <c r="K2262" s="4">
        <v>-139309635.03999999</v>
      </c>
      <c r="L2262" s="88"/>
      <c r="M2262" s="88"/>
    </row>
    <row r="2263" spans="1:13" x14ac:dyDescent="0.2">
      <c r="A2263" s="89">
        <f t="shared" si="35"/>
        <v>2261</v>
      </c>
      <c r="B2263" t="s">
        <v>2588</v>
      </c>
      <c r="C2263" t="s">
        <v>1027</v>
      </c>
      <c r="D2263" s="2">
        <v>41639</v>
      </c>
      <c r="E2263" s="2">
        <v>41639</v>
      </c>
      <c r="F2263" s="3">
        <v>0</v>
      </c>
      <c r="G2263" t="s">
        <v>3</v>
      </c>
      <c r="H2263" t="s">
        <v>1450</v>
      </c>
      <c r="I2263" s="4">
        <v>10975936218.700001</v>
      </c>
      <c r="J2263" s="4">
        <v>-3052630310.3400002</v>
      </c>
      <c r="K2263" s="4">
        <v>7923305908.3599997</v>
      </c>
      <c r="L2263" s="88"/>
      <c r="M2263" s="88"/>
    </row>
    <row r="2264" spans="1:13" x14ac:dyDescent="0.2">
      <c r="A2264" s="89">
        <f t="shared" si="35"/>
        <v>2262</v>
      </c>
      <c r="B2264" t="s">
        <v>2588</v>
      </c>
      <c r="C2264" t="s">
        <v>1027</v>
      </c>
      <c r="D2264" s="2">
        <v>41730</v>
      </c>
      <c r="E2264" s="2">
        <v>41730</v>
      </c>
      <c r="F2264" s="3">
        <v>0</v>
      </c>
      <c r="G2264" t="s">
        <v>3</v>
      </c>
      <c r="H2264" t="s">
        <v>1451</v>
      </c>
      <c r="I2264" s="4">
        <v>56472071.170000002</v>
      </c>
      <c r="J2264" s="4">
        <v>-15021570.920000002</v>
      </c>
      <c r="K2264" s="4">
        <v>41450500.25</v>
      </c>
      <c r="L2264" s="88"/>
      <c r="M2264" s="88"/>
    </row>
    <row r="2265" spans="1:13" x14ac:dyDescent="0.2">
      <c r="A2265" s="89">
        <f t="shared" si="35"/>
        <v>2263</v>
      </c>
      <c r="B2265" t="s">
        <v>2588</v>
      </c>
      <c r="C2265" t="s">
        <v>1027</v>
      </c>
      <c r="D2265" s="2">
        <v>41730</v>
      </c>
      <c r="E2265" s="2">
        <v>41730</v>
      </c>
      <c r="F2265" s="3">
        <v>0</v>
      </c>
      <c r="G2265" t="s">
        <v>3</v>
      </c>
      <c r="H2265" t="s">
        <v>1452</v>
      </c>
      <c r="I2265" s="4">
        <v>-42584136.240000002</v>
      </c>
      <c r="J2265" s="4">
        <v>11327380.26</v>
      </c>
      <c r="K2265" s="4">
        <v>-31256755.98</v>
      </c>
      <c r="L2265" s="88"/>
      <c r="M2265" s="88"/>
    </row>
    <row r="2266" spans="1:13" x14ac:dyDescent="0.2">
      <c r="A2266" s="89">
        <f t="shared" si="35"/>
        <v>2264</v>
      </c>
      <c r="B2266" t="s">
        <v>2588</v>
      </c>
      <c r="C2266" t="s">
        <v>1267</v>
      </c>
      <c r="D2266" s="2">
        <v>42186</v>
      </c>
      <c r="E2266" s="2">
        <v>42186</v>
      </c>
      <c r="F2266" s="3">
        <v>0</v>
      </c>
      <c r="G2266" t="s">
        <v>3</v>
      </c>
      <c r="H2266" t="s">
        <v>1453</v>
      </c>
      <c r="I2266" s="4">
        <v>49530.38</v>
      </c>
      <c r="J2266" s="4">
        <v>-11516.17</v>
      </c>
      <c r="K2266" s="4">
        <v>38014.21</v>
      </c>
      <c r="L2266" s="88"/>
      <c r="M2266" s="88"/>
    </row>
    <row r="2267" spans="1:13" x14ac:dyDescent="0.2">
      <c r="A2267" s="89">
        <f t="shared" si="35"/>
        <v>2265</v>
      </c>
      <c r="B2267" t="s">
        <v>2588</v>
      </c>
      <c r="C2267" t="s">
        <v>1280</v>
      </c>
      <c r="D2267" s="2">
        <v>42461</v>
      </c>
      <c r="E2267" s="2">
        <v>42461</v>
      </c>
      <c r="F2267" s="3">
        <v>0</v>
      </c>
      <c r="G2267" t="s">
        <v>3</v>
      </c>
      <c r="H2267" t="s">
        <v>1454</v>
      </c>
      <c r="I2267" s="4">
        <v>-50000</v>
      </c>
      <c r="J2267" s="4">
        <v>10439.25</v>
      </c>
      <c r="K2267" s="4">
        <v>-39560.75</v>
      </c>
      <c r="L2267" s="88"/>
      <c r="M2267" s="88"/>
    </row>
    <row r="2268" spans="1:13" x14ac:dyDescent="0.2">
      <c r="A2268" s="89">
        <f t="shared" si="35"/>
        <v>2266</v>
      </c>
      <c r="B2268" t="s">
        <v>2588</v>
      </c>
      <c r="C2268" t="s">
        <v>1027</v>
      </c>
      <c r="D2268" s="2">
        <v>41639</v>
      </c>
      <c r="E2268" s="2">
        <v>41639</v>
      </c>
      <c r="F2268" s="3">
        <v>0</v>
      </c>
      <c r="G2268" t="s">
        <v>3</v>
      </c>
      <c r="H2268" t="s">
        <v>1271</v>
      </c>
      <c r="I2268" s="4">
        <v>242543729</v>
      </c>
      <c r="J2268" s="4">
        <v>-67456326.640000001</v>
      </c>
      <c r="K2268" s="4">
        <v>175087402.36000001</v>
      </c>
      <c r="L2268" s="88"/>
      <c r="M2268" s="88"/>
    </row>
    <row r="2269" spans="1:13" x14ac:dyDescent="0.2">
      <c r="A2269" s="89">
        <f t="shared" si="35"/>
        <v>2267</v>
      </c>
      <c r="B2269" t="s">
        <v>2588</v>
      </c>
      <c r="C2269" t="s">
        <v>1027</v>
      </c>
      <c r="D2269" s="2">
        <v>41639</v>
      </c>
      <c r="E2269" s="2">
        <v>41639</v>
      </c>
      <c r="F2269" s="3">
        <v>0</v>
      </c>
      <c r="G2269" t="s">
        <v>3</v>
      </c>
      <c r="H2269" t="s">
        <v>1272</v>
      </c>
      <c r="I2269" s="4">
        <v>1579364846.5</v>
      </c>
      <c r="J2269" s="4">
        <v>-439253372.58000004</v>
      </c>
      <c r="K2269" s="4">
        <v>1140111473.9200001</v>
      </c>
      <c r="L2269" s="88"/>
      <c r="M2269" s="88"/>
    </row>
    <row r="2270" spans="1:13" x14ac:dyDescent="0.2">
      <c r="A2270" s="89">
        <f t="shared" si="35"/>
        <v>2268</v>
      </c>
      <c r="B2270" t="s">
        <v>2588</v>
      </c>
      <c r="C2270" t="s">
        <v>1027</v>
      </c>
      <c r="D2270" s="2">
        <v>41639</v>
      </c>
      <c r="E2270" s="2">
        <v>41639</v>
      </c>
      <c r="F2270" s="3">
        <v>0</v>
      </c>
      <c r="G2270" t="s">
        <v>3</v>
      </c>
      <c r="H2270" t="s">
        <v>1273</v>
      </c>
      <c r="I2270" s="4">
        <v>374658058.69999999</v>
      </c>
      <c r="J2270" s="4">
        <v>-104199999.28</v>
      </c>
      <c r="K2270" s="4">
        <v>270458059.42000002</v>
      </c>
      <c r="L2270" s="88"/>
      <c r="M2270" s="88"/>
    </row>
    <row r="2271" spans="1:13" x14ac:dyDescent="0.2">
      <c r="A2271" s="89">
        <f t="shared" si="35"/>
        <v>2269</v>
      </c>
      <c r="B2271" t="s">
        <v>2588</v>
      </c>
      <c r="C2271" t="s">
        <v>1027</v>
      </c>
      <c r="D2271" s="2">
        <v>41639</v>
      </c>
      <c r="E2271" s="2">
        <v>41639</v>
      </c>
      <c r="F2271" s="3">
        <v>0</v>
      </c>
      <c r="G2271" t="s">
        <v>3</v>
      </c>
      <c r="H2271" t="s">
        <v>1274</v>
      </c>
      <c r="I2271" s="4">
        <v>81540214.549999997</v>
      </c>
      <c r="J2271" s="4">
        <v>-22677986.25</v>
      </c>
      <c r="K2271" s="4">
        <v>58862228.299999997</v>
      </c>
      <c r="L2271" s="88"/>
      <c r="M2271" s="88"/>
    </row>
    <row r="2272" spans="1:13" x14ac:dyDescent="0.2">
      <c r="A2272" s="89">
        <f t="shared" si="35"/>
        <v>2270</v>
      </c>
      <c r="B2272" t="s">
        <v>2588</v>
      </c>
      <c r="C2272" t="s">
        <v>1027</v>
      </c>
      <c r="D2272" s="2">
        <v>41639</v>
      </c>
      <c r="E2272" s="2">
        <v>41639</v>
      </c>
      <c r="F2272" s="3">
        <v>0</v>
      </c>
      <c r="G2272" t="s">
        <v>3</v>
      </c>
      <c r="H2272" t="s">
        <v>1275</v>
      </c>
      <c r="I2272" s="4">
        <v>1017055475</v>
      </c>
      <c r="J2272" s="4">
        <v>-282863740.13</v>
      </c>
      <c r="K2272" s="4">
        <v>734191734.87</v>
      </c>
      <c r="L2272" s="88"/>
      <c r="M2272" s="88"/>
    </row>
    <row r="2273" spans="1:13" x14ac:dyDescent="0.2">
      <c r="A2273" s="89">
        <f t="shared" si="35"/>
        <v>2271</v>
      </c>
      <c r="B2273" t="s">
        <v>2588</v>
      </c>
      <c r="C2273" t="s">
        <v>1027</v>
      </c>
      <c r="D2273" s="2">
        <v>41639</v>
      </c>
      <c r="E2273" s="2">
        <v>41639</v>
      </c>
      <c r="F2273" s="3">
        <v>0</v>
      </c>
      <c r="G2273" t="s">
        <v>3</v>
      </c>
      <c r="H2273" t="s">
        <v>1276</v>
      </c>
      <c r="I2273" s="4">
        <v>-152661980.59999999</v>
      </c>
      <c r="J2273" s="4">
        <v>42458390.769999996</v>
      </c>
      <c r="K2273" s="4">
        <v>-110203589.83</v>
      </c>
      <c r="L2273" s="88"/>
      <c r="M2273" s="88"/>
    </row>
    <row r="2274" spans="1:13" x14ac:dyDescent="0.2">
      <c r="A2274" s="89">
        <f t="shared" si="35"/>
        <v>2272</v>
      </c>
      <c r="B2274" t="s">
        <v>2588</v>
      </c>
      <c r="C2274" t="s">
        <v>1222</v>
      </c>
      <c r="D2274" s="2">
        <v>42095</v>
      </c>
      <c r="E2274" s="2">
        <v>42095</v>
      </c>
      <c r="F2274" s="3">
        <v>0</v>
      </c>
      <c r="G2274" t="s">
        <v>3</v>
      </c>
      <c r="H2274" t="s">
        <v>1279</v>
      </c>
      <c r="I2274" s="4">
        <v>48325930.369999997</v>
      </c>
      <c r="J2274" s="4">
        <v>-11597888.82</v>
      </c>
      <c r="K2274" s="4">
        <v>36728041.549999997</v>
      </c>
      <c r="L2274" s="88"/>
      <c r="M2274" s="88"/>
    </row>
    <row r="2275" spans="1:13" x14ac:dyDescent="0.2">
      <c r="A2275" s="89">
        <f t="shared" si="35"/>
        <v>2273</v>
      </c>
      <c r="B2275" t="s">
        <v>2588</v>
      </c>
      <c r="C2275" t="s">
        <v>1280</v>
      </c>
      <c r="D2275" s="2">
        <v>42461</v>
      </c>
      <c r="E2275" s="2">
        <v>42461</v>
      </c>
      <c r="F2275" s="3">
        <v>0</v>
      </c>
      <c r="G2275" t="s">
        <v>3</v>
      </c>
      <c r="H2275" t="s">
        <v>1281</v>
      </c>
      <c r="I2275" s="4">
        <v>21889209.530000001</v>
      </c>
      <c r="J2275" s="4">
        <v>-4570136.92</v>
      </c>
      <c r="K2275" s="4">
        <v>17319072.609999999</v>
      </c>
      <c r="L2275" s="88"/>
      <c r="M2275" s="88"/>
    </row>
    <row r="2276" spans="1:13" x14ac:dyDescent="0.2">
      <c r="A2276" s="89">
        <f t="shared" si="35"/>
        <v>2274</v>
      </c>
      <c r="B2276" t="s">
        <v>2588</v>
      </c>
      <c r="C2276" t="s">
        <v>1277</v>
      </c>
      <c r="D2276" s="2">
        <v>41730</v>
      </c>
      <c r="E2276" s="2">
        <v>41730</v>
      </c>
      <c r="F2276" s="3">
        <v>0</v>
      </c>
      <c r="G2276" t="s">
        <v>3</v>
      </c>
      <c r="H2276" t="s">
        <v>1282</v>
      </c>
      <c r="I2276" s="4">
        <v>-640113577.42999995</v>
      </c>
      <c r="J2276" s="4">
        <v>171985353.19</v>
      </c>
      <c r="K2276" s="4">
        <v>-468128224.24000001</v>
      </c>
      <c r="L2276" s="88"/>
      <c r="M2276" s="88"/>
    </row>
    <row r="2277" spans="1:13" x14ac:dyDescent="0.2">
      <c r="A2277" s="89">
        <f t="shared" si="35"/>
        <v>2275</v>
      </c>
      <c r="B2277" t="s">
        <v>2588</v>
      </c>
      <c r="C2277" t="s">
        <v>1222</v>
      </c>
      <c r="D2277" s="2">
        <v>42095</v>
      </c>
      <c r="E2277" s="2">
        <v>42095</v>
      </c>
      <c r="F2277" s="3">
        <v>0</v>
      </c>
      <c r="G2277" t="s">
        <v>3</v>
      </c>
      <c r="H2277" t="s">
        <v>1283</v>
      </c>
      <c r="I2277" s="4">
        <v>122556058.68000001</v>
      </c>
      <c r="J2277" s="4">
        <v>-29412605.84</v>
      </c>
      <c r="K2277" s="4">
        <v>93143452.840000004</v>
      </c>
      <c r="L2277" s="88"/>
      <c r="M2277" s="88"/>
    </row>
    <row r="2278" spans="1:13" x14ac:dyDescent="0.2">
      <c r="A2278" s="89">
        <f t="shared" si="35"/>
        <v>2276</v>
      </c>
      <c r="B2278" t="s">
        <v>2588</v>
      </c>
      <c r="C2278" t="s">
        <v>1277</v>
      </c>
      <c r="D2278" s="2">
        <v>41730</v>
      </c>
      <c r="E2278" s="2">
        <v>41730</v>
      </c>
      <c r="F2278" s="3">
        <v>0</v>
      </c>
      <c r="G2278" t="s">
        <v>3</v>
      </c>
      <c r="H2278" t="s">
        <v>1278</v>
      </c>
      <c r="I2278" s="4">
        <v>842377838.10000002</v>
      </c>
      <c r="J2278" s="4">
        <v>-226329600.14000002</v>
      </c>
      <c r="K2278" s="4">
        <v>616048237.96000004</v>
      </c>
      <c r="L2278" s="88"/>
      <c r="M2278" s="88"/>
    </row>
    <row r="2279" spans="1:13" x14ac:dyDescent="0.2">
      <c r="A2279" s="89">
        <f t="shared" si="35"/>
        <v>2277</v>
      </c>
      <c r="B2279" t="s">
        <v>2588</v>
      </c>
      <c r="C2279" t="s">
        <v>1280</v>
      </c>
      <c r="D2279" s="2">
        <v>42461</v>
      </c>
      <c r="E2279" s="2">
        <v>42461</v>
      </c>
      <c r="F2279" s="3">
        <v>0</v>
      </c>
      <c r="G2279" t="s">
        <v>3</v>
      </c>
      <c r="H2279" t="s">
        <v>1284</v>
      </c>
      <c r="I2279" s="4">
        <v>-59620275.009999998</v>
      </c>
      <c r="J2279" s="4">
        <v>12447814.52</v>
      </c>
      <c r="K2279" s="4">
        <v>-47172460.490000002</v>
      </c>
      <c r="L2279" s="88"/>
      <c r="M2279" s="88"/>
    </row>
    <row r="2280" spans="1:13" x14ac:dyDescent="0.2">
      <c r="A2280" s="89">
        <f t="shared" si="35"/>
        <v>2278</v>
      </c>
      <c r="B2280" t="s">
        <v>2588</v>
      </c>
      <c r="C2280" t="s">
        <v>1286</v>
      </c>
      <c r="D2280" s="2">
        <v>42826</v>
      </c>
      <c r="E2280" s="2">
        <v>42826</v>
      </c>
      <c r="F2280" s="3">
        <v>0</v>
      </c>
      <c r="G2280" t="s">
        <v>3</v>
      </c>
      <c r="H2280" t="s">
        <v>1285</v>
      </c>
      <c r="I2280" s="4">
        <v>14296874.67</v>
      </c>
      <c r="J2280" s="4">
        <v>-2497766.12</v>
      </c>
      <c r="K2280" s="4">
        <v>11799108.550000001</v>
      </c>
      <c r="L2280" s="88"/>
      <c r="M2280" s="88"/>
    </row>
    <row r="2281" spans="1:13" x14ac:dyDescent="0.2">
      <c r="A2281" s="89">
        <f t="shared" si="35"/>
        <v>2279</v>
      </c>
      <c r="B2281" t="s">
        <v>2588</v>
      </c>
      <c r="C2281" t="s">
        <v>1286</v>
      </c>
      <c r="D2281" s="2">
        <v>42826</v>
      </c>
      <c r="E2281" s="2">
        <v>42826</v>
      </c>
      <c r="F2281" s="3">
        <v>0</v>
      </c>
      <c r="G2281" t="s">
        <v>3</v>
      </c>
      <c r="H2281" t="s">
        <v>1287</v>
      </c>
      <c r="I2281" s="4">
        <v>-1292960.8999999999</v>
      </c>
      <c r="J2281" s="4">
        <v>225889.51</v>
      </c>
      <c r="K2281" s="4">
        <v>-1067071.3899999999</v>
      </c>
      <c r="L2281" s="88"/>
      <c r="M2281" s="88"/>
    </row>
    <row r="2282" spans="1:13" x14ac:dyDescent="0.2">
      <c r="A2282" s="89">
        <f t="shared" si="35"/>
        <v>2280</v>
      </c>
      <c r="B2282" t="s">
        <v>2588</v>
      </c>
      <c r="C2282" t="s">
        <v>1288</v>
      </c>
      <c r="D2282" s="2">
        <v>43191</v>
      </c>
      <c r="E2282" s="2">
        <v>43191</v>
      </c>
      <c r="F2282" s="3">
        <v>0</v>
      </c>
      <c r="G2282" t="s">
        <v>3</v>
      </c>
      <c r="H2282" t="s">
        <v>1289</v>
      </c>
      <c r="I2282" s="4">
        <v>39472037.719999999</v>
      </c>
      <c r="J2282" s="4">
        <v>-5421281.6399999997</v>
      </c>
      <c r="K2282" s="4">
        <v>34050756.079999998</v>
      </c>
      <c r="L2282" s="88"/>
      <c r="M2282" s="88"/>
    </row>
    <row r="2283" spans="1:13" x14ac:dyDescent="0.2">
      <c r="A2283" s="89">
        <f t="shared" si="35"/>
        <v>2281</v>
      </c>
      <c r="B2283" t="s">
        <v>2588</v>
      </c>
      <c r="C2283" t="s">
        <v>1288</v>
      </c>
      <c r="D2283" s="2">
        <v>43191</v>
      </c>
      <c r="E2283" s="2">
        <v>43191</v>
      </c>
      <c r="F2283" s="3">
        <v>0</v>
      </c>
      <c r="G2283" t="s">
        <v>3</v>
      </c>
      <c r="H2283" t="s">
        <v>1290</v>
      </c>
      <c r="I2283" s="4">
        <v>130437927.75</v>
      </c>
      <c r="J2283" s="4">
        <v>-17914979.460000001</v>
      </c>
      <c r="K2283" s="4">
        <v>112522948.29000001</v>
      </c>
      <c r="L2283" s="88"/>
      <c r="M2283" s="88"/>
    </row>
    <row r="2284" spans="1:13" x14ac:dyDescent="0.2">
      <c r="A2284" s="89">
        <f t="shared" si="35"/>
        <v>2282</v>
      </c>
      <c r="B2284" t="s">
        <v>2588</v>
      </c>
      <c r="C2284" t="s">
        <v>1291</v>
      </c>
      <c r="D2284" s="2">
        <v>43556</v>
      </c>
      <c r="E2284" s="2">
        <v>43556</v>
      </c>
      <c r="F2284" s="3">
        <v>0</v>
      </c>
      <c r="G2284" t="s">
        <v>3</v>
      </c>
      <c r="H2284" t="s">
        <v>1292</v>
      </c>
      <c r="I2284" s="4">
        <v>46657657.210000001</v>
      </c>
      <c r="J2284" s="4">
        <v>-4488429.08</v>
      </c>
      <c r="K2284" s="4">
        <v>42169228.130000003</v>
      </c>
      <c r="L2284" s="88"/>
      <c r="M2284" s="88"/>
    </row>
    <row r="2285" spans="1:13" x14ac:dyDescent="0.2">
      <c r="A2285" s="89">
        <f t="shared" si="35"/>
        <v>2283</v>
      </c>
      <c r="B2285" t="s">
        <v>2588</v>
      </c>
      <c r="C2285" t="s">
        <v>1291</v>
      </c>
      <c r="D2285" s="2">
        <v>43556</v>
      </c>
      <c r="E2285" s="2">
        <v>43556</v>
      </c>
      <c r="F2285" s="3">
        <v>0</v>
      </c>
      <c r="G2285" t="s">
        <v>3</v>
      </c>
      <c r="H2285" t="s">
        <v>1293</v>
      </c>
      <c r="I2285" s="4">
        <v>163082103.38</v>
      </c>
      <c r="J2285" s="4">
        <v>-15688367.140000001</v>
      </c>
      <c r="K2285" s="4">
        <v>147393736.24000001</v>
      </c>
      <c r="L2285" s="88"/>
      <c r="M2285" s="88"/>
    </row>
    <row r="2286" spans="1:13" x14ac:dyDescent="0.2">
      <c r="A2286" s="89">
        <f t="shared" si="35"/>
        <v>2284</v>
      </c>
      <c r="B2286" t="s">
        <v>2588</v>
      </c>
      <c r="C2286" t="s">
        <v>1294</v>
      </c>
      <c r="D2286" s="2">
        <v>43922</v>
      </c>
      <c r="E2286" s="2">
        <v>43922</v>
      </c>
      <c r="F2286" s="3">
        <v>0</v>
      </c>
      <c r="G2286" t="s">
        <v>3</v>
      </c>
      <c r="H2286" t="s">
        <v>1295</v>
      </c>
      <c r="I2286" s="4">
        <v>80713545.950000003</v>
      </c>
      <c r="J2286" s="4">
        <v>-4089336.95</v>
      </c>
      <c r="K2286" s="4">
        <v>76624209</v>
      </c>
      <c r="L2286" s="88"/>
      <c r="M2286" s="88"/>
    </row>
    <row r="2287" spans="1:13" x14ac:dyDescent="0.2">
      <c r="A2287" s="89">
        <f t="shared" si="35"/>
        <v>2285</v>
      </c>
      <c r="B2287" t="s">
        <v>2588</v>
      </c>
      <c r="C2287" t="s">
        <v>1294</v>
      </c>
      <c r="D2287" s="2">
        <v>43922</v>
      </c>
      <c r="E2287" s="2">
        <v>43922</v>
      </c>
      <c r="F2287" s="3">
        <v>0</v>
      </c>
      <c r="G2287" t="s">
        <v>3</v>
      </c>
      <c r="H2287" t="s">
        <v>1296</v>
      </c>
      <c r="I2287" s="4">
        <v>-158666886.97</v>
      </c>
      <c r="J2287" s="4">
        <v>8038828.6200000001</v>
      </c>
      <c r="K2287" s="4">
        <v>-150628058.34999999</v>
      </c>
      <c r="L2287" s="88"/>
      <c r="M2287" s="88"/>
    </row>
    <row r="2288" spans="1:13" x14ac:dyDescent="0.2">
      <c r="A2288" s="89">
        <f t="shared" si="35"/>
        <v>2286</v>
      </c>
      <c r="B2288" t="s">
        <v>2588</v>
      </c>
      <c r="C2288" t="s">
        <v>1031</v>
      </c>
      <c r="D2288" s="2">
        <v>41654</v>
      </c>
      <c r="E2288" s="2">
        <v>41654</v>
      </c>
      <c r="F2288" s="5">
        <v>1</v>
      </c>
      <c r="G2288" t="s">
        <v>130</v>
      </c>
      <c r="H2288" t="s">
        <v>1455</v>
      </c>
      <c r="I2288" s="4">
        <v>1697400</v>
      </c>
      <c r="J2288" s="4">
        <v>-719987.64</v>
      </c>
      <c r="K2288" s="4">
        <v>977412.36</v>
      </c>
      <c r="L2288" s="88"/>
      <c r="M2288" s="88"/>
    </row>
    <row r="2289" spans="1:13" x14ac:dyDescent="0.2">
      <c r="A2289" s="89">
        <f t="shared" si="35"/>
        <v>2287</v>
      </c>
      <c r="B2289" t="s">
        <v>2588</v>
      </c>
      <c r="C2289" t="s">
        <v>1027</v>
      </c>
      <c r="D2289" s="2">
        <v>41454</v>
      </c>
      <c r="E2289" s="2">
        <v>41454</v>
      </c>
      <c r="F2289" s="5">
        <v>1</v>
      </c>
      <c r="G2289" t="s">
        <v>130</v>
      </c>
      <c r="H2289" t="s">
        <v>1456</v>
      </c>
      <c r="I2289" s="4">
        <v>2185282.13</v>
      </c>
      <c r="J2289" s="4">
        <v>-661472.23</v>
      </c>
      <c r="K2289" s="4">
        <v>1523809.9</v>
      </c>
      <c r="L2289" s="88"/>
      <c r="M2289" s="88"/>
    </row>
    <row r="2290" spans="1:13" x14ac:dyDescent="0.2">
      <c r="A2290" s="89">
        <f t="shared" si="35"/>
        <v>2288</v>
      </c>
      <c r="B2290" t="s">
        <v>2588</v>
      </c>
      <c r="C2290" t="s">
        <v>1338</v>
      </c>
      <c r="D2290" s="2">
        <v>42461</v>
      </c>
      <c r="E2290" s="2">
        <v>42461</v>
      </c>
      <c r="F2290" s="5">
        <v>1</v>
      </c>
      <c r="G2290" t="s">
        <v>130</v>
      </c>
      <c r="H2290" t="s">
        <v>1457</v>
      </c>
      <c r="I2290" s="4">
        <v>-101066</v>
      </c>
      <c r="J2290" s="4">
        <v>37408.879999999997</v>
      </c>
      <c r="K2290" s="4">
        <v>-63657.120000000003</v>
      </c>
      <c r="L2290" s="88"/>
      <c r="M2290" s="88"/>
    </row>
    <row r="2291" spans="1:13" x14ac:dyDescent="0.2">
      <c r="A2291" s="89">
        <f t="shared" si="35"/>
        <v>2289</v>
      </c>
      <c r="B2291" t="s">
        <v>2588</v>
      </c>
      <c r="C2291" t="s">
        <v>1027</v>
      </c>
      <c r="D2291" s="2">
        <v>41365</v>
      </c>
      <c r="E2291" s="2">
        <v>41365</v>
      </c>
      <c r="F2291" s="3">
        <v>0</v>
      </c>
      <c r="G2291" t="s">
        <v>3</v>
      </c>
      <c r="H2291" t="s">
        <v>1458</v>
      </c>
      <c r="I2291" s="4">
        <v>988000</v>
      </c>
      <c r="J2291" s="4">
        <v>-310709.51</v>
      </c>
      <c r="K2291" s="4">
        <v>677290.49</v>
      </c>
      <c r="L2291" s="88"/>
      <c r="M2291" s="88"/>
    </row>
    <row r="2292" spans="1:13" x14ac:dyDescent="0.2">
      <c r="A2292" s="89">
        <f t="shared" si="35"/>
        <v>2290</v>
      </c>
      <c r="B2292" t="s">
        <v>2588</v>
      </c>
      <c r="C2292" t="s">
        <v>125</v>
      </c>
      <c r="D2292" s="2">
        <v>41639</v>
      </c>
      <c r="E2292" s="2">
        <v>41639</v>
      </c>
      <c r="F2292" s="3">
        <v>0</v>
      </c>
      <c r="G2292" t="s">
        <v>3</v>
      </c>
      <c r="H2292" t="s">
        <v>1340</v>
      </c>
      <c r="I2292" s="4">
        <v>7.0000000000000007E-2</v>
      </c>
      <c r="J2292" s="4">
        <v>-0.01</v>
      </c>
      <c r="K2292" s="4">
        <v>0.06</v>
      </c>
      <c r="L2292" s="88"/>
      <c r="M2292" s="88"/>
    </row>
    <row r="2293" spans="1:13" x14ac:dyDescent="0.2">
      <c r="A2293" s="89">
        <f t="shared" si="35"/>
        <v>2291</v>
      </c>
      <c r="B2293" t="s">
        <v>2588</v>
      </c>
      <c r="C2293" t="s">
        <v>1027</v>
      </c>
      <c r="D2293" s="2">
        <v>41639</v>
      </c>
      <c r="E2293" s="2">
        <v>41639</v>
      </c>
      <c r="F2293" s="3">
        <v>0</v>
      </c>
      <c r="G2293" t="s">
        <v>3</v>
      </c>
      <c r="H2293" t="s">
        <v>1459</v>
      </c>
      <c r="I2293" s="4">
        <v>471067.9</v>
      </c>
      <c r="J2293" s="4">
        <v>-131013.51000000001</v>
      </c>
      <c r="K2293" s="4">
        <v>340054.39</v>
      </c>
      <c r="L2293" s="88"/>
      <c r="M2293" s="88"/>
    </row>
    <row r="2294" spans="1:13" x14ac:dyDescent="0.2">
      <c r="A2294" s="89">
        <f t="shared" si="35"/>
        <v>2292</v>
      </c>
      <c r="B2294" t="s">
        <v>2588</v>
      </c>
      <c r="C2294" t="s">
        <v>1027</v>
      </c>
      <c r="D2294" s="2">
        <v>41730</v>
      </c>
      <c r="E2294" s="2">
        <v>41730</v>
      </c>
      <c r="F2294" s="3">
        <v>0</v>
      </c>
      <c r="G2294" t="s">
        <v>3</v>
      </c>
      <c r="H2294" t="s">
        <v>1459</v>
      </c>
      <c r="I2294" s="4">
        <v>92043.39</v>
      </c>
      <c r="J2294" s="4">
        <v>-24483.550000000003</v>
      </c>
      <c r="K2294" s="4">
        <v>67559.839999999997</v>
      </c>
      <c r="L2294" s="88"/>
      <c r="M2294" s="88"/>
    </row>
    <row r="2295" spans="1:13" x14ac:dyDescent="0.2">
      <c r="A2295" s="89">
        <f t="shared" si="35"/>
        <v>2293</v>
      </c>
      <c r="B2295" t="s">
        <v>2588</v>
      </c>
      <c r="C2295" t="s">
        <v>1027</v>
      </c>
      <c r="D2295" s="2">
        <v>42411</v>
      </c>
      <c r="E2295" s="2">
        <v>42411</v>
      </c>
      <c r="F2295" s="3">
        <v>0</v>
      </c>
      <c r="G2295" t="s">
        <v>3</v>
      </c>
      <c r="H2295" t="s">
        <v>1460</v>
      </c>
      <c r="I2295" s="4">
        <v>152454.73000000001</v>
      </c>
      <c r="J2295" s="4">
        <v>-29758.28</v>
      </c>
      <c r="K2295" s="4">
        <v>122696.45</v>
      </c>
      <c r="L2295" s="88"/>
      <c r="M2295" s="88"/>
    </row>
    <row r="2296" spans="1:13" x14ac:dyDescent="0.2">
      <c r="A2296" s="89">
        <f t="shared" si="35"/>
        <v>2294</v>
      </c>
      <c r="B2296" t="s">
        <v>2588</v>
      </c>
      <c r="C2296" t="s">
        <v>1027</v>
      </c>
      <c r="D2296" s="2">
        <v>41365</v>
      </c>
      <c r="E2296" s="2">
        <v>41365</v>
      </c>
      <c r="F2296" s="3">
        <v>0</v>
      </c>
      <c r="G2296" t="s">
        <v>3</v>
      </c>
      <c r="H2296" t="s">
        <v>1461</v>
      </c>
      <c r="I2296" s="4">
        <v>2020696</v>
      </c>
      <c r="J2296" s="4">
        <v>-1028742.6799999999</v>
      </c>
      <c r="K2296" s="4">
        <v>991953.32</v>
      </c>
      <c r="L2296" s="88"/>
      <c r="M2296" s="88"/>
    </row>
    <row r="2297" spans="1:13" x14ac:dyDescent="0.2">
      <c r="A2297" s="89">
        <f t="shared" si="35"/>
        <v>2295</v>
      </c>
      <c r="B2297" t="s">
        <v>2588</v>
      </c>
      <c r="C2297" t="s">
        <v>1121</v>
      </c>
      <c r="D2297" s="2">
        <v>41730</v>
      </c>
      <c r="E2297" s="2">
        <v>41730</v>
      </c>
      <c r="F2297" s="3">
        <v>0</v>
      </c>
      <c r="G2297" t="s">
        <v>3</v>
      </c>
      <c r="H2297" t="s">
        <v>1462</v>
      </c>
      <c r="I2297" s="4">
        <v>0.99</v>
      </c>
      <c r="J2297" s="4">
        <v>-0.27999999999999997</v>
      </c>
      <c r="K2297" s="4">
        <v>0.71</v>
      </c>
      <c r="L2297" s="88"/>
      <c r="M2297" s="88"/>
    </row>
    <row r="2298" spans="1:13" x14ac:dyDescent="0.2">
      <c r="A2298" s="89">
        <f t="shared" si="35"/>
        <v>2296</v>
      </c>
      <c r="B2298" t="s">
        <v>2588</v>
      </c>
      <c r="C2298" t="s">
        <v>514</v>
      </c>
      <c r="D2298" s="2">
        <v>41730</v>
      </c>
      <c r="E2298" s="2">
        <v>41730</v>
      </c>
      <c r="F2298" s="3">
        <v>0</v>
      </c>
      <c r="G2298" t="s">
        <v>3</v>
      </c>
      <c r="H2298" t="s">
        <v>1463</v>
      </c>
      <c r="I2298" s="4">
        <v>0.02</v>
      </c>
      <c r="J2298" s="4">
        <v>0</v>
      </c>
      <c r="K2298" s="4">
        <v>0.02</v>
      </c>
      <c r="L2298" s="88"/>
      <c r="M2298" s="88"/>
    </row>
    <row r="2299" spans="1:13" x14ac:dyDescent="0.2">
      <c r="A2299" s="89">
        <f t="shared" si="35"/>
        <v>2297</v>
      </c>
      <c r="B2299" t="s">
        <v>2588</v>
      </c>
      <c r="C2299" t="s">
        <v>514</v>
      </c>
      <c r="D2299" s="2">
        <v>41730</v>
      </c>
      <c r="E2299" s="2">
        <v>41730</v>
      </c>
      <c r="F2299" s="3">
        <v>0</v>
      </c>
      <c r="G2299" t="s">
        <v>3</v>
      </c>
      <c r="H2299" t="s">
        <v>1464</v>
      </c>
      <c r="I2299" s="4">
        <v>0.01</v>
      </c>
      <c r="J2299" s="4">
        <v>0</v>
      </c>
      <c r="K2299" s="4">
        <v>0.01</v>
      </c>
      <c r="L2299" s="88"/>
      <c r="M2299" s="88"/>
    </row>
    <row r="2300" spans="1:13" x14ac:dyDescent="0.2">
      <c r="A2300" s="89">
        <f t="shared" si="35"/>
        <v>2298</v>
      </c>
      <c r="B2300" t="s">
        <v>2588</v>
      </c>
      <c r="C2300" t="s">
        <v>514</v>
      </c>
      <c r="D2300" s="2">
        <v>42095</v>
      </c>
      <c r="E2300" s="2">
        <v>42095</v>
      </c>
      <c r="F2300" s="3">
        <v>0</v>
      </c>
      <c r="G2300" t="s">
        <v>3</v>
      </c>
      <c r="H2300" t="s">
        <v>1465</v>
      </c>
      <c r="I2300" s="4">
        <v>0.02</v>
      </c>
      <c r="J2300" s="4">
        <v>-0.02</v>
      </c>
      <c r="K2300" s="4">
        <v>0</v>
      </c>
      <c r="L2300" s="88"/>
      <c r="M2300" s="88"/>
    </row>
    <row r="2301" spans="1:13" x14ac:dyDescent="0.2">
      <c r="A2301" s="89">
        <f t="shared" si="35"/>
        <v>2299</v>
      </c>
      <c r="B2301" t="s">
        <v>2588</v>
      </c>
      <c r="C2301" t="s">
        <v>329</v>
      </c>
      <c r="D2301" s="2">
        <v>42095</v>
      </c>
      <c r="E2301" s="2">
        <v>42095</v>
      </c>
      <c r="F2301" s="3">
        <v>0</v>
      </c>
      <c r="G2301" t="s">
        <v>3</v>
      </c>
      <c r="H2301" t="s">
        <v>1466</v>
      </c>
      <c r="I2301" s="4">
        <v>0.98</v>
      </c>
      <c r="J2301" s="4">
        <v>-0.24000000000000002</v>
      </c>
      <c r="K2301" s="4">
        <v>0.74</v>
      </c>
      <c r="L2301" s="88"/>
      <c r="M2301" s="88"/>
    </row>
    <row r="2302" spans="1:13" x14ac:dyDescent="0.2">
      <c r="A2302" s="89">
        <f t="shared" si="35"/>
        <v>2300</v>
      </c>
      <c r="B2302" t="s">
        <v>2588</v>
      </c>
      <c r="C2302" t="s">
        <v>514</v>
      </c>
      <c r="D2302" s="2">
        <v>42095</v>
      </c>
      <c r="E2302" s="2">
        <v>42095</v>
      </c>
      <c r="F2302" s="3">
        <v>0</v>
      </c>
      <c r="G2302" t="s">
        <v>3</v>
      </c>
      <c r="H2302" t="s">
        <v>1467</v>
      </c>
      <c r="I2302" s="4">
        <v>0.02</v>
      </c>
      <c r="J2302" s="4">
        <v>-0.02</v>
      </c>
      <c r="K2302" s="4">
        <v>0</v>
      </c>
      <c r="L2302" s="88"/>
      <c r="M2302" s="88"/>
    </row>
    <row r="2303" spans="1:13" x14ac:dyDescent="0.2">
      <c r="A2303" s="89">
        <f t="shared" si="35"/>
        <v>2301</v>
      </c>
      <c r="B2303" t="s">
        <v>2588</v>
      </c>
      <c r="C2303" t="s">
        <v>1124</v>
      </c>
      <c r="D2303" s="2">
        <v>42461</v>
      </c>
      <c r="E2303" s="2">
        <v>42461</v>
      </c>
      <c r="F2303" s="3">
        <v>0</v>
      </c>
      <c r="G2303" t="s">
        <v>3</v>
      </c>
      <c r="H2303" t="s">
        <v>1468</v>
      </c>
      <c r="I2303" s="4">
        <v>0.97</v>
      </c>
      <c r="J2303" s="4">
        <v>-0.2</v>
      </c>
      <c r="K2303" s="4">
        <v>0.77</v>
      </c>
      <c r="L2303" s="88"/>
      <c r="M2303" s="88"/>
    </row>
    <row r="2304" spans="1:13" x14ac:dyDescent="0.2">
      <c r="A2304" s="89">
        <f t="shared" si="35"/>
        <v>2302</v>
      </c>
      <c r="B2304" t="s">
        <v>2588</v>
      </c>
      <c r="C2304" t="s">
        <v>1124</v>
      </c>
      <c r="D2304" s="2">
        <v>42461</v>
      </c>
      <c r="E2304" s="2">
        <v>42461</v>
      </c>
      <c r="F2304" s="5">
        <v>1</v>
      </c>
      <c r="G2304" t="s">
        <v>130</v>
      </c>
      <c r="H2304" t="s">
        <v>1469</v>
      </c>
      <c r="I2304" s="4">
        <v>0.98</v>
      </c>
      <c r="J2304" s="4">
        <v>-0.2</v>
      </c>
      <c r="K2304" s="4">
        <v>0.78</v>
      </c>
      <c r="L2304" s="88"/>
      <c r="M2304" s="88"/>
    </row>
    <row r="2305" spans="1:13" x14ac:dyDescent="0.2">
      <c r="A2305" s="89">
        <f t="shared" si="35"/>
        <v>2303</v>
      </c>
      <c r="B2305" t="s">
        <v>2588</v>
      </c>
      <c r="C2305" t="s">
        <v>1124</v>
      </c>
      <c r="D2305" s="2">
        <v>42461</v>
      </c>
      <c r="E2305" s="2">
        <v>42461</v>
      </c>
      <c r="F2305" s="3">
        <v>0</v>
      </c>
      <c r="G2305" t="s">
        <v>3</v>
      </c>
      <c r="H2305" t="s">
        <v>1470</v>
      </c>
      <c r="I2305" s="4">
        <v>0.99</v>
      </c>
      <c r="J2305" s="4">
        <v>-0.2</v>
      </c>
      <c r="K2305" s="4">
        <v>0.79</v>
      </c>
      <c r="L2305" s="88"/>
      <c r="M2305" s="88"/>
    </row>
    <row r="2306" spans="1:13" x14ac:dyDescent="0.2">
      <c r="A2306" s="89">
        <f t="shared" si="35"/>
        <v>2304</v>
      </c>
      <c r="B2306" t="s">
        <v>2588</v>
      </c>
      <c r="C2306" t="s">
        <v>514</v>
      </c>
      <c r="D2306" s="2">
        <v>41730</v>
      </c>
      <c r="E2306" s="2">
        <v>41730</v>
      </c>
      <c r="F2306" s="3">
        <v>0</v>
      </c>
      <c r="G2306" t="s">
        <v>3</v>
      </c>
      <c r="H2306" t="s">
        <v>1471</v>
      </c>
      <c r="I2306" s="4">
        <v>-0.04</v>
      </c>
      <c r="J2306" s="4">
        <v>0</v>
      </c>
      <c r="K2306" s="4">
        <v>-0.04</v>
      </c>
      <c r="L2306" s="88"/>
      <c r="M2306" s="88"/>
    </row>
    <row r="2307" spans="1:13" x14ac:dyDescent="0.2">
      <c r="A2307" s="89">
        <f t="shared" si="35"/>
        <v>2305</v>
      </c>
      <c r="B2307" t="s">
        <v>2588</v>
      </c>
      <c r="C2307" t="s">
        <v>514</v>
      </c>
      <c r="D2307" s="2">
        <v>41730</v>
      </c>
      <c r="E2307" s="2">
        <v>41730</v>
      </c>
      <c r="F2307" s="3">
        <v>0</v>
      </c>
      <c r="G2307" t="s">
        <v>3</v>
      </c>
      <c r="H2307" t="s">
        <v>1472</v>
      </c>
      <c r="I2307" s="4">
        <v>-0.06</v>
      </c>
      <c r="J2307" s="4">
        <v>0</v>
      </c>
      <c r="K2307" s="4">
        <v>-0.06</v>
      </c>
      <c r="L2307" s="88"/>
      <c r="M2307" s="88"/>
    </row>
    <row r="2308" spans="1:13" x14ac:dyDescent="0.2">
      <c r="A2308" s="89">
        <f t="shared" si="35"/>
        <v>2306</v>
      </c>
      <c r="B2308" t="s">
        <v>2588</v>
      </c>
      <c r="C2308" t="s">
        <v>514</v>
      </c>
      <c r="D2308" s="2">
        <v>41730</v>
      </c>
      <c r="E2308" s="2">
        <v>41730</v>
      </c>
      <c r="F2308" s="3">
        <v>0</v>
      </c>
      <c r="G2308" t="s">
        <v>3</v>
      </c>
      <c r="H2308" t="s">
        <v>1473</v>
      </c>
      <c r="I2308" s="4">
        <v>-0.02</v>
      </c>
      <c r="J2308" s="4">
        <v>0</v>
      </c>
      <c r="K2308" s="4">
        <v>-0.02</v>
      </c>
      <c r="L2308" s="88"/>
      <c r="M2308" s="88"/>
    </row>
    <row r="2309" spans="1:13" x14ac:dyDescent="0.2">
      <c r="A2309" s="89">
        <f t="shared" ref="A2309:A2372" si="36">A2308+1</f>
        <v>2307</v>
      </c>
      <c r="B2309" t="s">
        <v>2588</v>
      </c>
      <c r="C2309" t="s">
        <v>1121</v>
      </c>
      <c r="D2309" s="2">
        <v>41730</v>
      </c>
      <c r="E2309" s="2">
        <v>41730</v>
      </c>
      <c r="F2309" s="3">
        <v>0</v>
      </c>
      <c r="G2309" t="s">
        <v>3</v>
      </c>
      <c r="H2309" t="s">
        <v>1474</v>
      </c>
      <c r="I2309" s="4">
        <v>-1.56</v>
      </c>
      <c r="J2309" s="4">
        <v>0.42</v>
      </c>
      <c r="K2309" s="4">
        <v>-1.1399999999999999</v>
      </c>
      <c r="L2309" s="88"/>
      <c r="M2309" s="88"/>
    </row>
    <row r="2310" spans="1:13" x14ac:dyDescent="0.2">
      <c r="A2310" s="89">
        <f t="shared" si="36"/>
        <v>2308</v>
      </c>
      <c r="B2310" t="s">
        <v>2588</v>
      </c>
      <c r="C2310" t="s">
        <v>329</v>
      </c>
      <c r="D2310" s="2">
        <v>42095</v>
      </c>
      <c r="E2310" s="2">
        <v>42095</v>
      </c>
      <c r="F2310" s="3">
        <v>0</v>
      </c>
      <c r="G2310" t="s">
        <v>3</v>
      </c>
      <c r="H2310" t="s">
        <v>1475</v>
      </c>
      <c r="I2310" s="4">
        <v>0.99</v>
      </c>
      <c r="J2310" s="4">
        <v>-0.24000000000000002</v>
      </c>
      <c r="K2310" s="4">
        <v>0.75</v>
      </c>
      <c r="L2310" s="88"/>
      <c r="M2310" s="88"/>
    </row>
    <row r="2311" spans="1:13" x14ac:dyDescent="0.2">
      <c r="A2311" s="89">
        <f t="shared" si="36"/>
        <v>2309</v>
      </c>
      <c r="B2311" t="s">
        <v>2588</v>
      </c>
      <c r="C2311" t="s">
        <v>514</v>
      </c>
      <c r="D2311" s="2">
        <v>42095</v>
      </c>
      <c r="E2311" s="2">
        <v>42095</v>
      </c>
      <c r="F2311" s="3">
        <v>0</v>
      </c>
      <c r="G2311" t="s">
        <v>3</v>
      </c>
      <c r="H2311" t="s">
        <v>1476</v>
      </c>
      <c r="I2311" s="4">
        <v>0.01</v>
      </c>
      <c r="J2311" s="4">
        <v>-0.01</v>
      </c>
      <c r="K2311" s="4">
        <v>0</v>
      </c>
      <c r="L2311" s="88"/>
      <c r="M2311" s="88"/>
    </row>
    <row r="2312" spans="1:13" x14ac:dyDescent="0.2">
      <c r="A2312" s="89">
        <f t="shared" si="36"/>
        <v>2310</v>
      </c>
      <c r="B2312" t="s">
        <v>2588</v>
      </c>
      <c r="C2312" t="s">
        <v>514</v>
      </c>
      <c r="D2312" s="2">
        <v>42095</v>
      </c>
      <c r="E2312" s="2">
        <v>42095</v>
      </c>
      <c r="F2312" s="3">
        <v>0</v>
      </c>
      <c r="G2312" t="s">
        <v>3</v>
      </c>
      <c r="H2312" t="s">
        <v>1477</v>
      </c>
      <c r="I2312" s="4">
        <v>0.01</v>
      </c>
      <c r="J2312" s="4">
        <v>-0.01</v>
      </c>
      <c r="K2312" s="4">
        <v>0</v>
      </c>
      <c r="L2312" s="88"/>
      <c r="M2312" s="88"/>
    </row>
    <row r="2313" spans="1:13" x14ac:dyDescent="0.2">
      <c r="A2313" s="89">
        <f t="shared" si="36"/>
        <v>2311</v>
      </c>
      <c r="B2313" t="s">
        <v>2588</v>
      </c>
      <c r="C2313" t="s">
        <v>1124</v>
      </c>
      <c r="D2313" s="2">
        <v>42461</v>
      </c>
      <c r="E2313" s="2">
        <v>42461</v>
      </c>
      <c r="F2313" s="3">
        <v>0</v>
      </c>
      <c r="G2313" t="s">
        <v>3</v>
      </c>
      <c r="H2313" t="s">
        <v>1478</v>
      </c>
      <c r="I2313" s="4">
        <v>0.99</v>
      </c>
      <c r="J2313" s="4">
        <v>-0.2</v>
      </c>
      <c r="K2313" s="4">
        <v>0.79</v>
      </c>
      <c r="L2313" s="88"/>
      <c r="M2313" s="88"/>
    </row>
    <row r="2314" spans="1:13" x14ac:dyDescent="0.2">
      <c r="A2314" s="89">
        <f t="shared" si="36"/>
        <v>2312</v>
      </c>
      <c r="B2314" t="s">
        <v>2588</v>
      </c>
      <c r="C2314" t="s">
        <v>1124</v>
      </c>
      <c r="D2314" s="2">
        <v>42461</v>
      </c>
      <c r="E2314" s="2">
        <v>42461</v>
      </c>
      <c r="F2314" s="5">
        <v>1</v>
      </c>
      <c r="G2314" t="s">
        <v>130</v>
      </c>
      <c r="H2314" t="s">
        <v>1479</v>
      </c>
      <c r="I2314" s="4">
        <v>-0.98</v>
      </c>
      <c r="J2314" s="4">
        <v>0.2</v>
      </c>
      <c r="K2314" s="4">
        <v>-0.78</v>
      </c>
      <c r="L2314" s="88"/>
      <c r="M2314" s="88"/>
    </row>
    <row r="2315" spans="1:13" x14ac:dyDescent="0.2">
      <c r="A2315" s="89">
        <f t="shared" si="36"/>
        <v>2313</v>
      </c>
      <c r="B2315" t="s">
        <v>2588</v>
      </c>
      <c r="C2315" t="s">
        <v>1480</v>
      </c>
      <c r="D2315" s="2">
        <v>42461</v>
      </c>
      <c r="E2315" s="2">
        <v>42461</v>
      </c>
      <c r="F2315" s="3">
        <v>0</v>
      </c>
      <c r="G2315" t="s">
        <v>3</v>
      </c>
      <c r="H2315" t="s">
        <v>1481</v>
      </c>
      <c r="I2315" s="4">
        <v>0.01</v>
      </c>
      <c r="J2315" s="4">
        <v>-0.01</v>
      </c>
      <c r="K2315" s="4">
        <v>0</v>
      </c>
      <c r="L2315" s="88"/>
      <c r="M2315" s="88"/>
    </row>
    <row r="2316" spans="1:13" x14ac:dyDescent="0.2">
      <c r="A2316" s="89">
        <f t="shared" si="36"/>
        <v>2314</v>
      </c>
      <c r="B2316" t="s">
        <v>2588</v>
      </c>
      <c r="C2316" t="s">
        <v>1277</v>
      </c>
      <c r="D2316" s="2">
        <v>41730</v>
      </c>
      <c r="E2316" s="2">
        <v>41730</v>
      </c>
      <c r="F2316" s="3">
        <v>0</v>
      </c>
      <c r="G2316" t="s">
        <v>3</v>
      </c>
      <c r="H2316" t="s">
        <v>1482</v>
      </c>
      <c r="I2316" s="4">
        <v>0.98</v>
      </c>
      <c r="J2316" s="4">
        <v>-0.27999999999999997</v>
      </c>
      <c r="K2316" s="4">
        <v>0.7</v>
      </c>
      <c r="L2316" s="88"/>
      <c r="M2316" s="88"/>
    </row>
    <row r="2317" spans="1:13" x14ac:dyDescent="0.2">
      <c r="A2317" s="89">
        <f t="shared" si="36"/>
        <v>2315</v>
      </c>
      <c r="B2317" t="s">
        <v>2588</v>
      </c>
      <c r="C2317" t="s">
        <v>1483</v>
      </c>
      <c r="D2317" s="2">
        <v>41730</v>
      </c>
      <c r="E2317" s="2">
        <v>41730</v>
      </c>
      <c r="F2317" s="3">
        <v>0</v>
      </c>
      <c r="G2317" t="s">
        <v>3</v>
      </c>
      <c r="H2317" t="s">
        <v>1484</v>
      </c>
      <c r="I2317" s="4">
        <v>0.01</v>
      </c>
      <c r="J2317" s="4">
        <v>0</v>
      </c>
      <c r="K2317" s="4">
        <v>0.01</v>
      </c>
      <c r="L2317" s="88"/>
      <c r="M2317" s="88"/>
    </row>
    <row r="2318" spans="1:13" x14ac:dyDescent="0.2">
      <c r="A2318" s="89">
        <f t="shared" si="36"/>
        <v>2316</v>
      </c>
      <c r="B2318" t="s">
        <v>2588</v>
      </c>
      <c r="C2318" t="s">
        <v>1222</v>
      </c>
      <c r="D2318" s="2">
        <v>42095</v>
      </c>
      <c r="E2318" s="2">
        <v>42095</v>
      </c>
      <c r="F2318" s="3">
        <v>0</v>
      </c>
      <c r="G2318" t="s">
        <v>3</v>
      </c>
      <c r="H2318" t="s">
        <v>1485</v>
      </c>
      <c r="I2318" s="4">
        <v>0.99</v>
      </c>
      <c r="J2318" s="4">
        <v>-0.24000000000000002</v>
      </c>
      <c r="K2318" s="4">
        <v>0.75</v>
      </c>
      <c r="L2318" s="88"/>
      <c r="M2318" s="88"/>
    </row>
    <row r="2319" spans="1:13" x14ac:dyDescent="0.2">
      <c r="A2319" s="89">
        <f t="shared" si="36"/>
        <v>2317</v>
      </c>
      <c r="B2319" t="s">
        <v>2588</v>
      </c>
      <c r="C2319" t="s">
        <v>1222</v>
      </c>
      <c r="D2319" s="2">
        <v>42095</v>
      </c>
      <c r="E2319" s="2">
        <v>42095</v>
      </c>
      <c r="F2319" s="3">
        <v>0</v>
      </c>
      <c r="G2319" t="s">
        <v>3</v>
      </c>
      <c r="H2319" t="s">
        <v>1486</v>
      </c>
      <c r="I2319" s="4">
        <v>0.97</v>
      </c>
      <c r="J2319" s="4">
        <v>-0.24000000000000002</v>
      </c>
      <c r="K2319" s="4">
        <v>0.73</v>
      </c>
      <c r="L2319" s="88"/>
      <c r="M2319" s="88"/>
    </row>
    <row r="2320" spans="1:13" x14ac:dyDescent="0.2">
      <c r="A2320" s="89">
        <f t="shared" si="36"/>
        <v>2318</v>
      </c>
      <c r="B2320" t="s">
        <v>2588</v>
      </c>
      <c r="C2320" t="s">
        <v>1222</v>
      </c>
      <c r="D2320" s="2">
        <v>42095</v>
      </c>
      <c r="E2320" s="2">
        <v>42095</v>
      </c>
      <c r="F2320" s="3">
        <v>0</v>
      </c>
      <c r="G2320" t="s">
        <v>3</v>
      </c>
      <c r="H2320" t="s">
        <v>1487</v>
      </c>
      <c r="I2320" s="4">
        <v>0.99</v>
      </c>
      <c r="J2320" s="4">
        <v>-0.24000000000000002</v>
      </c>
      <c r="K2320" s="4">
        <v>0.75</v>
      </c>
      <c r="L2320" s="88"/>
      <c r="M2320" s="88"/>
    </row>
    <row r="2321" spans="1:13" x14ac:dyDescent="0.2">
      <c r="A2321" s="89">
        <f t="shared" si="36"/>
        <v>2319</v>
      </c>
      <c r="B2321" t="s">
        <v>2588</v>
      </c>
      <c r="C2321" t="s">
        <v>1280</v>
      </c>
      <c r="D2321" s="2">
        <v>42461</v>
      </c>
      <c r="E2321" s="2">
        <v>42461</v>
      </c>
      <c r="F2321" s="3">
        <v>0</v>
      </c>
      <c r="G2321" t="s">
        <v>3</v>
      </c>
      <c r="H2321" t="s">
        <v>1488</v>
      </c>
      <c r="I2321" s="4">
        <v>0.99</v>
      </c>
      <c r="J2321" s="4">
        <v>-0.2</v>
      </c>
      <c r="K2321" s="4">
        <v>0.79</v>
      </c>
      <c r="L2321" s="88"/>
      <c r="M2321" s="88"/>
    </row>
    <row r="2322" spans="1:13" x14ac:dyDescent="0.2">
      <c r="A2322" s="89">
        <f t="shared" si="36"/>
        <v>2320</v>
      </c>
      <c r="B2322" t="s">
        <v>2588</v>
      </c>
      <c r="C2322" t="s">
        <v>1280</v>
      </c>
      <c r="D2322" s="2">
        <v>42461</v>
      </c>
      <c r="E2322" s="2">
        <v>42461</v>
      </c>
      <c r="F2322" s="5">
        <v>1</v>
      </c>
      <c r="G2322" t="s">
        <v>130</v>
      </c>
      <c r="H2322" t="s">
        <v>1489</v>
      </c>
      <c r="I2322" s="4">
        <v>0.99</v>
      </c>
      <c r="J2322" s="4">
        <v>-0.2</v>
      </c>
      <c r="K2322" s="4">
        <v>0.79</v>
      </c>
      <c r="L2322" s="88"/>
      <c r="M2322" s="88"/>
    </row>
    <row r="2323" spans="1:13" x14ac:dyDescent="0.2">
      <c r="A2323" s="89">
        <f t="shared" si="36"/>
        <v>2321</v>
      </c>
      <c r="B2323" t="s">
        <v>2588</v>
      </c>
      <c r="C2323" t="s">
        <v>1280</v>
      </c>
      <c r="D2323" s="2">
        <v>42461</v>
      </c>
      <c r="E2323" s="2">
        <v>42461</v>
      </c>
      <c r="F2323" s="3">
        <v>0</v>
      </c>
      <c r="G2323" t="s">
        <v>3</v>
      </c>
      <c r="H2323" t="s">
        <v>1490</v>
      </c>
      <c r="I2323" s="4">
        <v>0.99</v>
      </c>
      <c r="J2323" s="4">
        <v>-0.2</v>
      </c>
      <c r="K2323" s="4">
        <v>0.79</v>
      </c>
      <c r="L2323" s="88"/>
      <c r="M2323" s="88"/>
    </row>
    <row r="2324" spans="1:13" x14ac:dyDescent="0.2">
      <c r="A2324" s="89">
        <f t="shared" si="36"/>
        <v>2322</v>
      </c>
      <c r="B2324" t="s">
        <v>2588</v>
      </c>
      <c r="C2324" t="s">
        <v>1277</v>
      </c>
      <c r="D2324" s="2">
        <v>41730</v>
      </c>
      <c r="E2324" s="2">
        <v>41730</v>
      </c>
      <c r="F2324" s="3">
        <v>0</v>
      </c>
      <c r="G2324" t="s">
        <v>3</v>
      </c>
      <c r="H2324" t="s">
        <v>1491</v>
      </c>
      <c r="I2324" s="4">
        <v>-0.96</v>
      </c>
      <c r="J2324" s="4">
        <v>0.27</v>
      </c>
      <c r="K2324" s="4">
        <v>-0.69</v>
      </c>
      <c r="L2324" s="88"/>
      <c r="M2324" s="88"/>
    </row>
    <row r="2325" spans="1:13" x14ac:dyDescent="0.2">
      <c r="A2325" s="89">
        <f t="shared" si="36"/>
        <v>2323</v>
      </c>
      <c r="B2325" t="s">
        <v>2588</v>
      </c>
      <c r="C2325" t="s">
        <v>1277</v>
      </c>
      <c r="D2325" s="2">
        <v>41730</v>
      </c>
      <c r="E2325" s="2">
        <v>41730</v>
      </c>
      <c r="F2325" s="3">
        <v>0</v>
      </c>
      <c r="G2325" t="s">
        <v>3</v>
      </c>
      <c r="H2325" t="s">
        <v>1492</v>
      </c>
      <c r="I2325" s="4">
        <v>-0.92</v>
      </c>
      <c r="J2325" s="4">
        <v>0.25</v>
      </c>
      <c r="K2325" s="4">
        <v>-0.67</v>
      </c>
      <c r="L2325" s="88"/>
      <c r="M2325" s="88"/>
    </row>
    <row r="2326" spans="1:13" x14ac:dyDescent="0.2">
      <c r="A2326" s="89">
        <f t="shared" si="36"/>
        <v>2324</v>
      </c>
      <c r="B2326" t="s">
        <v>2588</v>
      </c>
      <c r="C2326" t="s">
        <v>1483</v>
      </c>
      <c r="D2326" s="2">
        <v>41730</v>
      </c>
      <c r="E2326" s="2">
        <v>41730</v>
      </c>
      <c r="F2326" s="3">
        <v>0</v>
      </c>
      <c r="G2326" t="s">
        <v>3</v>
      </c>
      <c r="H2326" t="s">
        <v>1493</v>
      </c>
      <c r="I2326" s="4">
        <v>-0.02</v>
      </c>
      <c r="J2326" s="4">
        <v>0</v>
      </c>
      <c r="K2326" s="4">
        <v>-0.02</v>
      </c>
      <c r="L2326" s="88"/>
      <c r="M2326" s="88"/>
    </row>
    <row r="2327" spans="1:13" x14ac:dyDescent="0.2">
      <c r="A2327" s="89">
        <f t="shared" si="36"/>
        <v>2325</v>
      </c>
      <c r="B2327" t="s">
        <v>2588</v>
      </c>
      <c r="C2327" t="s">
        <v>1483</v>
      </c>
      <c r="D2327" s="2">
        <v>41730</v>
      </c>
      <c r="E2327" s="2">
        <v>41730</v>
      </c>
      <c r="F2327" s="3">
        <v>0</v>
      </c>
      <c r="G2327" t="s">
        <v>3</v>
      </c>
      <c r="H2327" t="s">
        <v>1494</v>
      </c>
      <c r="I2327" s="4">
        <v>-0.01</v>
      </c>
      <c r="J2327" s="4">
        <v>0</v>
      </c>
      <c r="K2327" s="4">
        <v>-0.01</v>
      </c>
      <c r="L2327" s="88"/>
      <c r="M2327" s="88"/>
    </row>
    <row r="2328" spans="1:13" x14ac:dyDescent="0.2">
      <c r="A2328" s="89">
        <f t="shared" si="36"/>
        <v>2326</v>
      </c>
      <c r="B2328" t="s">
        <v>2588</v>
      </c>
      <c r="C2328" t="s">
        <v>1483</v>
      </c>
      <c r="D2328" s="2">
        <v>42095</v>
      </c>
      <c r="E2328" s="2">
        <v>42095</v>
      </c>
      <c r="F2328" s="3">
        <v>0</v>
      </c>
      <c r="G2328" t="s">
        <v>3</v>
      </c>
      <c r="H2328" t="s">
        <v>1495</v>
      </c>
      <c r="I2328" s="4">
        <v>0.01</v>
      </c>
      <c r="J2328" s="4">
        <v>-0.01</v>
      </c>
      <c r="K2328" s="4">
        <v>0</v>
      </c>
      <c r="L2328" s="88"/>
      <c r="M2328" s="88"/>
    </row>
    <row r="2329" spans="1:13" x14ac:dyDescent="0.2">
      <c r="A2329" s="89">
        <f t="shared" si="36"/>
        <v>2327</v>
      </c>
      <c r="B2329" t="s">
        <v>2588</v>
      </c>
      <c r="C2329" t="s">
        <v>1222</v>
      </c>
      <c r="D2329" s="2">
        <v>42095</v>
      </c>
      <c r="E2329" s="2">
        <v>42095</v>
      </c>
      <c r="F2329" s="3">
        <v>0</v>
      </c>
      <c r="G2329" t="s">
        <v>3</v>
      </c>
      <c r="H2329" t="s">
        <v>1496</v>
      </c>
      <c r="I2329" s="4">
        <v>0.99</v>
      </c>
      <c r="J2329" s="4">
        <v>-0.24000000000000002</v>
      </c>
      <c r="K2329" s="4">
        <v>0.75</v>
      </c>
      <c r="L2329" s="88"/>
      <c r="M2329" s="88"/>
    </row>
    <row r="2330" spans="1:13" x14ac:dyDescent="0.2">
      <c r="A2330" s="89">
        <f t="shared" si="36"/>
        <v>2328</v>
      </c>
      <c r="B2330" t="s">
        <v>2588</v>
      </c>
      <c r="C2330" t="s">
        <v>1483</v>
      </c>
      <c r="D2330" s="2">
        <v>42095</v>
      </c>
      <c r="E2330" s="2">
        <v>42095</v>
      </c>
      <c r="F2330" s="3">
        <v>0</v>
      </c>
      <c r="G2330" t="s">
        <v>3</v>
      </c>
      <c r="H2330" t="s">
        <v>1497</v>
      </c>
      <c r="I2330" s="4">
        <v>0.02</v>
      </c>
      <c r="J2330" s="4">
        <v>-0.02</v>
      </c>
      <c r="K2330" s="4">
        <v>0</v>
      </c>
      <c r="L2330" s="88"/>
      <c r="M2330" s="88"/>
    </row>
    <row r="2331" spans="1:13" x14ac:dyDescent="0.2">
      <c r="A2331" s="89">
        <f t="shared" si="36"/>
        <v>2329</v>
      </c>
      <c r="B2331" t="s">
        <v>2588</v>
      </c>
      <c r="C2331" t="s">
        <v>1222</v>
      </c>
      <c r="D2331" s="2">
        <v>42095</v>
      </c>
      <c r="E2331" s="2">
        <v>42095</v>
      </c>
      <c r="F2331" s="3">
        <v>0</v>
      </c>
      <c r="G2331" t="s">
        <v>3</v>
      </c>
      <c r="H2331" t="s">
        <v>1498</v>
      </c>
      <c r="I2331" s="4">
        <v>1.55</v>
      </c>
      <c r="J2331" s="4">
        <v>-0.36</v>
      </c>
      <c r="K2331" s="4">
        <v>1.19</v>
      </c>
      <c r="L2331" s="88"/>
      <c r="M2331" s="88"/>
    </row>
    <row r="2332" spans="1:13" x14ac:dyDescent="0.2">
      <c r="A2332" s="89">
        <f t="shared" si="36"/>
        <v>2330</v>
      </c>
      <c r="B2332" t="s">
        <v>2588</v>
      </c>
      <c r="C2332" t="s">
        <v>1280</v>
      </c>
      <c r="D2332" s="2">
        <v>42461</v>
      </c>
      <c r="E2332" s="2">
        <v>42461</v>
      </c>
      <c r="F2332" s="3">
        <v>0</v>
      </c>
      <c r="G2332" t="s">
        <v>3</v>
      </c>
      <c r="H2332" t="s">
        <v>1499</v>
      </c>
      <c r="I2332" s="4">
        <v>0.99</v>
      </c>
      <c r="J2332" s="4">
        <v>-0.2</v>
      </c>
      <c r="K2332" s="4">
        <v>0.79</v>
      </c>
      <c r="L2332" s="88"/>
      <c r="M2332" s="88"/>
    </row>
    <row r="2333" spans="1:13" x14ac:dyDescent="0.2">
      <c r="A2333" s="89">
        <f t="shared" si="36"/>
        <v>2331</v>
      </c>
      <c r="B2333" t="s">
        <v>2588</v>
      </c>
      <c r="C2333" t="s">
        <v>990</v>
      </c>
      <c r="D2333" s="2">
        <v>42461</v>
      </c>
      <c r="E2333" s="2">
        <v>42461</v>
      </c>
      <c r="F2333" s="5">
        <v>1</v>
      </c>
      <c r="G2333" t="s">
        <v>130</v>
      </c>
      <c r="H2333" t="s">
        <v>1500</v>
      </c>
      <c r="I2333" s="4">
        <v>-0.01</v>
      </c>
      <c r="J2333" s="4">
        <v>0.01</v>
      </c>
      <c r="K2333" s="4">
        <v>0</v>
      </c>
      <c r="L2333" s="88"/>
      <c r="M2333" s="88"/>
    </row>
    <row r="2334" spans="1:13" x14ac:dyDescent="0.2">
      <c r="A2334" s="89">
        <f t="shared" si="36"/>
        <v>2332</v>
      </c>
      <c r="B2334" t="s">
        <v>2588</v>
      </c>
      <c r="C2334" t="s">
        <v>1280</v>
      </c>
      <c r="D2334" s="2">
        <v>42461</v>
      </c>
      <c r="E2334" s="2">
        <v>42461</v>
      </c>
      <c r="F2334" s="3">
        <v>0</v>
      </c>
      <c r="G2334" t="s">
        <v>3</v>
      </c>
      <c r="H2334" t="s">
        <v>1501</v>
      </c>
      <c r="I2334" s="4">
        <v>0.99</v>
      </c>
      <c r="J2334" s="4">
        <v>-0.2</v>
      </c>
      <c r="K2334" s="4">
        <v>0.79</v>
      </c>
      <c r="L2334" s="88"/>
      <c r="M2334" s="88"/>
    </row>
    <row r="2335" spans="1:13" x14ac:dyDescent="0.2">
      <c r="A2335" s="89">
        <f t="shared" si="36"/>
        <v>2333</v>
      </c>
      <c r="B2335" t="s">
        <v>2588</v>
      </c>
      <c r="C2335" t="s">
        <v>1280</v>
      </c>
      <c r="D2335" s="2">
        <v>42461</v>
      </c>
      <c r="E2335" s="2">
        <v>42461</v>
      </c>
      <c r="F2335" s="3">
        <v>0</v>
      </c>
      <c r="G2335" t="s">
        <v>3</v>
      </c>
      <c r="H2335" t="s">
        <v>1502</v>
      </c>
      <c r="I2335" s="4">
        <v>-0.99</v>
      </c>
      <c r="J2335" s="4">
        <v>0.2</v>
      </c>
      <c r="K2335" s="4">
        <v>-0.79</v>
      </c>
      <c r="L2335" s="88"/>
      <c r="M2335" s="88"/>
    </row>
    <row r="2336" spans="1:13" x14ac:dyDescent="0.2">
      <c r="A2336" s="89">
        <f t="shared" si="36"/>
        <v>2334</v>
      </c>
      <c r="B2336" t="s">
        <v>2588</v>
      </c>
      <c r="C2336" t="s">
        <v>1027</v>
      </c>
      <c r="D2336" s="2">
        <v>41813</v>
      </c>
      <c r="E2336" s="2">
        <v>41813</v>
      </c>
      <c r="F2336" s="5">
        <v>1</v>
      </c>
      <c r="G2336" t="s">
        <v>130</v>
      </c>
      <c r="H2336" t="s">
        <v>1503</v>
      </c>
      <c r="I2336" s="4">
        <v>566100</v>
      </c>
      <c r="J2336" s="4">
        <v>-145690.88</v>
      </c>
      <c r="K2336" s="4">
        <v>420409.12</v>
      </c>
      <c r="L2336" s="88"/>
      <c r="M2336" s="88"/>
    </row>
    <row r="2337" spans="1:13" x14ac:dyDescent="0.2">
      <c r="A2337" s="89">
        <f t="shared" si="36"/>
        <v>2335</v>
      </c>
      <c r="B2337" t="s">
        <v>2588</v>
      </c>
      <c r="C2337" t="s">
        <v>1027</v>
      </c>
      <c r="D2337" s="2">
        <v>41992</v>
      </c>
      <c r="E2337" s="2">
        <v>41992</v>
      </c>
      <c r="F2337" s="5">
        <v>1</v>
      </c>
      <c r="G2337" t="s">
        <v>130</v>
      </c>
      <c r="H2337" t="s">
        <v>1504</v>
      </c>
      <c r="I2337" s="4">
        <v>5668650</v>
      </c>
      <c r="J2337" s="4">
        <v>-1353238.76</v>
      </c>
      <c r="K2337" s="4">
        <v>4315411.24</v>
      </c>
      <c r="L2337" s="88"/>
      <c r="M2337" s="88"/>
    </row>
    <row r="2338" spans="1:13" x14ac:dyDescent="0.2">
      <c r="A2338" s="89">
        <f t="shared" si="36"/>
        <v>2336</v>
      </c>
      <c r="B2338" t="s">
        <v>2588</v>
      </c>
      <c r="C2338" t="s">
        <v>1031</v>
      </c>
      <c r="D2338" s="2">
        <v>41984</v>
      </c>
      <c r="E2338" s="2">
        <v>41984</v>
      </c>
      <c r="F2338" s="5">
        <v>1</v>
      </c>
      <c r="G2338" t="s">
        <v>130</v>
      </c>
      <c r="H2338" t="s">
        <v>1505</v>
      </c>
      <c r="I2338" s="4">
        <v>1611600</v>
      </c>
      <c r="J2338" s="4">
        <v>-449230.31999999995</v>
      </c>
      <c r="K2338" s="4">
        <v>1162369.68</v>
      </c>
      <c r="L2338" s="88"/>
      <c r="M2338" s="88"/>
    </row>
    <row r="2339" spans="1:13" x14ac:dyDescent="0.2">
      <c r="A2339" s="89">
        <f t="shared" si="36"/>
        <v>2337</v>
      </c>
      <c r="B2339" t="s">
        <v>2588</v>
      </c>
      <c r="C2339" t="s">
        <v>1031</v>
      </c>
      <c r="D2339" s="2">
        <v>41984</v>
      </c>
      <c r="E2339" s="2">
        <v>41984</v>
      </c>
      <c r="F2339" s="5">
        <v>1</v>
      </c>
      <c r="G2339" t="s">
        <v>130</v>
      </c>
      <c r="H2339" t="s">
        <v>1506</v>
      </c>
      <c r="I2339" s="4">
        <v>303171.45</v>
      </c>
      <c r="J2339" s="4">
        <v>-84508.45</v>
      </c>
      <c r="K2339" s="4">
        <v>218663</v>
      </c>
      <c r="L2339" s="88"/>
      <c r="M2339" s="88"/>
    </row>
    <row r="2340" spans="1:13" x14ac:dyDescent="0.2">
      <c r="A2340" s="89">
        <f t="shared" si="36"/>
        <v>2338</v>
      </c>
      <c r="B2340" t="s">
        <v>2588</v>
      </c>
      <c r="C2340" t="s">
        <v>1027</v>
      </c>
      <c r="D2340" s="2">
        <v>42080</v>
      </c>
      <c r="E2340" s="2">
        <v>42080</v>
      </c>
      <c r="F2340" s="5">
        <v>1</v>
      </c>
      <c r="G2340" t="s">
        <v>130</v>
      </c>
      <c r="H2340" t="s">
        <v>1507</v>
      </c>
      <c r="I2340" s="4">
        <v>2822850</v>
      </c>
      <c r="J2340" s="4">
        <v>-648018.09000000008</v>
      </c>
      <c r="K2340" s="4">
        <v>2174831.91</v>
      </c>
      <c r="L2340" s="88"/>
      <c r="M2340" s="88"/>
    </row>
    <row r="2341" spans="1:13" x14ac:dyDescent="0.2">
      <c r="A2341" s="89">
        <f t="shared" si="36"/>
        <v>2339</v>
      </c>
      <c r="B2341" t="s">
        <v>2588</v>
      </c>
      <c r="C2341" t="s">
        <v>1027</v>
      </c>
      <c r="D2341" s="2">
        <v>41730</v>
      </c>
      <c r="E2341" s="2">
        <v>41730</v>
      </c>
      <c r="F2341" s="3">
        <v>0</v>
      </c>
      <c r="G2341" t="s">
        <v>3</v>
      </c>
      <c r="H2341" t="s">
        <v>1508</v>
      </c>
      <c r="I2341" s="4">
        <v>6534576.4100000001</v>
      </c>
      <c r="J2341" s="4">
        <v>-1738197.2999999998</v>
      </c>
      <c r="K2341" s="4">
        <v>4796379.1100000003</v>
      </c>
      <c r="L2341" s="88"/>
      <c r="M2341" s="88"/>
    </row>
    <row r="2342" spans="1:13" x14ac:dyDescent="0.2">
      <c r="A2342" s="89">
        <f t="shared" si="36"/>
        <v>2340</v>
      </c>
      <c r="B2342" t="s">
        <v>2588</v>
      </c>
      <c r="C2342" t="s">
        <v>1027</v>
      </c>
      <c r="D2342" s="2">
        <v>41730</v>
      </c>
      <c r="E2342" s="2">
        <v>41730</v>
      </c>
      <c r="F2342" s="3">
        <v>0</v>
      </c>
      <c r="G2342" t="s">
        <v>3</v>
      </c>
      <c r="H2342" t="s">
        <v>1509</v>
      </c>
      <c r="I2342" s="4">
        <v>33243827.640000001</v>
      </c>
      <c r="J2342" s="4">
        <v>-8842858.1500000004</v>
      </c>
      <c r="K2342" s="4">
        <v>24400969.489999998</v>
      </c>
      <c r="L2342" s="88"/>
      <c r="M2342" s="88"/>
    </row>
    <row r="2343" spans="1:13" x14ac:dyDescent="0.2">
      <c r="A2343" s="89">
        <f t="shared" si="36"/>
        <v>2341</v>
      </c>
      <c r="B2343" t="s">
        <v>2588</v>
      </c>
      <c r="C2343" t="s">
        <v>1027</v>
      </c>
      <c r="D2343" s="2">
        <v>41730</v>
      </c>
      <c r="E2343" s="2">
        <v>41730</v>
      </c>
      <c r="F2343" s="3">
        <v>0</v>
      </c>
      <c r="G2343" t="s">
        <v>3</v>
      </c>
      <c r="H2343" t="s">
        <v>1510</v>
      </c>
      <c r="I2343" s="4">
        <v>6534576.4199999999</v>
      </c>
      <c r="J2343" s="4">
        <v>-1738197.3099999998</v>
      </c>
      <c r="K2343" s="4">
        <v>4796379.1100000003</v>
      </c>
      <c r="L2343" s="88"/>
      <c r="M2343" s="88"/>
    </row>
    <row r="2344" spans="1:13" x14ac:dyDescent="0.2">
      <c r="A2344" s="89">
        <f t="shared" si="36"/>
        <v>2342</v>
      </c>
      <c r="B2344" t="s">
        <v>2588</v>
      </c>
      <c r="C2344" t="s">
        <v>1027</v>
      </c>
      <c r="D2344" s="2">
        <v>41730</v>
      </c>
      <c r="E2344" s="2">
        <v>41730</v>
      </c>
      <c r="F2344" s="3">
        <v>0</v>
      </c>
      <c r="G2344" t="s">
        <v>3</v>
      </c>
      <c r="H2344" t="s">
        <v>1511</v>
      </c>
      <c r="I2344" s="4">
        <v>7833515.3899999997</v>
      </c>
      <c r="J2344" s="4">
        <v>-2083715.09</v>
      </c>
      <c r="K2344" s="4">
        <v>5749800.2999999998</v>
      </c>
      <c r="L2344" s="88"/>
      <c r="M2344" s="88"/>
    </row>
    <row r="2345" spans="1:13" x14ac:dyDescent="0.2">
      <c r="A2345" s="89">
        <f t="shared" si="36"/>
        <v>2343</v>
      </c>
      <c r="B2345" t="s">
        <v>2588</v>
      </c>
      <c r="C2345" t="s">
        <v>1027</v>
      </c>
      <c r="D2345" s="2">
        <v>41730</v>
      </c>
      <c r="E2345" s="2">
        <v>41730</v>
      </c>
      <c r="F2345" s="3">
        <v>0</v>
      </c>
      <c r="G2345" t="s">
        <v>3</v>
      </c>
      <c r="H2345" t="s">
        <v>1512</v>
      </c>
      <c r="I2345" s="4">
        <v>27617673.609999999</v>
      </c>
      <c r="J2345" s="4">
        <v>-7346301.1999999993</v>
      </c>
      <c r="K2345" s="4">
        <v>20271372.41</v>
      </c>
      <c r="L2345" s="88"/>
      <c r="M2345" s="88"/>
    </row>
    <row r="2346" spans="1:13" x14ac:dyDescent="0.2">
      <c r="A2346" s="89">
        <f t="shared" si="36"/>
        <v>2344</v>
      </c>
      <c r="B2346" t="s">
        <v>2588</v>
      </c>
      <c r="C2346" t="s">
        <v>1027</v>
      </c>
      <c r="D2346" s="2">
        <v>42062</v>
      </c>
      <c r="E2346" s="2">
        <v>42062</v>
      </c>
      <c r="F2346" s="3">
        <v>0</v>
      </c>
      <c r="G2346" t="s">
        <v>3</v>
      </c>
      <c r="H2346" t="s">
        <v>1513</v>
      </c>
      <c r="I2346" s="4">
        <v>7567383.0199999996</v>
      </c>
      <c r="J2346" s="4">
        <v>-1751361.95</v>
      </c>
      <c r="K2346" s="4">
        <v>5816021.0700000003</v>
      </c>
      <c r="L2346" s="88"/>
      <c r="M2346" s="88"/>
    </row>
    <row r="2347" spans="1:13" x14ac:dyDescent="0.2">
      <c r="A2347" s="89">
        <f t="shared" si="36"/>
        <v>2345</v>
      </c>
      <c r="B2347" t="s">
        <v>2588</v>
      </c>
      <c r="C2347" t="s">
        <v>1027</v>
      </c>
      <c r="D2347" s="2">
        <v>42109</v>
      </c>
      <c r="E2347" s="2">
        <v>42109</v>
      </c>
      <c r="F2347" s="3">
        <v>0</v>
      </c>
      <c r="G2347" t="s">
        <v>3</v>
      </c>
      <c r="H2347" t="s">
        <v>1514</v>
      </c>
      <c r="I2347" s="4">
        <v>-8564.5499999999993</v>
      </c>
      <c r="J2347" s="4">
        <v>1940.45</v>
      </c>
      <c r="K2347" s="4">
        <v>-6624.1</v>
      </c>
      <c r="L2347" s="88"/>
      <c r="M2347" s="88"/>
    </row>
    <row r="2348" spans="1:13" x14ac:dyDescent="0.2">
      <c r="A2348" s="89">
        <f t="shared" si="36"/>
        <v>2346</v>
      </c>
      <c r="B2348" t="s">
        <v>2588</v>
      </c>
      <c r="C2348" t="s">
        <v>1286</v>
      </c>
      <c r="D2348" s="2">
        <v>42728</v>
      </c>
      <c r="E2348" s="2">
        <v>42728</v>
      </c>
      <c r="F2348" s="3">
        <v>0</v>
      </c>
      <c r="G2348" t="s">
        <v>3</v>
      </c>
      <c r="H2348" t="s">
        <v>1515</v>
      </c>
      <c r="I2348" s="4">
        <v>835513.89</v>
      </c>
      <c r="J2348" s="4">
        <v>-155280.75</v>
      </c>
      <c r="K2348" s="4">
        <v>680233.14</v>
      </c>
      <c r="L2348" s="88"/>
      <c r="M2348" s="88"/>
    </row>
    <row r="2349" spans="1:13" x14ac:dyDescent="0.2">
      <c r="A2349" s="89">
        <f t="shared" si="36"/>
        <v>2347</v>
      </c>
      <c r="B2349" t="s">
        <v>2588</v>
      </c>
      <c r="C2349" t="s">
        <v>1027</v>
      </c>
      <c r="D2349" s="2">
        <v>42012</v>
      </c>
      <c r="E2349" s="2">
        <v>42012</v>
      </c>
      <c r="F2349" s="3">
        <v>0</v>
      </c>
      <c r="G2349" t="s">
        <v>3</v>
      </c>
      <c r="H2349" t="s">
        <v>1516</v>
      </c>
      <c r="I2349" s="4">
        <v>85335.8</v>
      </c>
      <c r="J2349" s="4">
        <v>-20193.949999999997</v>
      </c>
      <c r="K2349" s="4">
        <v>65141.85</v>
      </c>
      <c r="L2349" s="88"/>
      <c r="M2349" s="88"/>
    </row>
    <row r="2350" spans="1:13" x14ac:dyDescent="0.2">
      <c r="A2350" s="89">
        <f t="shared" si="36"/>
        <v>2348</v>
      </c>
      <c r="B2350" t="s">
        <v>2588</v>
      </c>
      <c r="C2350" t="s">
        <v>1027</v>
      </c>
      <c r="D2350" s="2">
        <v>42012</v>
      </c>
      <c r="E2350" s="2">
        <v>42012</v>
      </c>
      <c r="F2350" s="5">
        <v>1</v>
      </c>
      <c r="G2350" t="s">
        <v>130</v>
      </c>
      <c r="H2350" t="s">
        <v>1517</v>
      </c>
      <c r="I2350" s="4">
        <v>85680</v>
      </c>
      <c r="J2350" s="4">
        <v>-20275.41</v>
      </c>
      <c r="K2350" s="4">
        <v>65404.59</v>
      </c>
      <c r="L2350" s="88"/>
      <c r="M2350" s="88"/>
    </row>
    <row r="2351" spans="1:13" x14ac:dyDescent="0.2">
      <c r="A2351" s="89">
        <f t="shared" si="36"/>
        <v>2349</v>
      </c>
      <c r="B2351" t="s">
        <v>2588</v>
      </c>
      <c r="C2351" t="s">
        <v>1027</v>
      </c>
      <c r="D2351" s="2">
        <v>42090</v>
      </c>
      <c r="E2351" s="2">
        <v>42090</v>
      </c>
      <c r="F2351" s="5">
        <v>1</v>
      </c>
      <c r="G2351" t="s">
        <v>130</v>
      </c>
      <c r="H2351" t="s">
        <v>1518</v>
      </c>
      <c r="I2351" s="4">
        <v>1302798</v>
      </c>
      <c r="J2351" s="4">
        <v>-297716.08999999997</v>
      </c>
      <c r="K2351" s="4">
        <v>1005081.91</v>
      </c>
      <c r="L2351" s="88"/>
      <c r="M2351" s="88"/>
    </row>
    <row r="2352" spans="1:13" x14ac:dyDescent="0.2">
      <c r="A2352" s="89">
        <f t="shared" si="36"/>
        <v>2350</v>
      </c>
      <c r="B2352" t="s">
        <v>2588</v>
      </c>
      <c r="C2352" t="s">
        <v>1027</v>
      </c>
      <c r="D2352" s="2">
        <v>41848</v>
      </c>
      <c r="E2352" s="2">
        <v>41848</v>
      </c>
      <c r="F2352" s="5">
        <v>4</v>
      </c>
      <c r="G2352" t="s">
        <v>130</v>
      </c>
      <c r="H2352" t="s">
        <v>1519</v>
      </c>
      <c r="I2352" s="4">
        <v>176459.24</v>
      </c>
      <c r="J2352" s="4">
        <v>-44770.36</v>
      </c>
      <c r="K2352" s="4">
        <v>131688.88</v>
      </c>
      <c r="L2352" s="88"/>
      <c r="M2352" s="88"/>
    </row>
    <row r="2353" spans="1:13" x14ac:dyDescent="0.2">
      <c r="A2353" s="89">
        <f t="shared" si="36"/>
        <v>2351</v>
      </c>
      <c r="B2353" t="s">
        <v>2588</v>
      </c>
      <c r="C2353" t="s">
        <v>1027</v>
      </c>
      <c r="D2353" s="2">
        <v>42078</v>
      </c>
      <c r="E2353" s="2">
        <v>42078</v>
      </c>
      <c r="F2353" s="3">
        <v>0</v>
      </c>
      <c r="G2353" t="s">
        <v>3</v>
      </c>
      <c r="H2353" t="s">
        <v>1520</v>
      </c>
      <c r="I2353" s="4">
        <v>552790.89</v>
      </c>
      <c r="J2353" s="4">
        <v>-127014.67</v>
      </c>
      <c r="K2353" s="4">
        <v>425776.22</v>
      </c>
      <c r="L2353" s="88"/>
      <c r="M2353" s="88"/>
    </row>
    <row r="2354" spans="1:13" x14ac:dyDescent="0.2">
      <c r="A2354" s="89">
        <f t="shared" si="36"/>
        <v>2352</v>
      </c>
      <c r="B2354" t="s">
        <v>2588</v>
      </c>
      <c r="C2354" t="s">
        <v>1027</v>
      </c>
      <c r="D2354" s="2">
        <v>41893</v>
      </c>
      <c r="E2354" s="2">
        <v>41893</v>
      </c>
      <c r="F2354" s="5">
        <v>1</v>
      </c>
      <c r="G2354" t="s">
        <v>130</v>
      </c>
      <c r="H2354" t="s">
        <v>1521</v>
      </c>
      <c r="I2354" s="4">
        <v>602363.04</v>
      </c>
      <c r="J2354" s="4">
        <v>-150006.56</v>
      </c>
      <c r="K2354" s="4">
        <v>452356.48</v>
      </c>
      <c r="L2354" s="88"/>
      <c r="M2354" s="88"/>
    </row>
    <row r="2355" spans="1:13" x14ac:dyDescent="0.2">
      <c r="A2355" s="89">
        <f t="shared" si="36"/>
        <v>2353</v>
      </c>
      <c r="B2355" t="s">
        <v>2588</v>
      </c>
      <c r="C2355" t="s">
        <v>1027</v>
      </c>
      <c r="D2355" s="2">
        <v>41916</v>
      </c>
      <c r="E2355" s="2">
        <v>41916</v>
      </c>
      <c r="F2355" s="5">
        <v>1</v>
      </c>
      <c r="G2355" t="s">
        <v>130</v>
      </c>
      <c r="H2355" t="s">
        <v>1522</v>
      </c>
      <c r="I2355" s="4">
        <v>500860.8</v>
      </c>
      <c r="J2355" s="4">
        <v>-123530.10999999999</v>
      </c>
      <c r="K2355" s="4">
        <v>377330.69</v>
      </c>
      <c r="L2355" s="88"/>
      <c r="M2355" s="88"/>
    </row>
    <row r="2356" spans="1:13" x14ac:dyDescent="0.2">
      <c r="A2356" s="89">
        <f t="shared" si="36"/>
        <v>2354</v>
      </c>
      <c r="B2356" t="s">
        <v>2588</v>
      </c>
      <c r="C2356" t="s">
        <v>1027</v>
      </c>
      <c r="D2356" s="2">
        <v>41916</v>
      </c>
      <c r="E2356" s="2">
        <v>41916</v>
      </c>
      <c r="F2356" s="5">
        <v>1</v>
      </c>
      <c r="G2356" t="s">
        <v>130</v>
      </c>
      <c r="H2356" t="s">
        <v>1523</v>
      </c>
      <c r="I2356" s="4">
        <v>365685.3</v>
      </c>
      <c r="J2356" s="4">
        <v>-90191.010000000009</v>
      </c>
      <c r="K2356" s="4">
        <v>275494.28999999998</v>
      </c>
      <c r="L2356" s="88"/>
      <c r="M2356" s="88"/>
    </row>
    <row r="2357" spans="1:13" x14ac:dyDescent="0.2">
      <c r="A2357" s="89">
        <f t="shared" si="36"/>
        <v>2355</v>
      </c>
      <c r="B2357" t="s">
        <v>2588</v>
      </c>
      <c r="C2357" t="s">
        <v>1027</v>
      </c>
      <c r="D2357" s="2">
        <v>41992</v>
      </c>
      <c r="E2357" s="2">
        <v>41992</v>
      </c>
      <c r="F2357" s="5">
        <v>3</v>
      </c>
      <c r="G2357" t="s">
        <v>130</v>
      </c>
      <c r="H2357" t="s">
        <v>1524</v>
      </c>
      <c r="I2357" s="4">
        <v>2818275.3</v>
      </c>
      <c r="J2357" s="4">
        <v>-672787.94</v>
      </c>
      <c r="K2357" s="4">
        <v>2145487.36</v>
      </c>
      <c r="L2357" s="88"/>
      <c r="M2357" s="88"/>
    </row>
    <row r="2358" spans="1:13" x14ac:dyDescent="0.2">
      <c r="A2358" s="89">
        <f t="shared" si="36"/>
        <v>2356</v>
      </c>
      <c r="B2358" t="s">
        <v>2588</v>
      </c>
      <c r="C2358" t="s">
        <v>1027</v>
      </c>
      <c r="D2358" s="2">
        <v>42094</v>
      </c>
      <c r="E2358" s="2">
        <v>42094</v>
      </c>
      <c r="F2358" s="5">
        <v>5</v>
      </c>
      <c r="G2358" t="s">
        <v>130</v>
      </c>
      <c r="H2358" t="s">
        <v>1525</v>
      </c>
      <c r="I2358" s="4">
        <v>3338467.65</v>
      </c>
      <c r="J2358" s="4">
        <v>-761518.19000000006</v>
      </c>
      <c r="K2358" s="4">
        <v>2576949.46</v>
      </c>
      <c r="L2358" s="88"/>
      <c r="M2358" s="88"/>
    </row>
    <row r="2359" spans="1:13" x14ac:dyDescent="0.2">
      <c r="A2359" s="89">
        <f t="shared" si="36"/>
        <v>2357</v>
      </c>
      <c r="B2359" t="s">
        <v>2588</v>
      </c>
      <c r="C2359" t="s">
        <v>1027</v>
      </c>
      <c r="D2359" s="2">
        <v>42094</v>
      </c>
      <c r="E2359" s="2">
        <v>42094</v>
      </c>
      <c r="F2359" s="5">
        <v>1</v>
      </c>
      <c r="G2359" t="s">
        <v>130</v>
      </c>
      <c r="H2359" t="s">
        <v>1526</v>
      </c>
      <c r="I2359" s="4">
        <v>54520</v>
      </c>
      <c r="J2359" s="4">
        <v>-12436.24</v>
      </c>
      <c r="K2359" s="4">
        <v>42083.76</v>
      </c>
      <c r="L2359" s="88"/>
      <c r="M2359" s="88"/>
    </row>
    <row r="2360" spans="1:13" x14ac:dyDescent="0.2">
      <c r="A2360" s="89">
        <f t="shared" si="36"/>
        <v>2358</v>
      </c>
      <c r="B2360" t="s">
        <v>2588</v>
      </c>
      <c r="C2360" t="s">
        <v>1027</v>
      </c>
      <c r="D2360" s="2">
        <v>42094</v>
      </c>
      <c r="E2360" s="2">
        <v>42094</v>
      </c>
      <c r="F2360" s="5">
        <v>5</v>
      </c>
      <c r="G2360" t="s">
        <v>130</v>
      </c>
      <c r="H2360" t="s">
        <v>1527</v>
      </c>
      <c r="I2360" s="4">
        <v>535923.35</v>
      </c>
      <c r="J2360" s="4">
        <v>-122246.33</v>
      </c>
      <c r="K2360" s="4">
        <v>413677.02</v>
      </c>
      <c r="L2360" s="88"/>
      <c r="M2360" s="88"/>
    </row>
    <row r="2361" spans="1:13" x14ac:dyDescent="0.2">
      <c r="A2361" s="89">
        <f t="shared" si="36"/>
        <v>2359</v>
      </c>
      <c r="B2361" t="s">
        <v>2588</v>
      </c>
      <c r="C2361" t="s">
        <v>1031</v>
      </c>
      <c r="D2361" s="2">
        <v>42048</v>
      </c>
      <c r="E2361" s="2">
        <v>42048</v>
      </c>
      <c r="F2361" s="3">
        <v>0</v>
      </c>
      <c r="G2361" t="s">
        <v>3</v>
      </c>
      <c r="H2361" t="s">
        <v>1528</v>
      </c>
      <c r="I2361" s="4">
        <v>11287959.800000001</v>
      </c>
      <c r="J2361" s="4">
        <v>-4508251.8100000005</v>
      </c>
      <c r="K2361" s="4">
        <v>6779707.9900000002</v>
      </c>
      <c r="L2361" s="88"/>
      <c r="M2361" s="88"/>
    </row>
    <row r="2362" spans="1:13" x14ac:dyDescent="0.2">
      <c r="A2362" s="89">
        <f t="shared" si="36"/>
        <v>2360</v>
      </c>
      <c r="B2362" t="s">
        <v>2588</v>
      </c>
      <c r="C2362" t="s">
        <v>1031</v>
      </c>
      <c r="D2362" s="2">
        <v>42277</v>
      </c>
      <c r="E2362" s="2">
        <v>42277</v>
      </c>
      <c r="F2362" s="3">
        <v>0</v>
      </c>
      <c r="G2362" t="s">
        <v>3</v>
      </c>
      <c r="H2362" t="s">
        <v>1529</v>
      </c>
      <c r="I2362" s="4">
        <v>1251359.8400000001</v>
      </c>
      <c r="J2362" s="4">
        <v>-448214.24</v>
      </c>
      <c r="K2362" s="4">
        <v>803145.6</v>
      </c>
      <c r="L2362" s="88"/>
      <c r="M2362" s="88"/>
    </row>
    <row r="2363" spans="1:13" x14ac:dyDescent="0.2">
      <c r="A2363" s="89">
        <f t="shared" si="36"/>
        <v>2361</v>
      </c>
      <c r="B2363" t="s">
        <v>2588</v>
      </c>
      <c r="C2363" t="s">
        <v>1031</v>
      </c>
      <c r="D2363" s="2">
        <v>42163</v>
      </c>
      <c r="E2363" s="2">
        <v>42163</v>
      </c>
      <c r="F2363" s="5">
        <v>1</v>
      </c>
      <c r="G2363" t="s">
        <v>130</v>
      </c>
      <c r="H2363" t="s">
        <v>1530</v>
      </c>
      <c r="I2363" s="4">
        <v>1824929.99</v>
      </c>
      <c r="J2363" s="4">
        <v>-691145.82000000007</v>
      </c>
      <c r="K2363" s="4">
        <v>1133784.17</v>
      </c>
      <c r="L2363" s="88"/>
      <c r="M2363" s="88"/>
    </row>
    <row r="2364" spans="1:13" x14ac:dyDescent="0.2">
      <c r="A2364" s="89">
        <f t="shared" si="36"/>
        <v>2362</v>
      </c>
      <c r="B2364" t="s">
        <v>2588</v>
      </c>
      <c r="C2364" t="s">
        <v>1031</v>
      </c>
      <c r="D2364" s="2">
        <v>42163</v>
      </c>
      <c r="E2364" s="2">
        <v>42163</v>
      </c>
      <c r="F2364" s="5">
        <v>0</v>
      </c>
      <c r="G2364" t="s">
        <v>130</v>
      </c>
      <c r="H2364" t="s">
        <v>1531</v>
      </c>
      <c r="I2364" s="4">
        <v>6163815.8200000003</v>
      </c>
      <c r="J2364" s="4">
        <v>-2334388.5100000002</v>
      </c>
      <c r="K2364" s="4">
        <v>3829427.31</v>
      </c>
      <c r="L2364" s="88"/>
      <c r="M2364" s="88"/>
    </row>
    <row r="2365" spans="1:13" x14ac:dyDescent="0.2">
      <c r="A2365" s="89">
        <f t="shared" si="36"/>
        <v>2363</v>
      </c>
      <c r="B2365" t="s">
        <v>2588</v>
      </c>
      <c r="C2365" t="s">
        <v>1031</v>
      </c>
      <c r="D2365" s="2">
        <v>42222</v>
      </c>
      <c r="E2365" s="2">
        <v>42222</v>
      </c>
      <c r="F2365" s="5">
        <v>1</v>
      </c>
      <c r="G2365" t="s">
        <v>130</v>
      </c>
      <c r="H2365" t="s">
        <v>1532</v>
      </c>
      <c r="I2365" s="4">
        <v>5668650</v>
      </c>
      <c r="J2365" s="4">
        <v>-2086597.79</v>
      </c>
      <c r="K2365" s="4">
        <v>3582052.21</v>
      </c>
      <c r="L2365" s="88"/>
      <c r="M2365" s="88"/>
    </row>
    <row r="2366" spans="1:13" x14ac:dyDescent="0.2">
      <c r="A2366" s="89">
        <f t="shared" si="36"/>
        <v>2364</v>
      </c>
      <c r="B2366" t="s">
        <v>2588</v>
      </c>
      <c r="C2366" t="s">
        <v>1031</v>
      </c>
      <c r="D2366" s="2">
        <v>42155</v>
      </c>
      <c r="E2366" s="2">
        <v>42155</v>
      </c>
      <c r="F2366" s="5">
        <v>1</v>
      </c>
      <c r="G2366" t="s">
        <v>330</v>
      </c>
      <c r="H2366" t="s">
        <v>1533</v>
      </c>
      <c r="I2366" s="4">
        <v>30223091.5</v>
      </c>
      <c r="J2366" s="4">
        <v>-11489782.720000001</v>
      </c>
      <c r="K2366" s="4">
        <v>18733308.780000001</v>
      </c>
      <c r="L2366" s="88"/>
      <c r="M2366" s="88"/>
    </row>
    <row r="2367" spans="1:13" x14ac:dyDescent="0.2">
      <c r="A2367" s="89">
        <f t="shared" si="36"/>
        <v>2365</v>
      </c>
      <c r="B2367" t="s">
        <v>2588</v>
      </c>
      <c r="C2367" t="s">
        <v>1031</v>
      </c>
      <c r="D2367" s="2">
        <v>42155</v>
      </c>
      <c r="E2367" s="2">
        <v>42155</v>
      </c>
      <c r="F2367" s="5">
        <v>1</v>
      </c>
      <c r="G2367" t="s">
        <v>330</v>
      </c>
      <c r="H2367" t="s">
        <v>1534</v>
      </c>
      <c r="I2367" s="4">
        <v>5855850</v>
      </c>
      <c r="J2367" s="4">
        <v>-2226193.2999999998</v>
      </c>
      <c r="K2367" s="4">
        <v>3629656.7</v>
      </c>
      <c r="L2367" s="88"/>
      <c r="M2367" s="88"/>
    </row>
    <row r="2368" spans="1:13" x14ac:dyDescent="0.2">
      <c r="A2368" s="89">
        <f t="shared" si="36"/>
        <v>2366</v>
      </c>
      <c r="B2368" t="s">
        <v>2588</v>
      </c>
      <c r="C2368" t="s">
        <v>1031</v>
      </c>
      <c r="D2368" s="2">
        <v>42236</v>
      </c>
      <c r="E2368" s="2">
        <v>42236</v>
      </c>
      <c r="F2368" s="5">
        <v>2</v>
      </c>
      <c r="G2368" t="s">
        <v>130</v>
      </c>
      <c r="H2368" t="s">
        <v>1535</v>
      </c>
      <c r="I2368" s="4">
        <v>681820</v>
      </c>
      <c r="J2368" s="4">
        <v>-242481.22</v>
      </c>
      <c r="K2368" s="4">
        <v>439338.78</v>
      </c>
      <c r="L2368" s="88"/>
      <c r="M2368" s="88"/>
    </row>
    <row r="2369" spans="1:13" x14ac:dyDescent="0.2">
      <c r="A2369" s="89">
        <f t="shared" si="36"/>
        <v>2367</v>
      </c>
      <c r="B2369" t="s">
        <v>2588</v>
      </c>
      <c r="C2369" t="s">
        <v>1031</v>
      </c>
      <c r="D2369" s="2">
        <v>42194</v>
      </c>
      <c r="E2369" s="2">
        <v>42194</v>
      </c>
      <c r="F2369" s="5">
        <v>1</v>
      </c>
      <c r="G2369" t="s">
        <v>130</v>
      </c>
      <c r="H2369" t="s">
        <v>1536</v>
      </c>
      <c r="I2369" s="4">
        <v>175071</v>
      </c>
      <c r="J2369" s="4">
        <v>-65325.93</v>
      </c>
      <c r="K2369" s="4">
        <v>109745.07</v>
      </c>
      <c r="L2369" s="88"/>
      <c r="M2369" s="88"/>
    </row>
    <row r="2370" spans="1:13" x14ac:dyDescent="0.2">
      <c r="A2370" s="89">
        <f t="shared" si="36"/>
        <v>2368</v>
      </c>
      <c r="B2370" t="s">
        <v>2588</v>
      </c>
      <c r="C2370" t="s">
        <v>1031</v>
      </c>
      <c r="D2370" s="2">
        <v>42203</v>
      </c>
      <c r="E2370" s="2">
        <v>42203</v>
      </c>
      <c r="F2370" s="5">
        <v>2</v>
      </c>
      <c r="G2370" t="s">
        <v>130</v>
      </c>
      <c r="H2370" t="s">
        <v>1537</v>
      </c>
      <c r="I2370" s="4">
        <v>1012500</v>
      </c>
      <c r="J2370" s="4">
        <v>-376161.96</v>
      </c>
      <c r="K2370" s="4">
        <v>636338.04</v>
      </c>
      <c r="L2370" s="88"/>
      <c r="M2370" s="88"/>
    </row>
    <row r="2371" spans="1:13" x14ac:dyDescent="0.2">
      <c r="A2371" s="89">
        <f t="shared" si="36"/>
        <v>2369</v>
      </c>
      <c r="B2371" t="s">
        <v>2588</v>
      </c>
      <c r="C2371" t="s">
        <v>1031</v>
      </c>
      <c r="D2371" s="2">
        <v>42416</v>
      </c>
      <c r="E2371" s="2">
        <v>42416</v>
      </c>
      <c r="F2371" s="5">
        <v>1</v>
      </c>
      <c r="G2371" t="s">
        <v>130</v>
      </c>
      <c r="H2371" t="s">
        <v>1538</v>
      </c>
      <c r="I2371" s="4">
        <v>549064.19999999995</v>
      </c>
      <c r="J2371" s="4">
        <v>-178149.75</v>
      </c>
      <c r="K2371" s="4">
        <v>370914.45</v>
      </c>
      <c r="L2371" s="88"/>
      <c r="M2371" s="88"/>
    </row>
    <row r="2372" spans="1:13" x14ac:dyDescent="0.2">
      <c r="A2372" s="89">
        <f t="shared" si="36"/>
        <v>2370</v>
      </c>
      <c r="B2372" t="s">
        <v>2588</v>
      </c>
      <c r="C2372" t="s">
        <v>1031</v>
      </c>
      <c r="D2372" s="2">
        <v>42107</v>
      </c>
      <c r="E2372" s="2">
        <v>42107</v>
      </c>
      <c r="F2372" s="5">
        <v>1</v>
      </c>
      <c r="G2372" t="s">
        <v>130</v>
      </c>
      <c r="H2372" t="s">
        <v>1539</v>
      </c>
      <c r="I2372" s="4">
        <v>202269</v>
      </c>
      <c r="J2372" s="4">
        <v>-76454.31</v>
      </c>
      <c r="K2372" s="4">
        <v>125814.69</v>
      </c>
      <c r="L2372" s="88"/>
      <c r="M2372" s="88"/>
    </row>
    <row r="2373" spans="1:13" x14ac:dyDescent="0.2">
      <c r="A2373" s="89">
        <f t="shared" ref="A2373:A2436" si="37">A2372+1</f>
        <v>2371</v>
      </c>
      <c r="B2373" t="s">
        <v>2588</v>
      </c>
      <c r="C2373" t="s">
        <v>223</v>
      </c>
      <c r="D2373" s="2">
        <v>42139</v>
      </c>
      <c r="E2373" s="2">
        <v>42139</v>
      </c>
      <c r="F2373" s="5">
        <v>1</v>
      </c>
      <c r="G2373" t="s">
        <v>330</v>
      </c>
      <c r="H2373" t="s">
        <v>1540</v>
      </c>
      <c r="I2373" s="4">
        <v>959692.5</v>
      </c>
      <c r="J2373" s="4">
        <v>-536184.80999999994</v>
      </c>
      <c r="K2373" s="4">
        <v>423507.69</v>
      </c>
      <c r="L2373" s="88"/>
      <c r="M2373" s="88"/>
    </row>
    <row r="2374" spans="1:13" x14ac:dyDescent="0.2">
      <c r="A2374" s="89">
        <f t="shared" si="37"/>
        <v>2372</v>
      </c>
      <c r="B2374" t="s">
        <v>2588</v>
      </c>
      <c r="C2374" t="s">
        <v>1027</v>
      </c>
      <c r="D2374" s="2">
        <v>42209</v>
      </c>
      <c r="E2374" s="2">
        <v>42209</v>
      </c>
      <c r="F2374" s="5">
        <v>1</v>
      </c>
      <c r="G2374" t="s">
        <v>130</v>
      </c>
      <c r="H2374" t="s">
        <v>1541</v>
      </c>
      <c r="I2374" s="4">
        <v>12732612.75</v>
      </c>
      <c r="J2374" s="4">
        <v>-2752519.39</v>
      </c>
      <c r="K2374" s="4">
        <v>9980093.3599999994</v>
      </c>
      <c r="L2374" s="88"/>
      <c r="M2374" s="88"/>
    </row>
    <row r="2375" spans="1:13" x14ac:dyDescent="0.2">
      <c r="A2375" s="89">
        <f t="shared" si="37"/>
        <v>2373</v>
      </c>
      <c r="B2375" t="s">
        <v>2588</v>
      </c>
      <c r="C2375" t="s">
        <v>1027</v>
      </c>
      <c r="D2375" s="2">
        <v>42213</v>
      </c>
      <c r="E2375" s="2">
        <v>42213</v>
      </c>
      <c r="F2375" s="5">
        <v>2</v>
      </c>
      <c r="G2375" t="s">
        <v>130</v>
      </c>
      <c r="H2375" t="s">
        <v>1542</v>
      </c>
      <c r="I2375" s="4">
        <v>288644.67</v>
      </c>
      <c r="J2375" s="4">
        <v>-62278.880000000005</v>
      </c>
      <c r="K2375" s="4">
        <v>226365.79</v>
      </c>
      <c r="L2375" s="88"/>
      <c r="M2375" s="88"/>
    </row>
    <row r="2376" spans="1:13" x14ac:dyDescent="0.2">
      <c r="A2376" s="89">
        <f t="shared" si="37"/>
        <v>2374</v>
      </c>
      <c r="B2376" t="s">
        <v>2588</v>
      </c>
      <c r="C2376" t="s">
        <v>1027</v>
      </c>
      <c r="D2376" s="2">
        <v>42451</v>
      </c>
      <c r="E2376" s="2">
        <v>42451</v>
      </c>
      <c r="F2376" s="5">
        <v>2</v>
      </c>
      <c r="G2376" t="s">
        <v>130</v>
      </c>
      <c r="H2376" t="s">
        <v>1543</v>
      </c>
      <c r="I2376" s="4">
        <v>561277.63</v>
      </c>
      <c r="J2376" s="4">
        <v>-107225.8</v>
      </c>
      <c r="K2376" s="4">
        <v>454051.83</v>
      </c>
      <c r="L2376" s="88"/>
      <c r="M2376" s="88"/>
    </row>
    <row r="2377" spans="1:13" x14ac:dyDescent="0.2">
      <c r="A2377" s="89">
        <f t="shared" si="37"/>
        <v>2375</v>
      </c>
      <c r="B2377" t="s">
        <v>2588</v>
      </c>
      <c r="C2377" t="s">
        <v>1027</v>
      </c>
      <c r="D2377" s="2">
        <v>42156</v>
      </c>
      <c r="E2377" s="2">
        <v>42156</v>
      </c>
      <c r="F2377" s="5">
        <v>1</v>
      </c>
      <c r="G2377" t="s">
        <v>130</v>
      </c>
      <c r="H2377" t="s">
        <v>1544</v>
      </c>
      <c r="I2377" s="4">
        <v>2790000</v>
      </c>
      <c r="J2377" s="4">
        <v>-618500.1</v>
      </c>
      <c r="K2377" s="4">
        <v>2171499.9</v>
      </c>
      <c r="L2377" s="88"/>
      <c r="M2377" s="88"/>
    </row>
    <row r="2378" spans="1:13" x14ac:dyDescent="0.2">
      <c r="A2378" s="89">
        <f t="shared" si="37"/>
        <v>2376</v>
      </c>
      <c r="B2378" t="s">
        <v>2588</v>
      </c>
      <c r="C2378" t="s">
        <v>1031</v>
      </c>
      <c r="D2378" s="2">
        <v>42178</v>
      </c>
      <c r="E2378" s="2">
        <v>42178</v>
      </c>
      <c r="F2378" s="5">
        <v>14</v>
      </c>
      <c r="G2378" t="s">
        <v>1545</v>
      </c>
      <c r="H2378" t="s">
        <v>1546</v>
      </c>
      <c r="I2378" s="4">
        <v>1294357.05</v>
      </c>
      <c r="J2378" s="4">
        <v>-486707.10000000003</v>
      </c>
      <c r="K2378" s="4">
        <v>807649.95</v>
      </c>
      <c r="L2378" s="88"/>
      <c r="M2378" s="88"/>
    </row>
    <row r="2379" spans="1:13" x14ac:dyDescent="0.2">
      <c r="A2379" s="89">
        <f t="shared" si="37"/>
        <v>2377</v>
      </c>
      <c r="B2379" t="s">
        <v>2588</v>
      </c>
      <c r="C2379" t="s">
        <v>1031</v>
      </c>
      <c r="D2379" s="2">
        <v>42165</v>
      </c>
      <c r="E2379" s="2">
        <v>42165</v>
      </c>
      <c r="F2379" s="3">
        <v>0</v>
      </c>
      <c r="G2379" t="s">
        <v>3</v>
      </c>
      <c r="H2379" t="s">
        <v>1547</v>
      </c>
      <c r="I2379" s="4">
        <v>2473200</v>
      </c>
      <c r="J2379" s="4">
        <v>-909980.6</v>
      </c>
      <c r="K2379" s="4">
        <v>1563219.4</v>
      </c>
      <c r="L2379" s="88"/>
      <c r="M2379" s="88"/>
    </row>
    <row r="2380" spans="1:13" x14ac:dyDescent="0.2">
      <c r="A2380" s="89">
        <f t="shared" si="37"/>
        <v>2378</v>
      </c>
      <c r="B2380" t="s">
        <v>2588</v>
      </c>
      <c r="C2380" t="s">
        <v>1027</v>
      </c>
      <c r="D2380" s="2">
        <v>42220</v>
      </c>
      <c r="E2380" s="2">
        <v>42220</v>
      </c>
      <c r="F2380" s="3">
        <v>62.36</v>
      </c>
      <c r="G2380" t="s">
        <v>1545</v>
      </c>
      <c r="H2380" t="s">
        <v>1548</v>
      </c>
      <c r="I2380" s="4">
        <v>8005138.3300000001</v>
      </c>
      <c r="J2380" s="4">
        <v>-1774479.2100000002</v>
      </c>
      <c r="K2380" s="4">
        <v>6230659.1200000001</v>
      </c>
      <c r="L2380" s="88"/>
      <c r="M2380" s="88"/>
    </row>
    <row r="2381" spans="1:13" x14ac:dyDescent="0.2">
      <c r="A2381" s="89">
        <f t="shared" si="37"/>
        <v>2379</v>
      </c>
      <c r="B2381" t="s">
        <v>2588</v>
      </c>
      <c r="C2381" t="s">
        <v>1027</v>
      </c>
      <c r="D2381" s="2">
        <v>42235</v>
      </c>
      <c r="E2381" s="2">
        <v>42235</v>
      </c>
      <c r="F2381" s="5">
        <v>1</v>
      </c>
      <c r="G2381" t="s">
        <v>130</v>
      </c>
      <c r="H2381" t="s">
        <v>1549</v>
      </c>
      <c r="I2381" s="4">
        <v>4038832.24</v>
      </c>
      <c r="J2381" s="4">
        <v>-888689.47</v>
      </c>
      <c r="K2381" s="4">
        <v>3150142.77</v>
      </c>
      <c r="L2381" s="88"/>
      <c r="M2381" s="88"/>
    </row>
    <row r="2382" spans="1:13" x14ac:dyDescent="0.2">
      <c r="A2382" s="89">
        <f t="shared" si="37"/>
        <v>2380</v>
      </c>
      <c r="B2382" t="s">
        <v>2588</v>
      </c>
      <c r="C2382" t="s">
        <v>1027</v>
      </c>
      <c r="D2382" s="2">
        <v>42156</v>
      </c>
      <c r="E2382" s="2">
        <v>42156</v>
      </c>
      <c r="F2382" s="5">
        <v>1</v>
      </c>
      <c r="G2382" t="s">
        <v>130</v>
      </c>
      <c r="H2382" t="s">
        <v>1550</v>
      </c>
      <c r="I2382" s="4">
        <v>1443168.42</v>
      </c>
      <c r="J2382" s="4">
        <v>-319928.23000000004</v>
      </c>
      <c r="K2382" s="4">
        <v>1123240.19</v>
      </c>
      <c r="L2382" s="88"/>
      <c r="M2382" s="88"/>
    </row>
    <row r="2383" spans="1:13" x14ac:dyDescent="0.2">
      <c r="A2383" s="89">
        <f t="shared" si="37"/>
        <v>2381</v>
      </c>
      <c r="B2383" t="s">
        <v>2588</v>
      </c>
      <c r="C2383" t="s">
        <v>1027</v>
      </c>
      <c r="D2383" s="2">
        <v>42270</v>
      </c>
      <c r="E2383" s="2">
        <v>42270</v>
      </c>
      <c r="F2383" s="3">
        <v>0</v>
      </c>
      <c r="G2383" t="s">
        <v>3</v>
      </c>
      <c r="H2383" t="s">
        <v>1551</v>
      </c>
      <c r="I2383" s="4">
        <v>6561284.4500000002</v>
      </c>
      <c r="J2383" s="4">
        <v>-1418745.1800000002</v>
      </c>
      <c r="K2383" s="4">
        <v>5142539.2699999996</v>
      </c>
      <c r="L2383" s="88"/>
      <c r="M2383" s="88"/>
    </row>
    <row r="2384" spans="1:13" x14ac:dyDescent="0.2">
      <c r="A2384" s="89">
        <f t="shared" si="37"/>
        <v>2382</v>
      </c>
      <c r="B2384" t="s">
        <v>2588</v>
      </c>
      <c r="C2384" t="s">
        <v>1027</v>
      </c>
      <c r="D2384" s="2">
        <v>42297</v>
      </c>
      <c r="E2384" s="2">
        <v>42297</v>
      </c>
      <c r="F2384" s="3">
        <v>0</v>
      </c>
      <c r="G2384" t="s">
        <v>3</v>
      </c>
      <c r="H2384" t="s">
        <v>1552</v>
      </c>
      <c r="I2384" s="4">
        <v>2009125.09</v>
      </c>
      <c r="J2384" s="4">
        <v>-415962.87</v>
      </c>
      <c r="K2384" s="4">
        <v>1593162.22</v>
      </c>
      <c r="L2384" s="88"/>
      <c r="M2384" s="88"/>
    </row>
    <row r="2385" spans="1:13" x14ac:dyDescent="0.2">
      <c r="A2385" s="89">
        <f t="shared" si="37"/>
        <v>2383</v>
      </c>
      <c r="B2385" t="s">
        <v>2588</v>
      </c>
      <c r="C2385" t="s">
        <v>1027</v>
      </c>
      <c r="D2385" s="2">
        <v>42449</v>
      </c>
      <c r="E2385" s="2">
        <v>42449</v>
      </c>
      <c r="F2385" s="3">
        <v>0</v>
      </c>
      <c r="G2385" t="s">
        <v>3</v>
      </c>
      <c r="H2385" t="s">
        <v>1553</v>
      </c>
      <c r="I2385" s="4">
        <v>4074721.2</v>
      </c>
      <c r="J2385" s="4">
        <v>-779276.5</v>
      </c>
      <c r="K2385" s="4">
        <v>3295444.7</v>
      </c>
      <c r="L2385" s="88"/>
      <c r="M2385" s="88"/>
    </row>
    <row r="2386" spans="1:13" x14ac:dyDescent="0.2">
      <c r="A2386" s="89">
        <f t="shared" si="37"/>
        <v>2384</v>
      </c>
      <c r="B2386" t="s">
        <v>2588</v>
      </c>
      <c r="C2386" t="s">
        <v>1554</v>
      </c>
      <c r="D2386" s="2">
        <v>42741</v>
      </c>
      <c r="E2386" s="2">
        <v>42297</v>
      </c>
      <c r="F2386" s="3">
        <v>0</v>
      </c>
      <c r="G2386" t="s">
        <v>3</v>
      </c>
      <c r="H2386" t="s">
        <v>1555</v>
      </c>
      <c r="I2386" s="4">
        <v>2508421</v>
      </c>
      <c r="J2386" s="4">
        <v>-433484</v>
      </c>
      <c r="K2386" s="4">
        <v>2074937</v>
      </c>
      <c r="L2386" s="88"/>
      <c r="M2386" s="88"/>
    </row>
    <row r="2387" spans="1:13" x14ac:dyDescent="0.2">
      <c r="A2387" s="89">
        <f t="shared" si="37"/>
        <v>2385</v>
      </c>
      <c r="B2387" t="s">
        <v>2588</v>
      </c>
      <c r="C2387" t="s">
        <v>1027</v>
      </c>
      <c r="D2387" s="2">
        <v>42447</v>
      </c>
      <c r="E2387" s="2">
        <v>42447</v>
      </c>
      <c r="F2387" s="3">
        <v>0</v>
      </c>
      <c r="G2387" t="s">
        <v>3</v>
      </c>
      <c r="H2387" t="s">
        <v>1556</v>
      </c>
      <c r="I2387" s="4">
        <v>4383922.5199999996</v>
      </c>
      <c r="J2387" s="4">
        <v>-839321.03</v>
      </c>
      <c r="K2387" s="4">
        <v>3544601.49</v>
      </c>
      <c r="L2387" s="88"/>
      <c r="M2387" s="88"/>
    </row>
    <row r="2388" spans="1:13" x14ac:dyDescent="0.2">
      <c r="A2388" s="89">
        <f t="shared" si="37"/>
        <v>2386</v>
      </c>
      <c r="B2388" t="s">
        <v>2588</v>
      </c>
      <c r="C2388" t="s">
        <v>1027</v>
      </c>
      <c r="D2388" s="2">
        <v>42452</v>
      </c>
      <c r="E2388" s="2">
        <v>42452</v>
      </c>
      <c r="F2388" s="3">
        <v>0</v>
      </c>
      <c r="G2388" t="s">
        <v>3</v>
      </c>
      <c r="H2388" t="s">
        <v>1557</v>
      </c>
      <c r="I2388" s="4">
        <v>33356161.329999998</v>
      </c>
      <c r="J2388" s="4">
        <v>-6368856.6200000001</v>
      </c>
      <c r="K2388" s="4">
        <v>26987304.710000001</v>
      </c>
      <c r="L2388" s="88"/>
      <c r="M2388" s="88"/>
    </row>
    <row r="2389" spans="1:13" x14ac:dyDescent="0.2">
      <c r="A2389" s="89">
        <f t="shared" si="37"/>
        <v>2387</v>
      </c>
      <c r="B2389" t="s">
        <v>2588</v>
      </c>
      <c r="C2389" t="s">
        <v>1558</v>
      </c>
      <c r="D2389" s="2">
        <v>42732</v>
      </c>
      <c r="E2389" s="2">
        <v>42732</v>
      </c>
      <c r="F2389" s="3">
        <v>0</v>
      </c>
      <c r="G2389" t="s">
        <v>3</v>
      </c>
      <c r="H2389" t="s">
        <v>1559</v>
      </c>
      <c r="I2389" s="4">
        <v>1210.1600000000001</v>
      </c>
      <c r="J2389" s="4">
        <v>-201.85</v>
      </c>
      <c r="K2389" s="4">
        <v>1008.31</v>
      </c>
      <c r="L2389" s="88"/>
      <c r="M2389" s="88"/>
    </row>
    <row r="2390" spans="1:13" x14ac:dyDescent="0.2">
      <c r="A2390" s="89">
        <f t="shared" si="37"/>
        <v>2388</v>
      </c>
      <c r="B2390" t="s">
        <v>2588</v>
      </c>
      <c r="C2390" t="s">
        <v>1286</v>
      </c>
      <c r="D2390" s="2">
        <v>42741</v>
      </c>
      <c r="E2390" s="2">
        <v>42741</v>
      </c>
      <c r="F2390" s="3">
        <v>0</v>
      </c>
      <c r="G2390" t="s">
        <v>3</v>
      </c>
      <c r="H2390" t="s">
        <v>1560</v>
      </c>
      <c r="I2390" s="4">
        <v>7335116.25</v>
      </c>
      <c r="J2390" s="4">
        <v>-1349846.43</v>
      </c>
      <c r="K2390" s="4">
        <v>5985269.8200000003</v>
      </c>
      <c r="L2390" s="88"/>
      <c r="M2390" s="88"/>
    </row>
    <row r="2391" spans="1:13" x14ac:dyDescent="0.2">
      <c r="A2391" s="89">
        <f t="shared" si="37"/>
        <v>2389</v>
      </c>
      <c r="B2391" t="s">
        <v>2588</v>
      </c>
      <c r="C2391" t="s">
        <v>1031</v>
      </c>
      <c r="D2391" s="2">
        <v>42433</v>
      </c>
      <c r="E2391" s="2">
        <v>42433</v>
      </c>
      <c r="F2391" s="3">
        <v>0</v>
      </c>
      <c r="G2391" t="s">
        <v>3</v>
      </c>
      <c r="H2391" t="s">
        <v>1561</v>
      </c>
      <c r="I2391" s="4">
        <v>1212443.3899999999</v>
      </c>
      <c r="J2391" s="4">
        <v>-389820.30000000005</v>
      </c>
      <c r="K2391" s="4">
        <v>822623.09</v>
      </c>
      <c r="L2391" s="88"/>
      <c r="M2391" s="88"/>
    </row>
    <row r="2392" spans="1:13" x14ac:dyDescent="0.2">
      <c r="A2392" s="89">
        <f t="shared" si="37"/>
        <v>2390</v>
      </c>
      <c r="B2392" t="s">
        <v>2588</v>
      </c>
      <c r="C2392" t="s">
        <v>1562</v>
      </c>
      <c r="D2392" s="2">
        <v>42784</v>
      </c>
      <c r="E2392" s="2">
        <v>42433</v>
      </c>
      <c r="F2392" s="3">
        <v>0</v>
      </c>
      <c r="G2392" t="s">
        <v>3</v>
      </c>
      <c r="H2392" t="s">
        <v>1561</v>
      </c>
      <c r="I2392" s="4">
        <v>167797.21</v>
      </c>
      <c r="J2392" s="4">
        <v>-49766.85</v>
      </c>
      <c r="K2392" s="4">
        <v>118030.36</v>
      </c>
      <c r="L2392" s="88"/>
      <c r="M2392" s="88"/>
    </row>
    <row r="2393" spans="1:13" x14ac:dyDescent="0.2">
      <c r="A2393" s="89">
        <f t="shared" si="37"/>
        <v>2391</v>
      </c>
      <c r="B2393" t="s">
        <v>2588</v>
      </c>
      <c r="C2393" t="s">
        <v>1031</v>
      </c>
      <c r="D2393" s="2">
        <v>42417</v>
      </c>
      <c r="E2393" s="2">
        <v>42417</v>
      </c>
      <c r="F2393" s="5">
        <v>1</v>
      </c>
      <c r="G2393" t="s">
        <v>130</v>
      </c>
      <c r="H2393" t="s">
        <v>1563</v>
      </c>
      <c r="I2393" s="4">
        <v>2597524.14</v>
      </c>
      <c r="J2393" s="4">
        <v>-842344.64</v>
      </c>
      <c r="K2393" s="4">
        <v>1755179.5</v>
      </c>
      <c r="L2393" s="88"/>
      <c r="M2393" s="88"/>
    </row>
    <row r="2394" spans="1:13" x14ac:dyDescent="0.2">
      <c r="A2394" s="89">
        <f t="shared" si="37"/>
        <v>2392</v>
      </c>
      <c r="B2394" t="s">
        <v>2588</v>
      </c>
      <c r="C2394" t="s">
        <v>1564</v>
      </c>
      <c r="D2394" s="2">
        <v>43008</v>
      </c>
      <c r="E2394" s="2">
        <v>43008</v>
      </c>
      <c r="F2394" s="5">
        <v>0</v>
      </c>
      <c r="G2394" t="s">
        <v>130</v>
      </c>
      <c r="H2394" t="s">
        <v>1565</v>
      </c>
      <c r="I2394" s="4">
        <v>-5487.37</v>
      </c>
      <c r="J2394" s="4">
        <v>1360.46</v>
      </c>
      <c r="K2394" s="4">
        <v>-4126.91</v>
      </c>
      <c r="L2394" s="88"/>
      <c r="M2394" s="88"/>
    </row>
    <row r="2395" spans="1:13" x14ac:dyDescent="0.2">
      <c r="A2395" s="89">
        <f t="shared" si="37"/>
        <v>2393</v>
      </c>
      <c r="B2395" t="s">
        <v>2588</v>
      </c>
      <c r="C2395" t="s">
        <v>1027</v>
      </c>
      <c r="D2395" s="2">
        <v>42460</v>
      </c>
      <c r="E2395" s="2">
        <v>42460</v>
      </c>
      <c r="F2395" s="3">
        <v>0</v>
      </c>
      <c r="G2395" t="s">
        <v>3</v>
      </c>
      <c r="H2395" t="s">
        <v>1566</v>
      </c>
      <c r="I2395" s="4">
        <v>5913564.5</v>
      </c>
      <c r="J2395" s="4">
        <v>-1124191.58</v>
      </c>
      <c r="K2395" s="4">
        <v>4789372.92</v>
      </c>
      <c r="L2395" s="88"/>
      <c r="M2395" s="88"/>
    </row>
    <row r="2396" spans="1:13" x14ac:dyDescent="0.2">
      <c r="A2396" s="89">
        <f t="shared" si="37"/>
        <v>2394</v>
      </c>
      <c r="B2396" t="s">
        <v>2588</v>
      </c>
      <c r="C2396" t="s">
        <v>1567</v>
      </c>
      <c r="D2396" s="2">
        <v>42731</v>
      </c>
      <c r="E2396" s="2">
        <v>42731</v>
      </c>
      <c r="F2396" s="3">
        <v>0</v>
      </c>
      <c r="G2396" t="s">
        <v>3</v>
      </c>
      <c r="H2396" t="s">
        <v>1568</v>
      </c>
      <c r="I2396" s="4">
        <v>535251</v>
      </c>
      <c r="J2396" s="4">
        <v>-88415.47</v>
      </c>
      <c r="K2396" s="4">
        <v>446835.53</v>
      </c>
      <c r="L2396" s="88"/>
      <c r="M2396" s="88"/>
    </row>
    <row r="2397" spans="1:13" x14ac:dyDescent="0.2">
      <c r="A2397" s="89">
        <f t="shared" si="37"/>
        <v>2395</v>
      </c>
      <c r="B2397" t="s">
        <v>2588</v>
      </c>
      <c r="C2397" t="s">
        <v>1569</v>
      </c>
      <c r="D2397" s="2">
        <v>42933</v>
      </c>
      <c r="E2397" s="2">
        <v>42933</v>
      </c>
      <c r="F2397" s="3">
        <v>0</v>
      </c>
      <c r="G2397" t="s">
        <v>3</v>
      </c>
      <c r="H2397" t="s">
        <v>1570</v>
      </c>
      <c r="I2397" s="4">
        <v>-4093</v>
      </c>
      <c r="J2397" s="4">
        <v>609.04</v>
      </c>
      <c r="K2397" s="4">
        <v>-3483.96</v>
      </c>
      <c r="L2397" s="88"/>
      <c r="M2397" s="88"/>
    </row>
    <row r="2398" spans="1:13" x14ac:dyDescent="0.2">
      <c r="A2398" s="89">
        <f t="shared" si="37"/>
        <v>2396</v>
      </c>
      <c r="B2398" t="s">
        <v>2588</v>
      </c>
      <c r="C2398" t="s">
        <v>1027</v>
      </c>
      <c r="D2398" s="2">
        <v>42439</v>
      </c>
      <c r="E2398" s="2">
        <v>42439</v>
      </c>
      <c r="F2398" s="3">
        <v>0</v>
      </c>
      <c r="G2398" t="s">
        <v>3</v>
      </c>
      <c r="H2398" t="s">
        <v>1571</v>
      </c>
      <c r="I2398" s="4">
        <v>699482.95</v>
      </c>
      <c r="J2398" s="4">
        <v>-134500.38</v>
      </c>
      <c r="K2398" s="4">
        <v>564982.56999999995</v>
      </c>
      <c r="L2398" s="88"/>
      <c r="M2398" s="88"/>
    </row>
    <row r="2399" spans="1:13" x14ac:dyDescent="0.2">
      <c r="A2399" s="89">
        <f t="shared" si="37"/>
        <v>2397</v>
      </c>
      <c r="B2399" t="s">
        <v>2588</v>
      </c>
      <c r="C2399" t="s">
        <v>1027</v>
      </c>
      <c r="D2399" s="2">
        <v>42439</v>
      </c>
      <c r="E2399" s="2">
        <v>42439</v>
      </c>
      <c r="F2399" s="3">
        <v>0</v>
      </c>
      <c r="G2399" t="s">
        <v>3</v>
      </c>
      <c r="H2399" t="s">
        <v>1572</v>
      </c>
      <c r="I2399" s="4">
        <v>247320</v>
      </c>
      <c r="J2399" s="4">
        <v>-47556.020000000004</v>
      </c>
      <c r="K2399" s="4">
        <v>199763.98</v>
      </c>
      <c r="L2399" s="88"/>
      <c r="M2399" s="88"/>
    </row>
    <row r="2400" spans="1:13" x14ac:dyDescent="0.2">
      <c r="A2400" s="89">
        <f t="shared" si="37"/>
        <v>2398</v>
      </c>
      <c r="B2400" t="s">
        <v>2588</v>
      </c>
      <c r="C2400" t="s">
        <v>1027</v>
      </c>
      <c r="D2400" s="2">
        <v>42447</v>
      </c>
      <c r="E2400" s="2">
        <v>42447</v>
      </c>
      <c r="F2400" s="3">
        <v>0</v>
      </c>
      <c r="G2400" t="s">
        <v>3</v>
      </c>
      <c r="H2400" t="s">
        <v>1573</v>
      </c>
      <c r="I2400" s="4">
        <v>272161.5</v>
      </c>
      <c r="J2400" s="4">
        <v>-52106.5</v>
      </c>
      <c r="K2400" s="4">
        <v>220055</v>
      </c>
      <c r="L2400" s="88"/>
      <c r="M2400" s="88"/>
    </row>
    <row r="2401" spans="1:13" x14ac:dyDescent="0.2">
      <c r="A2401" s="89">
        <f t="shared" si="37"/>
        <v>2399</v>
      </c>
      <c r="B2401" t="s">
        <v>2588</v>
      </c>
      <c r="C2401" t="s">
        <v>1031</v>
      </c>
      <c r="D2401" s="2">
        <v>42409</v>
      </c>
      <c r="E2401" s="2">
        <v>42409</v>
      </c>
      <c r="F2401" s="3">
        <v>0</v>
      </c>
      <c r="G2401" t="s">
        <v>3</v>
      </c>
      <c r="H2401" t="s">
        <v>1574</v>
      </c>
      <c r="I2401" s="4">
        <v>83957.01</v>
      </c>
      <c r="J2401" s="4">
        <v>-27342.559999999998</v>
      </c>
      <c r="K2401" s="4">
        <v>56614.45</v>
      </c>
      <c r="L2401" s="88"/>
      <c r="M2401" s="88"/>
    </row>
    <row r="2402" spans="1:13" x14ac:dyDescent="0.2">
      <c r="A2402" s="89">
        <f t="shared" si="37"/>
        <v>2400</v>
      </c>
      <c r="B2402" t="s">
        <v>2588</v>
      </c>
      <c r="C2402" t="s">
        <v>1027</v>
      </c>
      <c r="D2402" s="2">
        <v>42451</v>
      </c>
      <c r="E2402" s="2">
        <v>42451</v>
      </c>
      <c r="F2402" s="3">
        <v>0</v>
      </c>
      <c r="G2402" t="s">
        <v>3</v>
      </c>
      <c r="H2402" t="s">
        <v>1575</v>
      </c>
      <c r="I2402" s="4">
        <v>618002.21</v>
      </c>
      <c r="J2402" s="4">
        <v>-118062.39999999999</v>
      </c>
      <c r="K2402" s="4">
        <v>499939.81</v>
      </c>
      <c r="L2402" s="88"/>
      <c r="M2402" s="88"/>
    </row>
    <row r="2403" spans="1:13" x14ac:dyDescent="0.2">
      <c r="A2403" s="89">
        <f t="shared" si="37"/>
        <v>2401</v>
      </c>
      <c r="B2403" t="s">
        <v>2588</v>
      </c>
      <c r="C2403" t="s">
        <v>1222</v>
      </c>
      <c r="D2403" s="2">
        <v>42451</v>
      </c>
      <c r="E2403" s="2">
        <v>42451</v>
      </c>
      <c r="F2403" s="3">
        <v>0</v>
      </c>
      <c r="G2403" t="s">
        <v>3</v>
      </c>
      <c r="H2403" t="s">
        <v>1576</v>
      </c>
      <c r="I2403" s="4">
        <v>85394</v>
      </c>
      <c r="J2403" s="4">
        <v>-17171.669999999998</v>
      </c>
      <c r="K2403" s="4">
        <v>68222.33</v>
      </c>
      <c r="L2403" s="88"/>
      <c r="M2403" s="88"/>
    </row>
    <row r="2404" spans="1:13" x14ac:dyDescent="0.2">
      <c r="A2404" s="89">
        <f t="shared" si="37"/>
        <v>2402</v>
      </c>
      <c r="B2404" t="s">
        <v>2588</v>
      </c>
      <c r="C2404" t="s">
        <v>1027</v>
      </c>
      <c r="D2404" s="2">
        <v>42460</v>
      </c>
      <c r="E2404" s="2">
        <v>42460</v>
      </c>
      <c r="F2404" s="3">
        <v>0</v>
      </c>
      <c r="G2404" t="s">
        <v>3</v>
      </c>
      <c r="H2404" t="s">
        <v>1577</v>
      </c>
      <c r="I2404" s="4">
        <v>12121305.689999999</v>
      </c>
      <c r="J2404" s="4">
        <v>-2304307.25</v>
      </c>
      <c r="K2404" s="4">
        <v>9816998.4399999995</v>
      </c>
      <c r="L2404" s="88"/>
      <c r="M2404" s="88"/>
    </row>
    <row r="2405" spans="1:13" x14ac:dyDescent="0.2">
      <c r="A2405" s="89">
        <f t="shared" si="37"/>
        <v>2403</v>
      </c>
      <c r="B2405" t="s">
        <v>2588</v>
      </c>
      <c r="C2405" t="s">
        <v>1286</v>
      </c>
      <c r="D2405" s="2">
        <v>42643</v>
      </c>
      <c r="E2405" s="2">
        <v>42643</v>
      </c>
      <c r="F2405" s="3">
        <v>0</v>
      </c>
      <c r="G2405" t="s">
        <v>3</v>
      </c>
      <c r="H2405" t="s">
        <v>1578</v>
      </c>
      <c r="I2405" s="4">
        <v>612554.75</v>
      </c>
      <c r="J2405" s="4">
        <v>-119016.31</v>
      </c>
      <c r="K2405" s="4">
        <v>493538.44</v>
      </c>
      <c r="L2405" s="88"/>
      <c r="M2405" s="88"/>
    </row>
    <row r="2406" spans="1:13" x14ac:dyDescent="0.2">
      <c r="A2406" s="89">
        <f t="shared" si="37"/>
        <v>2404</v>
      </c>
      <c r="B2406" t="s">
        <v>2588</v>
      </c>
      <c r="C2406" t="s">
        <v>1031</v>
      </c>
      <c r="D2406" s="2">
        <v>42460</v>
      </c>
      <c r="E2406" s="2">
        <v>42460</v>
      </c>
      <c r="F2406" s="3">
        <v>0</v>
      </c>
      <c r="G2406" t="s">
        <v>3</v>
      </c>
      <c r="H2406" t="s">
        <v>1579</v>
      </c>
      <c r="I2406" s="4">
        <v>5855259.4199999999</v>
      </c>
      <c r="J2406" s="4">
        <v>-1855179.61</v>
      </c>
      <c r="K2406" s="4">
        <v>4000079.81</v>
      </c>
      <c r="L2406" s="88"/>
      <c r="M2406" s="88"/>
    </row>
    <row r="2407" spans="1:13" x14ac:dyDescent="0.2">
      <c r="A2407" s="89">
        <f t="shared" si="37"/>
        <v>2405</v>
      </c>
      <c r="B2407" t="s">
        <v>2588</v>
      </c>
      <c r="C2407" t="s">
        <v>1031</v>
      </c>
      <c r="D2407" s="2">
        <v>42643</v>
      </c>
      <c r="E2407" s="2">
        <v>42643</v>
      </c>
      <c r="F2407" s="3">
        <v>0</v>
      </c>
      <c r="G2407" t="s">
        <v>3</v>
      </c>
      <c r="H2407" t="s">
        <v>1580</v>
      </c>
      <c r="I2407" s="4">
        <v>50792.51</v>
      </c>
      <c r="J2407" s="4">
        <v>-14480.28</v>
      </c>
      <c r="K2407" s="4">
        <v>36312.230000000003</v>
      </c>
      <c r="L2407" s="88"/>
      <c r="M2407" s="88"/>
    </row>
    <row r="2408" spans="1:13" x14ac:dyDescent="0.2">
      <c r="A2408" s="89">
        <f t="shared" si="37"/>
        <v>2406</v>
      </c>
      <c r="B2408" t="s">
        <v>2588</v>
      </c>
      <c r="C2408" t="s">
        <v>1031</v>
      </c>
      <c r="D2408" s="2">
        <v>42460</v>
      </c>
      <c r="E2408" s="2">
        <v>42460</v>
      </c>
      <c r="F2408" s="3">
        <v>0</v>
      </c>
      <c r="G2408" t="s">
        <v>3</v>
      </c>
      <c r="H2408" t="s">
        <v>1581</v>
      </c>
      <c r="I2408" s="4">
        <v>6485701.0800000001</v>
      </c>
      <c r="J2408" s="4">
        <v>-2054928.65</v>
      </c>
      <c r="K2408" s="4">
        <v>4430772.43</v>
      </c>
      <c r="L2408" s="88"/>
      <c r="M2408" s="88"/>
    </row>
    <row r="2409" spans="1:13" x14ac:dyDescent="0.2">
      <c r="A2409" s="89">
        <f t="shared" si="37"/>
        <v>2407</v>
      </c>
      <c r="B2409" t="s">
        <v>2588</v>
      </c>
      <c r="C2409" t="s">
        <v>1582</v>
      </c>
      <c r="D2409" s="2">
        <v>42643</v>
      </c>
      <c r="E2409" s="2">
        <v>42643</v>
      </c>
      <c r="F2409" s="3">
        <v>0</v>
      </c>
      <c r="G2409" t="s">
        <v>3</v>
      </c>
      <c r="H2409" t="s">
        <v>1581</v>
      </c>
      <c r="I2409" s="4">
        <v>176</v>
      </c>
      <c r="J2409" s="4">
        <v>-51.9</v>
      </c>
      <c r="K2409" s="4">
        <v>124.1</v>
      </c>
      <c r="L2409" s="88"/>
      <c r="M2409" s="88"/>
    </row>
    <row r="2410" spans="1:13" x14ac:dyDescent="0.2">
      <c r="A2410" s="89">
        <f t="shared" si="37"/>
        <v>2408</v>
      </c>
      <c r="B2410" t="s">
        <v>2588</v>
      </c>
      <c r="C2410" t="s">
        <v>329</v>
      </c>
      <c r="D2410" s="2">
        <v>42095</v>
      </c>
      <c r="E2410" s="2">
        <v>42095</v>
      </c>
      <c r="F2410" s="3">
        <v>0</v>
      </c>
      <c r="G2410" t="s">
        <v>3</v>
      </c>
      <c r="H2410" t="s">
        <v>1583</v>
      </c>
      <c r="I2410" s="4">
        <v>97942443.540000007</v>
      </c>
      <c r="J2410" s="4">
        <v>-29658587.149999999</v>
      </c>
      <c r="K2410" s="4">
        <v>68283856.390000001</v>
      </c>
      <c r="L2410" s="88"/>
      <c r="M2410" s="88"/>
    </row>
    <row r="2411" spans="1:13" x14ac:dyDescent="0.2">
      <c r="A2411" s="89">
        <f t="shared" si="37"/>
        <v>2409</v>
      </c>
      <c r="B2411" t="s">
        <v>2588</v>
      </c>
      <c r="C2411" t="s">
        <v>1222</v>
      </c>
      <c r="D2411" s="2">
        <v>42095</v>
      </c>
      <c r="E2411" s="2">
        <v>42095</v>
      </c>
      <c r="F2411" s="3">
        <v>0</v>
      </c>
      <c r="G2411" t="s">
        <v>3</v>
      </c>
      <c r="H2411" t="s">
        <v>1584</v>
      </c>
      <c r="I2411" s="4">
        <v>0</v>
      </c>
      <c r="J2411" s="4">
        <v>0</v>
      </c>
      <c r="K2411" s="4">
        <v>0</v>
      </c>
      <c r="L2411" s="88"/>
      <c r="M2411" s="88"/>
    </row>
    <row r="2412" spans="1:13" x14ac:dyDescent="0.2">
      <c r="A2412" s="89">
        <f t="shared" si="37"/>
        <v>2410</v>
      </c>
      <c r="B2412" t="s">
        <v>2588</v>
      </c>
      <c r="C2412" t="s">
        <v>1286</v>
      </c>
      <c r="D2412" s="2">
        <v>42468</v>
      </c>
      <c r="E2412" s="2">
        <v>42468</v>
      </c>
      <c r="F2412" s="5">
        <v>2</v>
      </c>
      <c r="G2412" t="s">
        <v>130</v>
      </c>
      <c r="H2412" t="s">
        <v>1585</v>
      </c>
      <c r="I2412" s="4">
        <v>228114</v>
      </c>
      <c r="J2412" s="4">
        <v>-48599.850000000006</v>
      </c>
      <c r="K2412" s="4">
        <v>179514.15</v>
      </c>
      <c r="L2412" s="88"/>
      <c r="M2412" s="88"/>
    </row>
    <row r="2413" spans="1:13" x14ac:dyDescent="0.2">
      <c r="A2413" s="89">
        <f t="shared" si="37"/>
        <v>2411</v>
      </c>
      <c r="B2413" t="s">
        <v>2588</v>
      </c>
      <c r="C2413" t="s">
        <v>1286</v>
      </c>
      <c r="D2413" s="2">
        <v>42480</v>
      </c>
      <c r="E2413" s="2">
        <v>42480</v>
      </c>
      <c r="F2413" s="5">
        <v>1</v>
      </c>
      <c r="G2413" t="s">
        <v>130</v>
      </c>
      <c r="H2413" t="s">
        <v>1586</v>
      </c>
      <c r="I2413" s="4">
        <v>26106</v>
      </c>
      <c r="J2413" s="4">
        <v>-5528.3099999999995</v>
      </c>
      <c r="K2413" s="4">
        <v>20577.689999999999</v>
      </c>
      <c r="L2413" s="88"/>
      <c r="M2413" s="88"/>
    </row>
    <row r="2414" spans="1:13" x14ac:dyDescent="0.2">
      <c r="A2414" s="89">
        <f t="shared" si="37"/>
        <v>2412</v>
      </c>
      <c r="B2414" t="s">
        <v>2588</v>
      </c>
      <c r="C2414" t="s">
        <v>1286</v>
      </c>
      <c r="D2414" s="2">
        <v>42478</v>
      </c>
      <c r="E2414" s="2">
        <v>42478</v>
      </c>
      <c r="F2414" s="5">
        <v>1</v>
      </c>
      <c r="G2414" t="s">
        <v>130</v>
      </c>
      <c r="H2414" t="s">
        <v>1587</v>
      </c>
      <c r="I2414" s="4">
        <v>638520</v>
      </c>
      <c r="J2414" s="4">
        <v>-135352.34999999998</v>
      </c>
      <c r="K2414" s="4">
        <v>503167.65</v>
      </c>
      <c r="L2414" s="88"/>
      <c r="M2414" s="88"/>
    </row>
    <row r="2415" spans="1:13" x14ac:dyDescent="0.2">
      <c r="A2415" s="89">
        <f t="shared" si="37"/>
        <v>2413</v>
      </c>
      <c r="B2415" t="s">
        <v>2588</v>
      </c>
      <c r="C2415" t="s">
        <v>1286</v>
      </c>
      <c r="D2415" s="2">
        <v>42507</v>
      </c>
      <c r="E2415" s="2">
        <v>42507</v>
      </c>
      <c r="F2415" s="5">
        <v>1</v>
      </c>
      <c r="G2415" t="s">
        <v>130</v>
      </c>
      <c r="H2415" t="s">
        <v>1588</v>
      </c>
      <c r="I2415" s="4">
        <v>960495</v>
      </c>
      <c r="J2415" s="4">
        <v>-200617.36000000002</v>
      </c>
      <c r="K2415" s="4">
        <v>759877.64</v>
      </c>
      <c r="L2415" s="88"/>
      <c r="M2415" s="88"/>
    </row>
    <row r="2416" spans="1:13" x14ac:dyDescent="0.2">
      <c r="A2416" s="89">
        <f t="shared" si="37"/>
        <v>2414</v>
      </c>
      <c r="B2416" t="s">
        <v>2588</v>
      </c>
      <c r="C2416" t="s">
        <v>1129</v>
      </c>
      <c r="D2416" s="2">
        <v>42537</v>
      </c>
      <c r="E2416" s="2">
        <v>42537</v>
      </c>
      <c r="F2416" s="5">
        <v>4</v>
      </c>
      <c r="G2416" t="s">
        <v>130</v>
      </c>
      <c r="H2416" t="s">
        <v>1589</v>
      </c>
      <c r="I2416" s="4">
        <v>1122555.28</v>
      </c>
      <c r="J2416" s="4">
        <v>-236500.99000000002</v>
      </c>
      <c r="K2416" s="4">
        <v>886054.29</v>
      </c>
      <c r="L2416" s="88"/>
      <c r="M2416" s="88"/>
    </row>
    <row r="2417" spans="1:13" x14ac:dyDescent="0.2">
      <c r="A2417" s="89">
        <f t="shared" si="37"/>
        <v>2415</v>
      </c>
      <c r="B2417" t="s">
        <v>2588</v>
      </c>
      <c r="C2417" t="s">
        <v>1286</v>
      </c>
      <c r="D2417" s="2">
        <v>42488</v>
      </c>
      <c r="E2417" s="2">
        <v>42488</v>
      </c>
      <c r="F2417" s="5">
        <v>1</v>
      </c>
      <c r="G2417" t="s">
        <v>130</v>
      </c>
      <c r="H2417" t="s">
        <v>1590</v>
      </c>
      <c r="I2417" s="4">
        <v>936000</v>
      </c>
      <c r="J2417" s="4">
        <v>-197407.94</v>
      </c>
      <c r="K2417" s="4">
        <v>738592.06</v>
      </c>
      <c r="L2417" s="88"/>
      <c r="M2417" s="88"/>
    </row>
    <row r="2418" spans="1:13" x14ac:dyDescent="0.2">
      <c r="A2418" s="89">
        <f t="shared" si="37"/>
        <v>2416</v>
      </c>
      <c r="B2418" t="s">
        <v>2588</v>
      </c>
      <c r="C2418" t="s">
        <v>1286</v>
      </c>
      <c r="D2418" s="2">
        <v>42472</v>
      </c>
      <c r="E2418" s="2">
        <v>42472</v>
      </c>
      <c r="F2418" s="5">
        <v>1</v>
      </c>
      <c r="G2418" t="s">
        <v>330</v>
      </c>
      <c r="H2418" t="s">
        <v>1591</v>
      </c>
      <c r="I2418" s="4">
        <v>861270</v>
      </c>
      <c r="J2418" s="4">
        <v>-183124.69</v>
      </c>
      <c r="K2418" s="4">
        <v>678145.31</v>
      </c>
      <c r="L2418" s="88"/>
      <c r="M2418" s="88"/>
    </row>
    <row r="2419" spans="1:13" x14ac:dyDescent="0.2">
      <c r="A2419" s="89">
        <f t="shared" si="37"/>
        <v>2417</v>
      </c>
      <c r="B2419" t="s">
        <v>2588</v>
      </c>
      <c r="C2419" t="s">
        <v>1286</v>
      </c>
      <c r="D2419" s="2">
        <v>42593</v>
      </c>
      <c r="E2419" s="2">
        <v>42593</v>
      </c>
      <c r="F2419" s="5">
        <v>1</v>
      </c>
      <c r="G2419" t="s">
        <v>130</v>
      </c>
      <c r="H2419" t="s">
        <v>1592</v>
      </c>
      <c r="I2419" s="4">
        <v>799807.5</v>
      </c>
      <c r="J2419" s="4">
        <v>-159682.56</v>
      </c>
      <c r="K2419" s="4">
        <v>640124.93999999994</v>
      </c>
      <c r="L2419" s="88"/>
      <c r="M2419" s="88"/>
    </row>
    <row r="2420" spans="1:13" x14ac:dyDescent="0.2">
      <c r="A2420" s="89">
        <f t="shared" si="37"/>
        <v>2418</v>
      </c>
      <c r="B2420" t="s">
        <v>2588</v>
      </c>
      <c r="C2420" t="s">
        <v>1027</v>
      </c>
      <c r="D2420" s="2">
        <v>42658</v>
      </c>
      <c r="E2420" s="2">
        <v>42658</v>
      </c>
      <c r="F2420" s="5">
        <v>4</v>
      </c>
      <c r="G2420" t="s">
        <v>130</v>
      </c>
      <c r="H2420" t="s">
        <v>1593</v>
      </c>
      <c r="I2420" s="4">
        <v>2847840</v>
      </c>
      <c r="J2420" s="4">
        <v>-482681.57</v>
      </c>
      <c r="K2420" s="4">
        <v>2365158.4300000002</v>
      </c>
      <c r="L2420" s="88"/>
      <c r="M2420" s="88"/>
    </row>
    <row r="2421" spans="1:13" x14ac:dyDescent="0.2">
      <c r="A2421" s="89">
        <f t="shared" si="37"/>
        <v>2419</v>
      </c>
      <c r="B2421" t="s">
        <v>2588</v>
      </c>
      <c r="C2421" t="s">
        <v>1027</v>
      </c>
      <c r="D2421" s="2">
        <v>42658</v>
      </c>
      <c r="E2421" s="2">
        <v>42658</v>
      </c>
      <c r="F2421" s="5">
        <v>5</v>
      </c>
      <c r="G2421" t="s">
        <v>130</v>
      </c>
      <c r="H2421" t="s">
        <v>1594</v>
      </c>
      <c r="I2421" s="4">
        <v>3559800</v>
      </c>
      <c r="J2421" s="4">
        <v>-603351.96</v>
      </c>
      <c r="K2421" s="4">
        <v>2956448.04</v>
      </c>
      <c r="L2421" s="88"/>
      <c r="M2421" s="88"/>
    </row>
    <row r="2422" spans="1:13" x14ac:dyDescent="0.2">
      <c r="A2422" s="89">
        <f t="shared" si="37"/>
        <v>2420</v>
      </c>
      <c r="B2422" t="s">
        <v>2588</v>
      </c>
      <c r="C2422" t="s">
        <v>1027</v>
      </c>
      <c r="D2422" s="2">
        <v>42688</v>
      </c>
      <c r="E2422" s="2">
        <v>42688</v>
      </c>
      <c r="F2422" s="5">
        <v>1</v>
      </c>
      <c r="G2422" t="s">
        <v>130</v>
      </c>
      <c r="H2422" t="s">
        <v>1595</v>
      </c>
      <c r="I2422" s="4">
        <v>267750</v>
      </c>
      <c r="J2422" s="4">
        <v>-44544.800000000003</v>
      </c>
      <c r="K2422" s="4">
        <v>223205.2</v>
      </c>
      <c r="L2422" s="88"/>
      <c r="M2422" s="88"/>
    </row>
    <row r="2423" spans="1:13" x14ac:dyDescent="0.2">
      <c r="A2423" s="89">
        <f t="shared" si="37"/>
        <v>2421</v>
      </c>
      <c r="B2423" t="s">
        <v>2588</v>
      </c>
      <c r="C2423" t="s">
        <v>1027</v>
      </c>
      <c r="D2423" s="2">
        <v>42688</v>
      </c>
      <c r="E2423" s="2">
        <v>42688</v>
      </c>
      <c r="F2423" s="5">
        <v>1</v>
      </c>
      <c r="G2423" t="s">
        <v>130</v>
      </c>
      <c r="H2423" t="s">
        <v>1596</v>
      </c>
      <c r="I2423" s="4">
        <v>252450</v>
      </c>
      <c r="J2423" s="4">
        <v>-41999.38</v>
      </c>
      <c r="K2423" s="4">
        <v>210450.62</v>
      </c>
      <c r="L2423" s="88"/>
      <c r="M2423" s="88"/>
    </row>
    <row r="2424" spans="1:13" x14ac:dyDescent="0.2">
      <c r="A2424" s="89">
        <f t="shared" si="37"/>
        <v>2422</v>
      </c>
      <c r="B2424" t="s">
        <v>2588</v>
      </c>
      <c r="C2424" t="s">
        <v>1031</v>
      </c>
      <c r="D2424" s="2">
        <v>42653</v>
      </c>
      <c r="E2424" s="2">
        <v>42653</v>
      </c>
      <c r="F2424" s="5">
        <v>1</v>
      </c>
      <c r="G2424" t="s">
        <v>130</v>
      </c>
      <c r="H2424" t="s">
        <v>1597</v>
      </c>
      <c r="I2424" s="4">
        <v>1519775.25</v>
      </c>
      <c r="J2424" s="4">
        <v>-350588.79000000004</v>
      </c>
      <c r="K2424" s="4">
        <v>1169186.46</v>
      </c>
      <c r="L2424" s="88"/>
      <c r="M2424" s="88"/>
    </row>
    <row r="2425" spans="1:13" x14ac:dyDescent="0.2">
      <c r="A2425" s="89">
        <f t="shared" si="37"/>
        <v>2423</v>
      </c>
      <c r="B2425" t="s">
        <v>2588</v>
      </c>
      <c r="C2425" t="s">
        <v>1031</v>
      </c>
      <c r="D2425" s="2">
        <v>42653</v>
      </c>
      <c r="E2425" s="2">
        <v>42653</v>
      </c>
      <c r="F2425" s="5">
        <v>1</v>
      </c>
      <c r="G2425" t="s">
        <v>130</v>
      </c>
      <c r="H2425" t="s">
        <v>1598</v>
      </c>
      <c r="I2425" s="4">
        <v>756.25</v>
      </c>
      <c r="J2425" s="4">
        <v>-174.46</v>
      </c>
      <c r="K2425" s="4">
        <v>581.79</v>
      </c>
      <c r="L2425" s="88"/>
      <c r="M2425" s="88"/>
    </row>
    <row r="2426" spans="1:13" x14ac:dyDescent="0.2">
      <c r="A2426" s="89">
        <f t="shared" si="37"/>
        <v>2424</v>
      </c>
      <c r="B2426" t="s">
        <v>2588</v>
      </c>
      <c r="C2426" t="s">
        <v>1027</v>
      </c>
      <c r="D2426" s="2">
        <v>42634</v>
      </c>
      <c r="E2426" s="2">
        <v>42634</v>
      </c>
      <c r="F2426" s="5">
        <v>1</v>
      </c>
      <c r="G2426" t="s">
        <v>130</v>
      </c>
      <c r="H2426" t="s">
        <v>1599</v>
      </c>
      <c r="I2426" s="4">
        <v>979200</v>
      </c>
      <c r="J2426" s="4">
        <v>-168411.67</v>
      </c>
      <c r="K2426" s="4">
        <v>810788.33</v>
      </c>
      <c r="L2426" s="88"/>
      <c r="M2426" s="88"/>
    </row>
    <row r="2427" spans="1:13" x14ac:dyDescent="0.2">
      <c r="A2427" s="89">
        <f t="shared" si="37"/>
        <v>2425</v>
      </c>
      <c r="B2427" t="s">
        <v>2588</v>
      </c>
      <c r="C2427" t="s">
        <v>1027</v>
      </c>
      <c r="D2427" s="2">
        <v>42474</v>
      </c>
      <c r="E2427" s="2">
        <v>42474</v>
      </c>
      <c r="F2427" s="5">
        <v>1</v>
      </c>
      <c r="G2427" t="s">
        <v>130</v>
      </c>
      <c r="H2427" t="s">
        <v>1600</v>
      </c>
      <c r="I2427" s="4">
        <v>77632</v>
      </c>
      <c r="J2427" s="4">
        <v>-14645.03</v>
      </c>
      <c r="K2427" s="4">
        <v>62986.97</v>
      </c>
      <c r="L2427" s="88"/>
      <c r="M2427" s="88"/>
    </row>
    <row r="2428" spans="1:13" x14ac:dyDescent="0.2">
      <c r="A2428" s="89">
        <f t="shared" si="37"/>
        <v>2426</v>
      </c>
      <c r="B2428" t="s">
        <v>2588</v>
      </c>
      <c r="C2428" t="s">
        <v>1027</v>
      </c>
      <c r="D2428" s="2">
        <v>42696</v>
      </c>
      <c r="E2428" s="2">
        <v>42696</v>
      </c>
      <c r="F2428" s="5">
        <v>1</v>
      </c>
      <c r="G2428" t="s">
        <v>130</v>
      </c>
      <c r="H2428" t="s">
        <v>1601</v>
      </c>
      <c r="I2428" s="4">
        <v>22892.63</v>
      </c>
      <c r="J2428" s="4">
        <v>-3789.51</v>
      </c>
      <c r="K2428" s="4">
        <v>19103.12</v>
      </c>
      <c r="L2428" s="88"/>
      <c r="M2428" s="88"/>
    </row>
    <row r="2429" spans="1:13" x14ac:dyDescent="0.2">
      <c r="A2429" s="89">
        <f t="shared" si="37"/>
        <v>2427</v>
      </c>
      <c r="B2429" t="s">
        <v>2588</v>
      </c>
      <c r="C2429" t="s">
        <v>1027</v>
      </c>
      <c r="D2429" s="2">
        <v>42691</v>
      </c>
      <c r="E2429" s="2">
        <v>42691</v>
      </c>
      <c r="F2429" s="5">
        <v>1</v>
      </c>
      <c r="G2429" t="s">
        <v>130</v>
      </c>
      <c r="H2429" t="s">
        <v>1602</v>
      </c>
      <c r="I2429" s="4">
        <v>1494376.25</v>
      </c>
      <c r="J2429" s="4">
        <v>-248148.34999999998</v>
      </c>
      <c r="K2429" s="4">
        <v>1246227.8999999999</v>
      </c>
      <c r="L2429" s="88"/>
      <c r="M2429" s="88"/>
    </row>
    <row r="2430" spans="1:13" x14ac:dyDescent="0.2">
      <c r="A2430" s="89">
        <f t="shared" si="37"/>
        <v>2428</v>
      </c>
      <c r="B2430" t="s">
        <v>2588</v>
      </c>
      <c r="C2430" t="s">
        <v>1027</v>
      </c>
      <c r="D2430" s="2">
        <v>42643</v>
      </c>
      <c r="E2430" s="2">
        <v>42643</v>
      </c>
      <c r="F2430" s="5">
        <v>0</v>
      </c>
      <c r="G2430" t="s">
        <v>330</v>
      </c>
      <c r="H2430" t="s">
        <v>1603</v>
      </c>
      <c r="I2430" s="4">
        <v>4983644.49</v>
      </c>
      <c r="J2430" s="4">
        <v>-852462.63</v>
      </c>
      <c r="K2430" s="4">
        <v>4131181.86</v>
      </c>
      <c r="L2430" s="88"/>
      <c r="M2430" s="88"/>
    </row>
    <row r="2431" spans="1:13" x14ac:dyDescent="0.2">
      <c r="A2431" s="89">
        <f t="shared" si="37"/>
        <v>2429</v>
      </c>
      <c r="B2431" t="s">
        <v>2588</v>
      </c>
      <c r="C2431" t="s">
        <v>323</v>
      </c>
      <c r="D2431" s="2">
        <v>42674</v>
      </c>
      <c r="E2431" s="2">
        <v>42674</v>
      </c>
      <c r="F2431" s="5">
        <v>0</v>
      </c>
      <c r="G2431" t="s">
        <v>330</v>
      </c>
      <c r="H2431" t="s">
        <v>1604</v>
      </c>
      <c r="I2431" s="4">
        <v>295683.08</v>
      </c>
      <c r="J2431" s="4">
        <v>-49786.600000000006</v>
      </c>
      <c r="K2431" s="4">
        <v>245896.48</v>
      </c>
      <c r="L2431" s="88"/>
      <c r="M2431" s="88"/>
    </row>
    <row r="2432" spans="1:13" x14ac:dyDescent="0.2">
      <c r="A2432" s="89">
        <f t="shared" si="37"/>
        <v>2430</v>
      </c>
      <c r="B2432" t="s">
        <v>2588</v>
      </c>
      <c r="C2432" t="s">
        <v>1129</v>
      </c>
      <c r="D2432" s="2">
        <v>42735</v>
      </c>
      <c r="E2432" s="2">
        <v>42735</v>
      </c>
      <c r="F2432" s="5">
        <v>4</v>
      </c>
      <c r="G2432" t="s">
        <v>330</v>
      </c>
      <c r="H2432" t="s">
        <v>1605</v>
      </c>
      <c r="I2432" s="4">
        <v>3870300.51</v>
      </c>
      <c r="J2432" s="4">
        <v>-732747.3899999999</v>
      </c>
      <c r="K2432" s="4">
        <v>3137553.12</v>
      </c>
      <c r="L2432" s="88"/>
      <c r="M2432" s="88"/>
    </row>
    <row r="2433" spans="1:13" x14ac:dyDescent="0.2">
      <c r="A2433" s="89">
        <f t="shared" si="37"/>
        <v>2431</v>
      </c>
      <c r="B2433" t="s">
        <v>2588</v>
      </c>
      <c r="C2433" t="s">
        <v>1286</v>
      </c>
      <c r="D2433" s="2">
        <v>42735</v>
      </c>
      <c r="E2433" s="2">
        <v>42826</v>
      </c>
      <c r="F2433" s="5">
        <v>4</v>
      </c>
      <c r="G2433" t="s">
        <v>330</v>
      </c>
      <c r="H2433" t="s">
        <v>1605</v>
      </c>
      <c r="I2433" s="4">
        <v>3870300.51</v>
      </c>
      <c r="J2433" s="4">
        <v>-706093.08</v>
      </c>
      <c r="K2433" s="4">
        <v>3164207.43</v>
      </c>
      <c r="L2433" s="88"/>
      <c r="M2433" s="88"/>
    </row>
    <row r="2434" spans="1:13" x14ac:dyDescent="0.2">
      <c r="A2434" s="89">
        <f t="shared" si="37"/>
        <v>2432</v>
      </c>
      <c r="B2434" t="s">
        <v>2588</v>
      </c>
      <c r="C2434" t="s">
        <v>1286</v>
      </c>
      <c r="D2434" s="2">
        <v>42784</v>
      </c>
      <c r="E2434" s="2">
        <v>42784</v>
      </c>
      <c r="F2434" s="5">
        <v>1</v>
      </c>
      <c r="G2434" t="s">
        <v>130</v>
      </c>
      <c r="H2434" t="s">
        <v>1606</v>
      </c>
      <c r="I2434" s="4">
        <v>13337.9</v>
      </c>
      <c r="J2434" s="4">
        <v>-2390.16</v>
      </c>
      <c r="K2434" s="4">
        <v>10947.74</v>
      </c>
      <c r="L2434" s="88"/>
      <c r="M2434" s="88"/>
    </row>
    <row r="2435" spans="1:13" x14ac:dyDescent="0.2">
      <c r="A2435" s="89">
        <f t="shared" si="37"/>
        <v>2433</v>
      </c>
      <c r="B2435" t="s">
        <v>2588</v>
      </c>
      <c r="C2435" t="s">
        <v>1286</v>
      </c>
      <c r="D2435" s="2">
        <v>42784</v>
      </c>
      <c r="E2435" s="2">
        <v>42784</v>
      </c>
      <c r="F2435" s="5">
        <v>1</v>
      </c>
      <c r="G2435" t="s">
        <v>130</v>
      </c>
      <c r="H2435" t="s">
        <v>1607</v>
      </c>
      <c r="I2435" s="4">
        <v>9540.89</v>
      </c>
      <c r="J2435" s="4">
        <v>-1709.72</v>
      </c>
      <c r="K2435" s="4">
        <v>7831.17</v>
      </c>
      <c r="L2435" s="88"/>
      <c r="M2435" s="88"/>
    </row>
    <row r="2436" spans="1:13" x14ac:dyDescent="0.2">
      <c r="A2436" s="89">
        <f t="shared" si="37"/>
        <v>2434</v>
      </c>
      <c r="B2436" t="s">
        <v>2588</v>
      </c>
      <c r="C2436" t="s">
        <v>1129</v>
      </c>
      <c r="D2436" s="2">
        <v>42732</v>
      </c>
      <c r="E2436" s="2">
        <v>42732</v>
      </c>
      <c r="F2436" s="5">
        <v>2</v>
      </c>
      <c r="G2436" t="s">
        <v>130</v>
      </c>
      <c r="H2436" t="s">
        <v>1608</v>
      </c>
      <c r="I2436" s="4">
        <v>383373.24</v>
      </c>
      <c r="J2436" s="4">
        <v>-72706.350000000006</v>
      </c>
      <c r="K2436" s="4">
        <v>310666.89</v>
      </c>
      <c r="L2436" s="88"/>
      <c r="M2436" s="88"/>
    </row>
    <row r="2437" spans="1:13" x14ac:dyDescent="0.2">
      <c r="A2437" s="89">
        <f t="shared" ref="A2437:A2500" si="38">A2436+1</f>
        <v>2435</v>
      </c>
      <c r="B2437" t="s">
        <v>2588</v>
      </c>
      <c r="C2437" t="s">
        <v>1286</v>
      </c>
      <c r="D2437" s="2">
        <v>42732</v>
      </c>
      <c r="E2437" s="2">
        <v>42732</v>
      </c>
      <c r="F2437" s="5">
        <v>2</v>
      </c>
      <c r="G2437" t="s">
        <v>130</v>
      </c>
      <c r="H2437" t="s">
        <v>1609</v>
      </c>
      <c r="I2437" s="4">
        <v>334294.63</v>
      </c>
      <c r="J2437" s="4">
        <v>-61766.11</v>
      </c>
      <c r="K2437" s="4">
        <v>272528.52</v>
      </c>
      <c r="L2437" s="88"/>
      <c r="M2437" s="88"/>
    </row>
    <row r="2438" spans="1:13" x14ac:dyDescent="0.2">
      <c r="A2438" s="89">
        <f t="shared" si="38"/>
        <v>2436</v>
      </c>
      <c r="B2438" t="s">
        <v>2588</v>
      </c>
      <c r="C2438" t="s">
        <v>1286</v>
      </c>
      <c r="D2438" s="2">
        <v>42732</v>
      </c>
      <c r="E2438" s="2">
        <v>42732</v>
      </c>
      <c r="F2438" s="5">
        <v>1</v>
      </c>
      <c r="G2438" t="s">
        <v>130</v>
      </c>
      <c r="H2438" t="s">
        <v>1610</v>
      </c>
      <c r="I2438" s="4">
        <v>181644.66</v>
      </c>
      <c r="J2438" s="4">
        <v>-33561.67</v>
      </c>
      <c r="K2438" s="4">
        <v>148082.99</v>
      </c>
      <c r="L2438" s="88"/>
      <c r="M2438" s="88"/>
    </row>
    <row r="2439" spans="1:13" x14ac:dyDescent="0.2">
      <c r="A2439" s="89">
        <f t="shared" si="38"/>
        <v>2437</v>
      </c>
      <c r="B2439" t="s">
        <v>2588</v>
      </c>
      <c r="C2439" t="s">
        <v>1286</v>
      </c>
      <c r="D2439" s="2">
        <v>42732</v>
      </c>
      <c r="E2439" s="2">
        <v>42732</v>
      </c>
      <c r="F2439" s="5">
        <v>2</v>
      </c>
      <c r="G2439" t="s">
        <v>130</v>
      </c>
      <c r="H2439" t="s">
        <v>1611</v>
      </c>
      <c r="I2439" s="4">
        <v>337039.2</v>
      </c>
      <c r="J2439" s="4">
        <v>-62273.21</v>
      </c>
      <c r="K2439" s="4">
        <v>274765.99</v>
      </c>
      <c r="L2439" s="88"/>
      <c r="M2439" s="88"/>
    </row>
    <row r="2440" spans="1:13" x14ac:dyDescent="0.2">
      <c r="A2440" s="89">
        <f t="shared" si="38"/>
        <v>2438</v>
      </c>
      <c r="B2440" t="s">
        <v>2588</v>
      </c>
      <c r="C2440" t="s">
        <v>1129</v>
      </c>
      <c r="D2440" s="2">
        <v>42732</v>
      </c>
      <c r="E2440" s="2">
        <v>42732</v>
      </c>
      <c r="F2440" s="5">
        <v>1</v>
      </c>
      <c r="G2440" t="s">
        <v>130</v>
      </c>
      <c r="H2440" t="s">
        <v>1612</v>
      </c>
      <c r="I2440" s="4">
        <v>441787.99</v>
      </c>
      <c r="J2440" s="4">
        <v>-83784.63</v>
      </c>
      <c r="K2440" s="4">
        <v>358003.36</v>
      </c>
      <c r="L2440" s="88"/>
      <c r="M2440" s="88"/>
    </row>
    <row r="2441" spans="1:13" x14ac:dyDescent="0.2">
      <c r="A2441" s="89">
        <f t="shared" si="38"/>
        <v>2439</v>
      </c>
      <c r="B2441" t="s">
        <v>2588</v>
      </c>
      <c r="C2441" t="s">
        <v>1286</v>
      </c>
      <c r="D2441" s="2">
        <v>42782</v>
      </c>
      <c r="E2441" s="2">
        <v>42782</v>
      </c>
      <c r="F2441" s="5">
        <v>4</v>
      </c>
      <c r="G2441" t="s">
        <v>130</v>
      </c>
      <c r="H2441" t="s">
        <v>1613</v>
      </c>
      <c r="I2441" s="4">
        <v>405283.23</v>
      </c>
      <c r="J2441" s="4">
        <v>-72713.69</v>
      </c>
      <c r="K2441" s="4">
        <v>332569.53999999998</v>
      </c>
      <c r="L2441" s="88"/>
      <c r="M2441" s="88"/>
    </row>
    <row r="2442" spans="1:13" x14ac:dyDescent="0.2">
      <c r="A2442" s="89">
        <f t="shared" si="38"/>
        <v>2440</v>
      </c>
      <c r="B2442" t="s">
        <v>2588</v>
      </c>
      <c r="C2442" t="s">
        <v>1129</v>
      </c>
      <c r="D2442" s="2">
        <v>42766</v>
      </c>
      <c r="E2442" s="2">
        <v>42766</v>
      </c>
      <c r="F2442" s="5">
        <v>5</v>
      </c>
      <c r="G2442" t="s">
        <v>330</v>
      </c>
      <c r="H2442" t="s">
        <v>1614</v>
      </c>
      <c r="I2442" s="4">
        <v>15303343.449999999</v>
      </c>
      <c r="J2442" s="4">
        <v>-2846202.7800000003</v>
      </c>
      <c r="K2442" s="4">
        <v>12457140.67</v>
      </c>
      <c r="L2442" s="88"/>
      <c r="M2442" s="88"/>
    </row>
    <row r="2443" spans="1:13" x14ac:dyDescent="0.2">
      <c r="A2443" s="89">
        <f t="shared" si="38"/>
        <v>2441</v>
      </c>
      <c r="B2443" t="s">
        <v>2588</v>
      </c>
      <c r="C2443" t="s">
        <v>1286</v>
      </c>
      <c r="D2443" s="2">
        <v>42766</v>
      </c>
      <c r="E2443" s="2">
        <v>42826</v>
      </c>
      <c r="F2443" s="5">
        <v>4</v>
      </c>
      <c r="G2443" t="s">
        <v>330</v>
      </c>
      <c r="H2443" t="s">
        <v>1614</v>
      </c>
      <c r="I2443" s="4">
        <v>12242674.76</v>
      </c>
      <c r="J2443" s="4">
        <v>-2201293.63</v>
      </c>
      <c r="K2443" s="4">
        <v>10041381.130000001</v>
      </c>
      <c r="L2443" s="88"/>
      <c r="M2443" s="88"/>
    </row>
    <row r="2444" spans="1:13" x14ac:dyDescent="0.2">
      <c r="A2444" s="89">
        <f t="shared" si="38"/>
        <v>2442</v>
      </c>
      <c r="B2444" t="s">
        <v>2588</v>
      </c>
      <c r="C2444" t="s">
        <v>223</v>
      </c>
      <c r="D2444" s="2">
        <v>42937</v>
      </c>
      <c r="E2444" s="2">
        <v>42937</v>
      </c>
      <c r="F2444" s="5">
        <v>0</v>
      </c>
      <c r="G2444" t="s">
        <v>330</v>
      </c>
      <c r="H2444" t="s">
        <v>1615</v>
      </c>
      <c r="I2444" s="4">
        <v>1997064.98</v>
      </c>
      <c r="J2444" s="4">
        <v>-701188.66</v>
      </c>
      <c r="K2444" s="4">
        <v>1295876.32</v>
      </c>
      <c r="L2444" s="88"/>
      <c r="M2444" s="88"/>
    </row>
    <row r="2445" spans="1:13" x14ac:dyDescent="0.2">
      <c r="A2445" s="89">
        <f t="shared" si="38"/>
        <v>2443</v>
      </c>
      <c r="B2445" t="s">
        <v>2588</v>
      </c>
      <c r="C2445" t="s">
        <v>1027</v>
      </c>
      <c r="D2445" s="2">
        <v>42793</v>
      </c>
      <c r="E2445" s="2">
        <v>42793</v>
      </c>
      <c r="F2445" s="5">
        <v>1</v>
      </c>
      <c r="G2445" t="s">
        <v>130</v>
      </c>
      <c r="H2445" t="s">
        <v>1616</v>
      </c>
      <c r="I2445" s="4">
        <v>82256</v>
      </c>
      <c r="J2445" s="4">
        <v>-12785.52</v>
      </c>
      <c r="K2445" s="4">
        <v>69470.48</v>
      </c>
      <c r="L2445" s="88"/>
      <c r="M2445" s="88"/>
    </row>
    <row r="2446" spans="1:13" x14ac:dyDescent="0.2">
      <c r="A2446" s="89">
        <f t="shared" si="38"/>
        <v>2444</v>
      </c>
      <c r="B2446" t="s">
        <v>2588</v>
      </c>
      <c r="C2446" t="s">
        <v>1286</v>
      </c>
      <c r="D2446" s="2">
        <v>42822</v>
      </c>
      <c r="E2446" s="2">
        <v>42822</v>
      </c>
      <c r="F2446" s="3">
        <v>0</v>
      </c>
      <c r="G2446" t="s">
        <v>3</v>
      </c>
      <c r="H2446" t="s">
        <v>1617</v>
      </c>
      <c r="I2446" s="4">
        <v>1233890.6599999999</v>
      </c>
      <c r="J2446" s="4">
        <v>-221220.24</v>
      </c>
      <c r="K2446" s="4">
        <v>1012670.42</v>
      </c>
      <c r="L2446" s="88"/>
      <c r="M2446" s="88"/>
    </row>
    <row r="2447" spans="1:13" x14ac:dyDescent="0.2">
      <c r="A2447" s="89">
        <f t="shared" si="38"/>
        <v>2445</v>
      </c>
      <c r="B2447" t="s">
        <v>2588</v>
      </c>
      <c r="C2447" t="s">
        <v>1280</v>
      </c>
      <c r="D2447" s="2">
        <v>42461</v>
      </c>
      <c r="E2447" s="2">
        <v>42461</v>
      </c>
      <c r="F2447" s="3">
        <v>0</v>
      </c>
      <c r="G2447" t="s">
        <v>3</v>
      </c>
      <c r="H2447" t="s">
        <v>1618</v>
      </c>
      <c r="I2447" s="4">
        <v>10246761449</v>
      </c>
      <c r="J2447" s="4">
        <v>-3000685298.8099999</v>
      </c>
      <c r="K2447" s="4">
        <v>7246076150.1899996</v>
      </c>
      <c r="L2447" s="88"/>
      <c r="M2447" s="88"/>
    </row>
    <row r="2448" spans="1:13" x14ac:dyDescent="0.2">
      <c r="A2448" s="89">
        <f t="shared" si="38"/>
        <v>2446</v>
      </c>
      <c r="B2448" t="s">
        <v>2588</v>
      </c>
      <c r="C2448" t="s">
        <v>1619</v>
      </c>
      <c r="D2448" s="2">
        <v>42921</v>
      </c>
      <c r="E2448" s="2">
        <v>42921</v>
      </c>
      <c r="F2448" s="3">
        <v>0</v>
      </c>
      <c r="G2448" t="s">
        <v>3</v>
      </c>
      <c r="H2448" t="s">
        <v>1620</v>
      </c>
      <c r="I2448" s="4">
        <v>4556737.63</v>
      </c>
      <c r="J2448" s="4">
        <v>-806132.27</v>
      </c>
      <c r="K2448" s="4">
        <v>3750605.36</v>
      </c>
      <c r="L2448" s="88"/>
      <c r="M2448" s="88"/>
    </row>
    <row r="2449" spans="1:13" x14ac:dyDescent="0.2">
      <c r="A2449" s="89">
        <f t="shared" si="38"/>
        <v>2447</v>
      </c>
      <c r="B2449" t="s">
        <v>2588</v>
      </c>
      <c r="C2449" t="s">
        <v>1209</v>
      </c>
      <c r="D2449" s="2">
        <v>43092</v>
      </c>
      <c r="E2449" s="2">
        <v>43092</v>
      </c>
      <c r="F2449" s="5">
        <v>2</v>
      </c>
      <c r="G2449" t="s">
        <v>130</v>
      </c>
      <c r="H2449" t="s">
        <v>1621</v>
      </c>
      <c r="I2449" s="4">
        <v>481666.56</v>
      </c>
      <c r="J2449" s="4">
        <v>-71279.12</v>
      </c>
      <c r="K2449" s="4">
        <v>410387.44</v>
      </c>
      <c r="L2449" s="88"/>
      <c r="M2449" s="88"/>
    </row>
    <row r="2450" spans="1:13" x14ac:dyDescent="0.2">
      <c r="A2450" s="89">
        <f t="shared" si="38"/>
        <v>2448</v>
      </c>
      <c r="B2450" t="s">
        <v>2588</v>
      </c>
      <c r="C2450" t="s">
        <v>1622</v>
      </c>
      <c r="D2450" s="2">
        <v>43155</v>
      </c>
      <c r="E2450" s="2">
        <v>43155</v>
      </c>
      <c r="F2450" s="5">
        <v>1</v>
      </c>
      <c r="G2450" t="s">
        <v>130</v>
      </c>
      <c r="H2450" t="s">
        <v>1623</v>
      </c>
      <c r="I2450" s="4">
        <v>4991750</v>
      </c>
      <c r="J2450" s="4">
        <v>-705337.43</v>
      </c>
      <c r="K2450" s="4">
        <v>4286412.57</v>
      </c>
      <c r="L2450" s="88"/>
      <c r="M2450" s="88"/>
    </row>
    <row r="2451" spans="1:13" x14ac:dyDescent="0.2">
      <c r="A2451" s="89">
        <f t="shared" si="38"/>
        <v>2449</v>
      </c>
      <c r="B2451" t="s">
        <v>2588</v>
      </c>
      <c r="C2451" t="s">
        <v>1288</v>
      </c>
      <c r="D2451" s="2">
        <v>43169</v>
      </c>
      <c r="E2451" s="2">
        <v>43169</v>
      </c>
      <c r="F2451" s="5">
        <v>1</v>
      </c>
      <c r="G2451" t="s">
        <v>130</v>
      </c>
      <c r="H2451" t="s">
        <v>1624</v>
      </c>
      <c r="I2451" s="4">
        <v>4279505.24</v>
      </c>
      <c r="J2451" s="4">
        <v>-599577.11</v>
      </c>
      <c r="K2451" s="4">
        <v>3679928.13</v>
      </c>
      <c r="L2451" s="88"/>
      <c r="M2451" s="88"/>
    </row>
    <row r="2452" spans="1:13" x14ac:dyDescent="0.2">
      <c r="A2452" s="89">
        <f t="shared" si="38"/>
        <v>2450</v>
      </c>
      <c r="B2452" t="s">
        <v>2588</v>
      </c>
      <c r="C2452" t="s">
        <v>1625</v>
      </c>
      <c r="D2452" s="2">
        <v>44064</v>
      </c>
      <c r="E2452" s="2">
        <v>44064</v>
      </c>
      <c r="F2452" s="5">
        <v>1</v>
      </c>
      <c r="G2452" t="s">
        <v>332</v>
      </c>
      <c r="H2452" t="s">
        <v>1626</v>
      </c>
      <c r="I2452" s="4">
        <v>35400</v>
      </c>
      <c r="J2452" s="4">
        <v>-1120.6600000000001</v>
      </c>
      <c r="K2452" s="4">
        <v>34279.339999999997</v>
      </c>
      <c r="L2452" s="88"/>
      <c r="M2452" s="88"/>
    </row>
    <row r="2453" spans="1:13" x14ac:dyDescent="0.2">
      <c r="A2453" s="89">
        <f t="shared" si="38"/>
        <v>2451</v>
      </c>
      <c r="B2453" t="s">
        <v>2588</v>
      </c>
      <c r="C2453" t="s">
        <v>1288</v>
      </c>
      <c r="D2453" s="2">
        <v>43169</v>
      </c>
      <c r="E2453" s="2">
        <v>43169</v>
      </c>
      <c r="F2453" s="5">
        <v>1</v>
      </c>
      <c r="G2453" t="s">
        <v>130</v>
      </c>
      <c r="H2453" t="s">
        <v>1627</v>
      </c>
      <c r="I2453" s="4">
        <v>38455.019999999997</v>
      </c>
      <c r="J2453" s="4">
        <v>-5387.7</v>
      </c>
      <c r="K2453" s="4">
        <v>33067.32</v>
      </c>
      <c r="L2453" s="88"/>
      <c r="M2453" s="88"/>
    </row>
    <row r="2454" spans="1:13" x14ac:dyDescent="0.2">
      <c r="A2454" s="89">
        <f t="shared" si="38"/>
        <v>2452</v>
      </c>
      <c r="B2454" t="s">
        <v>2588</v>
      </c>
      <c r="C2454" t="s">
        <v>223</v>
      </c>
      <c r="D2454" s="2">
        <v>43181</v>
      </c>
      <c r="E2454" s="2">
        <v>43181</v>
      </c>
      <c r="F2454" s="5">
        <v>0</v>
      </c>
      <c r="G2454" t="s">
        <v>330</v>
      </c>
      <c r="H2454" t="s">
        <v>1628</v>
      </c>
      <c r="I2454" s="4">
        <v>71785084.189999998</v>
      </c>
      <c r="J2454" s="4">
        <v>-20645586.890000001</v>
      </c>
      <c r="K2454" s="4">
        <v>51139497.299999997</v>
      </c>
      <c r="L2454" s="88"/>
      <c r="M2454" s="88"/>
    </row>
    <row r="2455" spans="1:13" x14ac:dyDescent="0.2">
      <c r="A2455" s="89">
        <f t="shared" si="38"/>
        <v>2453</v>
      </c>
      <c r="B2455" t="s">
        <v>2588</v>
      </c>
      <c r="C2455" t="s">
        <v>1209</v>
      </c>
      <c r="D2455" s="2">
        <v>43090</v>
      </c>
      <c r="E2455" s="2">
        <v>43090</v>
      </c>
      <c r="F2455" s="5">
        <v>25</v>
      </c>
      <c r="G2455" t="s">
        <v>130</v>
      </c>
      <c r="H2455" t="s">
        <v>1629</v>
      </c>
      <c r="I2455" s="4">
        <v>16651500</v>
      </c>
      <c r="J2455" s="4">
        <v>-2468288.88</v>
      </c>
      <c r="K2455" s="4">
        <v>14183211.119999999</v>
      </c>
      <c r="L2455" s="88"/>
      <c r="M2455" s="88"/>
    </row>
    <row r="2456" spans="1:13" x14ac:dyDescent="0.2">
      <c r="A2456" s="89">
        <f t="shared" si="38"/>
        <v>2454</v>
      </c>
      <c r="B2456" t="s">
        <v>2588</v>
      </c>
      <c r="C2456" t="s">
        <v>1630</v>
      </c>
      <c r="D2456" s="2">
        <v>43115</v>
      </c>
      <c r="E2456" s="2">
        <v>43115</v>
      </c>
      <c r="F2456" s="5">
        <v>2</v>
      </c>
      <c r="G2456" t="s">
        <v>130</v>
      </c>
      <c r="H2456" t="s">
        <v>1631</v>
      </c>
      <c r="I2456" s="4">
        <v>1038700</v>
      </c>
      <c r="J2456" s="4">
        <v>-151342.74</v>
      </c>
      <c r="K2456" s="4">
        <v>887357.26</v>
      </c>
      <c r="L2456" s="88"/>
      <c r="M2456" s="88"/>
    </row>
    <row r="2457" spans="1:13" x14ac:dyDescent="0.2">
      <c r="A2457" s="89">
        <f t="shared" si="38"/>
        <v>2455</v>
      </c>
      <c r="B2457" t="s">
        <v>2588</v>
      </c>
      <c r="C2457" t="s">
        <v>1288</v>
      </c>
      <c r="D2457" s="2">
        <v>43186</v>
      </c>
      <c r="E2457" s="2">
        <v>43186</v>
      </c>
      <c r="F2457" s="5">
        <v>1</v>
      </c>
      <c r="G2457" t="s">
        <v>330</v>
      </c>
      <c r="H2457" t="s">
        <v>1632</v>
      </c>
      <c r="I2457" s="4">
        <v>37959081.689999998</v>
      </c>
      <c r="J2457" s="4">
        <v>-5237290.7700000005</v>
      </c>
      <c r="K2457" s="4">
        <v>32721790.920000002</v>
      </c>
      <c r="L2457" s="88"/>
      <c r="M2457" s="88"/>
    </row>
    <row r="2458" spans="1:13" x14ac:dyDescent="0.2">
      <c r="A2458" s="89">
        <f t="shared" si="38"/>
        <v>2456</v>
      </c>
      <c r="B2458" t="s">
        <v>2588</v>
      </c>
      <c r="C2458" t="s">
        <v>1288</v>
      </c>
      <c r="D2458" s="2">
        <v>43190</v>
      </c>
      <c r="E2458" s="2">
        <v>43190</v>
      </c>
      <c r="F2458" s="5">
        <v>1</v>
      </c>
      <c r="G2458" t="s">
        <v>361</v>
      </c>
      <c r="H2458" t="s">
        <v>1633</v>
      </c>
      <c r="I2458" s="4">
        <v>166884995.56999999</v>
      </c>
      <c r="J2458" s="4">
        <v>-22941729.259999998</v>
      </c>
      <c r="K2458" s="4">
        <v>143943266.31</v>
      </c>
      <c r="L2458" s="88"/>
      <c r="M2458" s="88"/>
    </row>
    <row r="2459" spans="1:13" x14ac:dyDescent="0.2">
      <c r="A2459" s="89">
        <f t="shared" si="38"/>
        <v>2457</v>
      </c>
      <c r="B2459" t="s">
        <v>2588</v>
      </c>
      <c r="C2459" t="s">
        <v>1288</v>
      </c>
      <c r="D2459" s="2">
        <v>43190</v>
      </c>
      <c r="E2459" s="2">
        <v>43190</v>
      </c>
      <c r="F2459" s="5">
        <v>1</v>
      </c>
      <c r="G2459" t="s">
        <v>130</v>
      </c>
      <c r="H2459" t="s">
        <v>1634</v>
      </c>
      <c r="I2459" s="4">
        <v>5609383.5300000003</v>
      </c>
      <c r="J2459" s="4">
        <v>-771123.59</v>
      </c>
      <c r="K2459" s="4">
        <v>4838259.9400000004</v>
      </c>
      <c r="L2459" s="88"/>
      <c r="M2459" s="88"/>
    </row>
    <row r="2460" spans="1:13" x14ac:dyDescent="0.2">
      <c r="A2460" s="89">
        <f t="shared" si="38"/>
        <v>2458</v>
      </c>
      <c r="B2460" t="s">
        <v>2588</v>
      </c>
      <c r="C2460" t="s">
        <v>1288</v>
      </c>
      <c r="D2460" s="2">
        <v>43190</v>
      </c>
      <c r="E2460" s="2">
        <v>43190</v>
      </c>
      <c r="F2460" s="5">
        <v>1</v>
      </c>
      <c r="G2460" t="s">
        <v>130</v>
      </c>
      <c r="H2460" t="s">
        <v>1635</v>
      </c>
      <c r="I2460" s="4">
        <v>3014900</v>
      </c>
      <c r="J2460" s="4">
        <v>-414459.19</v>
      </c>
      <c r="K2460" s="4">
        <v>2600440.81</v>
      </c>
      <c r="L2460" s="88"/>
      <c r="M2460" s="88"/>
    </row>
    <row r="2461" spans="1:13" x14ac:dyDescent="0.2">
      <c r="A2461" s="89">
        <f t="shared" si="38"/>
        <v>2459</v>
      </c>
      <c r="B2461" t="s">
        <v>2588</v>
      </c>
      <c r="C2461" t="s">
        <v>1288</v>
      </c>
      <c r="D2461" s="2">
        <v>43190</v>
      </c>
      <c r="E2461" s="2">
        <v>43190</v>
      </c>
      <c r="F2461" s="5">
        <v>1</v>
      </c>
      <c r="G2461" t="s">
        <v>130</v>
      </c>
      <c r="H2461" t="s">
        <v>1636</v>
      </c>
      <c r="I2461" s="4">
        <v>3115200</v>
      </c>
      <c r="J2461" s="4">
        <v>-428247.47</v>
      </c>
      <c r="K2461" s="4">
        <v>2686952.53</v>
      </c>
      <c r="L2461" s="88"/>
      <c r="M2461" s="88"/>
    </row>
    <row r="2462" spans="1:13" x14ac:dyDescent="0.2">
      <c r="A2462" s="89">
        <f t="shared" si="38"/>
        <v>2460</v>
      </c>
      <c r="B2462" t="s">
        <v>2588</v>
      </c>
      <c r="C2462" t="s">
        <v>125</v>
      </c>
      <c r="D2462" s="2">
        <v>43251</v>
      </c>
      <c r="E2462" s="2">
        <v>43251</v>
      </c>
      <c r="F2462" s="5">
        <v>0</v>
      </c>
      <c r="G2462" t="s">
        <v>130</v>
      </c>
      <c r="H2462" t="s">
        <v>1637</v>
      </c>
      <c r="I2462" s="4">
        <v>8468500.0999999996</v>
      </c>
      <c r="J2462" s="4">
        <v>-4516989.8499999996</v>
      </c>
      <c r="K2462" s="4">
        <v>3951510.25</v>
      </c>
      <c r="L2462" s="88"/>
      <c r="M2462" s="88"/>
    </row>
    <row r="2463" spans="1:13" x14ac:dyDescent="0.2">
      <c r="A2463" s="89">
        <f t="shared" si="38"/>
        <v>2461</v>
      </c>
      <c r="B2463" t="s">
        <v>2588</v>
      </c>
      <c r="C2463" t="s">
        <v>1638</v>
      </c>
      <c r="D2463" s="2">
        <v>43281</v>
      </c>
      <c r="E2463" s="2">
        <v>43281</v>
      </c>
      <c r="F2463" s="5">
        <v>1</v>
      </c>
      <c r="G2463" t="s">
        <v>130</v>
      </c>
      <c r="H2463" t="s">
        <v>1639</v>
      </c>
      <c r="I2463" s="4">
        <v>483800</v>
      </c>
      <c r="J2463" s="4">
        <v>-61727.65</v>
      </c>
      <c r="K2463" s="4">
        <v>422072.35</v>
      </c>
      <c r="L2463" s="88"/>
      <c r="M2463" s="88"/>
    </row>
    <row r="2464" spans="1:13" x14ac:dyDescent="0.2">
      <c r="A2464" s="89">
        <f t="shared" si="38"/>
        <v>2462</v>
      </c>
      <c r="B2464" t="s">
        <v>2588</v>
      </c>
      <c r="C2464" t="s">
        <v>1638</v>
      </c>
      <c r="D2464" s="2">
        <v>43281</v>
      </c>
      <c r="E2464" s="2">
        <v>43281</v>
      </c>
      <c r="F2464" s="5">
        <v>1</v>
      </c>
      <c r="G2464" t="s">
        <v>130</v>
      </c>
      <c r="H2464" t="s">
        <v>1640</v>
      </c>
      <c r="I2464" s="4">
        <v>29795000</v>
      </c>
      <c r="J2464" s="4">
        <v>-3801520.2699999996</v>
      </c>
      <c r="K2464" s="4">
        <v>25993479.73</v>
      </c>
      <c r="L2464" s="88"/>
      <c r="M2464" s="88"/>
    </row>
    <row r="2465" spans="1:13" x14ac:dyDescent="0.2">
      <c r="A2465" s="89">
        <f t="shared" si="38"/>
        <v>2463</v>
      </c>
      <c r="B2465" t="s">
        <v>2588</v>
      </c>
      <c r="C2465" t="s">
        <v>1641</v>
      </c>
      <c r="D2465" s="2">
        <v>43348</v>
      </c>
      <c r="E2465" s="2">
        <v>43348</v>
      </c>
      <c r="F2465" s="5">
        <v>1</v>
      </c>
      <c r="G2465" t="s">
        <v>130</v>
      </c>
      <c r="H2465" t="s">
        <v>1642</v>
      </c>
      <c r="I2465" s="4">
        <v>69030</v>
      </c>
      <c r="J2465" s="4">
        <v>-8287.880000000001</v>
      </c>
      <c r="K2465" s="4">
        <v>60742.12</v>
      </c>
      <c r="L2465" s="88"/>
      <c r="M2465" s="88"/>
    </row>
    <row r="2466" spans="1:13" x14ac:dyDescent="0.2">
      <c r="A2466" s="89">
        <f t="shared" si="38"/>
        <v>2464</v>
      </c>
      <c r="B2466" t="s">
        <v>2588</v>
      </c>
      <c r="C2466" t="s">
        <v>1641</v>
      </c>
      <c r="D2466" s="2">
        <v>43344</v>
      </c>
      <c r="E2466" s="2">
        <v>43344</v>
      </c>
      <c r="F2466" s="5">
        <v>1</v>
      </c>
      <c r="G2466" t="s">
        <v>130</v>
      </c>
      <c r="H2466" t="s">
        <v>1643</v>
      </c>
      <c r="I2466" s="4">
        <v>2942920</v>
      </c>
      <c r="J2466" s="4">
        <v>-354839.55000000005</v>
      </c>
      <c r="K2466" s="4">
        <v>2588080.4500000002</v>
      </c>
      <c r="L2466" s="88"/>
      <c r="M2466" s="88"/>
    </row>
    <row r="2467" spans="1:13" x14ac:dyDescent="0.2">
      <c r="A2467" s="89">
        <f t="shared" si="38"/>
        <v>2465</v>
      </c>
      <c r="B2467" t="s">
        <v>2588</v>
      </c>
      <c r="C2467" t="s">
        <v>1031</v>
      </c>
      <c r="D2467" s="2">
        <v>43421</v>
      </c>
      <c r="E2467" s="2">
        <v>43421</v>
      </c>
      <c r="F2467" s="5">
        <v>1</v>
      </c>
      <c r="G2467" t="s">
        <v>130</v>
      </c>
      <c r="H2467" t="s">
        <v>1644</v>
      </c>
      <c r="I2467" s="4">
        <v>672600</v>
      </c>
      <c r="J2467" s="4">
        <v>-97509.26999999999</v>
      </c>
      <c r="K2467" s="4">
        <v>575090.73</v>
      </c>
      <c r="L2467" s="88"/>
      <c r="M2467" s="88"/>
    </row>
    <row r="2468" spans="1:13" x14ac:dyDescent="0.2">
      <c r="A2468" s="89">
        <f t="shared" si="38"/>
        <v>2466</v>
      </c>
      <c r="B2468" t="s">
        <v>2588</v>
      </c>
      <c r="C2468" t="s">
        <v>1031</v>
      </c>
      <c r="D2468" s="2">
        <v>41639</v>
      </c>
      <c r="E2468" s="2">
        <v>41639</v>
      </c>
      <c r="F2468" s="5">
        <v>2</v>
      </c>
      <c r="G2468" t="s">
        <v>130</v>
      </c>
      <c r="H2468" t="s">
        <v>1645</v>
      </c>
      <c r="I2468" s="4">
        <v>2085850</v>
      </c>
      <c r="J2468" s="4">
        <v>-754241.53999999992</v>
      </c>
      <c r="K2468" s="4">
        <v>1331608.46</v>
      </c>
      <c r="L2468" s="88"/>
      <c r="M2468" s="88"/>
    </row>
    <row r="2469" spans="1:13" x14ac:dyDescent="0.2">
      <c r="A2469" s="89">
        <f t="shared" si="38"/>
        <v>2467</v>
      </c>
      <c r="B2469" t="s">
        <v>2588</v>
      </c>
      <c r="C2469" t="s">
        <v>1132</v>
      </c>
      <c r="D2469" s="2">
        <v>43404</v>
      </c>
      <c r="E2469" s="2">
        <v>43404</v>
      </c>
      <c r="F2469" s="5">
        <v>0</v>
      </c>
      <c r="G2469" t="s">
        <v>361</v>
      </c>
      <c r="H2469" t="s">
        <v>1646</v>
      </c>
      <c r="I2469" s="4">
        <v>0</v>
      </c>
      <c r="J2469" s="4">
        <v>0</v>
      </c>
      <c r="K2469" s="4">
        <v>0</v>
      </c>
      <c r="L2469" s="88"/>
      <c r="M2469" s="88"/>
    </row>
    <row r="2470" spans="1:13" x14ac:dyDescent="0.2">
      <c r="A2470" s="89">
        <f t="shared" si="38"/>
        <v>2468</v>
      </c>
      <c r="B2470" t="s">
        <v>2588</v>
      </c>
      <c r="C2470" t="s">
        <v>1291</v>
      </c>
      <c r="D2470" s="2">
        <v>43555</v>
      </c>
      <c r="E2470" s="2">
        <v>43555</v>
      </c>
      <c r="F2470" s="5">
        <v>0</v>
      </c>
      <c r="G2470" t="s">
        <v>133</v>
      </c>
      <c r="H2470" t="s">
        <v>1647</v>
      </c>
      <c r="I2470" s="4">
        <v>0</v>
      </c>
      <c r="J2470" s="4">
        <v>0</v>
      </c>
      <c r="K2470" s="4">
        <v>0</v>
      </c>
      <c r="L2470" s="88"/>
      <c r="M2470" s="88"/>
    </row>
    <row r="2471" spans="1:13" x14ac:dyDescent="0.2">
      <c r="A2471" s="89">
        <f t="shared" si="38"/>
        <v>2469</v>
      </c>
      <c r="B2471" t="s">
        <v>2588</v>
      </c>
      <c r="C2471" t="s">
        <v>1648</v>
      </c>
      <c r="D2471" s="2">
        <v>43498</v>
      </c>
      <c r="E2471" s="2">
        <v>43498</v>
      </c>
      <c r="F2471" s="5">
        <v>0</v>
      </c>
      <c r="G2471" t="s">
        <v>361</v>
      </c>
      <c r="H2471" t="s">
        <v>1649</v>
      </c>
      <c r="I2471" s="4">
        <v>0</v>
      </c>
      <c r="J2471" s="4">
        <v>0</v>
      </c>
      <c r="K2471" s="4">
        <v>0</v>
      </c>
      <c r="L2471" s="88"/>
      <c r="M2471" s="88"/>
    </row>
    <row r="2472" spans="1:13" x14ac:dyDescent="0.2">
      <c r="A2472" s="89">
        <f t="shared" si="38"/>
        <v>2470</v>
      </c>
      <c r="B2472" t="s">
        <v>2588</v>
      </c>
      <c r="C2472" t="s">
        <v>1648</v>
      </c>
      <c r="D2472" s="2">
        <v>43512</v>
      </c>
      <c r="E2472" s="2">
        <v>43512</v>
      </c>
      <c r="F2472" s="5">
        <v>1</v>
      </c>
      <c r="G2472" t="s">
        <v>361</v>
      </c>
      <c r="H2472" t="s">
        <v>1650</v>
      </c>
      <c r="I2472" s="4">
        <v>654993.22</v>
      </c>
      <c r="J2472" s="4">
        <v>-66247.11</v>
      </c>
      <c r="K2472" s="4">
        <v>588746.11</v>
      </c>
      <c r="L2472" s="88"/>
      <c r="M2472" s="88"/>
    </row>
    <row r="2473" spans="1:13" x14ac:dyDescent="0.2">
      <c r="A2473" s="89">
        <f t="shared" si="38"/>
        <v>2471</v>
      </c>
      <c r="B2473" t="s">
        <v>2588</v>
      </c>
      <c r="C2473" t="s">
        <v>1648</v>
      </c>
      <c r="D2473" s="2">
        <v>43494</v>
      </c>
      <c r="E2473" s="2">
        <v>43494</v>
      </c>
      <c r="F2473" s="5">
        <v>1</v>
      </c>
      <c r="G2473" t="s">
        <v>133</v>
      </c>
      <c r="H2473" t="s">
        <v>1651</v>
      </c>
      <c r="I2473" s="4">
        <v>1005444.91</v>
      </c>
      <c r="J2473" s="4">
        <v>-104057.32</v>
      </c>
      <c r="K2473" s="4">
        <v>901387.59</v>
      </c>
      <c r="L2473" s="88"/>
      <c r="M2473" s="88"/>
    </row>
    <row r="2474" spans="1:13" x14ac:dyDescent="0.2">
      <c r="A2474" s="89">
        <f t="shared" si="38"/>
        <v>2472</v>
      </c>
      <c r="B2474" t="s">
        <v>2588</v>
      </c>
      <c r="C2474" t="s">
        <v>1291</v>
      </c>
      <c r="D2474" s="2">
        <v>43554</v>
      </c>
      <c r="E2474" s="2">
        <v>43554</v>
      </c>
      <c r="F2474" s="5">
        <v>1</v>
      </c>
      <c r="G2474" t="s">
        <v>133</v>
      </c>
      <c r="H2474" t="s">
        <v>1652</v>
      </c>
      <c r="I2474" s="4">
        <v>7920183.1399999997</v>
      </c>
      <c r="J2474" s="4">
        <v>-764002.67999999993</v>
      </c>
      <c r="K2474" s="4">
        <v>7156180.46</v>
      </c>
      <c r="L2474" s="88"/>
      <c r="M2474" s="88"/>
    </row>
    <row r="2475" spans="1:13" x14ac:dyDescent="0.2">
      <c r="A2475" s="89">
        <f t="shared" si="38"/>
        <v>2473</v>
      </c>
      <c r="B2475" t="s">
        <v>2588</v>
      </c>
      <c r="C2475" t="s">
        <v>1653</v>
      </c>
      <c r="D2475" s="2">
        <v>43594</v>
      </c>
      <c r="E2475" s="2">
        <v>43594</v>
      </c>
      <c r="F2475" s="5">
        <v>0</v>
      </c>
      <c r="G2475" t="s">
        <v>133</v>
      </c>
      <c r="H2475" t="s">
        <v>1652</v>
      </c>
      <c r="I2475" s="4">
        <v>12411.2</v>
      </c>
      <c r="J2475" s="4">
        <v>-1141.71</v>
      </c>
      <c r="K2475" s="4">
        <v>11269.49</v>
      </c>
      <c r="L2475" s="88"/>
      <c r="M2475" s="88"/>
    </row>
    <row r="2476" spans="1:13" x14ac:dyDescent="0.2">
      <c r="A2476" s="89">
        <f t="shared" si="38"/>
        <v>2474</v>
      </c>
      <c r="B2476" t="s">
        <v>2588</v>
      </c>
      <c r="C2476" t="s">
        <v>1291</v>
      </c>
      <c r="D2476" s="2">
        <v>43555</v>
      </c>
      <c r="E2476" s="2">
        <v>43555</v>
      </c>
      <c r="F2476" s="5">
        <v>0</v>
      </c>
      <c r="G2476" t="s">
        <v>330</v>
      </c>
      <c r="H2476" t="s">
        <v>1654</v>
      </c>
      <c r="I2476" s="4">
        <v>0</v>
      </c>
      <c r="J2476" s="4">
        <v>0</v>
      </c>
      <c r="K2476" s="4">
        <v>0</v>
      </c>
      <c r="L2476" s="88"/>
      <c r="M2476" s="88"/>
    </row>
    <row r="2477" spans="1:13" x14ac:dyDescent="0.2">
      <c r="A2477" s="89">
        <f t="shared" si="38"/>
        <v>2475</v>
      </c>
      <c r="B2477" t="s">
        <v>2588</v>
      </c>
      <c r="C2477" t="s">
        <v>1655</v>
      </c>
      <c r="D2477" s="2">
        <v>43684</v>
      </c>
      <c r="E2477" s="2">
        <v>43684</v>
      </c>
      <c r="F2477" s="5">
        <v>1</v>
      </c>
      <c r="G2477" t="s">
        <v>133</v>
      </c>
      <c r="H2477" t="s">
        <v>1656</v>
      </c>
      <c r="I2477" s="4">
        <v>169557.57</v>
      </c>
      <c r="J2477" s="4">
        <v>-13691.529999999999</v>
      </c>
      <c r="K2477" s="4">
        <v>155866.04</v>
      </c>
      <c r="L2477" s="88"/>
      <c r="M2477" s="88"/>
    </row>
    <row r="2478" spans="1:13" x14ac:dyDescent="0.2">
      <c r="A2478" s="89">
        <f t="shared" si="38"/>
        <v>2476</v>
      </c>
      <c r="B2478" t="s">
        <v>2588</v>
      </c>
      <c r="C2478" t="s">
        <v>1655</v>
      </c>
      <c r="D2478" s="2">
        <v>43684</v>
      </c>
      <c r="E2478" s="2">
        <v>43684</v>
      </c>
      <c r="F2478" s="5">
        <v>1</v>
      </c>
      <c r="G2478" t="s">
        <v>133</v>
      </c>
      <c r="H2478" t="s">
        <v>1657</v>
      </c>
      <c r="I2478" s="4">
        <v>149982.18</v>
      </c>
      <c r="J2478" s="4">
        <v>-12110.85</v>
      </c>
      <c r="K2478" s="4">
        <v>137871.32999999999</v>
      </c>
      <c r="L2478" s="88"/>
      <c r="M2478" s="88"/>
    </row>
    <row r="2479" spans="1:13" x14ac:dyDescent="0.2">
      <c r="A2479" s="89">
        <f t="shared" si="38"/>
        <v>2477</v>
      </c>
      <c r="B2479" t="s">
        <v>2588</v>
      </c>
      <c r="C2479" t="s">
        <v>1658</v>
      </c>
      <c r="D2479" s="2">
        <v>43732</v>
      </c>
      <c r="E2479" s="2">
        <v>43732</v>
      </c>
      <c r="F2479" s="5">
        <v>1</v>
      </c>
      <c r="G2479" t="s">
        <v>133</v>
      </c>
      <c r="H2479" t="s">
        <v>1659</v>
      </c>
      <c r="I2479" s="4">
        <v>158267.5</v>
      </c>
      <c r="J2479" s="4">
        <v>-11866.3</v>
      </c>
      <c r="K2479" s="4">
        <v>146401.20000000001</v>
      </c>
      <c r="L2479" s="88"/>
      <c r="M2479" s="88"/>
    </row>
    <row r="2480" spans="1:13" x14ac:dyDescent="0.2">
      <c r="A2480" s="89">
        <f t="shared" si="38"/>
        <v>2478</v>
      </c>
      <c r="B2480" t="s">
        <v>2588</v>
      </c>
      <c r="C2480" t="s">
        <v>1291</v>
      </c>
      <c r="D2480" s="2">
        <v>43556</v>
      </c>
      <c r="E2480" s="2">
        <v>43556</v>
      </c>
      <c r="F2480" s="5">
        <v>1</v>
      </c>
      <c r="G2480" t="s">
        <v>330</v>
      </c>
      <c r="H2480" t="s">
        <v>1660</v>
      </c>
      <c r="I2480" s="4">
        <v>116100.2</v>
      </c>
      <c r="J2480" s="4">
        <v>-11168.74</v>
      </c>
      <c r="K2480" s="4">
        <v>104931.46</v>
      </c>
      <c r="L2480" s="88"/>
      <c r="M2480" s="88"/>
    </row>
    <row r="2481" spans="1:13" x14ac:dyDescent="0.2">
      <c r="A2481" s="89">
        <f t="shared" si="38"/>
        <v>2479</v>
      </c>
      <c r="B2481" t="s">
        <v>2588</v>
      </c>
      <c r="C2481" t="s">
        <v>1291</v>
      </c>
      <c r="D2481" s="2">
        <v>43556</v>
      </c>
      <c r="E2481" s="2">
        <v>43556</v>
      </c>
      <c r="F2481" s="5">
        <v>1</v>
      </c>
      <c r="G2481" t="s">
        <v>133</v>
      </c>
      <c r="H2481" t="s">
        <v>1661</v>
      </c>
      <c r="I2481" s="4">
        <v>196340.2</v>
      </c>
      <c r="J2481" s="4">
        <v>-18887.759999999998</v>
      </c>
      <c r="K2481" s="4">
        <v>177452.44</v>
      </c>
      <c r="L2481" s="88"/>
      <c r="M2481" s="88"/>
    </row>
    <row r="2482" spans="1:13" x14ac:dyDescent="0.2">
      <c r="A2482" s="89">
        <f t="shared" si="38"/>
        <v>2480</v>
      </c>
      <c r="B2482" t="s">
        <v>2588</v>
      </c>
      <c r="C2482" t="s">
        <v>1662</v>
      </c>
      <c r="D2482" s="2">
        <v>43718</v>
      </c>
      <c r="E2482" s="2">
        <v>43718</v>
      </c>
      <c r="F2482" s="5">
        <v>1</v>
      </c>
      <c r="G2482" t="s">
        <v>133</v>
      </c>
      <c r="H2482" t="s">
        <v>1663</v>
      </c>
      <c r="I2482" s="4">
        <v>170436</v>
      </c>
      <c r="J2482" s="4">
        <v>-13042.9</v>
      </c>
      <c r="K2482" s="4">
        <v>157393.1</v>
      </c>
      <c r="L2482" s="88"/>
      <c r="M2482" s="88"/>
    </row>
    <row r="2483" spans="1:13" x14ac:dyDescent="0.2">
      <c r="A2483" s="89">
        <f t="shared" si="38"/>
        <v>2481</v>
      </c>
      <c r="B2483" t="s">
        <v>2588</v>
      </c>
      <c r="C2483" t="s">
        <v>1662</v>
      </c>
      <c r="D2483" s="2">
        <v>43718</v>
      </c>
      <c r="E2483" s="2">
        <v>43718</v>
      </c>
      <c r="F2483" s="5">
        <v>1</v>
      </c>
      <c r="G2483" t="s">
        <v>133</v>
      </c>
      <c r="H2483" t="s">
        <v>1664</v>
      </c>
      <c r="I2483" s="4">
        <v>165591</v>
      </c>
      <c r="J2483" s="4">
        <v>-12672.130000000001</v>
      </c>
      <c r="K2483" s="4">
        <v>152918.87</v>
      </c>
      <c r="L2483" s="88"/>
      <c r="M2483" s="88"/>
    </row>
    <row r="2484" spans="1:13" x14ac:dyDescent="0.2">
      <c r="A2484" s="89">
        <f t="shared" si="38"/>
        <v>2482</v>
      </c>
      <c r="B2484" t="s">
        <v>2588</v>
      </c>
      <c r="C2484" t="s">
        <v>1658</v>
      </c>
      <c r="D2484" s="2">
        <v>43730</v>
      </c>
      <c r="E2484" s="2">
        <v>43730</v>
      </c>
      <c r="F2484" s="5">
        <v>1</v>
      </c>
      <c r="G2484" t="s">
        <v>130</v>
      </c>
      <c r="H2484" t="s">
        <v>1665</v>
      </c>
      <c r="I2484" s="4">
        <v>1551700</v>
      </c>
      <c r="J2484" s="4">
        <v>-116759.19</v>
      </c>
      <c r="K2484" s="4">
        <v>1434940.81</v>
      </c>
      <c r="L2484" s="88"/>
      <c r="M2484" s="88"/>
    </row>
    <row r="2485" spans="1:13" x14ac:dyDescent="0.2">
      <c r="A2485" s="89">
        <f t="shared" si="38"/>
        <v>2483</v>
      </c>
      <c r="B2485" t="s">
        <v>2588</v>
      </c>
      <c r="C2485" t="s">
        <v>1658</v>
      </c>
      <c r="D2485" s="2">
        <v>43730</v>
      </c>
      <c r="E2485" s="2">
        <v>43730</v>
      </c>
      <c r="F2485" s="5">
        <v>1</v>
      </c>
      <c r="G2485" t="s">
        <v>130</v>
      </c>
      <c r="H2485" t="s">
        <v>1666</v>
      </c>
      <c r="I2485" s="4">
        <v>749300</v>
      </c>
      <c r="J2485" s="4">
        <v>-56381.82</v>
      </c>
      <c r="K2485" s="4">
        <v>692918.18</v>
      </c>
      <c r="L2485" s="88"/>
      <c r="M2485" s="88"/>
    </row>
    <row r="2486" spans="1:13" x14ac:dyDescent="0.2">
      <c r="A2486" s="89">
        <f t="shared" si="38"/>
        <v>2484</v>
      </c>
      <c r="B2486" t="s">
        <v>2588</v>
      </c>
      <c r="C2486" t="s">
        <v>1667</v>
      </c>
      <c r="D2486" s="2">
        <v>43831</v>
      </c>
      <c r="E2486" s="2">
        <v>43831</v>
      </c>
      <c r="F2486" s="5">
        <v>1</v>
      </c>
      <c r="G2486" t="s">
        <v>330</v>
      </c>
      <c r="H2486" t="s">
        <v>1668</v>
      </c>
      <c r="I2486" s="4">
        <v>2147600</v>
      </c>
      <c r="J2486" s="4">
        <v>-134082.21</v>
      </c>
      <c r="K2486" s="4">
        <v>2013517.79</v>
      </c>
      <c r="L2486" s="88"/>
      <c r="M2486" s="88"/>
    </row>
    <row r="2487" spans="1:13" x14ac:dyDescent="0.2">
      <c r="A2487" s="89">
        <f t="shared" si="38"/>
        <v>2485</v>
      </c>
      <c r="B2487" t="s">
        <v>2588</v>
      </c>
      <c r="C2487" t="s">
        <v>1669</v>
      </c>
      <c r="D2487" s="2">
        <v>43870</v>
      </c>
      <c r="E2487" s="2">
        <v>43870</v>
      </c>
      <c r="F2487" s="5">
        <v>2</v>
      </c>
      <c r="G2487" t="s">
        <v>133</v>
      </c>
      <c r="H2487" t="s">
        <v>1670</v>
      </c>
      <c r="I2487" s="4">
        <v>991200</v>
      </c>
      <c r="J2487" s="4">
        <v>-56848.25</v>
      </c>
      <c r="K2487" s="4">
        <v>934351.75</v>
      </c>
      <c r="L2487" s="88"/>
      <c r="M2487" s="88"/>
    </row>
    <row r="2488" spans="1:13" x14ac:dyDescent="0.2">
      <c r="A2488" s="89">
        <f t="shared" si="38"/>
        <v>2486</v>
      </c>
      <c r="B2488" t="s">
        <v>2588</v>
      </c>
      <c r="C2488" t="s">
        <v>1671</v>
      </c>
      <c r="D2488" s="2">
        <v>43902</v>
      </c>
      <c r="E2488" s="2">
        <v>43902</v>
      </c>
      <c r="F2488" s="5">
        <v>2</v>
      </c>
      <c r="G2488" t="s">
        <v>133</v>
      </c>
      <c r="H2488" t="s">
        <v>1672</v>
      </c>
      <c r="I2488" s="4">
        <v>1911979.96</v>
      </c>
      <c r="J2488" s="4">
        <v>-101718.46</v>
      </c>
      <c r="K2488" s="4">
        <v>1810261.5</v>
      </c>
      <c r="L2488" s="88"/>
      <c r="M2488" s="88"/>
    </row>
    <row r="2489" spans="1:13" x14ac:dyDescent="0.2">
      <c r="A2489" s="89">
        <f t="shared" si="38"/>
        <v>2487</v>
      </c>
      <c r="B2489" t="s">
        <v>2588</v>
      </c>
      <c r="C2489" t="s">
        <v>1673</v>
      </c>
      <c r="D2489" s="2">
        <v>43903</v>
      </c>
      <c r="E2489" s="2">
        <v>43903</v>
      </c>
      <c r="F2489" s="5">
        <v>2</v>
      </c>
      <c r="G2489" t="s">
        <v>133</v>
      </c>
      <c r="H2489" t="s">
        <v>1674</v>
      </c>
      <c r="I2489" s="4">
        <v>1402984.76</v>
      </c>
      <c r="J2489" s="4">
        <v>-76826.819999999992</v>
      </c>
      <c r="K2489" s="4">
        <v>1326157.94</v>
      </c>
      <c r="L2489" s="88"/>
      <c r="M2489" s="88"/>
    </row>
    <row r="2490" spans="1:13" x14ac:dyDescent="0.2">
      <c r="A2490" s="89">
        <f t="shared" si="38"/>
        <v>2488</v>
      </c>
      <c r="B2490" t="s">
        <v>2588</v>
      </c>
      <c r="C2490" t="s">
        <v>1671</v>
      </c>
      <c r="D2490" s="2">
        <v>43903</v>
      </c>
      <c r="E2490" s="2">
        <v>43903</v>
      </c>
      <c r="F2490" s="5">
        <v>1</v>
      </c>
      <c r="G2490" t="s">
        <v>133</v>
      </c>
      <c r="H2490" t="s">
        <v>1674</v>
      </c>
      <c r="I2490" s="4">
        <v>701387.16</v>
      </c>
      <c r="J2490" s="4">
        <v>-37217.53</v>
      </c>
      <c r="K2490" s="4">
        <v>664169.63</v>
      </c>
      <c r="L2490" s="88"/>
      <c r="M2490" s="88"/>
    </row>
    <row r="2491" spans="1:13" x14ac:dyDescent="0.2">
      <c r="A2491" s="89">
        <f t="shared" si="38"/>
        <v>2489</v>
      </c>
      <c r="B2491" t="s">
        <v>2588</v>
      </c>
      <c r="C2491" t="s">
        <v>1031</v>
      </c>
      <c r="D2491" s="2">
        <v>43910</v>
      </c>
      <c r="E2491" s="2">
        <v>43910</v>
      </c>
      <c r="F2491" s="5">
        <v>1</v>
      </c>
      <c r="G2491" t="s">
        <v>133</v>
      </c>
      <c r="H2491" t="s">
        <v>1675</v>
      </c>
      <c r="I2491" s="4">
        <v>438606</v>
      </c>
      <c r="J2491" s="4">
        <v>-28689.32</v>
      </c>
      <c r="K2491" s="4">
        <v>409916.68</v>
      </c>
      <c r="L2491" s="88"/>
      <c r="M2491" s="88"/>
    </row>
    <row r="2492" spans="1:13" x14ac:dyDescent="0.2">
      <c r="A2492" s="89">
        <f t="shared" si="38"/>
        <v>2490</v>
      </c>
      <c r="B2492" t="s">
        <v>2588</v>
      </c>
      <c r="C2492" t="s">
        <v>1671</v>
      </c>
      <c r="D2492" s="2">
        <v>43899</v>
      </c>
      <c r="E2492" s="2">
        <v>43899</v>
      </c>
      <c r="F2492" s="5">
        <v>1</v>
      </c>
      <c r="G2492" t="s">
        <v>133</v>
      </c>
      <c r="H2492" t="s">
        <v>1676</v>
      </c>
      <c r="I2492" s="4">
        <v>584100</v>
      </c>
      <c r="J2492" s="4">
        <v>-31316.01</v>
      </c>
      <c r="K2492" s="4">
        <v>552783.99</v>
      </c>
      <c r="L2492" s="88"/>
      <c r="M2492" s="88"/>
    </row>
    <row r="2493" spans="1:13" x14ac:dyDescent="0.2">
      <c r="A2493" s="89">
        <f t="shared" si="38"/>
        <v>2491</v>
      </c>
      <c r="B2493" t="s">
        <v>2588</v>
      </c>
      <c r="C2493" t="s">
        <v>1671</v>
      </c>
      <c r="D2493" s="2">
        <v>43899</v>
      </c>
      <c r="E2493" s="2">
        <v>43899</v>
      </c>
      <c r="F2493" s="5">
        <v>1</v>
      </c>
      <c r="G2493" t="s">
        <v>133</v>
      </c>
      <c r="H2493" t="s">
        <v>1677</v>
      </c>
      <c r="I2493" s="4">
        <v>914500</v>
      </c>
      <c r="J2493" s="4">
        <v>-49030.12</v>
      </c>
      <c r="K2493" s="4">
        <v>865469.88</v>
      </c>
      <c r="L2493" s="88"/>
      <c r="M2493" s="88"/>
    </row>
    <row r="2494" spans="1:13" x14ac:dyDescent="0.2">
      <c r="A2494" s="89">
        <f t="shared" si="38"/>
        <v>2492</v>
      </c>
      <c r="B2494" t="s">
        <v>2588</v>
      </c>
      <c r="C2494" t="s">
        <v>1671</v>
      </c>
      <c r="D2494" s="2">
        <v>43899</v>
      </c>
      <c r="E2494" s="2">
        <v>43899</v>
      </c>
      <c r="F2494" s="5">
        <v>1</v>
      </c>
      <c r="G2494" t="s">
        <v>133</v>
      </c>
      <c r="H2494" t="s">
        <v>1678</v>
      </c>
      <c r="I2494" s="4">
        <v>3009295</v>
      </c>
      <c r="J2494" s="4">
        <v>-161340.71</v>
      </c>
      <c r="K2494" s="4">
        <v>2847954.29</v>
      </c>
      <c r="L2494" s="88"/>
      <c r="M2494" s="88"/>
    </row>
    <row r="2495" spans="1:13" x14ac:dyDescent="0.2">
      <c r="A2495" s="89">
        <f t="shared" si="38"/>
        <v>2493</v>
      </c>
      <c r="B2495" t="s">
        <v>2588</v>
      </c>
      <c r="C2495" t="s">
        <v>1679</v>
      </c>
      <c r="D2495" s="2">
        <v>44027</v>
      </c>
      <c r="E2495" s="2">
        <v>44027</v>
      </c>
      <c r="F2495" s="5">
        <v>0</v>
      </c>
      <c r="G2495" t="s">
        <v>133</v>
      </c>
      <c r="H2495" t="s">
        <v>1680</v>
      </c>
      <c r="I2495" s="4">
        <v>301118</v>
      </c>
      <c r="J2495" s="4">
        <v>-11013.79</v>
      </c>
      <c r="K2495" s="4">
        <v>290104.21000000002</v>
      </c>
      <c r="L2495" s="88"/>
      <c r="M2495" s="88"/>
    </row>
    <row r="2496" spans="1:13" x14ac:dyDescent="0.2">
      <c r="A2496" s="89">
        <f t="shared" si="38"/>
        <v>2494</v>
      </c>
      <c r="B2496" t="s">
        <v>2588</v>
      </c>
      <c r="C2496" t="s">
        <v>1671</v>
      </c>
      <c r="D2496" s="2">
        <v>43910</v>
      </c>
      <c r="E2496" s="2">
        <v>43910</v>
      </c>
      <c r="F2496" s="5">
        <v>1</v>
      </c>
      <c r="G2496" t="s">
        <v>133</v>
      </c>
      <c r="H2496" t="s">
        <v>1681</v>
      </c>
      <c r="I2496" s="4">
        <v>500000</v>
      </c>
      <c r="J2496" s="4">
        <v>-26048.920000000002</v>
      </c>
      <c r="K2496" s="4">
        <v>473951.08</v>
      </c>
      <c r="L2496" s="88"/>
      <c r="M2496" s="88"/>
    </row>
    <row r="2497" spans="1:13" x14ac:dyDescent="0.2">
      <c r="A2497" s="89">
        <f t="shared" si="38"/>
        <v>2495</v>
      </c>
      <c r="B2497" t="s">
        <v>2588</v>
      </c>
      <c r="C2497" t="s">
        <v>1671</v>
      </c>
      <c r="D2497" s="2">
        <v>43899</v>
      </c>
      <c r="E2497" s="2">
        <v>43899</v>
      </c>
      <c r="F2497" s="5">
        <v>2</v>
      </c>
      <c r="G2497" t="s">
        <v>133</v>
      </c>
      <c r="H2497" t="s">
        <v>1682</v>
      </c>
      <c r="I2497" s="4">
        <v>2489800</v>
      </c>
      <c r="J2497" s="4">
        <v>-133488.44</v>
      </c>
      <c r="K2497" s="4">
        <v>2356311.56</v>
      </c>
      <c r="L2497" s="88"/>
      <c r="M2497" s="88"/>
    </row>
    <row r="2498" spans="1:13" x14ac:dyDescent="0.2">
      <c r="A2498" s="89">
        <f t="shared" si="38"/>
        <v>2496</v>
      </c>
      <c r="B2498" t="s">
        <v>2588</v>
      </c>
      <c r="C2498" t="s">
        <v>1683</v>
      </c>
      <c r="D2498" s="2">
        <v>44256</v>
      </c>
      <c r="E2498" s="2">
        <v>44256</v>
      </c>
      <c r="F2498" s="5">
        <v>2</v>
      </c>
      <c r="G2498" t="s">
        <v>126</v>
      </c>
      <c r="H2498" t="s">
        <v>1684</v>
      </c>
      <c r="I2498" s="4">
        <v>236000</v>
      </c>
      <c r="J2498" s="4">
        <v>-1067.78</v>
      </c>
      <c r="K2498" s="4">
        <v>234932.22</v>
      </c>
      <c r="L2498" s="88"/>
      <c r="M2498" s="88"/>
    </row>
    <row r="2499" spans="1:13" x14ac:dyDescent="0.2">
      <c r="A2499" s="89">
        <f t="shared" si="38"/>
        <v>2497</v>
      </c>
      <c r="B2499" t="s">
        <v>2588</v>
      </c>
      <c r="C2499" t="s">
        <v>1671</v>
      </c>
      <c r="D2499" s="2">
        <v>43914</v>
      </c>
      <c r="E2499" s="2">
        <v>43914</v>
      </c>
      <c r="F2499" s="5">
        <v>1</v>
      </c>
      <c r="G2499" t="s">
        <v>133</v>
      </c>
      <c r="H2499" t="s">
        <v>1685</v>
      </c>
      <c r="I2499" s="4">
        <v>1416000</v>
      </c>
      <c r="J2499" s="4">
        <v>-72989.78</v>
      </c>
      <c r="K2499" s="4">
        <v>1343010.22</v>
      </c>
      <c r="L2499" s="88"/>
      <c r="M2499" s="88"/>
    </row>
    <row r="2500" spans="1:13" x14ac:dyDescent="0.2">
      <c r="A2500" s="89">
        <f t="shared" si="38"/>
        <v>2498</v>
      </c>
      <c r="B2500" t="s">
        <v>2588</v>
      </c>
      <c r="C2500" t="s">
        <v>1671</v>
      </c>
      <c r="D2500" s="2">
        <v>43916</v>
      </c>
      <c r="E2500" s="2">
        <v>43916</v>
      </c>
      <c r="F2500" s="5">
        <v>1</v>
      </c>
      <c r="G2500" t="s">
        <v>1686</v>
      </c>
      <c r="H2500" t="s">
        <v>1687</v>
      </c>
      <c r="I2500" s="4">
        <v>715670</v>
      </c>
      <c r="J2500" s="4">
        <v>-36692.949999999997</v>
      </c>
      <c r="K2500" s="4">
        <v>678977.05</v>
      </c>
      <c r="L2500" s="88"/>
      <c r="M2500" s="88"/>
    </row>
    <row r="2501" spans="1:13" x14ac:dyDescent="0.2">
      <c r="A2501" s="89">
        <f t="shared" ref="A2501:A2564" si="39">A2500+1</f>
        <v>2499</v>
      </c>
      <c r="B2501" t="s">
        <v>2588</v>
      </c>
      <c r="C2501" t="s">
        <v>1688</v>
      </c>
      <c r="D2501" s="2">
        <v>43986</v>
      </c>
      <c r="E2501" s="2">
        <v>43986</v>
      </c>
      <c r="F2501" s="5">
        <v>1</v>
      </c>
      <c r="G2501" t="s">
        <v>330</v>
      </c>
      <c r="H2501" t="s">
        <v>1689</v>
      </c>
      <c r="I2501" s="4">
        <v>134378.4</v>
      </c>
      <c r="J2501" s="4">
        <v>-5664.97</v>
      </c>
      <c r="K2501" s="4">
        <v>128713.43</v>
      </c>
      <c r="L2501" s="88"/>
      <c r="M2501" s="88"/>
    </row>
    <row r="2502" spans="1:13" x14ac:dyDescent="0.2">
      <c r="A2502" s="89">
        <f t="shared" si="39"/>
        <v>2500</v>
      </c>
      <c r="B2502" t="s">
        <v>2588</v>
      </c>
      <c r="C2502" t="s">
        <v>1688</v>
      </c>
      <c r="D2502" s="2">
        <v>43986</v>
      </c>
      <c r="E2502" s="2">
        <v>43986</v>
      </c>
      <c r="F2502" s="5">
        <v>1</v>
      </c>
      <c r="G2502" t="s">
        <v>133</v>
      </c>
      <c r="H2502" t="s">
        <v>1690</v>
      </c>
      <c r="I2502" s="4">
        <v>365800</v>
      </c>
      <c r="J2502" s="4">
        <v>-15420.98</v>
      </c>
      <c r="K2502" s="4">
        <v>350379.02</v>
      </c>
      <c r="L2502" s="88"/>
      <c r="M2502" s="88"/>
    </row>
    <row r="2503" spans="1:13" x14ac:dyDescent="0.2">
      <c r="A2503" s="89">
        <f t="shared" si="39"/>
        <v>2501</v>
      </c>
      <c r="B2503" t="s">
        <v>2588</v>
      </c>
      <c r="C2503" t="s">
        <v>1688</v>
      </c>
      <c r="D2503" s="2">
        <v>43986</v>
      </c>
      <c r="E2503" s="2">
        <v>43986</v>
      </c>
      <c r="F2503" s="5">
        <v>1</v>
      </c>
      <c r="G2503" t="s">
        <v>133</v>
      </c>
      <c r="H2503" t="s">
        <v>1691</v>
      </c>
      <c r="I2503" s="4">
        <v>307272</v>
      </c>
      <c r="J2503" s="4">
        <v>-12953.62</v>
      </c>
      <c r="K2503" s="4">
        <v>294318.38</v>
      </c>
      <c r="L2503" s="88"/>
      <c r="M2503" s="88"/>
    </row>
    <row r="2504" spans="1:13" x14ac:dyDescent="0.2">
      <c r="A2504" s="89">
        <f t="shared" si="39"/>
        <v>2502</v>
      </c>
      <c r="B2504" t="s">
        <v>2588</v>
      </c>
      <c r="C2504" t="s">
        <v>1688</v>
      </c>
      <c r="D2504" s="2">
        <v>44009</v>
      </c>
      <c r="E2504" s="2">
        <v>44009</v>
      </c>
      <c r="F2504" s="5">
        <v>3</v>
      </c>
      <c r="G2504" t="s">
        <v>330</v>
      </c>
      <c r="H2504" t="s">
        <v>1692</v>
      </c>
      <c r="I2504" s="4">
        <v>339840</v>
      </c>
      <c r="J2504" s="4">
        <v>-13231.87</v>
      </c>
      <c r="K2504" s="4">
        <v>326608.13</v>
      </c>
      <c r="L2504" s="88"/>
      <c r="M2504" s="88"/>
    </row>
    <row r="2505" spans="1:13" x14ac:dyDescent="0.2">
      <c r="A2505" s="89">
        <f t="shared" si="39"/>
        <v>2503</v>
      </c>
      <c r="B2505" t="s">
        <v>2588</v>
      </c>
      <c r="C2505" t="s">
        <v>1679</v>
      </c>
      <c r="D2505" s="2">
        <v>44030</v>
      </c>
      <c r="E2505" s="2">
        <v>44030</v>
      </c>
      <c r="F2505" s="5">
        <v>1</v>
      </c>
      <c r="G2505" t="s">
        <v>330</v>
      </c>
      <c r="H2505" t="s">
        <v>1693</v>
      </c>
      <c r="I2505" s="4">
        <v>536900</v>
      </c>
      <c r="J2505" s="4">
        <v>-19411.240000000002</v>
      </c>
      <c r="K2505" s="4">
        <v>517488.76</v>
      </c>
      <c r="L2505" s="88"/>
      <c r="M2505" s="88"/>
    </row>
    <row r="2506" spans="1:13" x14ac:dyDescent="0.2">
      <c r="A2506" s="89">
        <f t="shared" si="39"/>
        <v>2504</v>
      </c>
      <c r="B2506" t="s">
        <v>2588</v>
      </c>
      <c r="C2506" t="s">
        <v>1031</v>
      </c>
      <c r="D2506" s="2">
        <v>44053</v>
      </c>
      <c r="E2506" s="2">
        <v>44053</v>
      </c>
      <c r="F2506" s="5">
        <v>1</v>
      </c>
      <c r="G2506" t="s">
        <v>133</v>
      </c>
      <c r="H2506" t="s">
        <v>1694</v>
      </c>
      <c r="I2506" s="4">
        <v>262314</v>
      </c>
      <c r="J2506" s="4">
        <v>-10650.67</v>
      </c>
      <c r="K2506" s="4">
        <v>251663.33</v>
      </c>
      <c r="L2506" s="88"/>
      <c r="M2506" s="88"/>
    </row>
    <row r="2507" spans="1:13" x14ac:dyDescent="0.2">
      <c r="A2507" s="89">
        <f t="shared" si="39"/>
        <v>2505</v>
      </c>
      <c r="B2507" t="s">
        <v>2588</v>
      </c>
      <c r="C2507" t="s">
        <v>1031</v>
      </c>
      <c r="D2507" s="2">
        <v>44053</v>
      </c>
      <c r="E2507" s="2">
        <v>44053</v>
      </c>
      <c r="F2507" s="5">
        <v>1</v>
      </c>
      <c r="G2507" t="s">
        <v>133</v>
      </c>
      <c r="H2507" t="s">
        <v>1695</v>
      </c>
      <c r="I2507" s="4">
        <v>236826</v>
      </c>
      <c r="J2507" s="4">
        <v>-9615.7800000000007</v>
      </c>
      <c r="K2507" s="4">
        <v>227210.22</v>
      </c>
      <c r="L2507" s="88"/>
      <c r="M2507" s="88"/>
    </row>
    <row r="2508" spans="1:13" s="73" customFormat="1" x14ac:dyDescent="0.2">
      <c r="A2508" s="89">
        <f t="shared" si="39"/>
        <v>2506</v>
      </c>
      <c r="B2508" s="73" t="s">
        <v>2588</v>
      </c>
      <c r="C2508" s="73" t="s">
        <v>2822</v>
      </c>
      <c r="D2508" s="93">
        <v>44286</v>
      </c>
      <c r="E2508" s="93">
        <v>44287</v>
      </c>
      <c r="F2508" s="94">
        <v>1</v>
      </c>
      <c r="G2508" s="73" t="s">
        <v>126</v>
      </c>
      <c r="H2508" s="73" t="s">
        <v>2823</v>
      </c>
      <c r="I2508" s="95">
        <v>69974336.599999994</v>
      </c>
      <c r="J2508" s="95">
        <v>-12217791.4</v>
      </c>
      <c r="K2508" s="95">
        <v>57756545.200000003</v>
      </c>
      <c r="L2508" s="88"/>
      <c r="M2508" s="96"/>
    </row>
    <row r="2509" spans="1:13" x14ac:dyDescent="0.2">
      <c r="A2509" s="89">
        <f t="shared" si="39"/>
        <v>2507</v>
      </c>
      <c r="B2509" t="s">
        <v>2588</v>
      </c>
      <c r="C2509" t="s">
        <v>1625</v>
      </c>
      <c r="D2509" s="2">
        <v>44085</v>
      </c>
      <c r="E2509" s="2">
        <v>44085</v>
      </c>
      <c r="F2509" s="5">
        <v>1</v>
      </c>
      <c r="G2509" t="s">
        <v>133</v>
      </c>
      <c r="H2509" t="s">
        <v>1696</v>
      </c>
      <c r="I2509" s="4">
        <v>100300</v>
      </c>
      <c r="J2509" s="4">
        <v>-2876.21</v>
      </c>
      <c r="K2509" s="4">
        <v>97423.79</v>
      </c>
      <c r="L2509" s="88"/>
      <c r="M2509" s="88"/>
    </row>
    <row r="2510" spans="1:13" x14ac:dyDescent="0.2">
      <c r="A2510" s="89">
        <f t="shared" si="39"/>
        <v>2508</v>
      </c>
      <c r="B2510" t="s">
        <v>2588</v>
      </c>
      <c r="C2510" t="s">
        <v>1673</v>
      </c>
      <c r="D2510" s="2">
        <v>44123</v>
      </c>
      <c r="E2510" s="2">
        <v>44123</v>
      </c>
      <c r="F2510" s="5">
        <v>1</v>
      </c>
      <c r="G2510" t="s">
        <v>133</v>
      </c>
      <c r="H2510" t="s">
        <v>1697</v>
      </c>
      <c r="I2510" s="4">
        <v>280840</v>
      </c>
      <c r="J2510" s="4">
        <v>-6568.81</v>
      </c>
      <c r="K2510" s="4">
        <v>274271.19</v>
      </c>
      <c r="L2510" s="88"/>
      <c r="M2510" s="88"/>
    </row>
    <row r="2511" spans="1:13" x14ac:dyDescent="0.2">
      <c r="A2511" s="89">
        <f t="shared" si="39"/>
        <v>2509</v>
      </c>
      <c r="B2511" t="s">
        <v>2588</v>
      </c>
      <c r="C2511" t="s">
        <v>1673</v>
      </c>
      <c r="D2511" s="2">
        <v>44123</v>
      </c>
      <c r="E2511" s="2">
        <v>44123</v>
      </c>
      <c r="F2511" s="5">
        <v>1</v>
      </c>
      <c r="G2511" t="s">
        <v>330</v>
      </c>
      <c r="H2511" t="s">
        <v>1698</v>
      </c>
      <c r="I2511" s="4">
        <v>141600</v>
      </c>
      <c r="J2511" s="4">
        <v>-3312.01</v>
      </c>
      <c r="K2511" s="4">
        <v>138287.99</v>
      </c>
      <c r="L2511" s="88"/>
      <c r="M2511" s="88"/>
    </row>
    <row r="2512" spans="1:13" x14ac:dyDescent="0.2">
      <c r="A2512" s="89">
        <f t="shared" si="39"/>
        <v>2510</v>
      </c>
      <c r="B2512" t="s">
        <v>2588</v>
      </c>
      <c r="C2512" t="s">
        <v>125</v>
      </c>
      <c r="D2512" s="2">
        <v>44184</v>
      </c>
      <c r="E2512" s="2">
        <v>44184</v>
      </c>
      <c r="F2512" s="5">
        <v>1</v>
      </c>
      <c r="G2512" t="s">
        <v>133</v>
      </c>
      <c r="H2512" t="s">
        <v>1699</v>
      </c>
      <c r="I2512" s="4">
        <v>660547.01</v>
      </c>
      <c r="J2512" s="4">
        <v>-35416.18</v>
      </c>
      <c r="K2512" s="4">
        <v>625130.82999999996</v>
      </c>
      <c r="L2512" s="88"/>
      <c r="M2512" s="88"/>
    </row>
    <row r="2513" spans="1:13" x14ac:dyDescent="0.2">
      <c r="A2513" s="89">
        <f t="shared" si="39"/>
        <v>2511</v>
      </c>
      <c r="B2513" t="s">
        <v>2588</v>
      </c>
      <c r="C2513" t="s">
        <v>125</v>
      </c>
      <c r="D2513" s="2">
        <v>44184</v>
      </c>
      <c r="E2513" s="2">
        <v>44184</v>
      </c>
      <c r="F2513" s="5">
        <v>1</v>
      </c>
      <c r="G2513" t="s">
        <v>133</v>
      </c>
      <c r="H2513" t="s">
        <v>1700</v>
      </c>
      <c r="I2513" s="4">
        <v>482274.38</v>
      </c>
      <c r="J2513" s="4">
        <v>-25857.83</v>
      </c>
      <c r="K2513" s="4">
        <v>456416.55</v>
      </c>
      <c r="L2513" s="88"/>
      <c r="M2513" s="88"/>
    </row>
    <row r="2514" spans="1:13" x14ac:dyDescent="0.2">
      <c r="A2514" s="89">
        <f t="shared" si="39"/>
        <v>2512</v>
      </c>
      <c r="B2514" t="s">
        <v>2588</v>
      </c>
      <c r="C2514" t="s">
        <v>125</v>
      </c>
      <c r="D2514" s="2">
        <v>44184</v>
      </c>
      <c r="E2514" s="2">
        <v>44184</v>
      </c>
      <c r="F2514" s="5">
        <v>1</v>
      </c>
      <c r="G2514" t="s">
        <v>133</v>
      </c>
      <c r="H2514" t="s">
        <v>1701</v>
      </c>
      <c r="I2514" s="4">
        <v>354000</v>
      </c>
      <c r="J2514" s="4">
        <v>-18980.22</v>
      </c>
      <c r="K2514" s="4">
        <v>335019.78000000003</v>
      </c>
      <c r="L2514" s="88"/>
      <c r="M2514" s="88"/>
    </row>
    <row r="2515" spans="1:13" x14ac:dyDescent="0.2">
      <c r="A2515" s="89">
        <f t="shared" si="39"/>
        <v>2513</v>
      </c>
      <c r="B2515" t="s">
        <v>2588</v>
      </c>
      <c r="C2515" t="s">
        <v>125</v>
      </c>
      <c r="D2515" s="2">
        <v>44267</v>
      </c>
      <c r="E2515" s="2">
        <v>44267</v>
      </c>
      <c r="F2515" s="5">
        <v>10</v>
      </c>
      <c r="G2515" t="s">
        <v>133</v>
      </c>
      <c r="H2515" t="s">
        <v>1674</v>
      </c>
      <c r="I2515" s="4">
        <v>7535850</v>
      </c>
      <c r="J2515" s="4">
        <v>-78455.42</v>
      </c>
      <c r="K2515" s="4">
        <v>7457394.5800000001</v>
      </c>
      <c r="L2515" s="88"/>
      <c r="M2515" s="88"/>
    </row>
    <row r="2516" spans="1:13" x14ac:dyDescent="0.2">
      <c r="A2516" s="89">
        <f t="shared" si="39"/>
        <v>2514</v>
      </c>
      <c r="B2516" t="s">
        <v>2588</v>
      </c>
      <c r="C2516" t="s">
        <v>125</v>
      </c>
      <c r="D2516" s="2">
        <v>44267</v>
      </c>
      <c r="E2516" s="2">
        <v>44267</v>
      </c>
      <c r="F2516" s="5">
        <v>550</v>
      </c>
      <c r="G2516" t="s">
        <v>1704</v>
      </c>
      <c r="H2516" t="s">
        <v>1705</v>
      </c>
      <c r="I2516" s="4">
        <v>996864</v>
      </c>
      <c r="J2516" s="4">
        <v>-10378.31</v>
      </c>
      <c r="K2516" s="4">
        <v>986485.69</v>
      </c>
      <c r="L2516" s="88"/>
      <c r="M2516" s="88"/>
    </row>
    <row r="2517" spans="1:13" x14ac:dyDescent="0.2">
      <c r="A2517" s="89">
        <f t="shared" si="39"/>
        <v>2515</v>
      </c>
      <c r="B2517" t="s">
        <v>2588</v>
      </c>
      <c r="C2517" t="s">
        <v>223</v>
      </c>
      <c r="D2517" s="2">
        <v>44267</v>
      </c>
      <c r="E2517" s="2">
        <v>44267</v>
      </c>
      <c r="F2517" s="5">
        <v>1</v>
      </c>
      <c r="G2517" t="s">
        <v>332</v>
      </c>
      <c r="H2517" t="s">
        <v>1706</v>
      </c>
      <c r="I2517" s="4">
        <v>14548996.760000002</v>
      </c>
      <c r="J2517" s="4">
        <v>-75734.5</v>
      </c>
      <c r="K2517" s="4">
        <v>14473262.26</v>
      </c>
      <c r="L2517" s="88"/>
      <c r="M2517" s="88"/>
    </row>
    <row r="2518" spans="1:13" x14ac:dyDescent="0.2">
      <c r="A2518" s="89">
        <f t="shared" si="39"/>
        <v>2516</v>
      </c>
      <c r="B2518" t="s">
        <v>2588</v>
      </c>
      <c r="C2518" t="s">
        <v>125</v>
      </c>
      <c r="D2518" s="2">
        <v>44267</v>
      </c>
      <c r="E2518" s="2">
        <v>44267</v>
      </c>
      <c r="F2518" s="5">
        <v>1</v>
      </c>
      <c r="G2518" t="s">
        <v>332</v>
      </c>
      <c r="H2518" t="s">
        <v>1707</v>
      </c>
      <c r="I2518" s="4">
        <v>1387730.74</v>
      </c>
      <c r="J2518" s="4">
        <v>-14447.61</v>
      </c>
      <c r="K2518" s="4">
        <v>1373283.13</v>
      </c>
      <c r="L2518" s="88"/>
      <c r="M2518" s="88"/>
    </row>
    <row r="2519" spans="1:13" x14ac:dyDescent="0.2">
      <c r="A2519" s="89">
        <f t="shared" si="39"/>
        <v>2517</v>
      </c>
      <c r="B2519" t="s">
        <v>2588</v>
      </c>
      <c r="C2519" t="s">
        <v>1031</v>
      </c>
      <c r="D2519" s="2">
        <v>44258</v>
      </c>
      <c r="E2519" s="2">
        <v>44258</v>
      </c>
      <c r="F2519" s="5">
        <v>3</v>
      </c>
      <c r="G2519" t="s">
        <v>330</v>
      </c>
      <c r="H2519" t="s">
        <v>1708</v>
      </c>
      <c r="I2519" s="4">
        <v>696200.01</v>
      </c>
      <c r="J2519" s="4">
        <v>-3503.25</v>
      </c>
      <c r="K2519" s="4">
        <v>692696.76</v>
      </c>
      <c r="L2519" s="88"/>
      <c r="M2519" s="88"/>
    </row>
    <row r="2520" spans="1:13" x14ac:dyDescent="0.2">
      <c r="A2520" s="89">
        <f t="shared" si="39"/>
        <v>2518</v>
      </c>
      <c r="B2520" t="s">
        <v>2588</v>
      </c>
      <c r="C2520" t="s">
        <v>1709</v>
      </c>
      <c r="D2520" s="2">
        <v>44278</v>
      </c>
      <c r="E2520" s="2">
        <v>44278</v>
      </c>
      <c r="F2520" s="5">
        <v>2</v>
      </c>
      <c r="G2520" t="s">
        <v>133</v>
      </c>
      <c r="H2520" t="s">
        <v>1710</v>
      </c>
      <c r="I2520" s="4">
        <v>1274400</v>
      </c>
      <c r="J2520" s="4">
        <v>-4264.63</v>
      </c>
      <c r="K2520" s="4">
        <v>1270135.3700000001</v>
      </c>
      <c r="L2520" s="88"/>
      <c r="M2520" s="88"/>
    </row>
    <row r="2521" spans="1:13" x14ac:dyDescent="0.2">
      <c r="A2521" s="89">
        <f t="shared" si="39"/>
        <v>2519</v>
      </c>
      <c r="B2521" t="s">
        <v>2588</v>
      </c>
      <c r="C2521" t="s">
        <v>223</v>
      </c>
      <c r="D2521" s="2">
        <v>44282</v>
      </c>
      <c r="E2521" s="2">
        <v>44282</v>
      </c>
      <c r="F2521" s="5">
        <v>1</v>
      </c>
      <c r="G2521" t="s">
        <v>330</v>
      </c>
      <c r="H2521" t="s">
        <v>1711</v>
      </c>
      <c r="I2521" s="4">
        <v>7599747.0999999996</v>
      </c>
      <c r="J2521" s="4">
        <v>-9890.08</v>
      </c>
      <c r="K2521" s="4">
        <v>7589857.0199999996</v>
      </c>
      <c r="L2521" s="88"/>
      <c r="M2521" s="88"/>
    </row>
    <row r="2522" spans="1:13" x14ac:dyDescent="0.2">
      <c r="A2522" s="89">
        <f t="shared" si="39"/>
        <v>2520</v>
      </c>
      <c r="B2522" t="s">
        <v>2588</v>
      </c>
      <c r="C2522" t="s">
        <v>1709</v>
      </c>
      <c r="D2522" s="2">
        <v>44270</v>
      </c>
      <c r="E2522" s="2">
        <v>44270</v>
      </c>
      <c r="F2522" s="5">
        <v>6</v>
      </c>
      <c r="G2522" t="s">
        <v>133</v>
      </c>
      <c r="H2522" t="s">
        <v>1714</v>
      </c>
      <c r="I2522" s="4">
        <v>2322240</v>
      </c>
      <c r="J2522" s="4">
        <v>-14678.74</v>
      </c>
      <c r="K2522" s="4">
        <v>2307561.2599999998</v>
      </c>
      <c r="L2522" s="88"/>
      <c r="M2522" s="88"/>
    </row>
    <row r="2523" spans="1:13" x14ac:dyDescent="0.2">
      <c r="A2523" s="89">
        <f t="shared" si="39"/>
        <v>2521</v>
      </c>
      <c r="B2523" t="s">
        <v>2588</v>
      </c>
      <c r="C2523" t="s">
        <v>1709</v>
      </c>
      <c r="D2523" s="2">
        <v>44270</v>
      </c>
      <c r="E2523" s="2">
        <v>44270</v>
      </c>
      <c r="F2523" s="5">
        <v>6</v>
      </c>
      <c r="G2523" t="s">
        <v>133</v>
      </c>
      <c r="H2523" t="s">
        <v>1716</v>
      </c>
      <c r="I2523" s="4">
        <v>2429932.44</v>
      </c>
      <c r="J2523" s="4">
        <v>-15359.46</v>
      </c>
      <c r="K2523" s="4">
        <v>2414572.98</v>
      </c>
      <c r="L2523" s="88"/>
      <c r="M2523" s="88"/>
    </row>
    <row r="2524" spans="1:13" x14ac:dyDescent="0.2">
      <c r="A2524" s="89">
        <f t="shared" si="39"/>
        <v>2522</v>
      </c>
      <c r="B2524" t="s">
        <v>2588</v>
      </c>
      <c r="C2524" t="s">
        <v>125</v>
      </c>
      <c r="D2524" s="2">
        <v>44278</v>
      </c>
      <c r="E2524" s="2">
        <v>44278</v>
      </c>
      <c r="F2524" s="3">
        <v>440.21899999999999</v>
      </c>
      <c r="G2524" t="s">
        <v>1704</v>
      </c>
      <c r="H2524" t="s">
        <v>1705</v>
      </c>
      <c r="I2524" s="4">
        <v>797888.14</v>
      </c>
      <c r="J2524" s="4">
        <v>-3738.05</v>
      </c>
      <c r="K2524" s="4">
        <v>794150.09</v>
      </c>
      <c r="L2524" s="88"/>
      <c r="M2524" s="88"/>
    </row>
    <row r="2525" spans="1:13" x14ac:dyDescent="0.2">
      <c r="A2525" s="89">
        <f t="shared" si="39"/>
        <v>2523</v>
      </c>
      <c r="B2525" t="s">
        <v>2589</v>
      </c>
      <c r="C2525" t="s">
        <v>1031</v>
      </c>
      <c r="D2525" s="2">
        <v>41425</v>
      </c>
      <c r="E2525" s="2">
        <v>41425</v>
      </c>
      <c r="F2525" s="3">
        <v>0</v>
      </c>
      <c r="G2525" t="s">
        <v>3</v>
      </c>
      <c r="H2525" t="s">
        <v>1718</v>
      </c>
      <c r="I2525" s="4">
        <v>361129847.01999998</v>
      </c>
      <c r="J2525" s="4">
        <v>-177605002.20999998</v>
      </c>
      <c r="K2525" s="4">
        <v>183524844.81</v>
      </c>
      <c r="L2525" s="88"/>
      <c r="M2525" s="88"/>
    </row>
    <row r="2526" spans="1:13" x14ac:dyDescent="0.2">
      <c r="A2526" s="89">
        <f t="shared" si="39"/>
        <v>2524</v>
      </c>
      <c r="B2526" t="s">
        <v>2589</v>
      </c>
      <c r="C2526" t="s">
        <v>1031</v>
      </c>
      <c r="D2526" s="2">
        <v>41425</v>
      </c>
      <c r="E2526" s="2">
        <v>41425</v>
      </c>
      <c r="F2526" s="3">
        <v>0</v>
      </c>
      <c r="G2526" t="s">
        <v>3</v>
      </c>
      <c r="H2526" t="s">
        <v>1719</v>
      </c>
      <c r="I2526" s="4">
        <v>5749024</v>
      </c>
      <c r="J2526" s="4">
        <v>-2827391.4</v>
      </c>
      <c r="K2526" s="4">
        <v>2921632.6</v>
      </c>
      <c r="L2526" s="88"/>
      <c r="M2526" s="88"/>
    </row>
    <row r="2527" spans="1:13" x14ac:dyDescent="0.2">
      <c r="A2527" s="89">
        <f t="shared" si="39"/>
        <v>2525</v>
      </c>
      <c r="B2527" t="s">
        <v>2589</v>
      </c>
      <c r="C2527" t="s">
        <v>1031</v>
      </c>
      <c r="D2527" s="2">
        <v>41425</v>
      </c>
      <c r="E2527" s="2">
        <v>41425</v>
      </c>
      <c r="F2527" s="3">
        <v>0</v>
      </c>
      <c r="G2527" t="s">
        <v>3</v>
      </c>
      <c r="H2527" t="s">
        <v>1720</v>
      </c>
      <c r="I2527" s="4">
        <v>30515214</v>
      </c>
      <c r="J2527" s="4">
        <v>-15007495.75</v>
      </c>
      <c r="K2527" s="4">
        <v>15507718.25</v>
      </c>
      <c r="L2527" s="88"/>
      <c r="M2527" s="88"/>
    </row>
    <row r="2528" spans="1:13" x14ac:dyDescent="0.2">
      <c r="A2528" s="89">
        <f t="shared" si="39"/>
        <v>2526</v>
      </c>
      <c r="B2528" t="s">
        <v>2589</v>
      </c>
      <c r="C2528" t="s">
        <v>1031</v>
      </c>
      <c r="D2528" s="2">
        <v>41639</v>
      </c>
      <c r="E2528" s="2">
        <v>41639</v>
      </c>
      <c r="F2528" s="3">
        <v>0</v>
      </c>
      <c r="G2528" t="s">
        <v>3</v>
      </c>
      <c r="H2528" t="s">
        <v>1721</v>
      </c>
      <c r="I2528" s="4">
        <v>361129847</v>
      </c>
      <c r="J2528" s="4">
        <v>-166371874.72</v>
      </c>
      <c r="K2528" s="4">
        <v>194757972.28</v>
      </c>
      <c r="L2528" s="88"/>
      <c r="M2528" s="88"/>
    </row>
    <row r="2529" spans="1:13" x14ac:dyDescent="0.2">
      <c r="A2529" s="89">
        <f t="shared" si="39"/>
        <v>2527</v>
      </c>
      <c r="B2529" t="s">
        <v>2589</v>
      </c>
      <c r="C2529" t="s">
        <v>1031</v>
      </c>
      <c r="D2529" s="2">
        <v>41730</v>
      </c>
      <c r="E2529" s="2">
        <v>41730</v>
      </c>
      <c r="F2529" s="3">
        <v>0</v>
      </c>
      <c r="G2529" t="s">
        <v>3</v>
      </c>
      <c r="H2529" t="s">
        <v>1722</v>
      </c>
      <c r="I2529" s="4">
        <v>-23733972.370000001</v>
      </c>
      <c r="J2529" s="4">
        <v>10522061.07</v>
      </c>
      <c r="K2529" s="4">
        <v>-13211911.300000001</v>
      </c>
      <c r="L2529" s="88"/>
      <c r="M2529" s="88"/>
    </row>
    <row r="2530" spans="1:13" x14ac:dyDescent="0.2">
      <c r="A2530" s="89">
        <f t="shared" si="39"/>
        <v>2528</v>
      </c>
      <c r="B2530" t="s">
        <v>2589</v>
      </c>
      <c r="C2530" t="s">
        <v>1723</v>
      </c>
      <c r="D2530" s="2">
        <v>42186</v>
      </c>
      <c r="E2530" s="2">
        <v>42186</v>
      </c>
      <c r="F2530" s="3">
        <v>0</v>
      </c>
      <c r="G2530" t="s">
        <v>3</v>
      </c>
      <c r="H2530" t="s">
        <v>1724</v>
      </c>
      <c r="I2530" s="4">
        <v>49058732.350000001</v>
      </c>
      <c r="J2530" s="4">
        <v>-19856105.469999999</v>
      </c>
      <c r="K2530" s="4">
        <v>29202626.879999999</v>
      </c>
      <c r="L2530" s="88"/>
      <c r="M2530" s="88"/>
    </row>
    <row r="2531" spans="1:13" x14ac:dyDescent="0.2">
      <c r="A2531" s="89">
        <f t="shared" si="39"/>
        <v>2529</v>
      </c>
      <c r="B2531" t="s">
        <v>2589</v>
      </c>
      <c r="C2531" t="s">
        <v>1723</v>
      </c>
      <c r="D2531" s="2">
        <v>42411</v>
      </c>
      <c r="E2531" s="2">
        <v>42411</v>
      </c>
      <c r="F2531" s="3">
        <v>0</v>
      </c>
      <c r="G2531" t="s">
        <v>3</v>
      </c>
      <c r="H2531" t="s">
        <v>1725</v>
      </c>
      <c r="I2531" s="4">
        <v>-1539165.96</v>
      </c>
      <c r="J2531" s="4">
        <v>556313.78</v>
      </c>
      <c r="K2531" s="4">
        <v>-982852.18</v>
      </c>
      <c r="L2531" s="88"/>
      <c r="M2531" s="88"/>
    </row>
    <row r="2532" spans="1:13" x14ac:dyDescent="0.2">
      <c r="A2532" s="89">
        <f t="shared" si="39"/>
        <v>2530</v>
      </c>
      <c r="B2532" t="s">
        <v>2589</v>
      </c>
      <c r="C2532" t="s">
        <v>1341</v>
      </c>
      <c r="D2532" s="2">
        <v>42461</v>
      </c>
      <c r="E2532" s="2">
        <v>42461</v>
      </c>
      <c r="F2532" s="3">
        <v>0</v>
      </c>
      <c r="G2532" t="s">
        <v>3</v>
      </c>
      <c r="H2532" t="s">
        <v>1726</v>
      </c>
      <c r="I2532" s="4">
        <v>-3797711</v>
      </c>
      <c r="J2532" s="4">
        <v>1414757.5</v>
      </c>
      <c r="K2532" s="4">
        <v>-2382953.5</v>
      </c>
      <c r="L2532" s="88"/>
      <c r="M2532" s="88"/>
    </row>
    <row r="2533" spans="1:13" x14ac:dyDescent="0.2">
      <c r="A2533" s="89">
        <f t="shared" si="39"/>
        <v>2531</v>
      </c>
      <c r="B2533" t="s">
        <v>2589</v>
      </c>
      <c r="C2533" t="s">
        <v>1339</v>
      </c>
      <c r="D2533" s="2">
        <v>42725</v>
      </c>
      <c r="E2533" s="2">
        <v>42725</v>
      </c>
      <c r="F2533" s="3">
        <v>0</v>
      </c>
      <c r="G2533" t="s">
        <v>3</v>
      </c>
      <c r="H2533" t="s">
        <v>1727</v>
      </c>
      <c r="I2533" s="4">
        <v>2579850.79</v>
      </c>
      <c r="J2533" s="4">
        <v>-873467.98</v>
      </c>
      <c r="K2533" s="4">
        <v>1706382.81</v>
      </c>
      <c r="L2533" s="88"/>
      <c r="M2533" s="88"/>
    </row>
    <row r="2534" spans="1:13" x14ac:dyDescent="0.2">
      <c r="A2534" s="89">
        <f t="shared" si="39"/>
        <v>2532</v>
      </c>
      <c r="B2534" t="s">
        <v>2589</v>
      </c>
      <c r="C2534" t="s">
        <v>1341</v>
      </c>
      <c r="D2534" s="2">
        <v>42461</v>
      </c>
      <c r="E2534" s="2">
        <v>42461</v>
      </c>
      <c r="F2534" s="3">
        <v>0</v>
      </c>
      <c r="G2534" t="s">
        <v>3</v>
      </c>
      <c r="H2534" t="s">
        <v>1726</v>
      </c>
      <c r="I2534" s="4">
        <v>-1894304.18</v>
      </c>
      <c r="J2534" s="4">
        <v>705683.25</v>
      </c>
      <c r="K2534" s="4">
        <v>-1188620.93</v>
      </c>
      <c r="L2534" s="88"/>
      <c r="M2534" s="88"/>
    </row>
    <row r="2535" spans="1:13" x14ac:dyDescent="0.2">
      <c r="A2535" s="89">
        <f t="shared" si="39"/>
        <v>2533</v>
      </c>
      <c r="B2535" t="s">
        <v>2589</v>
      </c>
      <c r="C2535" t="s">
        <v>1031</v>
      </c>
      <c r="D2535" s="2">
        <v>41639</v>
      </c>
      <c r="E2535" s="2">
        <v>41639</v>
      </c>
      <c r="F2535" s="3">
        <v>0</v>
      </c>
      <c r="G2535" t="s">
        <v>3</v>
      </c>
      <c r="H2535" t="s">
        <v>1728</v>
      </c>
      <c r="I2535" s="4">
        <v>6790859.0499999998</v>
      </c>
      <c r="J2535" s="4">
        <v>-3108470.9299999997</v>
      </c>
      <c r="K2535" s="4">
        <v>3682388.12</v>
      </c>
      <c r="L2535" s="88"/>
      <c r="M2535" s="88"/>
    </row>
    <row r="2536" spans="1:13" x14ac:dyDescent="0.2">
      <c r="A2536" s="89">
        <f t="shared" si="39"/>
        <v>2534</v>
      </c>
      <c r="B2536" t="s">
        <v>2589</v>
      </c>
      <c r="C2536" t="s">
        <v>1031</v>
      </c>
      <c r="D2536" s="2">
        <v>41639</v>
      </c>
      <c r="E2536" s="2">
        <v>41639</v>
      </c>
      <c r="F2536" s="3">
        <v>0</v>
      </c>
      <c r="G2536" t="s">
        <v>3</v>
      </c>
      <c r="H2536" t="s">
        <v>1729</v>
      </c>
      <c r="I2536" s="4">
        <v>44219839</v>
      </c>
      <c r="J2536" s="4">
        <v>-20241339.649999999</v>
      </c>
      <c r="K2536" s="4">
        <v>23978499.350000001</v>
      </c>
      <c r="L2536" s="88"/>
      <c r="M2536" s="88"/>
    </row>
    <row r="2537" spans="1:13" x14ac:dyDescent="0.2">
      <c r="A2537" s="89">
        <f t="shared" si="39"/>
        <v>2535</v>
      </c>
      <c r="B2537" t="s">
        <v>2589</v>
      </c>
      <c r="C2537" t="s">
        <v>1730</v>
      </c>
      <c r="D2537" s="2">
        <v>42095</v>
      </c>
      <c r="E2537" s="2">
        <v>42095</v>
      </c>
      <c r="F2537" s="3">
        <v>0</v>
      </c>
      <c r="G2537" t="s">
        <v>3</v>
      </c>
      <c r="H2537" t="s">
        <v>1731</v>
      </c>
      <c r="I2537" s="4">
        <v>20478091.27</v>
      </c>
      <c r="J2537" s="4">
        <v>-10338860.870000001</v>
      </c>
      <c r="K2537" s="4">
        <v>10139230.4</v>
      </c>
      <c r="L2537" s="88"/>
      <c r="M2537" s="88"/>
    </row>
    <row r="2538" spans="1:13" x14ac:dyDescent="0.2">
      <c r="A2538" s="89">
        <f t="shared" si="39"/>
        <v>2536</v>
      </c>
      <c r="B2538" t="s">
        <v>2589</v>
      </c>
      <c r="C2538" t="s">
        <v>1222</v>
      </c>
      <c r="D2538" s="2">
        <v>42095</v>
      </c>
      <c r="E2538" s="2">
        <v>42095</v>
      </c>
      <c r="F2538" s="3">
        <v>0</v>
      </c>
      <c r="G2538" t="s">
        <v>3</v>
      </c>
      <c r="H2538" t="s">
        <v>1732</v>
      </c>
      <c r="I2538" s="4">
        <v>0</v>
      </c>
      <c r="J2538" s="4">
        <v>0</v>
      </c>
      <c r="K2538" s="4">
        <v>0</v>
      </c>
      <c r="L2538" s="88"/>
      <c r="M2538" s="88"/>
    </row>
    <row r="2539" spans="1:13" x14ac:dyDescent="0.2">
      <c r="A2539" s="89">
        <f t="shared" si="39"/>
        <v>2537</v>
      </c>
      <c r="B2539" t="s">
        <v>2590</v>
      </c>
      <c r="C2539" t="s">
        <v>129</v>
      </c>
      <c r="D2539" s="2">
        <v>40200</v>
      </c>
      <c r="E2539" s="2">
        <v>40200</v>
      </c>
      <c r="F2539" s="5">
        <v>2</v>
      </c>
      <c r="G2539" t="s">
        <v>130</v>
      </c>
      <c r="H2539" t="s">
        <v>1734</v>
      </c>
      <c r="I2539" s="4">
        <v>4686</v>
      </c>
      <c r="J2539" s="4">
        <v>-4685</v>
      </c>
      <c r="K2539" s="4">
        <v>1</v>
      </c>
      <c r="L2539" s="88"/>
      <c r="M2539" s="88"/>
    </row>
    <row r="2540" spans="1:13" x14ac:dyDescent="0.2">
      <c r="A2540" s="89">
        <f t="shared" si="39"/>
        <v>2538</v>
      </c>
      <c r="B2540" t="s">
        <v>2590</v>
      </c>
      <c r="C2540" t="s">
        <v>129</v>
      </c>
      <c r="D2540" s="2">
        <v>40200</v>
      </c>
      <c r="E2540" s="2">
        <v>40200</v>
      </c>
      <c r="F2540" s="5">
        <v>2</v>
      </c>
      <c r="G2540" t="s">
        <v>130</v>
      </c>
      <c r="H2540" t="s">
        <v>1734</v>
      </c>
      <c r="I2540" s="4">
        <v>4686</v>
      </c>
      <c r="J2540" s="4">
        <v>-4686</v>
      </c>
      <c r="K2540" s="4">
        <v>0</v>
      </c>
      <c r="L2540" s="88"/>
      <c r="M2540" s="88"/>
    </row>
    <row r="2541" spans="1:13" x14ac:dyDescent="0.2">
      <c r="A2541" s="89">
        <f t="shared" si="39"/>
        <v>2539</v>
      </c>
      <c r="B2541" t="s">
        <v>2590</v>
      </c>
      <c r="C2541" t="s">
        <v>129</v>
      </c>
      <c r="D2541" s="2">
        <v>40200</v>
      </c>
      <c r="E2541" s="2">
        <v>40200</v>
      </c>
      <c r="F2541" s="5">
        <v>2</v>
      </c>
      <c r="G2541" t="s">
        <v>130</v>
      </c>
      <c r="H2541" t="s">
        <v>1734</v>
      </c>
      <c r="I2541" s="4">
        <v>4686</v>
      </c>
      <c r="J2541" s="4">
        <v>-4686</v>
      </c>
      <c r="K2541" s="4">
        <v>0</v>
      </c>
      <c r="L2541" s="88"/>
      <c r="M2541" s="88"/>
    </row>
    <row r="2542" spans="1:13" x14ac:dyDescent="0.2">
      <c r="A2542" s="89">
        <f t="shared" si="39"/>
        <v>2540</v>
      </c>
      <c r="B2542" t="s">
        <v>2590</v>
      </c>
      <c r="C2542" t="s">
        <v>129</v>
      </c>
      <c r="D2542" s="2">
        <v>40200</v>
      </c>
      <c r="E2542" s="2">
        <v>40200</v>
      </c>
      <c r="F2542" s="5">
        <v>2</v>
      </c>
      <c r="G2542" t="s">
        <v>130</v>
      </c>
      <c r="H2542" t="s">
        <v>1734</v>
      </c>
      <c r="I2542" s="4">
        <v>4686</v>
      </c>
      <c r="J2542" s="4">
        <v>-4686</v>
      </c>
      <c r="K2542" s="4">
        <v>0</v>
      </c>
      <c r="L2542" s="88"/>
      <c r="M2542" s="88"/>
    </row>
    <row r="2543" spans="1:13" x14ac:dyDescent="0.2">
      <c r="A2543" s="89">
        <f t="shared" si="39"/>
        <v>2541</v>
      </c>
      <c r="B2543" t="s">
        <v>2590</v>
      </c>
      <c r="C2543" t="s">
        <v>129</v>
      </c>
      <c r="D2543" s="2">
        <v>40200</v>
      </c>
      <c r="E2543" s="2">
        <v>40200</v>
      </c>
      <c r="F2543" s="5">
        <v>2</v>
      </c>
      <c r="G2543" t="s">
        <v>130</v>
      </c>
      <c r="H2543" t="s">
        <v>1735</v>
      </c>
      <c r="I2543" s="4">
        <v>5919</v>
      </c>
      <c r="J2543" s="4">
        <v>-5919</v>
      </c>
      <c r="K2543" s="4">
        <v>0</v>
      </c>
      <c r="L2543" s="88"/>
      <c r="M2543" s="88"/>
    </row>
    <row r="2544" spans="1:13" x14ac:dyDescent="0.2">
      <c r="A2544" s="89">
        <f t="shared" si="39"/>
        <v>2542</v>
      </c>
      <c r="B2544" t="s">
        <v>2590</v>
      </c>
      <c r="C2544" t="s">
        <v>223</v>
      </c>
      <c r="D2544" s="2">
        <v>40206</v>
      </c>
      <c r="E2544" s="2">
        <v>40206</v>
      </c>
      <c r="F2544" s="5">
        <v>2</v>
      </c>
      <c r="G2544" t="s">
        <v>130</v>
      </c>
      <c r="H2544" t="s">
        <v>1736</v>
      </c>
      <c r="I2544" s="4">
        <v>14344</v>
      </c>
      <c r="J2544" s="4">
        <v>-13626.8</v>
      </c>
      <c r="K2544" s="4">
        <v>717.2</v>
      </c>
      <c r="L2544" s="88"/>
      <c r="M2544" s="88"/>
    </row>
    <row r="2545" spans="1:13" x14ac:dyDescent="0.2">
      <c r="A2545" s="89">
        <f t="shared" si="39"/>
        <v>2543</v>
      </c>
      <c r="B2545" t="s">
        <v>2590</v>
      </c>
      <c r="C2545" t="s">
        <v>223</v>
      </c>
      <c r="D2545" s="2">
        <v>40206</v>
      </c>
      <c r="E2545" s="2">
        <v>40206</v>
      </c>
      <c r="F2545" s="5">
        <v>2</v>
      </c>
      <c r="G2545" t="s">
        <v>130</v>
      </c>
      <c r="H2545" t="s">
        <v>1736</v>
      </c>
      <c r="I2545" s="4">
        <v>14345</v>
      </c>
      <c r="J2545" s="4">
        <v>-13627.75</v>
      </c>
      <c r="K2545" s="4">
        <v>717.25</v>
      </c>
      <c r="L2545" s="88"/>
      <c r="M2545" s="88"/>
    </row>
    <row r="2546" spans="1:13" x14ac:dyDescent="0.2">
      <c r="A2546" s="89">
        <f t="shared" si="39"/>
        <v>2544</v>
      </c>
      <c r="B2546" t="s">
        <v>2590</v>
      </c>
      <c r="C2546" t="s">
        <v>223</v>
      </c>
      <c r="D2546" s="2">
        <v>40206</v>
      </c>
      <c r="E2546" s="2">
        <v>40206</v>
      </c>
      <c r="F2546" s="5">
        <v>2</v>
      </c>
      <c r="G2546" t="s">
        <v>130</v>
      </c>
      <c r="H2546" t="s">
        <v>1736</v>
      </c>
      <c r="I2546" s="4">
        <v>14345</v>
      </c>
      <c r="J2546" s="4">
        <v>-13627.75</v>
      </c>
      <c r="K2546" s="4">
        <v>717.25</v>
      </c>
      <c r="L2546" s="88"/>
      <c r="M2546" s="88"/>
    </row>
    <row r="2547" spans="1:13" x14ac:dyDescent="0.2">
      <c r="A2547" s="89">
        <f t="shared" si="39"/>
        <v>2545</v>
      </c>
      <c r="B2547" t="s">
        <v>2590</v>
      </c>
      <c r="C2547" t="s">
        <v>223</v>
      </c>
      <c r="D2547" s="2">
        <v>40206</v>
      </c>
      <c r="E2547" s="2">
        <v>40206</v>
      </c>
      <c r="F2547" s="5">
        <v>2</v>
      </c>
      <c r="G2547" t="s">
        <v>130</v>
      </c>
      <c r="H2547" t="s">
        <v>1736</v>
      </c>
      <c r="I2547" s="4">
        <v>14345</v>
      </c>
      <c r="J2547" s="4">
        <v>-13627.75</v>
      </c>
      <c r="K2547" s="4">
        <v>717.25</v>
      </c>
      <c r="L2547" s="88"/>
      <c r="M2547" s="88"/>
    </row>
    <row r="2548" spans="1:13" x14ac:dyDescent="0.2">
      <c r="A2548" s="89">
        <f t="shared" si="39"/>
        <v>2546</v>
      </c>
      <c r="B2548" t="s">
        <v>2590</v>
      </c>
      <c r="C2548" t="s">
        <v>223</v>
      </c>
      <c r="D2548" s="2">
        <v>40206</v>
      </c>
      <c r="E2548" s="2">
        <v>40206</v>
      </c>
      <c r="F2548" s="5">
        <v>2</v>
      </c>
      <c r="G2548" t="s">
        <v>130</v>
      </c>
      <c r="H2548" t="s">
        <v>1737</v>
      </c>
      <c r="I2548" s="4">
        <v>7459</v>
      </c>
      <c r="J2548" s="4">
        <v>-7086.05</v>
      </c>
      <c r="K2548" s="4">
        <v>372.95</v>
      </c>
      <c r="L2548" s="88"/>
      <c r="M2548" s="88"/>
    </row>
    <row r="2549" spans="1:13" x14ac:dyDescent="0.2">
      <c r="A2549" s="89">
        <f t="shared" si="39"/>
        <v>2547</v>
      </c>
      <c r="B2549" t="s">
        <v>2590</v>
      </c>
      <c r="C2549" t="s">
        <v>223</v>
      </c>
      <c r="D2549" s="2">
        <v>40206</v>
      </c>
      <c r="E2549" s="2">
        <v>40206</v>
      </c>
      <c r="F2549" s="5">
        <v>2</v>
      </c>
      <c r="G2549" t="s">
        <v>130</v>
      </c>
      <c r="H2549" t="s">
        <v>1738</v>
      </c>
      <c r="I2549" s="4">
        <v>6311</v>
      </c>
      <c r="J2549" s="4">
        <v>-5995.45</v>
      </c>
      <c r="K2549" s="4">
        <v>315.55</v>
      </c>
      <c r="L2549" s="88"/>
      <c r="M2549" s="88"/>
    </row>
    <row r="2550" spans="1:13" x14ac:dyDescent="0.2">
      <c r="A2550" s="89">
        <f t="shared" si="39"/>
        <v>2548</v>
      </c>
      <c r="B2550" t="s">
        <v>2590</v>
      </c>
      <c r="C2550" t="s">
        <v>129</v>
      </c>
      <c r="D2550" s="2">
        <v>40206</v>
      </c>
      <c r="E2550" s="2">
        <v>40206</v>
      </c>
      <c r="F2550" s="5">
        <v>2</v>
      </c>
      <c r="G2550" t="s">
        <v>130</v>
      </c>
      <c r="H2550" t="s">
        <v>1739</v>
      </c>
      <c r="I2550" s="4">
        <v>1492</v>
      </c>
      <c r="J2550" s="4">
        <v>-1491</v>
      </c>
      <c r="K2550" s="4">
        <v>1</v>
      </c>
      <c r="L2550" s="88"/>
      <c r="M2550" s="88"/>
    </row>
    <row r="2551" spans="1:13" x14ac:dyDescent="0.2">
      <c r="A2551" s="89">
        <f t="shared" si="39"/>
        <v>2549</v>
      </c>
      <c r="B2551" t="s">
        <v>2590</v>
      </c>
      <c r="C2551" t="s">
        <v>223</v>
      </c>
      <c r="D2551" s="2">
        <v>40220</v>
      </c>
      <c r="E2551" s="2">
        <v>40220</v>
      </c>
      <c r="F2551" s="5">
        <v>2</v>
      </c>
      <c r="G2551" t="s">
        <v>130</v>
      </c>
      <c r="H2551" t="s">
        <v>1740</v>
      </c>
      <c r="I2551" s="4">
        <v>8228</v>
      </c>
      <c r="J2551" s="4">
        <v>-7816.6</v>
      </c>
      <c r="K2551" s="4">
        <v>411.4</v>
      </c>
      <c r="L2551" s="88"/>
      <c r="M2551" s="88"/>
    </row>
    <row r="2552" spans="1:13" x14ac:dyDescent="0.2">
      <c r="A2552" s="89">
        <f t="shared" si="39"/>
        <v>2550</v>
      </c>
      <c r="B2552" t="s">
        <v>2590</v>
      </c>
      <c r="C2552" t="s">
        <v>129</v>
      </c>
      <c r="D2552" s="2">
        <v>40219</v>
      </c>
      <c r="E2552" s="2">
        <v>40219</v>
      </c>
      <c r="F2552" s="5">
        <v>2</v>
      </c>
      <c r="G2552" t="s">
        <v>130</v>
      </c>
      <c r="H2552" t="s">
        <v>1734</v>
      </c>
      <c r="I2552" s="4">
        <v>4392</v>
      </c>
      <c r="J2552" s="4">
        <v>-4391</v>
      </c>
      <c r="K2552" s="4">
        <v>1</v>
      </c>
      <c r="L2552" s="88"/>
      <c r="M2552" s="88"/>
    </row>
    <row r="2553" spans="1:13" x14ac:dyDescent="0.2">
      <c r="A2553" s="89">
        <f t="shared" si="39"/>
        <v>2551</v>
      </c>
      <c r="B2553" t="s">
        <v>2590</v>
      </c>
      <c r="C2553" t="s">
        <v>129</v>
      </c>
      <c r="D2553" s="2">
        <v>40219</v>
      </c>
      <c r="E2553" s="2">
        <v>40219</v>
      </c>
      <c r="F2553" s="5">
        <v>2</v>
      </c>
      <c r="G2553" t="s">
        <v>130</v>
      </c>
      <c r="H2553" t="s">
        <v>1734</v>
      </c>
      <c r="I2553" s="4">
        <v>4392</v>
      </c>
      <c r="J2553" s="4">
        <v>-4391</v>
      </c>
      <c r="K2553" s="4">
        <v>1</v>
      </c>
      <c r="L2553" s="88"/>
      <c r="M2553" s="88"/>
    </row>
    <row r="2554" spans="1:13" x14ac:dyDescent="0.2">
      <c r="A2554" s="89">
        <f t="shared" si="39"/>
        <v>2552</v>
      </c>
      <c r="B2554" t="s">
        <v>2590</v>
      </c>
      <c r="C2554" t="s">
        <v>223</v>
      </c>
      <c r="D2554" s="2">
        <v>40231</v>
      </c>
      <c r="E2554" s="2">
        <v>40231</v>
      </c>
      <c r="F2554" s="5">
        <v>2</v>
      </c>
      <c r="G2554" t="s">
        <v>130</v>
      </c>
      <c r="H2554" t="s">
        <v>1741</v>
      </c>
      <c r="I2554" s="4">
        <v>8214</v>
      </c>
      <c r="J2554" s="4">
        <v>-7803.3</v>
      </c>
      <c r="K2554" s="4">
        <v>410.7</v>
      </c>
      <c r="L2554" s="88"/>
      <c r="M2554" s="88"/>
    </row>
    <row r="2555" spans="1:13" x14ac:dyDescent="0.2">
      <c r="A2555" s="89">
        <f t="shared" si="39"/>
        <v>2553</v>
      </c>
      <c r="B2555" t="s">
        <v>2590</v>
      </c>
      <c r="C2555" t="s">
        <v>223</v>
      </c>
      <c r="D2555" s="2">
        <v>40200</v>
      </c>
      <c r="E2555" s="2">
        <v>40200</v>
      </c>
      <c r="F2555" s="5">
        <v>2</v>
      </c>
      <c r="G2555" t="s">
        <v>130</v>
      </c>
      <c r="H2555" t="s">
        <v>1742</v>
      </c>
      <c r="I2555" s="4">
        <v>1726</v>
      </c>
      <c r="J2555" s="4">
        <v>-1639.7</v>
      </c>
      <c r="K2555" s="4">
        <v>86.3</v>
      </c>
      <c r="L2555" s="88"/>
      <c r="M2555" s="88"/>
    </row>
    <row r="2556" spans="1:13" x14ac:dyDescent="0.2">
      <c r="A2556" s="89">
        <f t="shared" si="39"/>
        <v>2554</v>
      </c>
      <c r="B2556" t="s">
        <v>2590</v>
      </c>
      <c r="C2556" t="s">
        <v>223</v>
      </c>
      <c r="D2556" s="2">
        <v>40200</v>
      </c>
      <c r="E2556" s="2">
        <v>40200</v>
      </c>
      <c r="F2556" s="5">
        <v>2</v>
      </c>
      <c r="G2556" t="s">
        <v>130</v>
      </c>
      <c r="H2556" t="s">
        <v>1742</v>
      </c>
      <c r="I2556" s="4">
        <v>1726</v>
      </c>
      <c r="J2556" s="4">
        <v>-1639.7</v>
      </c>
      <c r="K2556" s="4">
        <v>86.3</v>
      </c>
      <c r="L2556" s="88"/>
      <c r="M2556" s="88"/>
    </row>
    <row r="2557" spans="1:13" x14ac:dyDescent="0.2">
      <c r="A2557" s="89">
        <f t="shared" si="39"/>
        <v>2555</v>
      </c>
      <c r="B2557" t="s">
        <v>2590</v>
      </c>
      <c r="C2557" t="s">
        <v>223</v>
      </c>
      <c r="D2557" s="2">
        <v>40200</v>
      </c>
      <c r="E2557" s="2">
        <v>40200</v>
      </c>
      <c r="F2557" s="5">
        <v>2</v>
      </c>
      <c r="G2557" t="s">
        <v>130</v>
      </c>
      <c r="H2557" t="s">
        <v>1742</v>
      </c>
      <c r="I2557" s="4">
        <v>1726</v>
      </c>
      <c r="J2557" s="4">
        <v>-1639.7</v>
      </c>
      <c r="K2557" s="4">
        <v>86.3</v>
      </c>
      <c r="L2557" s="88"/>
      <c r="M2557" s="88"/>
    </row>
    <row r="2558" spans="1:13" x14ac:dyDescent="0.2">
      <c r="A2558" s="89">
        <f t="shared" si="39"/>
        <v>2556</v>
      </c>
      <c r="B2558" t="s">
        <v>2590</v>
      </c>
      <c r="C2558" t="s">
        <v>223</v>
      </c>
      <c r="D2558" s="2">
        <v>40200</v>
      </c>
      <c r="E2558" s="2">
        <v>40200</v>
      </c>
      <c r="F2558" s="5">
        <v>2</v>
      </c>
      <c r="G2558" t="s">
        <v>130</v>
      </c>
      <c r="H2558" t="s">
        <v>1742</v>
      </c>
      <c r="I2558" s="4">
        <v>1726</v>
      </c>
      <c r="J2558" s="4">
        <v>-1639.7</v>
      </c>
      <c r="K2558" s="4">
        <v>86.3</v>
      </c>
      <c r="L2558" s="88"/>
      <c r="M2558" s="88"/>
    </row>
    <row r="2559" spans="1:13" x14ac:dyDescent="0.2">
      <c r="A2559" s="89">
        <f t="shared" si="39"/>
        <v>2557</v>
      </c>
      <c r="B2559" t="s">
        <v>2590</v>
      </c>
      <c r="C2559" t="s">
        <v>223</v>
      </c>
      <c r="D2559" s="2">
        <v>40200</v>
      </c>
      <c r="E2559" s="2">
        <v>40200</v>
      </c>
      <c r="F2559" s="5">
        <v>2</v>
      </c>
      <c r="G2559" t="s">
        <v>130</v>
      </c>
      <c r="H2559" t="s">
        <v>1742</v>
      </c>
      <c r="I2559" s="4">
        <v>1726</v>
      </c>
      <c r="J2559" s="4">
        <v>-1639.7</v>
      </c>
      <c r="K2559" s="4">
        <v>86.3</v>
      </c>
      <c r="L2559" s="88"/>
      <c r="M2559" s="88"/>
    </row>
    <row r="2560" spans="1:13" x14ac:dyDescent="0.2">
      <c r="A2560" s="89">
        <f t="shared" si="39"/>
        <v>2558</v>
      </c>
      <c r="B2560" t="s">
        <v>2590</v>
      </c>
      <c r="C2560" t="s">
        <v>223</v>
      </c>
      <c r="D2560" s="2">
        <v>40200</v>
      </c>
      <c r="E2560" s="2">
        <v>40200</v>
      </c>
      <c r="F2560" s="5">
        <v>2</v>
      </c>
      <c r="G2560" t="s">
        <v>130</v>
      </c>
      <c r="H2560" t="s">
        <v>1742</v>
      </c>
      <c r="I2560" s="4">
        <v>1726</v>
      </c>
      <c r="J2560" s="4">
        <v>-1639.7</v>
      </c>
      <c r="K2560" s="4">
        <v>86.3</v>
      </c>
      <c r="L2560" s="88"/>
      <c r="M2560" s="88"/>
    </row>
    <row r="2561" spans="1:13" x14ac:dyDescent="0.2">
      <c r="A2561" s="89">
        <f t="shared" si="39"/>
        <v>2559</v>
      </c>
      <c r="B2561" t="s">
        <v>2590</v>
      </c>
      <c r="C2561" t="s">
        <v>223</v>
      </c>
      <c r="D2561" s="2">
        <v>40200</v>
      </c>
      <c r="E2561" s="2">
        <v>40200</v>
      </c>
      <c r="F2561" s="5">
        <v>2</v>
      </c>
      <c r="G2561" t="s">
        <v>130</v>
      </c>
      <c r="H2561" t="s">
        <v>1742</v>
      </c>
      <c r="I2561" s="4">
        <v>1726</v>
      </c>
      <c r="J2561" s="4">
        <v>-1639.7</v>
      </c>
      <c r="K2561" s="4">
        <v>86.3</v>
      </c>
      <c r="L2561" s="88"/>
      <c r="M2561" s="88"/>
    </row>
    <row r="2562" spans="1:13" x14ac:dyDescent="0.2">
      <c r="A2562" s="89">
        <f t="shared" si="39"/>
        <v>2560</v>
      </c>
      <c r="B2562" t="s">
        <v>2590</v>
      </c>
      <c r="C2562" t="s">
        <v>223</v>
      </c>
      <c r="D2562" s="2">
        <v>40200</v>
      </c>
      <c r="E2562" s="2">
        <v>40200</v>
      </c>
      <c r="F2562" s="5">
        <v>2</v>
      </c>
      <c r="G2562" t="s">
        <v>130</v>
      </c>
      <c r="H2562" t="s">
        <v>1742</v>
      </c>
      <c r="I2562" s="4">
        <v>1726</v>
      </c>
      <c r="J2562" s="4">
        <v>-1639.7</v>
      </c>
      <c r="K2562" s="4">
        <v>86.3</v>
      </c>
      <c r="L2562" s="88"/>
      <c r="M2562" s="88"/>
    </row>
    <row r="2563" spans="1:13" x14ac:dyDescent="0.2">
      <c r="A2563" s="89">
        <f t="shared" si="39"/>
        <v>2561</v>
      </c>
      <c r="B2563" t="s">
        <v>2590</v>
      </c>
      <c r="C2563" t="s">
        <v>223</v>
      </c>
      <c r="D2563" s="2">
        <v>40200</v>
      </c>
      <c r="E2563" s="2">
        <v>40200</v>
      </c>
      <c r="F2563" s="5">
        <v>2</v>
      </c>
      <c r="G2563" t="s">
        <v>130</v>
      </c>
      <c r="H2563" t="s">
        <v>1742</v>
      </c>
      <c r="I2563" s="4">
        <v>1726</v>
      </c>
      <c r="J2563" s="4">
        <v>-1639.7</v>
      </c>
      <c r="K2563" s="4">
        <v>86.3</v>
      </c>
      <c r="L2563" s="88"/>
      <c r="M2563" s="88"/>
    </row>
    <row r="2564" spans="1:13" x14ac:dyDescent="0.2">
      <c r="A2564" s="89">
        <f t="shared" si="39"/>
        <v>2562</v>
      </c>
      <c r="B2564" t="s">
        <v>2590</v>
      </c>
      <c r="C2564" t="s">
        <v>223</v>
      </c>
      <c r="D2564" s="2">
        <v>40200</v>
      </c>
      <c r="E2564" s="2">
        <v>40200</v>
      </c>
      <c r="F2564" s="5">
        <v>2</v>
      </c>
      <c r="G2564" t="s">
        <v>130</v>
      </c>
      <c r="H2564" t="s">
        <v>1742</v>
      </c>
      <c r="I2564" s="4">
        <v>1726</v>
      </c>
      <c r="J2564" s="4">
        <v>-1639.7</v>
      </c>
      <c r="K2564" s="4">
        <v>86.3</v>
      </c>
      <c r="L2564" s="88"/>
      <c r="M2564" s="88"/>
    </row>
    <row r="2565" spans="1:13" x14ac:dyDescent="0.2">
      <c r="A2565" s="89">
        <f t="shared" ref="A2565:A2628" si="40">A2564+1</f>
        <v>2563</v>
      </c>
      <c r="B2565" t="s">
        <v>2590</v>
      </c>
      <c r="C2565" t="s">
        <v>223</v>
      </c>
      <c r="D2565" s="2">
        <v>40200</v>
      </c>
      <c r="E2565" s="2">
        <v>40200</v>
      </c>
      <c r="F2565" s="5">
        <v>2</v>
      </c>
      <c r="G2565" t="s">
        <v>130</v>
      </c>
      <c r="H2565" t="s">
        <v>1742</v>
      </c>
      <c r="I2565" s="4">
        <v>1726</v>
      </c>
      <c r="J2565" s="4">
        <v>-1639.7</v>
      </c>
      <c r="K2565" s="4">
        <v>86.3</v>
      </c>
      <c r="L2565" s="88"/>
      <c r="M2565" s="88"/>
    </row>
    <row r="2566" spans="1:13" x14ac:dyDescent="0.2">
      <c r="A2566" s="89">
        <f t="shared" si="40"/>
        <v>2564</v>
      </c>
      <c r="B2566" t="s">
        <v>2590</v>
      </c>
      <c r="C2566" t="s">
        <v>223</v>
      </c>
      <c r="D2566" s="2">
        <v>40200</v>
      </c>
      <c r="E2566" s="2">
        <v>40200</v>
      </c>
      <c r="F2566" s="5">
        <v>2</v>
      </c>
      <c r="G2566" t="s">
        <v>130</v>
      </c>
      <c r="H2566" t="s">
        <v>1742</v>
      </c>
      <c r="I2566" s="4">
        <v>1726</v>
      </c>
      <c r="J2566" s="4">
        <v>-1639.7</v>
      </c>
      <c r="K2566" s="4">
        <v>86.3</v>
      </c>
      <c r="L2566" s="88"/>
      <c r="M2566" s="88"/>
    </row>
    <row r="2567" spans="1:13" x14ac:dyDescent="0.2">
      <c r="A2567" s="89">
        <f t="shared" si="40"/>
        <v>2565</v>
      </c>
      <c r="B2567" t="s">
        <v>2590</v>
      </c>
      <c r="C2567" t="s">
        <v>223</v>
      </c>
      <c r="D2567" s="2">
        <v>40206</v>
      </c>
      <c r="E2567" s="2">
        <v>40206</v>
      </c>
      <c r="F2567" s="5">
        <v>2</v>
      </c>
      <c r="G2567" t="s">
        <v>130</v>
      </c>
      <c r="H2567" t="s">
        <v>1743</v>
      </c>
      <c r="I2567" s="4">
        <v>7803</v>
      </c>
      <c r="J2567" s="4">
        <v>-7412.85</v>
      </c>
      <c r="K2567" s="4">
        <v>390.15</v>
      </c>
      <c r="L2567" s="88"/>
      <c r="M2567" s="88"/>
    </row>
    <row r="2568" spans="1:13" x14ac:dyDescent="0.2">
      <c r="A2568" s="89">
        <f t="shared" si="40"/>
        <v>2566</v>
      </c>
      <c r="B2568" t="s">
        <v>2590</v>
      </c>
      <c r="C2568" t="s">
        <v>223</v>
      </c>
      <c r="D2568" s="2">
        <v>40206</v>
      </c>
      <c r="E2568" s="2">
        <v>40206</v>
      </c>
      <c r="F2568" s="5">
        <v>2</v>
      </c>
      <c r="G2568" t="s">
        <v>130</v>
      </c>
      <c r="H2568" t="s">
        <v>1743</v>
      </c>
      <c r="I2568" s="4">
        <v>7803</v>
      </c>
      <c r="J2568" s="4">
        <v>-7412.85</v>
      </c>
      <c r="K2568" s="4">
        <v>390.15</v>
      </c>
      <c r="L2568" s="88"/>
      <c r="M2568" s="88"/>
    </row>
    <row r="2569" spans="1:13" x14ac:dyDescent="0.2">
      <c r="A2569" s="89">
        <f t="shared" si="40"/>
        <v>2567</v>
      </c>
      <c r="B2569" t="s">
        <v>2590</v>
      </c>
      <c r="C2569" t="s">
        <v>223</v>
      </c>
      <c r="D2569" s="2">
        <v>40206</v>
      </c>
      <c r="E2569" s="2">
        <v>40206</v>
      </c>
      <c r="F2569" s="5">
        <v>2</v>
      </c>
      <c r="G2569" t="s">
        <v>130</v>
      </c>
      <c r="H2569" t="s">
        <v>1743</v>
      </c>
      <c r="I2569" s="4">
        <v>7803</v>
      </c>
      <c r="J2569" s="4">
        <v>-7412.85</v>
      </c>
      <c r="K2569" s="4">
        <v>390.15</v>
      </c>
      <c r="L2569" s="88"/>
      <c r="M2569" s="88"/>
    </row>
    <row r="2570" spans="1:13" x14ac:dyDescent="0.2">
      <c r="A2570" s="89">
        <f t="shared" si="40"/>
        <v>2568</v>
      </c>
      <c r="B2570" t="s">
        <v>2590</v>
      </c>
      <c r="C2570" t="s">
        <v>129</v>
      </c>
      <c r="D2570" s="2">
        <v>40206</v>
      </c>
      <c r="E2570" s="2">
        <v>40206</v>
      </c>
      <c r="F2570" s="5">
        <v>2</v>
      </c>
      <c r="G2570" t="s">
        <v>130</v>
      </c>
      <c r="H2570" t="s">
        <v>1744</v>
      </c>
      <c r="I2570" s="4">
        <v>4243</v>
      </c>
      <c r="J2570" s="4">
        <v>-4242</v>
      </c>
      <c r="K2570" s="4">
        <v>1</v>
      </c>
      <c r="L2570" s="88"/>
      <c r="M2570" s="88"/>
    </row>
    <row r="2571" spans="1:13" x14ac:dyDescent="0.2">
      <c r="A2571" s="89">
        <f t="shared" si="40"/>
        <v>2569</v>
      </c>
      <c r="B2571" t="s">
        <v>2590</v>
      </c>
      <c r="C2571" t="s">
        <v>129</v>
      </c>
      <c r="D2571" s="2">
        <v>40206</v>
      </c>
      <c r="E2571" s="2">
        <v>40206</v>
      </c>
      <c r="F2571" s="5">
        <v>2</v>
      </c>
      <c r="G2571" t="s">
        <v>130</v>
      </c>
      <c r="H2571" t="s">
        <v>1744</v>
      </c>
      <c r="I2571" s="4">
        <v>4243</v>
      </c>
      <c r="J2571" s="4">
        <v>-4243</v>
      </c>
      <c r="K2571" s="4">
        <v>0</v>
      </c>
      <c r="L2571" s="88"/>
      <c r="M2571" s="88"/>
    </row>
    <row r="2572" spans="1:13" x14ac:dyDescent="0.2">
      <c r="A2572" s="89">
        <f t="shared" si="40"/>
        <v>2570</v>
      </c>
      <c r="B2572" t="s">
        <v>2590</v>
      </c>
      <c r="C2572" t="s">
        <v>129</v>
      </c>
      <c r="D2572" s="2">
        <v>40206</v>
      </c>
      <c r="E2572" s="2">
        <v>40206</v>
      </c>
      <c r="F2572" s="5">
        <v>2</v>
      </c>
      <c r="G2572" t="s">
        <v>130</v>
      </c>
      <c r="H2572" t="s">
        <v>1744</v>
      </c>
      <c r="I2572" s="4">
        <v>4243</v>
      </c>
      <c r="J2572" s="4">
        <v>-4242</v>
      </c>
      <c r="K2572" s="4">
        <v>1</v>
      </c>
      <c r="L2572" s="88"/>
      <c r="M2572" s="88"/>
    </row>
    <row r="2573" spans="1:13" x14ac:dyDescent="0.2">
      <c r="A2573" s="89">
        <f t="shared" si="40"/>
        <v>2571</v>
      </c>
      <c r="B2573" t="s">
        <v>2590</v>
      </c>
      <c r="C2573" t="s">
        <v>129</v>
      </c>
      <c r="D2573" s="2">
        <v>40206</v>
      </c>
      <c r="E2573" s="2">
        <v>40206</v>
      </c>
      <c r="F2573" s="5">
        <v>2</v>
      </c>
      <c r="G2573" t="s">
        <v>130</v>
      </c>
      <c r="H2573" t="s">
        <v>1744</v>
      </c>
      <c r="I2573" s="4">
        <v>4243</v>
      </c>
      <c r="J2573" s="4">
        <v>-4242</v>
      </c>
      <c r="K2573" s="4">
        <v>1</v>
      </c>
      <c r="L2573" s="88"/>
      <c r="M2573" s="88"/>
    </row>
    <row r="2574" spans="1:13" x14ac:dyDescent="0.2">
      <c r="A2574" s="89">
        <f t="shared" si="40"/>
        <v>2572</v>
      </c>
      <c r="B2574" t="s">
        <v>2590</v>
      </c>
      <c r="C2574" t="s">
        <v>129</v>
      </c>
      <c r="D2574" s="2">
        <v>40206</v>
      </c>
      <c r="E2574" s="2">
        <v>40206</v>
      </c>
      <c r="F2574" s="5">
        <v>2</v>
      </c>
      <c r="G2574" t="s">
        <v>130</v>
      </c>
      <c r="H2574" t="s">
        <v>1744</v>
      </c>
      <c r="I2574" s="4">
        <v>4243</v>
      </c>
      <c r="J2574" s="4">
        <v>-4242</v>
      </c>
      <c r="K2574" s="4">
        <v>1</v>
      </c>
      <c r="L2574" s="88"/>
      <c r="M2574" s="88"/>
    </row>
    <row r="2575" spans="1:13" x14ac:dyDescent="0.2">
      <c r="A2575" s="89">
        <f t="shared" si="40"/>
        <v>2573</v>
      </c>
      <c r="B2575" t="s">
        <v>2590</v>
      </c>
      <c r="C2575" t="s">
        <v>129</v>
      </c>
      <c r="D2575" s="2">
        <v>40206</v>
      </c>
      <c r="E2575" s="2">
        <v>40206</v>
      </c>
      <c r="F2575" s="5">
        <v>2</v>
      </c>
      <c r="G2575" t="s">
        <v>130</v>
      </c>
      <c r="H2575" t="s">
        <v>1744</v>
      </c>
      <c r="I2575" s="4">
        <v>4243</v>
      </c>
      <c r="J2575" s="4">
        <v>-4242</v>
      </c>
      <c r="K2575" s="4">
        <v>1</v>
      </c>
      <c r="L2575" s="88"/>
      <c r="M2575" s="88"/>
    </row>
    <row r="2576" spans="1:13" x14ac:dyDescent="0.2">
      <c r="A2576" s="89">
        <f t="shared" si="40"/>
        <v>2574</v>
      </c>
      <c r="B2576" t="s">
        <v>2590</v>
      </c>
      <c r="C2576" t="s">
        <v>129</v>
      </c>
      <c r="D2576" s="2">
        <v>40206</v>
      </c>
      <c r="E2576" s="2">
        <v>40206</v>
      </c>
      <c r="F2576" s="5">
        <v>2</v>
      </c>
      <c r="G2576" t="s">
        <v>130</v>
      </c>
      <c r="H2576" t="s">
        <v>1744</v>
      </c>
      <c r="I2576" s="4">
        <v>4243</v>
      </c>
      <c r="J2576" s="4">
        <v>-4242</v>
      </c>
      <c r="K2576" s="4">
        <v>1</v>
      </c>
      <c r="L2576" s="88"/>
      <c r="M2576" s="88"/>
    </row>
    <row r="2577" spans="1:13" x14ac:dyDescent="0.2">
      <c r="A2577" s="89">
        <f t="shared" si="40"/>
        <v>2575</v>
      </c>
      <c r="B2577" t="s">
        <v>2590</v>
      </c>
      <c r="C2577" t="s">
        <v>129</v>
      </c>
      <c r="D2577" s="2">
        <v>40206</v>
      </c>
      <c r="E2577" s="2">
        <v>40206</v>
      </c>
      <c r="F2577" s="5">
        <v>2</v>
      </c>
      <c r="G2577" t="s">
        <v>130</v>
      </c>
      <c r="H2577" t="s">
        <v>1744</v>
      </c>
      <c r="I2577" s="4">
        <v>4243</v>
      </c>
      <c r="J2577" s="4">
        <v>-4242</v>
      </c>
      <c r="K2577" s="4">
        <v>1</v>
      </c>
      <c r="L2577" s="88"/>
      <c r="M2577" s="88"/>
    </row>
    <row r="2578" spans="1:13" x14ac:dyDescent="0.2">
      <c r="A2578" s="89">
        <f t="shared" si="40"/>
        <v>2576</v>
      </c>
      <c r="B2578" t="s">
        <v>2590</v>
      </c>
      <c r="C2578" t="s">
        <v>129</v>
      </c>
      <c r="D2578" s="2">
        <v>40206</v>
      </c>
      <c r="E2578" s="2">
        <v>40206</v>
      </c>
      <c r="F2578" s="5">
        <v>2</v>
      </c>
      <c r="G2578" t="s">
        <v>130</v>
      </c>
      <c r="H2578" t="s">
        <v>1744</v>
      </c>
      <c r="I2578" s="4">
        <v>4243</v>
      </c>
      <c r="J2578" s="4">
        <v>-4242</v>
      </c>
      <c r="K2578" s="4">
        <v>1</v>
      </c>
      <c r="L2578" s="88"/>
      <c r="M2578" s="88"/>
    </row>
    <row r="2579" spans="1:13" x14ac:dyDescent="0.2">
      <c r="A2579" s="89">
        <f t="shared" si="40"/>
        <v>2577</v>
      </c>
      <c r="B2579" t="s">
        <v>2590</v>
      </c>
      <c r="C2579" t="s">
        <v>129</v>
      </c>
      <c r="D2579" s="2">
        <v>40206</v>
      </c>
      <c r="E2579" s="2">
        <v>40206</v>
      </c>
      <c r="F2579" s="5">
        <v>2</v>
      </c>
      <c r="G2579" t="s">
        <v>130</v>
      </c>
      <c r="H2579" t="s">
        <v>1744</v>
      </c>
      <c r="I2579" s="4">
        <v>4243</v>
      </c>
      <c r="J2579" s="4">
        <v>-4242</v>
      </c>
      <c r="K2579" s="4">
        <v>1</v>
      </c>
      <c r="L2579" s="88"/>
      <c r="M2579" s="88"/>
    </row>
    <row r="2580" spans="1:13" x14ac:dyDescent="0.2">
      <c r="A2580" s="89">
        <f t="shared" si="40"/>
        <v>2578</v>
      </c>
      <c r="B2580" t="s">
        <v>2590</v>
      </c>
      <c r="C2580" t="s">
        <v>129</v>
      </c>
      <c r="D2580" s="2">
        <v>40206</v>
      </c>
      <c r="E2580" s="2">
        <v>40206</v>
      </c>
      <c r="F2580" s="5">
        <v>2</v>
      </c>
      <c r="G2580" t="s">
        <v>130</v>
      </c>
      <c r="H2580" t="s">
        <v>1744</v>
      </c>
      <c r="I2580" s="4">
        <v>4243</v>
      </c>
      <c r="J2580" s="4">
        <v>-4242</v>
      </c>
      <c r="K2580" s="4">
        <v>1</v>
      </c>
      <c r="L2580" s="88"/>
      <c r="M2580" s="88"/>
    </row>
    <row r="2581" spans="1:13" x14ac:dyDescent="0.2">
      <c r="A2581" s="89">
        <f t="shared" si="40"/>
        <v>2579</v>
      </c>
      <c r="B2581" t="s">
        <v>2590</v>
      </c>
      <c r="C2581" t="s">
        <v>129</v>
      </c>
      <c r="D2581" s="2">
        <v>40206</v>
      </c>
      <c r="E2581" s="2">
        <v>40206</v>
      </c>
      <c r="F2581" s="5">
        <v>2</v>
      </c>
      <c r="G2581" t="s">
        <v>130</v>
      </c>
      <c r="H2581" t="s">
        <v>1744</v>
      </c>
      <c r="I2581" s="4">
        <v>4243</v>
      </c>
      <c r="J2581" s="4">
        <v>-4242</v>
      </c>
      <c r="K2581" s="4">
        <v>1</v>
      </c>
      <c r="L2581" s="88"/>
      <c r="M2581" s="88"/>
    </row>
    <row r="2582" spans="1:13" x14ac:dyDescent="0.2">
      <c r="A2582" s="89">
        <f t="shared" si="40"/>
        <v>2580</v>
      </c>
      <c r="B2582" t="s">
        <v>2590</v>
      </c>
      <c r="C2582" t="s">
        <v>129</v>
      </c>
      <c r="D2582" s="2">
        <v>40206</v>
      </c>
      <c r="E2582" s="2">
        <v>40206</v>
      </c>
      <c r="F2582" s="5">
        <v>2</v>
      </c>
      <c r="G2582" t="s">
        <v>130</v>
      </c>
      <c r="H2582" t="s">
        <v>1744</v>
      </c>
      <c r="I2582" s="4">
        <v>4243</v>
      </c>
      <c r="J2582" s="4">
        <v>-4242</v>
      </c>
      <c r="K2582" s="4">
        <v>1</v>
      </c>
      <c r="L2582" s="88"/>
      <c r="M2582" s="88"/>
    </row>
    <row r="2583" spans="1:13" x14ac:dyDescent="0.2">
      <c r="A2583" s="89">
        <f t="shared" si="40"/>
        <v>2581</v>
      </c>
      <c r="B2583" t="s">
        <v>2590</v>
      </c>
      <c r="C2583" t="s">
        <v>129</v>
      </c>
      <c r="D2583" s="2">
        <v>40206</v>
      </c>
      <c r="E2583" s="2">
        <v>40206</v>
      </c>
      <c r="F2583" s="5">
        <v>2</v>
      </c>
      <c r="G2583" t="s">
        <v>130</v>
      </c>
      <c r="H2583" t="s">
        <v>1744</v>
      </c>
      <c r="I2583" s="4">
        <v>4243</v>
      </c>
      <c r="J2583" s="4">
        <v>-4242</v>
      </c>
      <c r="K2583" s="4">
        <v>1</v>
      </c>
      <c r="L2583" s="88"/>
      <c r="M2583" s="88"/>
    </row>
    <row r="2584" spans="1:13" x14ac:dyDescent="0.2">
      <c r="A2584" s="89">
        <f t="shared" si="40"/>
        <v>2582</v>
      </c>
      <c r="B2584" t="s">
        <v>2590</v>
      </c>
      <c r="C2584" t="s">
        <v>129</v>
      </c>
      <c r="D2584" s="2">
        <v>40206</v>
      </c>
      <c r="E2584" s="2">
        <v>40206</v>
      </c>
      <c r="F2584" s="5">
        <v>2</v>
      </c>
      <c r="G2584" t="s">
        <v>130</v>
      </c>
      <c r="H2584" t="s">
        <v>1744</v>
      </c>
      <c r="I2584" s="4">
        <v>4243</v>
      </c>
      <c r="J2584" s="4">
        <v>-4242</v>
      </c>
      <c r="K2584" s="4">
        <v>1</v>
      </c>
      <c r="L2584" s="88"/>
      <c r="M2584" s="88"/>
    </row>
    <row r="2585" spans="1:13" x14ac:dyDescent="0.2">
      <c r="A2585" s="89">
        <f t="shared" si="40"/>
        <v>2583</v>
      </c>
      <c r="B2585" t="s">
        <v>2590</v>
      </c>
      <c r="C2585" t="s">
        <v>129</v>
      </c>
      <c r="D2585" s="2">
        <v>40206</v>
      </c>
      <c r="E2585" s="2">
        <v>40206</v>
      </c>
      <c r="F2585" s="5">
        <v>2</v>
      </c>
      <c r="G2585" t="s">
        <v>130</v>
      </c>
      <c r="H2585" t="s">
        <v>1744</v>
      </c>
      <c r="I2585" s="4">
        <v>4243</v>
      </c>
      <c r="J2585" s="4">
        <v>-4242</v>
      </c>
      <c r="K2585" s="4">
        <v>1</v>
      </c>
      <c r="L2585" s="88"/>
      <c r="M2585" s="88"/>
    </row>
    <row r="2586" spans="1:13" x14ac:dyDescent="0.2">
      <c r="A2586" s="89">
        <f t="shared" si="40"/>
        <v>2584</v>
      </c>
      <c r="B2586" t="s">
        <v>2590</v>
      </c>
      <c r="C2586" t="s">
        <v>129</v>
      </c>
      <c r="D2586" s="2">
        <v>40220</v>
      </c>
      <c r="E2586" s="2">
        <v>40220</v>
      </c>
      <c r="F2586" s="5">
        <v>2</v>
      </c>
      <c r="G2586" t="s">
        <v>130</v>
      </c>
      <c r="H2586" t="s">
        <v>1742</v>
      </c>
      <c r="I2586" s="4">
        <v>1622</v>
      </c>
      <c r="J2586" s="4">
        <v>-1621</v>
      </c>
      <c r="K2586" s="4">
        <v>1</v>
      </c>
      <c r="L2586" s="88"/>
      <c r="M2586" s="88"/>
    </row>
    <row r="2587" spans="1:13" x14ac:dyDescent="0.2">
      <c r="A2587" s="89">
        <f t="shared" si="40"/>
        <v>2585</v>
      </c>
      <c r="B2587" t="s">
        <v>2590</v>
      </c>
      <c r="C2587" t="s">
        <v>129</v>
      </c>
      <c r="D2587" s="2">
        <v>40220</v>
      </c>
      <c r="E2587" s="2">
        <v>40220</v>
      </c>
      <c r="F2587" s="5">
        <v>2</v>
      </c>
      <c r="G2587" t="s">
        <v>130</v>
      </c>
      <c r="H2587" t="s">
        <v>1742</v>
      </c>
      <c r="I2587" s="4">
        <v>1622</v>
      </c>
      <c r="J2587" s="4">
        <v>-1621</v>
      </c>
      <c r="K2587" s="4">
        <v>1</v>
      </c>
      <c r="L2587" s="88"/>
      <c r="M2587" s="88"/>
    </row>
    <row r="2588" spans="1:13" x14ac:dyDescent="0.2">
      <c r="A2588" s="89">
        <f t="shared" si="40"/>
        <v>2586</v>
      </c>
      <c r="B2588" t="s">
        <v>2590</v>
      </c>
      <c r="C2588" t="s">
        <v>129</v>
      </c>
      <c r="D2588" s="2">
        <v>40220</v>
      </c>
      <c r="E2588" s="2">
        <v>40220</v>
      </c>
      <c r="F2588" s="5">
        <v>2</v>
      </c>
      <c r="G2588" t="s">
        <v>130</v>
      </c>
      <c r="H2588" t="s">
        <v>1742</v>
      </c>
      <c r="I2588" s="4">
        <v>1623</v>
      </c>
      <c r="J2588" s="4">
        <v>-1622</v>
      </c>
      <c r="K2588" s="4">
        <v>1</v>
      </c>
      <c r="L2588" s="88"/>
      <c r="M2588" s="88"/>
    </row>
    <row r="2589" spans="1:13" x14ac:dyDescent="0.2">
      <c r="A2589" s="89">
        <f t="shared" si="40"/>
        <v>2587</v>
      </c>
      <c r="B2589" t="s">
        <v>2590</v>
      </c>
      <c r="C2589" t="s">
        <v>129</v>
      </c>
      <c r="D2589" s="2">
        <v>40220</v>
      </c>
      <c r="E2589" s="2">
        <v>40220</v>
      </c>
      <c r="F2589" s="5">
        <v>2</v>
      </c>
      <c r="G2589" t="s">
        <v>130</v>
      </c>
      <c r="H2589" t="s">
        <v>1742</v>
      </c>
      <c r="I2589" s="4">
        <v>1623</v>
      </c>
      <c r="J2589" s="4">
        <v>-1622</v>
      </c>
      <c r="K2589" s="4">
        <v>1</v>
      </c>
      <c r="L2589" s="88"/>
      <c r="M2589" s="88"/>
    </row>
    <row r="2590" spans="1:13" x14ac:dyDescent="0.2">
      <c r="A2590" s="89">
        <f t="shared" si="40"/>
        <v>2588</v>
      </c>
      <c r="B2590" t="s">
        <v>2590</v>
      </c>
      <c r="C2590" t="s">
        <v>223</v>
      </c>
      <c r="D2590" s="2">
        <v>40200</v>
      </c>
      <c r="E2590" s="2">
        <v>40200</v>
      </c>
      <c r="F2590" s="5">
        <v>2</v>
      </c>
      <c r="G2590" t="s">
        <v>130</v>
      </c>
      <c r="H2590" t="s">
        <v>1745</v>
      </c>
      <c r="I2590" s="4">
        <v>9249</v>
      </c>
      <c r="J2590" s="4">
        <v>-8786.5499999999993</v>
      </c>
      <c r="K2590" s="4">
        <v>462.45</v>
      </c>
      <c r="L2590" s="88"/>
      <c r="M2590" s="88"/>
    </row>
    <row r="2591" spans="1:13" x14ac:dyDescent="0.2">
      <c r="A2591" s="89">
        <f t="shared" si="40"/>
        <v>2589</v>
      </c>
      <c r="B2591" t="s">
        <v>2590</v>
      </c>
      <c r="C2591" t="s">
        <v>223</v>
      </c>
      <c r="D2591" s="2">
        <v>40200</v>
      </c>
      <c r="E2591" s="2">
        <v>40200</v>
      </c>
      <c r="F2591" s="5">
        <v>2</v>
      </c>
      <c r="G2591" t="s">
        <v>130</v>
      </c>
      <c r="H2591" t="s">
        <v>1746</v>
      </c>
      <c r="I2591" s="4">
        <v>14188</v>
      </c>
      <c r="J2591" s="4">
        <v>-13478.6</v>
      </c>
      <c r="K2591" s="4">
        <v>709.4</v>
      </c>
      <c r="L2591" s="88"/>
      <c r="M2591" s="88"/>
    </row>
    <row r="2592" spans="1:13" x14ac:dyDescent="0.2">
      <c r="A2592" s="89">
        <f t="shared" si="40"/>
        <v>2590</v>
      </c>
      <c r="B2592" t="s">
        <v>2590</v>
      </c>
      <c r="C2592" t="s">
        <v>223</v>
      </c>
      <c r="D2592" s="2">
        <v>40206</v>
      </c>
      <c r="E2592" s="2">
        <v>40206</v>
      </c>
      <c r="F2592" s="5">
        <v>2</v>
      </c>
      <c r="G2592" t="s">
        <v>130</v>
      </c>
      <c r="H2592" t="s">
        <v>1746</v>
      </c>
      <c r="I2592" s="4">
        <v>13196</v>
      </c>
      <c r="J2592" s="4">
        <v>-12536.2</v>
      </c>
      <c r="K2592" s="4">
        <v>659.8</v>
      </c>
      <c r="L2592" s="88"/>
      <c r="M2592" s="88"/>
    </row>
    <row r="2593" spans="1:13" x14ac:dyDescent="0.2">
      <c r="A2593" s="89">
        <f t="shared" si="40"/>
        <v>2591</v>
      </c>
      <c r="B2593" t="s">
        <v>2590</v>
      </c>
      <c r="C2593" t="s">
        <v>223</v>
      </c>
      <c r="D2593" s="2">
        <v>40206</v>
      </c>
      <c r="E2593" s="2">
        <v>40206</v>
      </c>
      <c r="F2593" s="5">
        <v>2</v>
      </c>
      <c r="G2593" t="s">
        <v>130</v>
      </c>
      <c r="H2593" t="s">
        <v>1746</v>
      </c>
      <c r="I2593" s="4">
        <v>13196</v>
      </c>
      <c r="J2593" s="4">
        <v>-12536.2</v>
      </c>
      <c r="K2593" s="4">
        <v>659.8</v>
      </c>
      <c r="L2593" s="88"/>
      <c r="M2593" s="88"/>
    </row>
    <row r="2594" spans="1:13" x14ac:dyDescent="0.2">
      <c r="A2594" s="89">
        <f t="shared" si="40"/>
        <v>2592</v>
      </c>
      <c r="B2594" t="s">
        <v>2590</v>
      </c>
      <c r="C2594" t="s">
        <v>223</v>
      </c>
      <c r="D2594" s="2">
        <v>40206</v>
      </c>
      <c r="E2594" s="2">
        <v>40206</v>
      </c>
      <c r="F2594" s="5">
        <v>2</v>
      </c>
      <c r="G2594" t="s">
        <v>130</v>
      </c>
      <c r="H2594" t="s">
        <v>1746</v>
      </c>
      <c r="I2594" s="4">
        <v>13196</v>
      </c>
      <c r="J2594" s="4">
        <v>-12536.2</v>
      </c>
      <c r="K2594" s="4">
        <v>659.8</v>
      </c>
      <c r="L2594" s="88"/>
      <c r="M2594" s="88"/>
    </row>
    <row r="2595" spans="1:13" x14ac:dyDescent="0.2">
      <c r="A2595" s="89">
        <f t="shared" si="40"/>
        <v>2593</v>
      </c>
      <c r="B2595" t="s">
        <v>2590</v>
      </c>
      <c r="C2595" t="s">
        <v>223</v>
      </c>
      <c r="D2595" s="2">
        <v>40206</v>
      </c>
      <c r="E2595" s="2">
        <v>40206</v>
      </c>
      <c r="F2595" s="5">
        <v>3</v>
      </c>
      <c r="G2595" t="s">
        <v>130</v>
      </c>
      <c r="H2595" t="s">
        <v>1747</v>
      </c>
      <c r="I2595" s="4">
        <v>24097</v>
      </c>
      <c r="J2595" s="4">
        <v>-22892.15</v>
      </c>
      <c r="K2595" s="4">
        <v>1204.8499999999999</v>
      </c>
      <c r="L2595" s="88"/>
      <c r="M2595" s="88"/>
    </row>
    <row r="2596" spans="1:13" x14ac:dyDescent="0.2">
      <c r="A2596" s="89">
        <f t="shared" si="40"/>
        <v>2594</v>
      </c>
      <c r="B2596" t="s">
        <v>2590</v>
      </c>
      <c r="C2596" t="s">
        <v>223</v>
      </c>
      <c r="D2596" s="2">
        <v>40407</v>
      </c>
      <c r="E2596" s="2">
        <v>40407</v>
      </c>
      <c r="F2596" s="5">
        <v>1</v>
      </c>
      <c r="G2596" t="s">
        <v>133</v>
      </c>
      <c r="H2596" t="s">
        <v>1748</v>
      </c>
      <c r="I2596" s="4">
        <v>10485.39</v>
      </c>
      <c r="J2596" s="4">
        <v>-9961.119999999999</v>
      </c>
      <c r="K2596" s="4">
        <v>524.27</v>
      </c>
      <c r="L2596" s="88"/>
      <c r="M2596" s="88"/>
    </row>
    <row r="2597" spans="1:13" x14ac:dyDescent="0.2">
      <c r="A2597" s="89">
        <f t="shared" si="40"/>
        <v>2595</v>
      </c>
      <c r="B2597" t="s">
        <v>2590</v>
      </c>
      <c r="C2597" t="s">
        <v>223</v>
      </c>
      <c r="D2597" s="2">
        <v>40206</v>
      </c>
      <c r="E2597" s="2">
        <v>40206</v>
      </c>
      <c r="F2597" s="5">
        <v>2</v>
      </c>
      <c r="G2597" t="s">
        <v>130</v>
      </c>
      <c r="H2597" t="s">
        <v>1749</v>
      </c>
      <c r="I2597" s="4">
        <v>29836</v>
      </c>
      <c r="J2597" s="4">
        <v>-28344.2</v>
      </c>
      <c r="K2597" s="4">
        <v>1491.8</v>
      </c>
      <c r="L2597" s="88"/>
      <c r="M2597" s="88"/>
    </row>
    <row r="2598" spans="1:13" x14ac:dyDescent="0.2">
      <c r="A2598" s="89">
        <f t="shared" si="40"/>
        <v>2596</v>
      </c>
      <c r="B2598" t="s">
        <v>2590</v>
      </c>
      <c r="C2598" t="s">
        <v>223</v>
      </c>
      <c r="D2598" s="2">
        <v>40534</v>
      </c>
      <c r="E2598" s="2">
        <v>40534</v>
      </c>
      <c r="F2598" s="5">
        <v>8</v>
      </c>
      <c r="G2598" t="s">
        <v>130</v>
      </c>
      <c r="H2598" t="s">
        <v>1750</v>
      </c>
      <c r="I2598" s="4">
        <v>70958.09</v>
      </c>
      <c r="J2598" s="4">
        <v>-67410.19</v>
      </c>
      <c r="K2598" s="4">
        <v>3547.9</v>
      </c>
      <c r="L2598" s="88"/>
      <c r="M2598" s="88"/>
    </row>
    <row r="2599" spans="1:13" x14ac:dyDescent="0.2">
      <c r="A2599" s="89">
        <f t="shared" si="40"/>
        <v>2597</v>
      </c>
      <c r="B2599" t="s">
        <v>2590</v>
      </c>
      <c r="C2599" t="s">
        <v>129</v>
      </c>
      <c r="D2599" s="2">
        <v>40534</v>
      </c>
      <c r="E2599" s="2">
        <v>40513</v>
      </c>
      <c r="F2599" s="5">
        <v>1</v>
      </c>
      <c r="G2599" t="s">
        <v>130</v>
      </c>
      <c r="H2599" t="s">
        <v>1751</v>
      </c>
      <c r="I2599" s="4">
        <v>4327.67</v>
      </c>
      <c r="J2599" s="4">
        <v>-4327.67</v>
      </c>
      <c r="K2599" s="4">
        <v>0</v>
      </c>
      <c r="L2599" s="88"/>
      <c r="M2599" s="88"/>
    </row>
    <row r="2600" spans="1:13" x14ac:dyDescent="0.2">
      <c r="A2600" s="89">
        <f t="shared" si="40"/>
        <v>2598</v>
      </c>
      <c r="B2600" t="s">
        <v>2590</v>
      </c>
      <c r="C2600" t="s">
        <v>223</v>
      </c>
      <c r="D2600" s="2">
        <v>40534</v>
      </c>
      <c r="E2600" s="2">
        <v>40534</v>
      </c>
      <c r="F2600" s="5">
        <v>6</v>
      </c>
      <c r="G2600" t="s">
        <v>130</v>
      </c>
      <c r="H2600" t="s">
        <v>1752</v>
      </c>
      <c r="I2600" s="4">
        <v>53218.57</v>
      </c>
      <c r="J2600" s="4">
        <v>-50557.64</v>
      </c>
      <c r="K2600" s="4">
        <v>2660.93</v>
      </c>
      <c r="L2600" s="88"/>
      <c r="M2600" s="88"/>
    </row>
    <row r="2601" spans="1:13" x14ac:dyDescent="0.2">
      <c r="A2601" s="89">
        <f t="shared" si="40"/>
        <v>2599</v>
      </c>
      <c r="B2601" t="s">
        <v>2590</v>
      </c>
      <c r="C2601" t="s">
        <v>129</v>
      </c>
      <c r="D2601" s="2">
        <v>40534</v>
      </c>
      <c r="E2601" s="2">
        <v>40513</v>
      </c>
      <c r="F2601" s="5">
        <v>1</v>
      </c>
      <c r="G2601" t="s">
        <v>130</v>
      </c>
      <c r="H2601" t="s">
        <v>1751</v>
      </c>
      <c r="I2601" s="4">
        <v>4327.67</v>
      </c>
      <c r="J2601" s="4">
        <v>-4327.67</v>
      </c>
      <c r="K2601" s="4">
        <v>0</v>
      </c>
      <c r="L2601" s="88"/>
      <c r="M2601" s="88"/>
    </row>
    <row r="2602" spans="1:13" x14ac:dyDescent="0.2">
      <c r="A2602" s="89">
        <f t="shared" si="40"/>
        <v>2600</v>
      </c>
      <c r="B2602" t="s">
        <v>2590</v>
      </c>
      <c r="C2602" t="s">
        <v>129</v>
      </c>
      <c r="D2602" s="2">
        <v>40539</v>
      </c>
      <c r="E2602" s="2">
        <v>40513</v>
      </c>
      <c r="F2602" s="5">
        <v>4</v>
      </c>
      <c r="G2602" t="s">
        <v>130</v>
      </c>
      <c r="H2602" t="s">
        <v>1753</v>
      </c>
      <c r="I2602" s="4">
        <v>13968</v>
      </c>
      <c r="J2602" s="4">
        <v>-13968</v>
      </c>
      <c r="K2602" s="4">
        <v>0</v>
      </c>
      <c r="L2602" s="88"/>
      <c r="M2602" s="88"/>
    </row>
    <row r="2603" spans="1:13" x14ac:dyDescent="0.2">
      <c r="A2603" s="89">
        <f t="shared" si="40"/>
        <v>2601</v>
      </c>
      <c r="B2603" t="s">
        <v>2590</v>
      </c>
      <c r="C2603" t="s">
        <v>223</v>
      </c>
      <c r="D2603" s="2">
        <v>40539</v>
      </c>
      <c r="E2603" s="2">
        <v>40539</v>
      </c>
      <c r="F2603" s="5">
        <v>8</v>
      </c>
      <c r="G2603" t="s">
        <v>130</v>
      </c>
      <c r="H2603" t="s">
        <v>1754</v>
      </c>
      <c r="I2603" s="4">
        <v>53544</v>
      </c>
      <c r="J2603" s="4">
        <v>-50866.8</v>
      </c>
      <c r="K2603" s="4">
        <v>2677.2</v>
      </c>
      <c r="L2603" s="88"/>
      <c r="M2603" s="88"/>
    </row>
    <row r="2604" spans="1:13" x14ac:dyDescent="0.2">
      <c r="A2604" s="89">
        <f t="shared" si="40"/>
        <v>2602</v>
      </c>
      <c r="B2604" t="s">
        <v>2590</v>
      </c>
      <c r="C2604" t="s">
        <v>223</v>
      </c>
      <c r="D2604" s="2">
        <v>40539</v>
      </c>
      <c r="E2604" s="2">
        <v>40539</v>
      </c>
      <c r="F2604" s="5">
        <v>1</v>
      </c>
      <c r="G2604" t="s">
        <v>130</v>
      </c>
      <c r="H2604" t="s">
        <v>1755</v>
      </c>
      <c r="I2604" s="4">
        <v>14550</v>
      </c>
      <c r="J2604" s="4">
        <v>-13822.5</v>
      </c>
      <c r="K2604" s="4">
        <v>727.5</v>
      </c>
      <c r="L2604" s="88"/>
      <c r="M2604" s="88"/>
    </row>
    <row r="2605" spans="1:13" x14ac:dyDescent="0.2">
      <c r="A2605" s="89">
        <f t="shared" si="40"/>
        <v>2603</v>
      </c>
      <c r="B2605" t="s">
        <v>2590</v>
      </c>
      <c r="C2605" t="s">
        <v>129</v>
      </c>
      <c r="D2605" s="2">
        <v>40539</v>
      </c>
      <c r="E2605" s="2">
        <v>40513</v>
      </c>
      <c r="F2605" s="5">
        <v>1</v>
      </c>
      <c r="G2605" t="s">
        <v>130</v>
      </c>
      <c r="H2605" t="s">
        <v>1756</v>
      </c>
      <c r="I2605" s="4">
        <v>3395</v>
      </c>
      <c r="J2605" s="4">
        <v>-3395</v>
      </c>
      <c r="K2605" s="4">
        <v>0</v>
      </c>
      <c r="L2605" s="88"/>
      <c r="M2605" s="88"/>
    </row>
    <row r="2606" spans="1:13" x14ac:dyDescent="0.2">
      <c r="A2606" s="89">
        <f t="shared" si="40"/>
        <v>2604</v>
      </c>
      <c r="B2606" t="s">
        <v>2590</v>
      </c>
      <c r="C2606" t="s">
        <v>129</v>
      </c>
      <c r="D2606" s="2">
        <v>40539</v>
      </c>
      <c r="E2606" s="2">
        <v>40513</v>
      </c>
      <c r="F2606" s="5">
        <v>5</v>
      </c>
      <c r="G2606" t="s">
        <v>130</v>
      </c>
      <c r="H2606" t="s">
        <v>1757</v>
      </c>
      <c r="I2606" s="4">
        <v>4365</v>
      </c>
      <c r="J2606" s="4">
        <v>-4365</v>
      </c>
      <c r="K2606" s="4">
        <v>0</v>
      </c>
      <c r="L2606" s="88"/>
      <c r="M2606" s="88"/>
    </row>
    <row r="2607" spans="1:13" x14ac:dyDescent="0.2">
      <c r="A2607" s="89">
        <f t="shared" si="40"/>
        <v>2605</v>
      </c>
      <c r="B2607" t="s">
        <v>2590</v>
      </c>
      <c r="C2607" t="s">
        <v>129</v>
      </c>
      <c r="D2607" s="2">
        <v>40539</v>
      </c>
      <c r="E2607" s="2">
        <v>40513</v>
      </c>
      <c r="F2607" s="5">
        <v>8</v>
      </c>
      <c r="G2607" t="s">
        <v>130</v>
      </c>
      <c r="H2607" t="s">
        <v>1758</v>
      </c>
      <c r="I2607" s="4">
        <v>7372</v>
      </c>
      <c r="J2607" s="4">
        <v>-7372</v>
      </c>
      <c r="K2607" s="4">
        <v>0</v>
      </c>
      <c r="L2607" s="88"/>
      <c r="M2607" s="88"/>
    </row>
    <row r="2608" spans="1:13" x14ac:dyDescent="0.2">
      <c r="A2608" s="89">
        <f t="shared" si="40"/>
        <v>2606</v>
      </c>
      <c r="B2608" t="s">
        <v>2590</v>
      </c>
      <c r="C2608" t="s">
        <v>129</v>
      </c>
      <c r="D2608" s="2">
        <v>40539</v>
      </c>
      <c r="E2608" s="2">
        <v>40513</v>
      </c>
      <c r="F2608" s="5">
        <v>3</v>
      </c>
      <c r="G2608" t="s">
        <v>130</v>
      </c>
      <c r="H2608" t="s">
        <v>1759</v>
      </c>
      <c r="I2608" s="4">
        <v>10476</v>
      </c>
      <c r="J2608" s="4">
        <v>-10476</v>
      </c>
      <c r="K2608" s="4">
        <v>0</v>
      </c>
      <c r="L2608" s="88"/>
      <c r="M2608" s="88"/>
    </row>
    <row r="2609" spans="1:13" x14ac:dyDescent="0.2">
      <c r="A2609" s="89">
        <f t="shared" si="40"/>
        <v>2607</v>
      </c>
      <c r="B2609" t="s">
        <v>2590</v>
      </c>
      <c r="C2609" t="s">
        <v>223</v>
      </c>
      <c r="D2609" s="2">
        <v>40539</v>
      </c>
      <c r="E2609" s="2">
        <v>40539</v>
      </c>
      <c r="F2609" s="5">
        <v>6</v>
      </c>
      <c r="G2609" t="s">
        <v>130</v>
      </c>
      <c r="H2609" t="s">
        <v>1760</v>
      </c>
      <c r="I2609" s="4">
        <v>40158</v>
      </c>
      <c r="J2609" s="4">
        <v>-38150.100000000006</v>
      </c>
      <c r="K2609" s="4">
        <v>2007.9</v>
      </c>
      <c r="L2609" s="88"/>
      <c r="M2609" s="88"/>
    </row>
    <row r="2610" spans="1:13" x14ac:dyDescent="0.2">
      <c r="A2610" s="89">
        <f t="shared" si="40"/>
        <v>2608</v>
      </c>
      <c r="B2610" t="s">
        <v>2590</v>
      </c>
      <c r="C2610" t="s">
        <v>129</v>
      </c>
      <c r="D2610" s="2">
        <v>40539</v>
      </c>
      <c r="E2610" s="2">
        <v>40513</v>
      </c>
      <c r="F2610" s="5">
        <v>1</v>
      </c>
      <c r="G2610" t="s">
        <v>130</v>
      </c>
      <c r="H2610" t="s">
        <v>1756</v>
      </c>
      <c r="I2610" s="4">
        <v>3395</v>
      </c>
      <c r="J2610" s="4">
        <v>-3395</v>
      </c>
      <c r="K2610" s="4">
        <v>0</v>
      </c>
      <c r="L2610" s="88"/>
      <c r="M2610" s="88"/>
    </row>
    <row r="2611" spans="1:13" x14ac:dyDescent="0.2">
      <c r="A2611" s="89">
        <f t="shared" si="40"/>
        <v>2609</v>
      </c>
      <c r="B2611" t="s">
        <v>2590</v>
      </c>
      <c r="C2611" t="s">
        <v>129</v>
      </c>
      <c r="D2611" s="2">
        <v>40539</v>
      </c>
      <c r="E2611" s="2">
        <v>40513</v>
      </c>
      <c r="F2611" s="5">
        <v>3</v>
      </c>
      <c r="G2611" t="s">
        <v>130</v>
      </c>
      <c r="H2611" t="s">
        <v>1761</v>
      </c>
      <c r="I2611" s="4">
        <v>2619</v>
      </c>
      <c r="J2611" s="4">
        <v>-2619</v>
      </c>
      <c r="K2611" s="4">
        <v>0</v>
      </c>
      <c r="L2611" s="88"/>
      <c r="M2611" s="88"/>
    </row>
    <row r="2612" spans="1:13" x14ac:dyDescent="0.2">
      <c r="A2612" s="89">
        <f t="shared" si="40"/>
        <v>2610</v>
      </c>
      <c r="B2612" t="s">
        <v>2590</v>
      </c>
      <c r="C2612" t="s">
        <v>129</v>
      </c>
      <c r="D2612" s="2">
        <v>40539</v>
      </c>
      <c r="E2612" s="2">
        <v>40513</v>
      </c>
      <c r="F2612" s="5">
        <v>4</v>
      </c>
      <c r="G2612" t="s">
        <v>130</v>
      </c>
      <c r="H2612" t="s">
        <v>1762</v>
      </c>
      <c r="I2612" s="4">
        <v>3686</v>
      </c>
      <c r="J2612" s="4">
        <v>-3686</v>
      </c>
      <c r="K2612" s="4">
        <v>0</v>
      </c>
      <c r="L2612" s="88"/>
      <c r="M2612" s="88"/>
    </row>
    <row r="2613" spans="1:13" x14ac:dyDescent="0.2">
      <c r="A2613" s="89">
        <f t="shared" si="40"/>
        <v>2611</v>
      </c>
      <c r="B2613" t="s">
        <v>2590</v>
      </c>
      <c r="C2613" t="s">
        <v>129</v>
      </c>
      <c r="D2613" s="2">
        <v>40554</v>
      </c>
      <c r="E2613" s="2">
        <v>40544</v>
      </c>
      <c r="F2613" s="5">
        <v>8</v>
      </c>
      <c r="G2613" t="s">
        <v>130</v>
      </c>
      <c r="H2613" t="s">
        <v>1763</v>
      </c>
      <c r="I2613" s="4">
        <v>13224</v>
      </c>
      <c r="J2613" s="4">
        <v>-13224</v>
      </c>
      <c r="K2613" s="4">
        <v>0</v>
      </c>
      <c r="L2613" s="88"/>
      <c r="M2613" s="88"/>
    </row>
    <row r="2614" spans="1:13" x14ac:dyDescent="0.2">
      <c r="A2614" s="89">
        <f t="shared" si="40"/>
        <v>2612</v>
      </c>
      <c r="B2614" t="s">
        <v>2590</v>
      </c>
      <c r="C2614" t="s">
        <v>223</v>
      </c>
      <c r="D2614" s="2">
        <v>40554</v>
      </c>
      <c r="E2614" s="2">
        <v>40554</v>
      </c>
      <c r="F2614" s="5">
        <v>2</v>
      </c>
      <c r="G2614" t="s">
        <v>130</v>
      </c>
      <c r="H2614" t="s">
        <v>1764</v>
      </c>
      <c r="I2614" s="4">
        <v>12768</v>
      </c>
      <c r="J2614" s="4">
        <v>-12129.599999999999</v>
      </c>
      <c r="K2614" s="4">
        <v>638.4</v>
      </c>
      <c r="L2614" s="88"/>
      <c r="M2614" s="88"/>
    </row>
    <row r="2615" spans="1:13" x14ac:dyDescent="0.2">
      <c r="A2615" s="89">
        <f t="shared" si="40"/>
        <v>2613</v>
      </c>
      <c r="B2615" t="s">
        <v>2590</v>
      </c>
      <c r="C2615" t="s">
        <v>223</v>
      </c>
      <c r="D2615" s="2">
        <v>40554</v>
      </c>
      <c r="E2615" s="2">
        <v>40554</v>
      </c>
      <c r="F2615" s="5">
        <v>1</v>
      </c>
      <c r="G2615" t="s">
        <v>130</v>
      </c>
      <c r="H2615" t="s">
        <v>1765</v>
      </c>
      <c r="I2615" s="4">
        <v>5016</v>
      </c>
      <c r="J2615" s="4">
        <v>-4765.2000000000007</v>
      </c>
      <c r="K2615" s="4">
        <v>250.8</v>
      </c>
      <c r="L2615" s="88"/>
      <c r="M2615" s="88"/>
    </row>
    <row r="2616" spans="1:13" x14ac:dyDescent="0.2">
      <c r="A2616" s="89">
        <f t="shared" si="40"/>
        <v>2614</v>
      </c>
      <c r="B2616" t="s">
        <v>2590</v>
      </c>
      <c r="C2616" t="s">
        <v>129</v>
      </c>
      <c r="D2616" s="2">
        <v>40554</v>
      </c>
      <c r="E2616" s="2">
        <v>40544</v>
      </c>
      <c r="F2616" s="5">
        <v>3</v>
      </c>
      <c r="G2616" t="s">
        <v>130</v>
      </c>
      <c r="H2616" t="s">
        <v>1766</v>
      </c>
      <c r="I2616" s="4">
        <v>5472</v>
      </c>
      <c r="J2616" s="4">
        <v>-5472</v>
      </c>
      <c r="K2616" s="4">
        <v>0</v>
      </c>
      <c r="L2616" s="88"/>
      <c r="M2616" s="88"/>
    </row>
    <row r="2617" spans="1:13" x14ac:dyDescent="0.2">
      <c r="A2617" s="89">
        <f t="shared" si="40"/>
        <v>2615</v>
      </c>
      <c r="B2617" t="s">
        <v>2590</v>
      </c>
      <c r="C2617" t="s">
        <v>129</v>
      </c>
      <c r="D2617" s="2">
        <v>40554</v>
      </c>
      <c r="E2617" s="2">
        <v>40544</v>
      </c>
      <c r="F2617" s="5">
        <v>3</v>
      </c>
      <c r="G2617" t="s">
        <v>130</v>
      </c>
      <c r="H2617" t="s">
        <v>1767</v>
      </c>
      <c r="I2617" s="4">
        <v>11628</v>
      </c>
      <c r="J2617" s="4">
        <v>-11628</v>
      </c>
      <c r="K2617" s="4">
        <v>0</v>
      </c>
      <c r="L2617" s="88"/>
      <c r="M2617" s="88"/>
    </row>
    <row r="2618" spans="1:13" x14ac:dyDescent="0.2">
      <c r="A2618" s="89">
        <f t="shared" si="40"/>
        <v>2616</v>
      </c>
      <c r="B2618" t="s">
        <v>2590</v>
      </c>
      <c r="C2618" t="s">
        <v>129</v>
      </c>
      <c r="D2618" s="2">
        <v>40554</v>
      </c>
      <c r="E2618" s="2">
        <v>40544</v>
      </c>
      <c r="F2618" s="5">
        <v>8</v>
      </c>
      <c r="G2618" t="s">
        <v>130</v>
      </c>
      <c r="H2618" t="s">
        <v>1763</v>
      </c>
      <c r="I2618" s="4">
        <v>13224</v>
      </c>
      <c r="J2618" s="4">
        <v>-13224</v>
      </c>
      <c r="K2618" s="4">
        <v>0</v>
      </c>
      <c r="L2618" s="88"/>
      <c r="M2618" s="88"/>
    </row>
    <row r="2619" spans="1:13" x14ac:dyDescent="0.2">
      <c r="A2619" s="89">
        <f t="shared" si="40"/>
        <v>2617</v>
      </c>
      <c r="B2619" t="s">
        <v>2590</v>
      </c>
      <c r="C2619" t="s">
        <v>223</v>
      </c>
      <c r="D2619" s="2">
        <v>40554</v>
      </c>
      <c r="E2619" s="2">
        <v>40554</v>
      </c>
      <c r="F2619" s="5">
        <v>2</v>
      </c>
      <c r="G2619" t="s">
        <v>130</v>
      </c>
      <c r="H2619" t="s">
        <v>1764</v>
      </c>
      <c r="I2619" s="4">
        <v>12768</v>
      </c>
      <c r="J2619" s="4">
        <v>-12129.599999999999</v>
      </c>
      <c r="K2619" s="4">
        <v>638.4</v>
      </c>
      <c r="L2619" s="88"/>
      <c r="M2619" s="88"/>
    </row>
    <row r="2620" spans="1:13" x14ac:dyDescent="0.2">
      <c r="A2620" s="89">
        <f t="shared" si="40"/>
        <v>2618</v>
      </c>
      <c r="B2620" t="s">
        <v>2590</v>
      </c>
      <c r="C2620" t="s">
        <v>223</v>
      </c>
      <c r="D2620" s="2">
        <v>40554</v>
      </c>
      <c r="E2620" s="2">
        <v>40554</v>
      </c>
      <c r="F2620" s="5">
        <v>1</v>
      </c>
      <c r="G2620" t="s">
        <v>130</v>
      </c>
      <c r="H2620" t="s">
        <v>1765</v>
      </c>
      <c r="I2620" s="4">
        <v>5016</v>
      </c>
      <c r="J2620" s="4">
        <v>-4765.2000000000007</v>
      </c>
      <c r="K2620" s="4">
        <v>250.8</v>
      </c>
      <c r="L2620" s="88"/>
      <c r="M2620" s="88"/>
    </row>
    <row r="2621" spans="1:13" x14ac:dyDescent="0.2">
      <c r="A2621" s="89">
        <f t="shared" si="40"/>
        <v>2619</v>
      </c>
      <c r="B2621" t="s">
        <v>2590</v>
      </c>
      <c r="C2621" t="s">
        <v>129</v>
      </c>
      <c r="D2621" s="2">
        <v>40554</v>
      </c>
      <c r="E2621" s="2">
        <v>40544</v>
      </c>
      <c r="F2621" s="5">
        <v>3</v>
      </c>
      <c r="G2621" t="s">
        <v>130</v>
      </c>
      <c r="H2621" t="s">
        <v>1766</v>
      </c>
      <c r="I2621" s="4">
        <v>5472</v>
      </c>
      <c r="J2621" s="4">
        <v>-5472</v>
      </c>
      <c r="K2621" s="4">
        <v>0</v>
      </c>
      <c r="L2621" s="88"/>
      <c r="M2621" s="88"/>
    </row>
    <row r="2622" spans="1:13" x14ac:dyDescent="0.2">
      <c r="A2622" s="89">
        <f t="shared" si="40"/>
        <v>2620</v>
      </c>
      <c r="B2622" t="s">
        <v>2590</v>
      </c>
      <c r="C2622" t="s">
        <v>129</v>
      </c>
      <c r="D2622" s="2">
        <v>40554</v>
      </c>
      <c r="E2622" s="2">
        <v>40544</v>
      </c>
      <c r="F2622" s="5">
        <v>4</v>
      </c>
      <c r="G2622" t="s">
        <v>130</v>
      </c>
      <c r="H2622" t="s">
        <v>1768</v>
      </c>
      <c r="I2622" s="4">
        <v>15504</v>
      </c>
      <c r="J2622" s="4">
        <v>-15504</v>
      </c>
      <c r="K2622" s="4">
        <v>0</v>
      </c>
      <c r="L2622" s="88"/>
      <c r="M2622" s="88"/>
    </row>
    <row r="2623" spans="1:13" x14ac:dyDescent="0.2">
      <c r="A2623" s="89">
        <f t="shared" si="40"/>
        <v>2621</v>
      </c>
      <c r="B2623" t="s">
        <v>2590</v>
      </c>
      <c r="C2623" t="s">
        <v>223</v>
      </c>
      <c r="D2623" s="2">
        <v>40589</v>
      </c>
      <c r="E2623" s="2">
        <v>40589</v>
      </c>
      <c r="F2623" s="5">
        <v>2</v>
      </c>
      <c r="G2623" t="s">
        <v>130</v>
      </c>
      <c r="H2623" t="s">
        <v>1769</v>
      </c>
      <c r="I2623" s="4">
        <v>12756.6</v>
      </c>
      <c r="J2623" s="4">
        <v>-12118.77</v>
      </c>
      <c r="K2623" s="4">
        <v>637.83000000000004</v>
      </c>
      <c r="L2623" s="88"/>
      <c r="M2623" s="88"/>
    </row>
    <row r="2624" spans="1:13" x14ac:dyDescent="0.2">
      <c r="A2624" s="89">
        <f t="shared" si="40"/>
        <v>2622</v>
      </c>
      <c r="B2624" t="s">
        <v>2590</v>
      </c>
      <c r="C2624" t="s">
        <v>129</v>
      </c>
      <c r="D2624" s="2">
        <v>40609</v>
      </c>
      <c r="E2624" s="2">
        <v>40603</v>
      </c>
      <c r="F2624" s="5">
        <v>3</v>
      </c>
      <c r="G2624" t="s">
        <v>130</v>
      </c>
      <c r="H2624" t="s">
        <v>1770</v>
      </c>
      <c r="I2624" s="4">
        <v>3828</v>
      </c>
      <c r="J2624" s="4">
        <v>-3828</v>
      </c>
      <c r="K2624" s="4">
        <v>0</v>
      </c>
      <c r="L2624" s="88"/>
      <c r="M2624" s="88"/>
    </row>
    <row r="2625" spans="1:13" x14ac:dyDescent="0.2">
      <c r="A2625" s="89">
        <f t="shared" si="40"/>
        <v>2623</v>
      </c>
      <c r="B2625" t="s">
        <v>2590</v>
      </c>
      <c r="C2625" t="s">
        <v>129</v>
      </c>
      <c r="D2625" s="2">
        <v>40609</v>
      </c>
      <c r="E2625" s="2">
        <v>40603</v>
      </c>
      <c r="F2625" s="5">
        <v>5</v>
      </c>
      <c r="G2625" t="s">
        <v>130</v>
      </c>
      <c r="H2625" t="s">
        <v>1771</v>
      </c>
      <c r="I2625" s="4">
        <v>22909.97</v>
      </c>
      <c r="J2625" s="4">
        <v>-22909.97</v>
      </c>
      <c r="K2625" s="4">
        <v>0</v>
      </c>
      <c r="L2625" s="88"/>
      <c r="M2625" s="88"/>
    </row>
    <row r="2626" spans="1:13" x14ac:dyDescent="0.2">
      <c r="A2626" s="89">
        <f t="shared" si="40"/>
        <v>2624</v>
      </c>
      <c r="B2626" t="s">
        <v>2590</v>
      </c>
      <c r="C2626" t="s">
        <v>223</v>
      </c>
      <c r="D2626" s="2">
        <v>40609</v>
      </c>
      <c r="E2626" s="2">
        <v>40609</v>
      </c>
      <c r="F2626" s="5">
        <v>3</v>
      </c>
      <c r="G2626" t="s">
        <v>130</v>
      </c>
      <c r="H2626" t="s">
        <v>1770</v>
      </c>
      <c r="I2626" s="4">
        <v>57419.93</v>
      </c>
      <c r="J2626" s="4">
        <v>-54548.93</v>
      </c>
      <c r="K2626" s="4">
        <v>2871</v>
      </c>
      <c r="L2626" s="88"/>
      <c r="M2626" s="88"/>
    </row>
    <row r="2627" spans="1:13" x14ac:dyDescent="0.2">
      <c r="A2627" s="89">
        <f t="shared" si="40"/>
        <v>2625</v>
      </c>
      <c r="B2627" t="s">
        <v>2590</v>
      </c>
      <c r="C2627" t="s">
        <v>129</v>
      </c>
      <c r="D2627" s="2">
        <v>40609</v>
      </c>
      <c r="E2627" s="2">
        <v>40603</v>
      </c>
      <c r="F2627" s="5">
        <v>17</v>
      </c>
      <c r="G2627" t="s">
        <v>130</v>
      </c>
      <c r="H2627" t="s">
        <v>1772</v>
      </c>
      <c r="I2627" s="4">
        <v>77128.179999999993</v>
      </c>
      <c r="J2627" s="4">
        <v>-77128.179999999993</v>
      </c>
      <c r="K2627" s="4">
        <v>0</v>
      </c>
      <c r="L2627" s="88"/>
      <c r="M2627" s="88"/>
    </row>
    <row r="2628" spans="1:13" x14ac:dyDescent="0.2">
      <c r="A2628" s="89">
        <f t="shared" si="40"/>
        <v>2626</v>
      </c>
      <c r="B2628" t="s">
        <v>2590</v>
      </c>
      <c r="C2628" t="s">
        <v>223</v>
      </c>
      <c r="D2628" s="2">
        <v>40609</v>
      </c>
      <c r="E2628" s="2">
        <v>40609</v>
      </c>
      <c r="F2628" s="5">
        <v>1</v>
      </c>
      <c r="G2628" t="s">
        <v>130</v>
      </c>
      <c r="H2628" t="s">
        <v>1773</v>
      </c>
      <c r="I2628" s="4">
        <v>9859.99</v>
      </c>
      <c r="J2628" s="4">
        <v>-9366.99</v>
      </c>
      <c r="K2628" s="4">
        <v>493</v>
      </c>
      <c r="L2628" s="88"/>
      <c r="M2628" s="88"/>
    </row>
    <row r="2629" spans="1:13" x14ac:dyDescent="0.2">
      <c r="A2629" s="89">
        <f t="shared" ref="A2629:A2692" si="41">A2628+1</f>
        <v>2627</v>
      </c>
      <c r="B2629" t="s">
        <v>2590</v>
      </c>
      <c r="C2629" t="s">
        <v>129</v>
      </c>
      <c r="D2629" s="2">
        <v>40609</v>
      </c>
      <c r="E2629" s="2">
        <v>40603</v>
      </c>
      <c r="F2629" s="5">
        <v>3</v>
      </c>
      <c r="G2629" t="s">
        <v>130</v>
      </c>
      <c r="H2629" t="s">
        <v>1774</v>
      </c>
      <c r="I2629" s="4">
        <v>4639.99</v>
      </c>
      <c r="J2629" s="4">
        <v>-4639.99</v>
      </c>
      <c r="K2629" s="4">
        <v>0</v>
      </c>
      <c r="L2629" s="88"/>
      <c r="M2629" s="88"/>
    </row>
    <row r="2630" spans="1:13" x14ac:dyDescent="0.2">
      <c r="A2630" s="89">
        <f t="shared" si="41"/>
        <v>2628</v>
      </c>
      <c r="B2630" t="s">
        <v>2590</v>
      </c>
      <c r="C2630" t="s">
        <v>129</v>
      </c>
      <c r="D2630" s="2">
        <v>40609</v>
      </c>
      <c r="E2630" s="2">
        <v>40603</v>
      </c>
      <c r="F2630" s="5">
        <v>4</v>
      </c>
      <c r="G2630" t="s">
        <v>130</v>
      </c>
      <c r="H2630" t="s">
        <v>1775</v>
      </c>
      <c r="I2630" s="4">
        <v>15775.98</v>
      </c>
      <c r="J2630" s="4">
        <v>-15775.98</v>
      </c>
      <c r="K2630" s="4">
        <v>0</v>
      </c>
      <c r="L2630" s="88"/>
      <c r="M2630" s="88"/>
    </row>
    <row r="2631" spans="1:13" x14ac:dyDescent="0.2">
      <c r="A2631" s="89">
        <f t="shared" si="41"/>
        <v>2629</v>
      </c>
      <c r="B2631" t="s">
        <v>2590</v>
      </c>
      <c r="C2631" t="s">
        <v>223</v>
      </c>
      <c r="D2631" s="2">
        <v>40609</v>
      </c>
      <c r="E2631" s="2">
        <v>40609</v>
      </c>
      <c r="F2631" s="5">
        <v>1</v>
      </c>
      <c r="G2631" t="s">
        <v>130</v>
      </c>
      <c r="H2631" t="s">
        <v>1776</v>
      </c>
      <c r="I2631" s="4">
        <v>16703.98</v>
      </c>
      <c r="J2631" s="4">
        <v>-15868.779999999999</v>
      </c>
      <c r="K2631" s="4">
        <v>835.2</v>
      </c>
      <c r="L2631" s="88"/>
      <c r="M2631" s="88"/>
    </row>
    <row r="2632" spans="1:13" x14ac:dyDescent="0.2">
      <c r="A2632" s="89">
        <f t="shared" si="41"/>
        <v>2630</v>
      </c>
      <c r="B2632" t="s">
        <v>2590</v>
      </c>
      <c r="C2632" t="s">
        <v>129</v>
      </c>
      <c r="D2632" s="2">
        <v>40609</v>
      </c>
      <c r="E2632" s="2">
        <v>40603</v>
      </c>
      <c r="F2632" s="5">
        <v>4</v>
      </c>
      <c r="G2632" t="s">
        <v>130</v>
      </c>
      <c r="H2632" t="s">
        <v>1777</v>
      </c>
      <c r="I2632" s="4">
        <v>9048.31</v>
      </c>
      <c r="J2632" s="4">
        <v>-9048.31</v>
      </c>
      <c r="K2632" s="4">
        <v>0</v>
      </c>
      <c r="L2632" s="88"/>
      <c r="M2632" s="88"/>
    </row>
    <row r="2633" spans="1:13" x14ac:dyDescent="0.2">
      <c r="A2633" s="89">
        <f t="shared" si="41"/>
        <v>2631</v>
      </c>
      <c r="B2633" t="s">
        <v>2590</v>
      </c>
      <c r="C2633" t="s">
        <v>223</v>
      </c>
      <c r="D2633" s="2">
        <v>40609</v>
      </c>
      <c r="E2633" s="2">
        <v>40609</v>
      </c>
      <c r="F2633" s="5">
        <v>3</v>
      </c>
      <c r="G2633" t="s">
        <v>130</v>
      </c>
      <c r="H2633" t="s">
        <v>1778</v>
      </c>
      <c r="I2633" s="4">
        <v>86129.89</v>
      </c>
      <c r="J2633" s="4">
        <v>-81823.399999999994</v>
      </c>
      <c r="K2633" s="4">
        <v>4306.49</v>
      </c>
      <c r="L2633" s="88"/>
      <c r="M2633" s="88"/>
    </row>
    <row r="2634" spans="1:13" x14ac:dyDescent="0.2">
      <c r="A2634" s="89">
        <f t="shared" si="41"/>
        <v>2632</v>
      </c>
      <c r="B2634" t="s">
        <v>2590</v>
      </c>
      <c r="C2634" t="s">
        <v>223</v>
      </c>
      <c r="D2634" s="2">
        <v>40448</v>
      </c>
      <c r="E2634" s="2">
        <v>40448</v>
      </c>
      <c r="F2634" s="5">
        <v>1</v>
      </c>
      <c r="G2634" t="s">
        <v>130</v>
      </c>
      <c r="H2634" t="s">
        <v>1779</v>
      </c>
      <c r="I2634" s="4">
        <v>18433.8</v>
      </c>
      <c r="J2634" s="4">
        <v>-17512.11</v>
      </c>
      <c r="K2634" s="4">
        <v>921.69</v>
      </c>
      <c r="L2634" s="88"/>
      <c r="M2634" s="88"/>
    </row>
    <row r="2635" spans="1:13" x14ac:dyDescent="0.2">
      <c r="A2635" s="89">
        <f t="shared" si="41"/>
        <v>2633</v>
      </c>
      <c r="B2635" t="s">
        <v>2590</v>
      </c>
      <c r="C2635" t="s">
        <v>223</v>
      </c>
      <c r="D2635" s="2">
        <v>40448</v>
      </c>
      <c r="E2635" s="2">
        <v>40448</v>
      </c>
      <c r="F2635" s="5">
        <v>2</v>
      </c>
      <c r="G2635" t="s">
        <v>130</v>
      </c>
      <c r="H2635" t="s">
        <v>1769</v>
      </c>
      <c r="I2635" s="4">
        <v>16758</v>
      </c>
      <c r="J2635" s="4">
        <v>-15920.1</v>
      </c>
      <c r="K2635" s="4">
        <v>837.9</v>
      </c>
      <c r="L2635" s="88"/>
      <c r="M2635" s="88"/>
    </row>
    <row r="2636" spans="1:13" x14ac:dyDescent="0.2">
      <c r="A2636" s="89">
        <f t="shared" si="41"/>
        <v>2634</v>
      </c>
      <c r="B2636" t="s">
        <v>2590</v>
      </c>
      <c r="C2636" t="s">
        <v>223</v>
      </c>
      <c r="D2636" s="2">
        <v>40448</v>
      </c>
      <c r="E2636" s="2">
        <v>40448</v>
      </c>
      <c r="F2636" s="5">
        <v>4</v>
      </c>
      <c r="G2636" t="s">
        <v>130</v>
      </c>
      <c r="H2636" t="s">
        <v>1780</v>
      </c>
      <c r="I2636" s="4">
        <v>32175.360000000001</v>
      </c>
      <c r="J2636" s="4">
        <v>-30566.59</v>
      </c>
      <c r="K2636" s="4">
        <v>1608.77</v>
      </c>
      <c r="L2636" s="88"/>
      <c r="M2636" s="88"/>
    </row>
    <row r="2637" spans="1:13" x14ac:dyDescent="0.2">
      <c r="A2637" s="89">
        <f t="shared" si="41"/>
        <v>2635</v>
      </c>
      <c r="B2637" t="s">
        <v>2590</v>
      </c>
      <c r="C2637" t="s">
        <v>223</v>
      </c>
      <c r="D2637" s="2">
        <v>40448</v>
      </c>
      <c r="E2637" s="2">
        <v>40448</v>
      </c>
      <c r="F2637" s="5">
        <v>13</v>
      </c>
      <c r="G2637" t="s">
        <v>130</v>
      </c>
      <c r="H2637" t="s">
        <v>1781</v>
      </c>
      <c r="I2637" s="4">
        <v>158307.24</v>
      </c>
      <c r="J2637" s="4">
        <v>-150391.88</v>
      </c>
      <c r="K2637" s="4">
        <v>7915.36</v>
      </c>
      <c r="L2637" s="88"/>
      <c r="M2637" s="88"/>
    </row>
    <row r="2638" spans="1:13" x14ac:dyDescent="0.2">
      <c r="A2638" s="89">
        <f t="shared" si="41"/>
        <v>2636</v>
      </c>
      <c r="B2638" t="s">
        <v>2590</v>
      </c>
      <c r="C2638" t="s">
        <v>223</v>
      </c>
      <c r="D2638" s="2">
        <v>40448</v>
      </c>
      <c r="E2638" s="2">
        <v>40448</v>
      </c>
      <c r="F2638" s="3">
        <v>0</v>
      </c>
      <c r="G2638" t="s">
        <v>3</v>
      </c>
      <c r="H2638" t="s">
        <v>1782</v>
      </c>
      <c r="I2638" s="4">
        <v>7596.96</v>
      </c>
      <c r="J2638" s="4">
        <v>-7217.1100000000006</v>
      </c>
      <c r="K2638" s="4">
        <v>379.85</v>
      </c>
      <c r="L2638" s="88"/>
      <c r="M2638" s="88"/>
    </row>
    <row r="2639" spans="1:13" x14ac:dyDescent="0.2">
      <c r="A2639" s="89">
        <f t="shared" si="41"/>
        <v>2637</v>
      </c>
      <c r="B2639" t="s">
        <v>2590</v>
      </c>
      <c r="C2639" t="s">
        <v>223</v>
      </c>
      <c r="D2639" s="2">
        <v>40448</v>
      </c>
      <c r="E2639" s="2">
        <v>40448</v>
      </c>
      <c r="F2639" s="5">
        <v>1</v>
      </c>
      <c r="G2639" t="s">
        <v>130</v>
      </c>
      <c r="H2639" t="s">
        <v>1783</v>
      </c>
      <c r="I2639" s="4">
        <v>13965</v>
      </c>
      <c r="J2639" s="4">
        <v>-13266.75</v>
      </c>
      <c r="K2639" s="4">
        <v>698.25</v>
      </c>
      <c r="L2639" s="88"/>
      <c r="M2639" s="88"/>
    </row>
    <row r="2640" spans="1:13" x14ac:dyDescent="0.2">
      <c r="A2640" s="89">
        <f t="shared" si="41"/>
        <v>2638</v>
      </c>
      <c r="B2640" t="s">
        <v>2590</v>
      </c>
      <c r="C2640" t="s">
        <v>223</v>
      </c>
      <c r="D2640" s="2">
        <v>40448</v>
      </c>
      <c r="E2640" s="2">
        <v>40448</v>
      </c>
      <c r="F2640" s="5">
        <v>1</v>
      </c>
      <c r="G2640" t="s">
        <v>130</v>
      </c>
      <c r="H2640" t="s">
        <v>1784</v>
      </c>
      <c r="I2640" s="4">
        <v>7932.12</v>
      </c>
      <c r="J2640" s="4">
        <v>-7535.51</v>
      </c>
      <c r="K2640" s="4">
        <v>396.61</v>
      </c>
      <c r="L2640" s="88"/>
      <c r="M2640" s="88"/>
    </row>
    <row r="2641" spans="1:13" x14ac:dyDescent="0.2">
      <c r="A2641" s="89">
        <f t="shared" si="41"/>
        <v>2639</v>
      </c>
      <c r="B2641" t="s">
        <v>2590</v>
      </c>
      <c r="C2641" t="s">
        <v>223</v>
      </c>
      <c r="D2641" s="2">
        <v>40448</v>
      </c>
      <c r="E2641" s="2">
        <v>40448</v>
      </c>
      <c r="F2641" s="5">
        <v>2</v>
      </c>
      <c r="G2641" t="s">
        <v>130</v>
      </c>
      <c r="H2641" t="s">
        <v>1785</v>
      </c>
      <c r="I2641" s="4">
        <v>12494.4</v>
      </c>
      <c r="J2641" s="4">
        <v>-11869.679999999998</v>
      </c>
      <c r="K2641" s="4">
        <v>624.72</v>
      </c>
      <c r="L2641" s="88"/>
      <c r="M2641" s="88"/>
    </row>
    <row r="2642" spans="1:13" x14ac:dyDescent="0.2">
      <c r="A2642" s="89">
        <f t="shared" si="41"/>
        <v>2640</v>
      </c>
      <c r="B2642" t="s">
        <v>2590</v>
      </c>
      <c r="C2642" t="s">
        <v>129</v>
      </c>
      <c r="D2642" s="2">
        <v>40596</v>
      </c>
      <c r="E2642" s="2">
        <v>40575</v>
      </c>
      <c r="F2642" s="5">
        <v>15</v>
      </c>
      <c r="G2642" t="s">
        <v>130</v>
      </c>
      <c r="H2642" t="s">
        <v>1786</v>
      </c>
      <c r="I2642" s="4">
        <v>41040</v>
      </c>
      <c r="J2642" s="4">
        <v>-41040</v>
      </c>
      <c r="K2642" s="4">
        <v>0</v>
      </c>
      <c r="L2642" s="88"/>
      <c r="M2642" s="88"/>
    </row>
    <row r="2643" spans="1:13" x14ac:dyDescent="0.2">
      <c r="A2643" s="89">
        <f t="shared" si="41"/>
        <v>2641</v>
      </c>
      <c r="B2643" t="s">
        <v>2590</v>
      </c>
      <c r="C2643" t="s">
        <v>223</v>
      </c>
      <c r="D2643" s="2">
        <v>40596</v>
      </c>
      <c r="E2643" s="2">
        <v>40596</v>
      </c>
      <c r="F2643" s="5">
        <v>6</v>
      </c>
      <c r="G2643" t="s">
        <v>130</v>
      </c>
      <c r="H2643" t="s">
        <v>1787</v>
      </c>
      <c r="I2643" s="4">
        <v>36252</v>
      </c>
      <c r="J2643" s="4">
        <v>-34439.4</v>
      </c>
      <c r="K2643" s="4">
        <v>1812.6</v>
      </c>
      <c r="L2643" s="88"/>
      <c r="M2643" s="88"/>
    </row>
    <row r="2644" spans="1:13" x14ac:dyDescent="0.2">
      <c r="A2644" s="89">
        <f t="shared" si="41"/>
        <v>2642</v>
      </c>
      <c r="B2644" t="s">
        <v>2590</v>
      </c>
      <c r="C2644" t="s">
        <v>223</v>
      </c>
      <c r="D2644" s="2">
        <v>40596</v>
      </c>
      <c r="E2644" s="2">
        <v>40596</v>
      </c>
      <c r="F2644" s="5">
        <v>10</v>
      </c>
      <c r="G2644" t="s">
        <v>130</v>
      </c>
      <c r="H2644" t="s">
        <v>1788</v>
      </c>
      <c r="I2644" s="4">
        <v>83220</v>
      </c>
      <c r="J2644" s="4">
        <v>-79059</v>
      </c>
      <c r="K2644" s="4">
        <v>4161</v>
      </c>
      <c r="L2644" s="88"/>
      <c r="M2644" s="88"/>
    </row>
    <row r="2645" spans="1:13" x14ac:dyDescent="0.2">
      <c r="A2645" s="89">
        <f t="shared" si="41"/>
        <v>2643</v>
      </c>
      <c r="B2645" t="s">
        <v>2590</v>
      </c>
      <c r="C2645" t="s">
        <v>129</v>
      </c>
      <c r="D2645" s="2">
        <v>40596</v>
      </c>
      <c r="E2645" s="2">
        <v>40575</v>
      </c>
      <c r="F2645" s="5">
        <v>2</v>
      </c>
      <c r="G2645" t="s">
        <v>130</v>
      </c>
      <c r="H2645" t="s">
        <v>1789</v>
      </c>
      <c r="I2645" s="4">
        <v>9918</v>
      </c>
      <c r="J2645" s="4">
        <v>-9918</v>
      </c>
      <c r="K2645" s="4">
        <v>0</v>
      </c>
      <c r="L2645" s="88"/>
      <c r="M2645" s="88"/>
    </row>
    <row r="2646" spans="1:13" x14ac:dyDescent="0.2">
      <c r="A2646" s="89">
        <f t="shared" si="41"/>
        <v>2644</v>
      </c>
      <c r="B2646" t="s">
        <v>2590</v>
      </c>
      <c r="C2646" t="s">
        <v>223</v>
      </c>
      <c r="D2646" s="2">
        <v>40625</v>
      </c>
      <c r="E2646" s="2">
        <v>40625</v>
      </c>
      <c r="F2646" s="5">
        <v>5</v>
      </c>
      <c r="G2646" t="s">
        <v>130</v>
      </c>
      <c r="H2646" t="s">
        <v>1790</v>
      </c>
      <c r="I2646" s="4">
        <v>25491.68</v>
      </c>
      <c r="J2646" s="4">
        <v>-24217.1</v>
      </c>
      <c r="K2646" s="4">
        <v>1274.58</v>
      </c>
      <c r="L2646" s="88"/>
      <c r="M2646" s="88"/>
    </row>
    <row r="2647" spans="1:13" x14ac:dyDescent="0.2">
      <c r="A2647" s="89">
        <f t="shared" si="41"/>
        <v>2645</v>
      </c>
      <c r="B2647" t="s">
        <v>2590</v>
      </c>
      <c r="C2647" t="s">
        <v>223</v>
      </c>
      <c r="D2647" s="2">
        <v>40625</v>
      </c>
      <c r="E2647" s="2">
        <v>40625</v>
      </c>
      <c r="F2647" s="5">
        <v>2</v>
      </c>
      <c r="G2647" t="s">
        <v>130</v>
      </c>
      <c r="H2647" t="s">
        <v>1769</v>
      </c>
      <c r="I2647" s="4">
        <v>13387.23</v>
      </c>
      <c r="J2647" s="4">
        <v>-12717.869999999999</v>
      </c>
      <c r="K2647" s="4">
        <v>669.36</v>
      </c>
      <c r="L2647" s="88"/>
      <c r="M2647" s="88"/>
    </row>
    <row r="2648" spans="1:13" x14ac:dyDescent="0.2">
      <c r="A2648" s="89">
        <f t="shared" si="41"/>
        <v>2646</v>
      </c>
      <c r="B2648" t="s">
        <v>2590</v>
      </c>
      <c r="C2648" t="s">
        <v>223</v>
      </c>
      <c r="D2648" s="2">
        <v>40625</v>
      </c>
      <c r="E2648" s="2">
        <v>40625</v>
      </c>
      <c r="F2648" s="5">
        <v>2</v>
      </c>
      <c r="G2648" t="s">
        <v>130</v>
      </c>
      <c r="H2648" t="s">
        <v>1791</v>
      </c>
      <c r="I2648" s="4">
        <v>10196.67</v>
      </c>
      <c r="J2648" s="4">
        <v>-9686.84</v>
      </c>
      <c r="K2648" s="4">
        <v>509.83</v>
      </c>
      <c r="L2648" s="88"/>
      <c r="M2648" s="88"/>
    </row>
    <row r="2649" spans="1:13" x14ac:dyDescent="0.2">
      <c r="A2649" s="89">
        <f t="shared" si="41"/>
        <v>2647</v>
      </c>
      <c r="B2649" t="s">
        <v>2590</v>
      </c>
      <c r="C2649" t="s">
        <v>129</v>
      </c>
      <c r="D2649" s="2">
        <v>40625</v>
      </c>
      <c r="E2649" s="2">
        <v>40603</v>
      </c>
      <c r="F2649" s="5">
        <v>15</v>
      </c>
      <c r="G2649" t="s">
        <v>130</v>
      </c>
      <c r="H2649" t="s">
        <v>1792</v>
      </c>
      <c r="I2649" s="4">
        <v>66362.62</v>
      </c>
      <c r="J2649" s="4">
        <v>-66362.62</v>
      </c>
      <c r="K2649" s="4">
        <v>0</v>
      </c>
      <c r="L2649" s="88"/>
      <c r="M2649" s="88"/>
    </row>
    <row r="2650" spans="1:13" x14ac:dyDescent="0.2">
      <c r="A2650" s="89">
        <f t="shared" si="41"/>
        <v>2648</v>
      </c>
      <c r="B2650" t="s">
        <v>2590</v>
      </c>
      <c r="C2650" t="s">
        <v>223</v>
      </c>
      <c r="D2650" s="2">
        <v>40634</v>
      </c>
      <c r="E2650" s="2">
        <v>40634</v>
      </c>
      <c r="F2650" s="5">
        <v>12</v>
      </c>
      <c r="G2650" t="s">
        <v>130</v>
      </c>
      <c r="H2650" t="s">
        <v>1793</v>
      </c>
      <c r="I2650" s="4">
        <v>105291.36</v>
      </c>
      <c r="J2650" s="4">
        <v>-100026.79000000001</v>
      </c>
      <c r="K2650" s="4">
        <v>5264.57</v>
      </c>
      <c r="L2650" s="88"/>
      <c r="M2650" s="88"/>
    </row>
    <row r="2651" spans="1:13" x14ac:dyDescent="0.2">
      <c r="A2651" s="89">
        <f t="shared" si="41"/>
        <v>2649</v>
      </c>
      <c r="B2651" t="s">
        <v>2590</v>
      </c>
      <c r="C2651" t="s">
        <v>223</v>
      </c>
      <c r="D2651" s="2">
        <v>40634</v>
      </c>
      <c r="E2651" s="2">
        <v>40634</v>
      </c>
      <c r="F2651" s="5">
        <v>10</v>
      </c>
      <c r="G2651" t="s">
        <v>130</v>
      </c>
      <c r="H2651" t="s">
        <v>1794</v>
      </c>
      <c r="I2651" s="4">
        <v>84493.61</v>
      </c>
      <c r="J2651" s="4">
        <v>-80268.929999999993</v>
      </c>
      <c r="K2651" s="4">
        <v>4224.68</v>
      </c>
      <c r="L2651" s="88"/>
      <c r="M2651" s="88"/>
    </row>
    <row r="2652" spans="1:13" x14ac:dyDescent="0.2">
      <c r="A2652" s="89">
        <f t="shared" si="41"/>
        <v>2650</v>
      </c>
      <c r="B2652" t="s">
        <v>2590</v>
      </c>
      <c r="C2652" t="s">
        <v>129</v>
      </c>
      <c r="D2652" s="2">
        <v>40634</v>
      </c>
      <c r="E2652" s="2">
        <v>40634</v>
      </c>
      <c r="F2652" s="5">
        <v>4</v>
      </c>
      <c r="G2652" t="s">
        <v>130</v>
      </c>
      <c r="H2652" t="s">
        <v>1795</v>
      </c>
      <c r="I2652" s="4">
        <v>13518.87</v>
      </c>
      <c r="J2652" s="4">
        <v>-13518.87</v>
      </c>
      <c r="K2652" s="4">
        <v>0</v>
      </c>
      <c r="L2652" s="88"/>
      <c r="M2652" s="88"/>
    </row>
    <row r="2653" spans="1:13" x14ac:dyDescent="0.2">
      <c r="A2653" s="89">
        <f t="shared" si="41"/>
        <v>2651</v>
      </c>
      <c r="B2653" t="s">
        <v>2590</v>
      </c>
      <c r="C2653" t="s">
        <v>223</v>
      </c>
      <c r="D2653" s="2">
        <v>40634</v>
      </c>
      <c r="E2653" s="2">
        <v>40634</v>
      </c>
      <c r="F2653" s="5">
        <v>2</v>
      </c>
      <c r="G2653" t="s">
        <v>130</v>
      </c>
      <c r="H2653" t="s">
        <v>1796</v>
      </c>
      <c r="I2653" s="4">
        <v>54995.839999999997</v>
      </c>
      <c r="J2653" s="4">
        <v>-52246.05</v>
      </c>
      <c r="K2653" s="4">
        <v>2749.79</v>
      </c>
      <c r="L2653" s="88"/>
      <c r="M2653" s="88"/>
    </row>
    <row r="2654" spans="1:13" x14ac:dyDescent="0.2">
      <c r="A2654" s="89">
        <f t="shared" si="41"/>
        <v>2652</v>
      </c>
      <c r="B2654" t="s">
        <v>2590</v>
      </c>
      <c r="C2654" t="s">
        <v>223</v>
      </c>
      <c r="D2654" s="2">
        <v>40634</v>
      </c>
      <c r="E2654" s="2">
        <v>40634</v>
      </c>
      <c r="F2654" s="5">
        <v>4</v>
      </c>
      <c r="G2654" t="s">
        <v>130</v>
      </c>
      <c r="H2654" t="s">
        <v>1797</v>
      </c>
      <c r="I2654" s="4">
        <v>45496.57</v>
      </c>
      <c r="J2654" s="4">
        <v>-43221.740000000005</v>
      </c>
      <c r="K2654" s="4">
        <v>2274.83</v>
      </c>
      <c r="L2654" s="88"/>
      <c r="M2654" s="88"/>
    </row>
    <row r="2655" spans="1:13" x14ac:dyDescent="0.2">
      <c r="A2655" s="89">
        <f t="shared" si="41"/>
        <v>2653</v>
      </c>
      <c r="B2655" t="s">
        <v>2590</v>
      </c>
      <c r="C2655" t="s">
        <v>129</v>
      </c>
      <c r="D2655" s="2">
        <v>40634</v>
      </c>
      <c r="E2655" s="2">
        <v>40634</v>
      </c>
      <c r="F2655" s="5">
        <v>8</v>
      </c>
      <c r="G2655" t="s">
        <v>130</v>
      </c>
      <c r="H2655" t="s">
        <v>1798</v>
      </c>
      <c r="I2655" s="4">
        <v>27637.89</v>
      </c>
      <c r="J2655" s="4">
        <v>-27637.89</v>
      </c>
      <c r="K2655" s="4">
        <v>0</v>
      </c>
      <c r="L2655" s="88"/>
      <c r="M2655" s="88"/>
    </row>
    <row r="2656" spans="1:13" x14ac:dyDescent="0.2">
      <c r="A2656" s="89">
        <f t="shared" si="41"/>
        <v>2654</v>
      </c>
      <c r="B2656" t="s">
        <v>2590</v>
      </c>
      <c r="C2656" t="s">
        <v>129</v>
      </c>
      <c r="D2656" s="2">
        <v>40634</v>
      </c>
      <c r="E2656" s="2">
        <v>40634</v>
      </c>
      <c r="F2656" s="5">
        <v>2</v>
      </c>
      <c r="G2656" t="s">
        <v>130</v>
      </c>
      <c r="H2656" t="s">
        <v>1799</v>
      </c>
      <c r="I2656" s="4">
        <v>7229.57</v>
      </c>
      <c r="J2656" s="4">
        <v>-7229.57</v>
      </c>
      <c r="K2656" s="4">
        <v>0</v>
      </c>
      <c r="L2656" s="88"/>
      <c r="M2656" s="88"/>
    </row>
    <row r="2657" spans="1:13" x14ac:dyDescent="0.2">
      <c r="A2657" s="89">
        <f t="shared" si="41"/>
        <v>2655</v>
      </c>
      <c r="B2657" t="s">
        <v>2590</v>
      </c>
      <c r="C2657" t="s">
        <v>223</v>
      </c>
      <c r="D2657" s="2">
        <v>40634</v>
      </c>
      <c r="E2657" s="2">
        <v>40634</v>
      </c>
      <c r="F2657" s="5">
        <v>60</v>
      </c>
      <c r="G2657" t="s">
        <v>130</v>
      </c>
      <c r="H2657" t="s">
        <v>1800</v>
      </c>
      <c r="I2657" s="4">
        <v>1233687.57</v>
      </c>
      <c r="J2657" s="4">
        <v>-1172003.19</v>
      </c>
      <c r="K2657" s="4">
        <v>61684.38</v>
      </c>
      <c r="L2657" s="88"/>
      <c r="M2657" s="88"/>
    </row>
    <row r="2658" spans="1:13" x14ac:dyDescent="0.2">
      <c r="A2658" s="89">
        <f t="shared" si="41"/>
        <v>2656</v>
      </c>
      <c r="B2658" t="s">
        <v>2590</v>
      </c>
      <c r="C2658" t="s">
        <v>223</v>
      </c>
      <c r="D2658" s="2">
        <v>40634</v>
      </c>
      <c r="E2658" s="2">
        <v>40634</v>
      </c>
      <c r="F2658" s="5">
        <v>2</v>
      </c>
      <c r="G2658" t="s">
        <v>130</v>
      </c>
      <c r="H2658" t="s">
        <v>1801</v>
      </c>
      <c r="I2658" s="4">
        <v>86693.52</v>
      </c>
      <c r="J2658" s="4">
        <v>-82358.84</v>
      </c>
      <c r="K2658" s="4">
        <v>4334.68</v>
      </c>
      <c r="L2658" s="88"/>
      <c r="M2658" s="88"/>
    </row>
    <row r="2659" spans="1:13" x14ac:dyDescent="0.2">
      <c r="A2659" s="89">
        <f t="shared" si="41"/>
        <v>2657</v>
      </c>
      <c r="B2659" t="s">
        <v>2590</v>
      </c>
      <c r="C2659" t="s">
        <v>223</v>
      </c>
      <c r="D2659" s="2">
        <v>40634</v>
      </c>
      <c r="E2659" s="2">
        <v>40634</v>
      </c>
      <c r="F2659" s="5">
        <v>6</v>
      </c>
      <c r="G2659" t="s">
        <v>130</v>
      </c>
      <c r="H2659" t="s">
        <v>1802</v>
      </c>
      <c r="I2659" s="4">
        <v>193485.55</v>
      </c>
      <c r="J2659" s="4">
        <v>-183811.27000000002</v>
      </c>
      <c r="K2659" s="4">
        <v>9674.2800000000007</v>
      </c>
      <c r="L2659" s="88"/>
      <c r="M2659" s="88"/>
    </row>
    <row r="2660" spans="1:13" x14ac:dyDescent="0.2">
      <c r="A2660" s="89">
        <f t="shared" si="41"/>
        <v>2658</v>
      </c>
      <c r="B2660" t="s">
        <v>2590</v>
      </c>
      <c r="C2660" t="s">
        <v>223</v>
      </c>
      <c r="D2660" s="2">
        <v>40634</v>
      </c>
      <c r="E2660" s="2">
        <v>40634</v>
      </c>
      <c r="F2660" s="5">
        <v>2</v>
      </c>
      <c r="G2660" t="s">
        <v>130</v>
      </c>
      <c r="H2660" t="s">
        <v>1803</v>
      </c>
      <c r="I2660" s="4">
        <v>73594.53</v>
      </c>
      <c r="J2660" s="4">
        <v>-69914.8</v>
      </c>
      <c r="K2660" s="4">
        <v>3679.73</v>
      </c>
      <c r="L2660" s="88"/>
      <c r="M2660" s="88"/>
    </row>
    <row r="2661" spans="1:13" x14ac:dyDescent="0.2">
      <c r="A2661" s="89">
        <f t="shared" si="41"/>
        <v>2659</v>
      </c>
      <c r="B2661" t="s">
        <v>2590</v>
      </c>
      <c r="C2661" t="s">
        <v>223</v>
      </c>
      <c r="D2661" s="2">
        <v>40634</v>
      </c>
      <c r="E2661" s="2">
        <v>40634</v>
      </c>
      <c r="F2661" s="5">
        <v>2</v>
      </c>
      <c r="G2661" t="s">
        <v>130</v>
      </c>
      <c r="H2661" t="s">
        <v>1804</v>
      </c>
      <c r="I2661" s="4">
        <v>36997.26</v>
      </c>
      <c r="J2661" s="4">
        <v>-35147.4</v>
      </c>
      <c r="K2661" s="4">
        <v>1849.86</v>
      </c>
      <c r="L2661" s="88"/>
      <c r="M2661" s="88"/>
    </row>
    <row r="2662" spans="1:13" x14ac:dyDescent="0.2">
      <c r="A2662" s="89">
        <f t="shared" si="41"/>
        <v>2660</v>
      </c>
      <c r="B2662" t="s">
        <v>2590</v>
      </c>
      <c r="C2662" t="s">
        <v>223</v>
      </c>
      <c r="D2662" s="2">
        <v>40634</v>
      </c>
      <c r="E2662" s="2">
        <v>40634</v>
      </c>
      <c r="F2662" s="5">
        <v>8</v>
      </c>
      <c r="G2662" t="s">
        <v>130</v>
      </c>
      <c r="H2662" t="s">
        <v>1805</v>
      </c>
      <c r="I2662" s="4">
        <v>68882.86</v>
      </c>
      <c r="J2662" s="4">
        <v>-65438.720000000001</v>
      </c>
      <c r="K2662" s="4">
        <v>3444.14</v>
      </c>
      <c r="L2662" s="88"/>
      <c r="M2662" s="88"/>
    </row>
    <row r="2663" spans="1:13" x14ac:dyDescent="0.2">
      <c r="A2663" s="89">
        <f t="shared" si="41"/>
        <v>2661</v>
      </c>
      <c r="B2663" t="s">
        <v>2590</v>
      </c>
      <c r="C2663" t="s">
        <v>129</v>
      </c>
      <c r="D2663" s="2">
        <v>40653</v>
      </c>
      <c r="E2663" s="2">
        <v>40653</v>
      </c>
      <c r="F2663" s="5">
        <v>10</v>
      </c>
      <c r="G2663" t="s">
        <v>130</v>
      </c>
      <c r="H2663" t="s">
        <v>1806</v>
      </c>
      <c r="I2663" s="4">
        <v>48000</v>
      </c>
      <c r="J2663" s="4">
        <v>-48000</v>
      </c>
      <c r="K2663" s="4">
        <v>0</v>
      </c>
      <c r="L2663" s="88"/>
      <c r="M2663" s="88"/>
    </row>
    <row r="2664" spans="1:13" x14ac:dyDescent="0.2">
      <c r="A2664" s="89">
        <f t="shared" si="41"/>
        <v>2662</v>
      </c>
      <c r="B2664" t="s">
        <v>2590</v>
      </c>
      <c r="C2664" t="s">
        <v>129</v>
      </c>
      <c r="D2664" s="2">
        <v>40653</v>
      </c>
      <c r="E2664" s="2">
        <v>40653</v>
      </c>
      <c r="F2664" s="5">
        <v>4</v>
      </c>
      <c r="G2664" t="s">
        <v>130</v>
      </c>
      <c r="H2664" t="s">
        <v>1807</v>
      </c>
      <c r="I2664" s="4">
        <v>12000</v>
      </c>
      <c r="J2664" s="4">
        <v>-12000</v>
      </c>
      <c r="K2664" s="4">
        <v>0</v>
      </c>
      <c r="L2664" s="88"/>
      <c r="M2664" s="88"/>
    </row>
    <row r="2665" spans="1:13" x14ac:dyDescent="0.2">
      <c r="A2665" s="89">
        <f t="shared" si="41"/>
        <v>2663</v>
      </c>
      <c r="B2665" t="s">
        <v>2590</v>
      </c>
      <c r="C2665" t="s">
        <v>129</v>
      </c>
      <c r="D2665" s="2">
        <v>40653</v>
      </c>
      <c r="E2665" s="2">
        <v>40653</v>
      </c>
      <c r="F2665" s="5">
        <v>5</v>
      </c>
      <c r="G2665" t="s">
        <v>130</v>
      </c>
      <c r="H2665" t="s">
        <v>1808</v>
      </c>
      <c r="I2665" s="4">
        <v>9000</v>
      </c>
      <c r="J2665" s="4">
        <v>-9000</v>
      </c>
      <c r="K2665" s="4">
        <v>0</v>
      </c>
      <c r="L2665" s="88"/>
      <c r="M2665" s="88"/>
    </row>
    <row r="2666" spans="1:13" x14ac:dyDescent="0.2">
      <c r="A2666" s="89">
        <f t="shared" si="41"/>
        <v>2664</v>
      </c>
      <c r="B2666" t="s">
        <v>2590</v>
      </c>
      <c r="C2666" t="s">
        <v>223</v>
      </c>
      <c r="D2666" s="2">
        <v>40653</v>
      </c>
      <c r="E2666" s="2">
        <v>40653</v>
      </c>
      <c r="F2666" s="5">
        <v>1</v>
      </c>
      <c r="G2666" t="s">
        <v>130</v>
      </c>
      <c r="H2666" t="s">
        <v>1809</v>
      </c>
      <c r="I2666" s="4">
        <v>26000</v>
      </c>
      <c r="J2666" s="4">
        <v>-24561.149999999998</v>
      </c>
      <c r="K2666" s="4">
        <v>1438.85</v>
      </c>
      <c r="L2666" s="88"/>
      <c r="M2666" s="88"/>
    </row>
    <row r="2667" spans="1:13" x14ac:dyDescent="0.2">
      <c r="A2667" s="89">
        <f t="shared" si="41"/>
        <v>2665</v>
      </c>
      <c r="B2667" t="s">
        <v>2590</v>
      </c>
      <c r="C2667" t="s">
        <v>129</v>
      </c>
      <c r="D2667" s="2">
        <v>40653</v>
      </c>
      <c r="E2667" s="2">
        <v>40653</v>
      </c>
      <c r="F2667" s="5">
        <v>5</v>
      </c>
      <c r="G2667" t="s">
        <v>130</v>
      </c>
      <c r="H2667" t="s">
        <v>1810</v>
      </c>
      <c r="I2667" s="4">
        <v>20000</v>
      </c>
      <c r="J2667" s="4">
        <v>-20000</v>
      </c>
      <c r="K2667" s="4">
        <v>0</v>
      </c>
      <c r="L2667" s="88"/>
      <c r="M2667" s="88"/>
    </row>
    <row r="2668" spans="1:13" x14ac:dyDescent="0.2">
      <c r="A2668" s="89">
        <f t="shared" si="41"/>
        <v>2666</v>
      </c>
      <c r="B2668" t="s">
        <v>2590</v>
      </c>
      <c r="C2668" t="s">
        <v>223</v>
      </c>
      <c r="D2668" s="2">
        <v>40730</v>
      </c>
      <c r="E2668" s="2">
        <v>40730</v>
      </c>
      <c r="F2668" s="5">
        <v>1</v>
      </c>
      <c r="G2668" t="s">
        <v>130</v>
      </c>
      <c r="H2668" t="s">
        <v>1811</v>
      </c>
      <c r="I2668" s="4">
        <v>113280</v>
      </c>
      <c r="J2668" s="4">
        <v>-104461.82</v>
      </c>
      <c r="K2668" s="4">
        <v>8818.18</v>
      </c>
      <c r="L2668" s="88"/>
      <c r="M2668" s="88"/>
    </row>
    <row r="2669" spans="1:13" x14ac:dyDescent="0.2">
      <c r="A2669" s="89">
        <f t="shared" si="41"/>
        <v>2667</v>
      </c>
      <c r="B2669" t="s">
        <v>2590</v>
      </c>
      <c r="C2669" t="s">
        <v>129</v>
      </c>
      <c r="D2669" s="2">
        <v>40653</v>
      </c>
      <c r="E2669" s="2">
        <v>40653</v>
      </c>
      <c r="F2669" s="5">
        <v>8</v>
      </c>
      <c r="G2669" t="s">
        <v>130</v>
      </c>
      <c r="H2669" t="s">
        <v>1812</v>
      </c>
      <c r="I2669" s="4">
        <v>24000</v>
      </c>
      <c r="J2669" s="4">
        <v>-24000</v>
      </c>
      <c r="K2669" s="4">
        <v>0</v>
      </c>
      <c r="L2669" s="88"/>
      <c r="M2669" s="88"/>
    </row>
    <row r="2670" spans="1:13" x14ac:dyDescent="0.2">
      <c r="A2670" s="89">
        <f t="shared" si="41"/>
        <v>2668</v>
      </c>
      <c r="B2670" t="s">
        <v>2590</v>
      </c>
      <c r="C2670" t="s">
        <v>129</v>
      </c>
      <c r="D2670" s="2">
        <v>40653</v>
      </c>
      <c r="E2670" s="2">
        <v>40653</v>
      </c>
      <c r="F2670" s="5">
        <v>8</v>
      </c>
      <c r="G2670" t="s">
        <v>130</v>
      </c>
      <c r="H2670" t="s">
        <v>1813</v>
      </c>
      <c r="I2670" s="4">
        <v>38400</v>
      </c>
      <c r="J2670" s="4">
        <v>-38400</v>
      </c>
      <c r="K2670" s="4">
        <v>0</v>
      </c>
      <c r="L2670" s="88"/>
      <c r="M2670" s="88"/>
    </row>
    <row r="2671" spans="1:13" x14ac:dyDescent="0.2">
      <c r="A2671" s="89">
        <f t="shared" si="41"/>
        <v>2669</v>
      </c>
      <c r="B2671" t="s">
        <v>2590</v>
      </c>
      <c r="C2671" t="s">
        <v>129</v>
      </c>
      <c r="D2671" s="2">
        <v>40653</v>
      </c>
      <c r="E2671" s="2">
        <v>40653</v>
      </c>
      <c r="F2671" s="5">
        <v>5</v>
      </c>
      <c r="G2671" t="s">
        <v>130</v>
      </c>
      <c r="H2671" t="s">
        <v>1814</v>
      </c>
      <c r="I2671" s="4">
        <v>9000</v>
      </c>
      <c r="J2671" s="4">
        <v>-9000</v>
      </c>
      <c r="K2671" s="4">
        <v>0</v>
      </c>
      <c r="L2671" s="88"/>
      <c r="M2671" s="88"/>
    </row>
    <row r="2672" spans="1:13" x14ac:dyDescent="0.2">
      <c r="A2672" s="89">
        <f t="shared" si="41"/>
        <v>2670</v>
      </c>
      <c r="B2672" t="s">
        <v>2590</v>
      </c>
      <c r="C2672" t="s">
        <v>129</v>
      </c>
      <c r="D2672" s="2">
        <v>40653</v>
      </c>
      <c r="E2672" s="2">
        <v>40653</v>
      </c>
      <c r="F2672" s="5">
        <v>5</v>
      </c>
      <c r="G2672" t="s">
        <v>130</v>
      </c>
      <c r="H2672" t="s">
        <v>1815</v>
      </c>
      <c r="I2672" s="4">
        <v>20000</v>
      </c>
      <c r="J2672" s="4">
        <v>-20000</v>
      </c>
      <c r="K2672" s="4">
        <v>0</v>
      </c>
      <c r="L2672" s="88"/>
      <c r="M2672" s="88"/>
    </row>
    <row r="2673" spans="1:13" x14ac:dyDescent="0.2">
      <c r="A2673" s="89">
        <f t="shared" si="41"/>
        <v>2671</v>
      </c>
      <c r="B2673" t="s">
        <v>2590</v>
      </c>
      <c r="C2673" t="s">
        <v>223</v>
      </c>
      <c r="D2673" s="2">
        <v>40653</v>
      </c>
      <c r="E2673" s="2">
        <v>40653</v>
      </c>
      <c r="F2673" s="5">
        <v>1</v>
      </c>
      <c r="G2673" t="s">
        <v>130</v>
      </c>
      <c r="H2673" t="s">
        <v>1816</v>
      </c>
      <c r="I2673" s="4">
        <v>20000</v>
      </c>
      <c r="J2673" s="4">
        <v>-18893.189999999999</v>
      </c>
      <c r="K2673" s="4">
        <v>1106.81</v>
      </c>
      <c r="L2673" s="88"/>
      <c r="M2673" s="88"/>
    </row>
    <row r="2674" spans="1:13" x14ac:dyDescent="0.2">
      <c r="A2674" s="89">
        <f t="shared" si="41"/>
        <v>2672</v>
      </c>
      <c r="B2674" t="s">
        <v>2590</v>
      </c>
      <c r="C2674" t="s">
        <v>129</v>
      </c>
      <c r="D2674" s="2">
        <v>40653</v>
      </c>
      <c r="E2674" s="2">
        <v>40653</v>
      </c>
      <c r="F2674" s="5">
        <v>1</v>
      </c>
      <c r="G2674" t="s">
        <v>130</v>
      </c>
      <c r="H2674" t="s">
        <v>1817</v>
      </c>
      <c r="I2674" s="4">
        <v>4500</v>
      </c>
      <c r="J2674" s="4">
        <v>-4500</v>
      </c>
      <c r="K2674" s="4">
        <v>0</v>
      </c>
      <c r="L2674" s="88"/>
      <c r="M2674" s="88"/>
    </row>
    <row r="2675" spans="1:13" x14ac:dyDescent="0.2">
      <c r="A2675" s="89">
        <f t="shared" si="41"/>
        <v>2673</v>
      </c>
      <c r="B2675" t="s">
        <v>2590</v>
      </c>
      <c r="C2675" t="s">
        <v>223</v>
      </c>
      <c r="D2675" s="2">
        <v>40721</v>
      </c>
      <c r="E2675" s="2">
        <v>40721</v>
      </c>
      <c r="F2675" s="5">
        <v>1</v>
      </c>
      <c r="G2675" t="s">
        <v>130</v>
      </c>
      <c r="H2675" t="s">
        <v>1818</v>
      </c>
      <c r="I2675" s="4">
        <v>8550</v>
      </c>
      <c r="J2675" s="4">
        <v>-7906.69</v>
      </c>
      <c r="K2675" s="4">
        <v>643.30999999999995</v>
      </c>
      <c r="L2675" s="88"/>
      <c r="M2675" s="88"/>
    </row>
    <row r="2676" spans="1:13" x14ac:dyDescent="0.2">
      <c r="A2676" s="89">
        <f t="shared" si="41"/>
        <v>2674</v>
      </c>
      <c r="B2676" t="s">
        <v>2590</v>
      </c>
      <c r="C2676" t="s">
        <v>129</v>
      </c>
      <c r="D2676" s="2">
        <v>40721</v>
      </c>
      <c r="E2676" s="2">
        <v>40721</v>
      </c>
      <c r="F2676" s="5">
        <v>2</v>
      </c>
      <c r="G2676" t="s">
        <v>130</v>
      </c>
      <c r="H2676" t="s">
        <v>1819</v>
      </c>
      <c r="I2676" s="4">
        <v>3306</v>
      </c>
      <c r="J2676" s="4">
        <v>-3306</v>
      </c>
      <c r="K2676" s="4">
        <v>0</v>
      </c>
      <c r="L2676" s="88"/>
      <c r="M2676" s="88"/>
    </row>
    <row r="2677" spans="1:13" x14ac:dyDescent="0.2">
      <c r="A2677" s="89">
        <f t="shared" si="41"/>
        <v>2675</v>
      </c>
      <c r="B2677" t="s">
        <v>2590</v>
      </c>
      <c r="C2677" t="s">
        <v>129</v>
      </c>
      <c r="D2677" s="2">
        <v>40721</v>
      </c>
      <c r="E2677" s="2">
        <v>40721</v>
      </c>
      <c r="F2677" s="5">
        <v>79</v>
      </c>
      <c r="G2677" t="s">
        <v>130</v>
      </c>
      <c r="H2677" t="s">
        <v>1820</v>
      </c>
      <c r="I2677" s="4">
        <v>156716.04</v>
      </c>
      <c r="J2677" s="4">
        <v>-156716.04</v>
      </c>
      <c r="K2677" s="4">
        <v>0</v>
      </c>
      <c r="L2677" s="88"/>
      <c r="M2677" s="88"/>
    </row>
    <row r="2678" spans="1:13" x14ac:dyDescent="0.2">
      <c r="A2678" s="89">
        <f t="shared" si="41"/>
        <v>2676</v>
      </c>
      <c r="B2678" t="s">
        <v>2590</v>
      </c>
      <c r="C2678" t="s">
        <v>223</v>
      </c>
      <c r="D2678" s="2">
        <v>40721</v>
      </c>
      <c r="E2678" s="2">
        <v>40721</v>
      </c>
      <c r="F2678" s="5">
        <v>4</v>
      </c>
      <c r="G2678" t="s">
        <v>130</v>
      </c>
      <c r="H2678" t="s">
        <v>1821</v>
      </c>
      <c r="I2678" s="4">
        <v>31279.96</v>
      </c>
      <c r="J2678" s="4">
        <v>-28926.410000000003</v>
      </c>
      <c r="K2678" s="4">
        <v>2353.5500000000002</v>
      </c>
      <c r="L2678" s="88"/>
      <c r="M2678" s="88"/>
    </row>
    <row r="2679" spans="1:13" x14ac:dyDescent="0.2">
      <c r="A2679" s="89">
        <f t="shared" si="41"/>
        <v>2677</v>
      </c>
      <c r="B2679" t="s">
        <v>2590</v>
      </c>
      <c r="C2679" t="s">
        <v>129</v>
      </c>
      <c r="D2679" s="2">
        <v>40721</v>
      </c>
      <c r="E2679" s="2">
        <v>40721</v>
      </c>
      <c r="F2679" s="5">
        <v>68</v>
      </c>
      <c r="G2679" t="s">
        <v>130</v>
      </c>
      <c r="H2679" t="s">
        <v>1822</v>
      </c>
      <c r="I2679" s="4">
        <v>230689.95</v>
      </c>
      <c r="J2679" s="4">
        <v>-230689.95</v>
      </c>
      <c r="K2679" s="4">
        <v>0</v>
      </c>
      <c r="L2679" s="88"/>
      <c r="M2679" s="88"/>
    </row>
    <row r="2680" spans="1:13" x14ac:dyDescent="0.2">
      <c r="A2680" s="89">
        <f t="shared" si="41"/>
        <v>2678</v>
      </c>
      <c r="B2680" t="s">
        <v>2590</v>
      </c>
      <c r="C2680" t="s">
        <v>129</v>
      </c>
      <c r="D2680" s="2">
        <v>40721</v>
      </c>
      <c r="E2680" s="2">
        <v>40721</v>
      </c>
      <c r="F2680" s="5">
        <v>68</v>
      </c>
      <c r="G2680" t="s">
        <v>130</v>
      </c>
      <c r="H2680" t="s">
        <v>1823</v>
      </c>
      <c r="I2680" s="4">
        <v>273699.99</v>
      </c>
      <c r="J2680" s="4">
        <v>-273699.99</v>
      </c>
      <c r="K2680" s="4">
        <v>0</v>
      </c>
      <c r="L2680" s="88"/>
      <c r="M2680" s="88"/>
    </row>
    <row r="2681" spans="1:13" x14ac:dyDescent="0.2">
      <c r="A2681" s="89">
        <f t="shared" si="41"/>
        <v>2679</v>
      </c>
      <c r="B2681" t="s">
        <v>2590</v>
      </c>
      <c r="C2681" t="s">
        <v>223</v>
      </c>
      <c r="D2681" s="2">
        <v>40721</v>
      </c>
      <c r="E2681" s="2">
        <v>40721</v>
      </c>
      <c r="F2681" s="5">
        <v>68</v>
      </c>
      <c r="G2681" t="s">
        <v>130</v>
      </c>
      <c r="H2681" t="s">
        <v>1824</v>
      </c>
      <c r="I2681" s="4">
        <v>523939.97</v>
      </c>
      <c r="J2681" s="4">
        <v>-484517.98</v>
      </c>
      <c r="K2681" s="4">
        <v>39421.99</v>
      </c>
      <c r="L2681" s="88"/>
      <c r="M2681" s="88"/>
    </row>
    <row r="2682" spans="1:13" x14ac:dyDescent="0.2">
      <c r="A2682" s="89">
        <f t="shared" si="41"/>
        <v>2680</v>
      </c>
      <c r="B2682" t="s">
        <v>2590</v>
      </c>
      <c r="C2682" t="s">
        <v>129</v>
      </c>
      <c r="D2682" s="2">
        <v>40654</v>
      </c>
      <c r="E2682" s="2">
        <v>40654</v>
      </c>
      <c r="F2682" s="5">
        <v>68</v>
      </c>
      <c r="G2682" t="s">
        <v>130</v>
      </c>
      <c r="H2682" t="s">
        <v>1825</v>
      </c>
      <c r="I2682" s="4">
        <v>117299.99</v>
      </c>
      <c r="J2682" s="4">
        <v>-117299.99</v>
      </c>
      <c r="K2682" s="4">
        <v>0</v>
      </c>
      <c r="L2682" s="88"/>
      <c r="M2682" s="88"/>
    </row>
    <row r="2683" spans="1:13" x14ac:dyDescent="0.2">
      <c r="A2683" s="89">
        <f t="shared" si="41"/>
        <v>2681</v>
      </c>
      <c r="B2683" t="s">
        <v>2590</v>
      </c>
      <c r="C2683" t="s">
        <v>223</v>
      </c>
      <c r="D2683" s="2">
        <v>40654</v>
      </c>
      <c r="E2683" s="2">
        <v>40654</v>
      </c>
      <c r="F2683" s="5">
        <v>68</v>
      </c>
      <c r="G2683" t="s">
        <v>130</v>
      </c>
      <c r="H2683" t="s">
        <v>1826</v>
      </c>
      <c r="I2683" s="4">
        <v>351899.99</v>
      </c>
      <c r="J2683" s="4">
        <v>-332321.61</v>
      </c>
      <c r="K2683" s="4">
        <v>19578.38</v>
      </c>
      <c r="L2683" s="88"/>
      <c r="M2683" s="88"/>
    </row>
    <row r="2684" spans="1:13" x14ac:dyDescent="0.2">
      <c r="A2684" s="89">
        <f t="shared" si="41"/>
        <v>2682</v>
      </c>
      <c r="B2684" t="s">
        <v>2590</v>
      </c>
      <c r="C2684" t="s">
        <v>129</v>
      </c>
      <c r="D2684" s="2">
        <v>40654</v>
      </c>
      <c r="E2684" s="2">
        <v>40654</v>
      </c>
      <c r="F2684" s="5">
        <v>55</v>
      </c>
      <c r="G2684" t="s">
        <v>130</v>
      </c>
      <c r="H2684" t="s">
        <v>1827</v>
      </c>
      <c r="I2684" s="4">
        <v>109106.24000000001</v>
      </c>
      <c r="J2684" s="4">
        <v>-109106.24000000001</v>
      </c>
      <c r="K2684" s="4">
        <v>0</v>
      </c>
      <c r="L2684" s="88"/>
      <c r="M2684" s="88"/>
    </row>
    <row r="2685" spans="1:13" x14ac:dyDescent="0.2">
      <c r="A2685" s="89">
        <f t="shared" si="41"/>
        <v>2683</v>
      </c>
      <c r="B2685" t="s">
        <v>2590</v>
      </c>
      <c r="C2685" t="s">
        <v>129</v>
      </c>
      <c r="D2685" s="2">
        <v>40654</v>
      </c>
      <c r="E2685" s="2">
        <v>40654</v>
      </c>
      <c r="F2685" s="5">
        <v>34</v>
      </c>
      <c r="G2685" t="s">
        <v>130</v>
      </c>
      <c r="H2685" t="s">
        <v>1828</v>
      </c>
      <c r="I2685" s="4">
        <v>115344.99</v>
      </c>
      <c r="J2685" s="4">
        <v>-115344.99</v>
      </c>
      <c r="K2685" s="4">
        <v>0</v>
      </c>
      <c r="L2685" s="88"/>
      <c r="M2685" s="88"/>
    </row>
    <row r="2686" spans="1:13" x14ac:dyDescent="0.2">
      <c r="A2686" s="89">
        <f t="shared" si="41"/>
        <v>2684</v>
      </c>
      <c r="B2686" t="s">
        <v>2590</v>
      </c>
      <c r="C2686" t="s">
        <v>223</v>
      </c>
      <c r="D2686" s="2">
        <v>40654</v>
      </c>
      <c r="E2686" s="2">
        <v>40654</v>
      </c>
      <c r="F2686" s="5">
        <v>68</v>
      </c>
      <c r="G2686" t="s">
        <v>130</v>
      </c>
      <c r="H2686" t="s">
        <v>1829</v>
      </c>
      <c r="I2686" s="4">
        <v>1290300</v>
      </c>
      <c r="J2686" s="4">
        <v>-1218512.5900000001</v>
      </c>
      <c r="K2686" s="4">
        <v>71787.41</v>
      </c>
      <c r="L2686" s="88"/>
      <c r="M2686" s="88"/>
    </row>
    <row r="2687" spans="1:13" x14ac:dyDescent="0.2">
      <c r="A2687" s="89">
        <f t="shared" si="41"/>
        <v>2685</v>
      </c>
      <c r="B2687" t="s">
        <v>2590</v>
      </c>
      <c r="C2687" t="s">
        <v>129</v>
      </c>
      <c r="D2687" s="2">
        <v>40654</v>
      </c>
      <c r="E2687" s="2">
        <v>40654</v>
      </c>
      <c r="F2687" s="5">
        <v>34</v>
      </c>
      <c r="G2687" t="s">
        <v>130</v>
      </c>
      <c r="H2687" t="s">
        <v>1830</v>
      </c>
      <c r="I2687" s="4">
        <v>76245</v>
      </c>
      <c r="J2687" s="4">
        <v>-76245</v>
      </c>
      <c r="K2687" s="4">
        <v>0</v>
      </c>
      <c r="L2687" s="88"/>
      <c r="M2687" s="88"/>
    </row>
    <row r="2688" spans="1:13" x14ac:dyDescent="0.2">
      <c r="A2688" s="89">
        <f t="shared" si="41"/>
        <v>2686</v>
      </c>
      <c r="B2688" t="s">
        <v>2590</v>
      </c>
      <c r="C2688" t="s">
        <v>223</v>
      </c>
      <c r="D2688" s="2">
        <v>40654</v>
      </c>
      <c r="E2688" s="2">
        <v>40654</v>
      </c>
      <c r="F2688" s="5">
        <v>8</v>
      </c>
      <c r="G2688" t="s">
        <v>130</v>
      </c>
      <c r="H2688" t="s">
        <v>1831</v>
      </c>
      <c r="I2688" s="4">
        <v>62560</v>
      </c>
      <c r="J2688" s="4">
        <v>-59079.4</v>
      </c>
      <c r="K2688" s="4">
        <v>3480.6</v>
      </c>
      <c r="L2688" s="88"/>
      <c r="M2688" s="88"/>
    </row>
    <row r="2689" spans="1:13" x14ac:dyDescent="0.2">
      <c r="A2689" s="89">
        <f t="shared" si="41"/>
        <v>2687</v>
      </c>
      <c r="B2689" t="s">
        <v>2590</v>
      </c>
      <c r="C2689" t="s">
        <v>223</v>
      </c>
      <c r="D2689" s="2">
        <v>40751</v>
      </c>
      <c r="E2689" s="2">
        <v>40751</v>
      </c>
      <c r="F2689" s="5">
        <v>2</v>
      </c>
      <c r="G2689" t="s">
        <v>130</v>
      </c>
      <c r="H2689" t="s">
        <v>1832</v>
      </c>
      <c r="I2689" s="4">
        <v>17100</v>
      </c>
      <c r="J2689" s="4">
        <v>-15665.490000000002</v>
      </c>
      <c r="K2689" s="4">
        <v>1434.51</v>
      </c>
      <c r="L2689" s="88"/>
      <c r="M2689" s="88"/>
    </row>
    <row r="2690" spans="1:13" x14ac:dyDescent="0.2">
      <c r="A2690" s="89">
        <f t="shared" si="41"/>
        <v>2688</v>
      </c>
      <c r="B2690" t="s">
        <v>2590</v>
      </c>
      <c r="C2690" t="s">
        <v>223</v>
      </c>
      <c r="D2690" s="2">
        <v>40794</v>
      </c>
      <c r="E2690" s="2">
        <v>40794</v>
      </c>
      <c r="F2690" s="5">
        <v>15</v>
      </c>
      <c r="G2690" t="s">
        <v>130</v>
      </c>
      <c r="H2690" t="s">
        <v>1833</v>
      </c>
      <c r="I2690" s="4">
        <v>165600</v>
      </c>
      <c r="J2690" s="4">
        <v>-149677.28</v>
      </c>
      <c r="K2690" s="4">
        <v>15922.72</v>
      </c>
      <c r="L2690" s="88"/>
      <c r="M2690" s="88"/>
    </row>
    <row r="2691" spans="1:13" x14ac:dyDescent="0.2">
      <c r="A2691" s="89">
        <f t="shared" si="41"/>
        <v>2689</v>
      </c>
      <c r="B2691" t="s">
        <v>2590</v>
      </c>
      <c r="C2691" t="s">
        <v>129</v>
      </c>
      <c r="D2691" s="2">
        <v>40794</v>
      </c>
      <c r="E2691" s="2">
        <v>40794</v>
      </c>
      <c r="F2691" s="5">
        <v>30</v>
      </c>
      <c r="G2691" t="s">
        <v>130</v>
      </c>
      <c r="H2691" t="s">
        <v>1834</v>
      </c>
      <c r="I2691" s="4">
        <v>50025</v>
      </c>
      <c r="J2691" s="4">
        <v>-50025</v>
      </c>
      <c r="K2691" s="4">
        <v>0</v>
      </c>
      <c r="L2691" s="88"/>
      <c r="M2691" s="88"/>
    </row>
    <row r="2692" spans="1:13" x14ac:dyDescent="0.2">
      <c r="A2692" s="89">
        <f t="shared" si="41"/>
        <v>2690</v>
      </c>
      <c r="B2692" t="s">
        <v>2590</v>
      </c>
      <c r="C2692" t="s">
        <v>223</v>
      </c>
      <c r="D2692" s="2">
        <v>40794</v>
      </c>
      <c r="E2692" s="2">
        <v>40794</v>
      </c>
      <c r="F2692" s="5">
        <v>15</v>
      </c>
      <c r="G2692" t="s">
        <v>130</v>
      </c>
      <c r="H2692" t="s">
        <v>1835</v>
      </c>
      <c r="I2692" s="4">
        <v>76762.5</v>
      </c>
      <c r="J2692" s="4">
        <v>-69381.650000000009</v>
      </c>
      <c r="K2692" s="4">
        <v>7380.85</v>
      </c>
      <c r="L2692" s="88"/>
      <c r="M2692" s="88"/>
    </row>
    <row r="2693" spans="1:13" x14ac:dyDescent="0.2">
      <c r="A2693" s="89">
        <f t="shared" ref="A2693:A2756" si="42">A2692+1</f>
        <v>2691</v>
      </c>
      <c r="B2693" t="s">
        <v>2590</v>
      </c>
      <c r="C2693" t="s">
        <v>129</v>
      </c>
      <c r="D2693" s="2">
        <v>40794</v>
      </c>
      <c r="E2693" s="2">
        <v>40794</v>
      </c>
      <c r="F2693" s="5">
        <v>75</v>
      </c>
      <c r="G2693" t="s">
        <v>130</v>
      </c>
      <c r="H2693" t="s">
        <v>1836</v>
      </c>
      <c r="I2693" s="4">
        <v>163875</v>
      </c>
      <c r="J2693" s="4">
        <v>-163875</v>
      </c>
      <c r="K2693" s="4">
        <v>0</v>
      </c>
      <c r="L2693" s="88"/>
      <c r="M2693" s="88"/>
    </row>
    <row r="2694" spans="1:13" x14ac:dyDescent="0.2">
      <c r="A2694" s="89">
        <f t="shared" si="42"/>
        <v>2692</v>
      </c>
      <c r="B2694" t="s">
        <v>2590</v>
      </c>
      <c r="C2694" t="s">
        <v>129</v>
      </c>
      <c r="D2694" s="2">
        <v>40794</v>
      </c>
      <c r="E2694" s="2">
        <v>40794</v>
      </c>
      <c r="F2694" s="5">
        <v>15</v>
      </c>
      <c r="G2694" t="s">
        <v>130</v>
      </c>
      <c r="H2694" t="s">
        <v>1837</v>
      </c>
      <c r="I2694" s="4">
        <v>63825</v>
      </c>
      <c r="J2694" s="4">
        <v>-63825</v>
      </c>
      <c r="K2694" s="4">
        <v>0</v>
      </c>
      <c r="L2694" s="88"/>
      <c r="M2694" s="88"/>
    </row>
    <row r="2695" spans="1:13" x14ac:dyDescent="0.2">
      <c r="A2695" s="89">
        <f t="shared" si="42"/>
        <v>2693</v>
      </c>
      <c r="B2695" t="s">
        <v>2590</v>
      </c>
      <c r="C2695" t="s">
        <v>223</v>
      </c>
      <c r="D2695" s="2">
        <v>40794</v>
      </c>
      <c r="E2695" s="2">
        <v>40794</v>
      </c>
      <c r="F2695" s="5">
        <v>30</v>
      </c>
      <c r="G2695" t="s">
        <v>130</v>
      </c>
      <c r="H2695" t="s">
        <v>1838</v>
      </c>
      <c r="I2695" s="4">
        <v>541650</v>
      </c>
      <c r="J2695" s="4">
        <v>-489569.42000000004</v>
      </c>
      <c r="K2695" s="4">
        <v>52080.58</v>
      </c>
      <c r="L2695" s="88"/>
      <c r="M2695" s="88"/>
    </row>
    <row r="2696" spans="1:13" x14ac:dyDescent="0.2">
      <c r="A2696" s="89">
        <f t="shared" si="42"/>
        <v>2694</v>
      </c>
      <c r="B2696" t="s">
        <v>2590</v>
      </c>
      <c r="C2696" t="s">
        <v>129</v>
      </c>
      <c r="D2696" s="2">
        <v>40794</v>
      </c>
      <c r="E2696" s="2">
        <v>40794</v>
      </c>
      <c r="F2696" s="5">
        <v>15</v>
      </c>
      <c r="G2696" t="s">
        <v>130</v>
      </c>
      <c r="H2696" t="s">
        <v>1839</v>
      </c>
      <c r="I2696" s="4">
        <v>46575</v>
      </c>
      <c r="J2696" s="4">
        <v>-46575</v>
      </c>
      <c r="K2696" s="4">
        <v>0</v>
      </c>
      <c r="L2696" s="88"/>
      <c r="M2696" s="88"/>
    </row>
    <row r="2697" spans="1:13" x14ac:dyDescent="0.2">
      <c r="A2697" s="89">
        <f t="shared" si="42"/>
        <v>2695</v>
      </c>
      <c r="B2697" t="s">
        <v>2590</v>
      </c>
      <c r="C2697" t="s">
        <v>129</v>
      </c>
      <c r="D2697" s="2">
        <v>40794</v>
      </c>
      <c r="E2697" s="2">
        <v>40794</v>
      </c>
      <c r="F2697" s="5">
        <v>15</v>
      </c>
      <c r="G2697" t="s">
        <v>130</v>
      </c>
      <c r="H2697" t="s">
        <v>1840</v>
      </c>
      <c r="I2697" s="4">
        <v>47437.5</v>
      </c>
      <c r="J2697" s="4">
        <v>-47437.5</v>
      </c>
      <c r="K2697" s="4">
        <v>0</v>
      </c>
      <c r="L2697" s="88"/>
      <c r="M2697" s="88"/>
    </row>
    <row r="2698" spans="1:13" x14ac:dyDescent="0.2">
      <c r="A2698" s="89">
        <f t="shared" si="42"/>
        <v>2696</v>
      </c>
      <c r="B2698" t="s">
        <v>2590</v>
      </c>
      <c r="C2698" t="s">
        <v>129</v>
      </c>
      <c r="D2698" s="2">
        <v>40794</v>
      </c>
      <c r="E2698" s="2">
        <v>40794</v>
      </c>
      <c r="F2698" s="5">
        <v>30</v>
      </c>
      <c r="G2698" t="s">
        <v>130</v>
      </c>
      <c r="H2698" t="s">
        <v>1841</v>
      </c>
      <c r="I2698" s="4">
        <v>119025</v>
      </c>
      <c r="J2698" s="4">
        <v>-119025</v>
      </c>
      <c r="K2698" s="4">
        <v>0</v>
      </c>
      <c r="L2698" s="88"/>
      <c r="M2698" s="88"/>
    </row>
    <row r="2699" spans="1:13" x14ac:dyDescent="0.2">
      <c r="A2699" s="89">
        <f t="shared" si="42"/>
        <v>2697</v>
      </c>
      <c r="B2699" t="s">
        <v>2590</v>
      </c>
      <c r="C2699" t="s">
        <v>129</v>
      </c>
      <c r="D2699" s="2">
        <v>40794</v>
      </c>
      <c r="E2699" s="2">
        <v>40794</v>
      </c>
      <c r="F2699" s="5">
        <v>15</v>
      </c>
      <c r="G2699" t="s">
        <v>130</v>
      </c>
      <c r="H2699" t="s">
        <v>1842</v>
      </c>
      <c r="I2699" s="4">
        <v>29325</v>
      </c>
      <c r="J2699" s="4">
        <v>-29325</v>
      </c>
      <c r="K2699" s="4">
        <v>0</v>
      </c>
      <c r="L2699" s="88"/>
      <c r="M2699" s="88"/>
    </row>
    <row r="2700" spans="1:13" x14ac:dyDescent="0.2">
      <c r="A2700" s="89">
        <f t="shared" si="42"/>
        <v>2698</v>
      </c>
      <c r="B2700" t="s">
        <v>2590</v>
      </c>
      <c r="C2700" t="s">
        <v>223</v>
      </c>
      <c r="D2700" s="2">
        <v>40794</v>
      </c>
      <c r="E2700" s="2">
        <v>40794</v>
      </c>
      <c r="F2700" s="5">
        <v>15</v>
      </c>
      <c r="G2700" t="s">
        <v>130</v>
      </c>
      <c r="H2700" t="s">
        <v>1843</v>
      </c>
      <c r="I2700" s="4">
        <v>106950</v>
      </c>
      <c r="J2700" s="4">
        <v>-96666.579999999987</v>
      </c>
      <c r="K2700" s="4">
        <v>10283.42</v>
      </c>
      <c r="L2700" s="88"/>
      <c r="M2700" s="88"/>
    </row>
    <row r="2701" spans="1:13" x14ac:dyDescent="0.2">
      <c r="A2701" s="89">
        <f t="shared" si="42"/>
        <v>2699</v>
      </c>
      <c r="B2701" t="s">
        <v>2590</v>
      </c>
      <c r="C2701" t="s">
        <v>223</v>
      </c>
      <c r="D2701" s="2">
        <v>40794</v>
      </c>
      <c r="E2701" s="2">
        <v>40794</v>
      </c>
      <c r="F2701" s="5">
        <v>45</v>
      </c>
      <c r="G2701" t="s">
        <v>130</v>
      </c>
      <c r="H2701" t="s">
        <v>1844</v>
      </c>
      <c r="I2701" s="4">
        <v>300150</v>
      </c>
      <c r="J2701" s="4">
        <v>-271290.06</v>
      </c>
      <c r="K2701" s="4">
        <v>28859.94</v>
      </c>
      <c r="L2701" s="88"/>
      <c r="M2701" s="88"/>
    </row>
    <row r="2702" spans="1:13" x14ac:dyDescent="0.2">
      <c r="A2702" s="89">
        <f t="shared" si="42"/>
        <v>2700</v>
      </c>
      <c r="B2702" t="s">
        <v>2590</v>
      </c>
      <c r="C2702" t="s">
        <v>129</v>
      </c>
      <c r="D2702" s="2">
        <v>40794</v>
      </c>
      <c r="E2702" s="2">
        <v>40794</v>
      </c>
      <c r="F2702" s="5">
        <v>15</v>
      </c>
      <c r="G2702" t="s">
        <v>130</v>
      </c>
      <c r="H2702" t="s">
        <v>1845</v>
      </c>
      <c r="I2702" s="4">
        <v>62531</v>
      </c>
      <c r="J2702" s="4">
        <v>-62531</v>
      </c>
      <c r="K2702" s="4">
        <v>0</v>
      </c>
      <c r="L2702" s="88"/>
      <c r="M2702" s="88"/>
    </row>
    <row r="2703" spans="1:13" x14ac:dyDescent="0.2">
      <c r="A2703" s="89">
        <f t="shared" si="42"/>
        <v>2701</v>
      </c>
      <c r="B2703" t="s">
        <v>2590</v>
      </c>
      <c r="C2703" t="s">
        <v>129</v>
      </c>
      <c r="D2703" s="2">
        <v>40794</v>
      </c>
      <c r="E2703" s="2">
        <v>40794</v>
      </c>
      <c r="F2703" s="5">
        <v>30</v>
      </c>
      <c r="G2703" t="s">
        <v>130</v>
      </c>
      <c r="H2703" t="s">
        <v>1846</v>
      </c>
      <c r="I2703" s="4">
        <v>65550</v>
      </c>
      <c r="J2703" s="4">
        <v>-65550</v>
      </c>
      <c r="K2703" s="4">
        <v>0</v>
      </c>
      <c r="L2703" s="88"/>
      <c r="M2703" s="88"/>
    </row>
    <row r="2704" spans="1:13" x14ac:dyDescent="0.2">
      <c r="A2704" s="89">
        <f t="shared" si="42"/>
        <v>2702</v>
      </c>
      <c r="B2704" t="s">
        <v>2590</v>
      </c>
      <c r="C2704" t="s">
        <v>223</v>
      </c>
      <c r="D2704" s="2">
        <v>40794</v>
      </c>
      <c r="E2704" s="2">
        <v>40794</v>
      </c>
      <c r="F2704" s="5">
        <v>15</v>
      </c>
      <c r="G2704" t="s">
        <v>130</v>
      </c>
      <c r="H2704" t="s">
        <v>1833</v>
      </c>
      <c r="I2704" s="4">
        <v>165600</v>
      </c>
      <c r="J2704" s="4">
        <v>-149677.28</v>
      </c>
      <c r="K2704" s="4">
        <v>15922.72</v>
      </c>
      <c r="L2704" s="88"/>
      <c r="M2704" s="88"/>
    </row>
    <row r="2705" spans="1:13" x14ac:dyDescent="0.2">
      <c r="A2705" s="89">
        <f t="shared" si="42"/>
        <v>2703</v>
      </c>
      <c r="B2705" t="s">
        <v>2590</v>
      </c>
      <c r="C2705" t="s">
        <v>129</v>
      </c>
      <c r="D2705" s="2">
        <v>40794</v>
      </c>
      <c r="E2705" s="2">
        <v>40794</v>
      </c>
      <c r="F2705" s="5">
        <v>30</v>
      </c>
      <c r="G2705" t="s">
        <v>130</v>
      </c>
      <c r="H2705" t="s">
        <v>1834</v>
      </c>
      <c r="I2705" s="4">
        <v>50025</v>
      </c>
      <c r="J2705" s="4">
        <v>-50025</v>
      </c>
      <c r="K2705" s="4">
        <v>0</v>
      </c>
      <c r="L2705" s="88"/>
      <c r="M2705" s="88"/>
    </row>
    <row r="2706" spans="1:13" x14ac:dyDescent="0.2">
      <c r="A2706" s="89">
        <f t="shared" si="42"/>
        <v>2704</v>
      </c>
      <c r="B2706" t="s">
        <v>2590</v>
      </c>
      <c r="C2706" t="s">
        <v>129</v>
      </c>
      <c r="D2706" s="2">
        <v>40794</v>
      </c>
      <c r="E2706" s="2">
        <v>40794</v>
      </c>
      <c r="F2706" s="5">
        <v>32</v>
      </c>
      <c r="G2706" t="s">
        <v>130</v>
      </c>
      <c r="H2706" t="s">
        <v>1847</v>
      </c>
      <c r="I2706" s="4">
        <v>69920</v>
      </c>
      <c r="J2706" s="4">
        <v>-69920</v>
      </c>
      <c r="K2706" s="4">
        <v>0</v>
      </c>
      <c r="L2706" s="88"/>
      <c r="M2706" s="88"/>
    </row>
    <row r="2707" spans="1:13" x14ac:dyDescent="0.2">
      <c r="A2707" s="89">
        <f t="shared" si="42"/>
        <v>2705</v>
      </c>
      <c r="B2707" t="s">
        <v>2590</v>
      </c>
      <c r="C2707" t="s">
        <v>129</v>
      </c>
      <c r="D2707" s="2">
        <v>40812</v>
      </c>
      <c r="E2707" s="2">
        <v>40812</v>
      </c>
      <c r="F2707" s="5">
        <v>40</v>
      </c>
      <c r="G2707" t="s">
        <v>130</v>
      </c>
      <c r="H2707" t="s">
        <v>1848</v>
      </c>
      <c r="I2707" s="4">
        <v>87399.93</v>
      </c>
      <c r="J2707" s="4">
        <v>-87399.93</v>
      </c>
      <c r="K2707" s="4">
        <v>0</v>
      </c>
      <c r="L2707" s="88"/>
      <c r="M2707" s="88"/>
    </row>
    <row r="2708" spans="1:13" x14ac:dyDescent="0.2">
      <c r="A2708" s="89">
        <f t="shared" si="42"/>
        <v>2706</v>
      </c>
      <c r="B2708" t="s">
        <v>2590</v>
      </c>
      <c r="C2708" t="s">
        <v>129</v>
      </c>
      <c r="D2708" s="2">
        <v>40812</v>
      </c>
      <c r="E2708" s="2">
        <v>40812</v>
      </c>
      <c r="F2708" s="5">
        <v>15</v>
      </c>
      <c r="G2708" t="s">
        <v>130</v>
      </c>
      <c r="H2708" t="s">
        <v>1849</v>
      </c>
      <c r="I2708" s="4">
        <v>29324.98</v>
      </c>
      <c r="J2708" s="4">
        <v>-29324.98</v>
      </c>
      <c r="K2708" s="4">
        <v>0</v>
      </c>
      <c r="L2708" s="88"/>
      <c r="M2708" s="88"/>
    </row>
    <row r="2709" spans="1:13" x14ac:dyDescent="0.2">
      <c r="A2709" s="89">
        <f t="shared" si="42"/>
        <v>2707</v>
      </c>
      <c r="B2709" t="s">
        <v>2590</v>
      </c>
      <c r="C2709" t="s">
        <v>223</v>
      </c>
      <c r="D2709" s="2">
        <v>40812</v>
      </c>
      <c r="E2709" s="2">
        <v>40812</v>
      </c>
      <c r="F2709" s="5">
        <v>15</v>
      </c>
      <c r="G2709" t="s">
        <v>130</v>
      </c>
      <c r="H2709" t="s">
        <v>1850</v>
      </c>
      <c r="I2709" s="4">
        <v>100049.92</v>
      </c>
      <c r="J2709" s="4">
        <v>-89920.9</v>
      </c>
      <c r="K2709" s="4">
        <v>10129.02</v>
      </c>
      <c r="L2709" s="88"/>
      <c r="M2709" s="88"/>
    </row>
    <row r="2710" spans="1:13" x14ac:dyDescent="0.2">
      <c r="A2710" s="89">
        <f t="shared" si="42"/>
        <v>2708</v>
      </c>
      <c r="B2710" t="s">
        <v>2590</v>
      </c>
      <c r="C2710" t="s">
        <v>129</v>
      </c>
      <c r="D2710" s="2">
        <v>40812</v>
      </c>
      <c r="E2710" s="2">
        <v>40812</v>
      </c>
      <c r="F2710" s="5">
        <v>15</v>
      </c>
      <c r="G2710" t="s">
        <v>130</v>
      </c>
      <c r="H2710" t="s">
        <v>1851</v>
      </c>
      <c r="I2710" s="4">
        <v>62531.21</v>
      </c>
      <c r="J2710" s="4">
        <v>-62531.21</v>
      </c>
      <c r="K2710" s="4">
        <v>0</v>
      </c>
      <c r="L2710" s="88"/>
      <c r="M2710" s="88"/>
    </row>
    <row r="2711" spans="1:13" x14ac:dyDescent="0.2">
      <c r="A2711" s="89">
        <f t="shared" si="42"/>
        <v>2709</v>
      </c>
      <c r="B2711" t="s">
        <v>2590</v>
      </c>
      <c r="C2711" t="s">
        <v>223</v>
      </c>
      <c r="D2711" s="2">
        <v>40833</v>
      </c>
      <c r="E2711" s="2">
        <v>40833</v>
      </c>
      <c r="F2711" s="5">
        <v>15</v>
      </c>
      <c r="G2711" t="s">
        <v>130</v>
      </c>
      <c r="H2711" t="s">
        <v>1852</v>
      </c>
      <c r="I2711" s="4">
        <v>76762.53</v>
      </c>
      <c r="J2711" s="4">
        <v>-68537.960000000006</v>
      </c>
      <c r="K2711" s="4">
        <v>8224.57</v>
      </c>
      <c r="L2711" s="88"/>
      <c r="M2711" s="88"/>
    </row>
    <row r="2712" spans="1:13" x14ac:dyDescent="0.2">
      <c r="A2712" s="89">
        <f t="shared" si="42"/>
        <v>2710</v>
      </c>
      <c r="B2712" t="s">
        <v>2590</v>
      </c>
      <c r="C2712" t="s">
        <v>129</v>
      </c>
      <c r="D2712" s="2">
        <v>40833</v>
      </c>
      <c r="E2712" s="2">
        <v>40833</v>
      </c>
      <c r="F2712" s="5">
        <v>35</v>
      </c>
      <c r="G2712" t="s">
        <v>130</v>
      </c>
      <c r="H2712" t="s">
        <v>1853</v>
      </c>
      <c r="I2712" s="4">
        <v>76475.03</v>
      </c>
      <c r="J2712" s="4">
        <v>-76475.03</v>
      </c>
      <c r="K2712" s="4">
        <v>0</v>
      </c>
      <c r="L2712" s="88"/>
      <c r="M2712" s="88"/>
    </row>
    <row r="2713" spans="1:13" x14ac:dyDescent="0.2">
      <c r="A2713" s="89">
        <f t="shared" si="42"/>
        <v>2711</v>
      </c>
      <c r="B2713" t="s">
        <v>2590</v>
      </c>
      <c r="C2713" t="s">
        <v>223</v>
      </c>
      <c r="D2713" s="2">
        <v>40833</v>
      </c>
      <c r="E2713" s="2">
        <v>40833</v>
      </c>
      <c r="F2713" s="5">
        <v>30</v>
      </c>
      <c r="G2713" t="s">
        <v>130</v>
      </c>
      <c r="H2713" t="s">
        <v>1838</v>
      </c>
      <c r="I2713" s="4">
        <v>541650.23</v>
      </c>
      <c r="J2713" s="4">
        <v>-483616.25</v>
      </c>
      <c r="K2713" s="4">
        <v>58033.98</v>
      </c>
      <c r="L2713" s="88"/>
      <c r="M2713" s="88"/>
    </row>
    <row r="2714" spans="1:13" x14ac:dyDescent="0.2">
      <c r="A2714" s="89">
        <f t="shared" si="42"/>
        <v>2712</v>
      </c>
      <c r="B2714" t="s">
        <v>2590</v>
      </c>
      <c r="C2714" t="s">
        <v>129</v>
      </c>
      <c r="D2714" s="2">
        <v>40833</v>
      </c>
      <c r="E2714" s="2">
        <v>40833</v>
      </c>
      <c r="F2714" s="5">
        <v>15</v>
      </c>
      <c r="G2714" t="s">
        <v>130</v>
      </c>
      <c r="H2714" t="s">
        <v>1840</v>
      </c>
      <c r="I2714" s="4">
        <v>46575.02</v>
      </c>
      <c r="J2714" s="4">
        <v>-46575.02</v>
      </c>
      <c r="K2714" s="4">
        <v>0</v>
      </c>
      <c r="L2714" s="88"/>
      <c r="M2714" s="88"/>
    </row>
    <row r="2715" spans="1:13" x14ac:dyDescent="0.2">
      <c r="A2715" s="89">
        <f t="shared" si="42"/>
        <v>2713</v>
      </c>
      <c r="B2715" t="s">
        <v>2590</v>
      </c>
      <c r="C2715" t="s">
        <v>129</v>
      </c>
      <c r="D2715" s="2">
        <v>40833</v>
      </c>
      <c r="E2715" s="2">
        <v>40833</v>
      </c>
      <c r="F2715" s="5">
        <v>30</v>
      </c>
      <c r="G2715" t="s">
        <v>130</v>
      </c>
      <c r="H2715" t="s">
        <v>1841</v>
      </c>
      <c r="I2715" s="4">
        <v>119025.05</v>
      </c>
      <c r="J2715" s="4">
        <v>-119025.05</v>
      </c>
      <c r="K2715" s="4">
        <v>0</v>
      </c>
      <c r="L2715" s="88"/>
      <c r="M2715" s="88"/>
    </row>
    <row r="2716" spans="1:13" x14ac:dyDescent="0.2">
      <c r="A2716" s="89">
        <f t="shared" si="42"/>
        <v>2714</v>
      </c>
      <c r="B2716" t="s">
        <v>2590</v>
      </c>
      <c r="C2716" t="s">
        <v>223</v>
      </c>
      <c r="D2716" s="2">
        <v>40833</v>
      </c>
      <c r="E2716" s="2">
        <v>40833</v>
      </c>
      <c r="F2716" s="5">
        <v>15</v>
      </c>
      <c r="G2716" t="s">
        <v>130</v>
      </c>
      <c r="H2716" t="s">
        <v>1854</v>
      </c>
      <c r="I2716" s="4">
        <v>106950.04</v>
      </c>
      <c r="J2716" s="4">
        <v>-95491.11</v>
      </c>
      <c r="K2716" s="4">
        <v>11458.93</v>
      </c>
      <c r="L2716" s="88"/>
      <c r="M2716" s="88"/>
    </row>
    <row r="2717" spans="1:13" x14ac:dyDescent="0.2">
      <c r="A2717" s="89">
        <f t="shared" si="42"/>
        <v>2715</v>
      </c>
      <c r="B2717" t="s">
        <v>2590</v>
      </c>
      <c r="C2717" t="s">
        <v>223</v>
      </c>
      <c r="D2717" s="2">
        <v>40833</v>
      </c>
      <c r="E2717" s="2">
        <v>40833</v>
      </c>
      <c r="F2717" s="5">
        <v>35</v>
      </c>
      <c r="G2717" t="s">
        <v>130</v>
      </c>
      <c r="H2717" t="s">
        <v>1855</v>
      </c>
      <c r="I2717" s="4">
        <v>233450.1</v>
      </c>
      <c r="J2717" s="4">
        <v>-208437.57</v>
      </c>
      <c r="K2717" s="4">
        <v>25012.53</v>
      </c>
      <c r="L2717" s="88"/>
      <c r="M2717" s="88"/>
    </row>
    <row r="2718" spans="1:13" x14ac:dyDescent="0.2">
      <c r="A2718" s="89">
        <f t="shared" si="42"/>
        <v>2716</v>
      </c>
      <c r="B2718" t="s">
        <v>2590</v>
      </c>
      <c r="C2718" t="s">
        <v>223</v>
      </c>
      <c r="D2718" s="2">
        <v>40856</v>
      </c>
      <c r="E2718" s="2">
        <v>40856</v>
      </c>
      <c r="F2718" s="5">
        <v>4</v>
      </c>
      <c r="G2718" t="s">
        <v>130</v>
      </c>
      <c r="H2718" t="s">
        <v>1856</v>
      </c>
      <c r="I2718" s="4">
        <v>27816</v>
      </c>
      <c r="J2718" s="4">
        <v>-24656.97</v>
      </c>
      <c r="K2718" s="4">
        <v>3159.03</v>
      </c>
      <c r="L2718" s="88"/>
      <c r="M2718" s="88"/>
    </row>
    <row r="2719" spans="1:13" x14ac:dyDescent="0.2">
      <c r="A2719" s="89">
        <f t="shared" si="42"/>
        <v>2717</v>
      </c>
      <c r="B2719" t="s">
        <v>2590</v>
      </c>
      <c r="C2719" t="s">
        <v>129</v>
      </c>
      <c r="D2719" s="2">
        <v>40856</v>
      </c>
      <c r="E2719" s="2">
        <v>40856</v>
      </c>
      <c r="F2719" s="5">
        <v>11</v>
      </c>
      <c r="G2719" t="s">
        <v>130</v>
      </c>
      <c r="H2719" t="s">
        <v>1857</v>
      </c>
      <c r="I2719" s="4">
        <v>35112</v>
      </c>
      <c r="J2719" s="4">
        <v>-35112</v>
      </c>
      <c r="K2719" s="4">
        <v>0</v>
      </c>
      <c r="L2719" s="88"/>
      <c r="M2719" s="88"/>
    </row>
    <row r="2720" spans="1:13" x14ac:dyDescent="0.2">
      <c r="A2720" s="89">
        <f t="shared" si="42"/>
        <v>2718</v>
      </c>
      <c r="B2720" t="s">
        <v>2590</v>
      </c>
      <c r="C2720" t="s">
        <v>129</v>
      </c>
      <c r="D2720" s="2">
        <v>40822</v>
      </c>
      <c r="E2720" s="2">
        <v>40822</v>
      </c>
      <c r="F2720" s="5">
        <v>1</v>
      </c>
      <c r="G2720" t="s">
        <v>130</v>
      </c>
      <c r="H2720" t="s">
        <v>1858</v>
      </c>
      <c r="I2720" s="4">
        <v>4674</v>
      </c>
      <c r="J2720" s="4">
        <v>-4674</v>
      </c>
      <c r="K2720" s="4">
        <v>0</v>
      </c>
      <c r="L2720" s="88"/>
      <c r="M2720" s="88"/>
    </row>
    <row r="2721" spans="1:13" x14ac:dyDescent="0.2">
      <c r="A2721" s="89">
        <f t="shared" si="42"/>
        <v>2719</v>
      </c>
      <c r="B2721" t="s">
        <v>2590</v>
      </c>
      <c r="C2721" t="s">
        <v>129</v>
      </c>
      <c r="D2721" s="2">
        <v>40885</v>
      </c>
      <c r="E2721" s="2">
        <v>40885</v>
      </c>
      <c r="F2721" s="5">
        <v>30</v>
      </c>
      <c r="G2721" t="s">
        <v>130</v>
      </c>
      <c r="H2721" t="s">
        <v>1859</v>
      </c>
      <c r="I2721" s="4">
        <v>136440.93</v>
      </c>
      <c r="J2721" s="4">
        <v>-136440.93</v>
      </c>
      <c r="K2721" s="4">
        <v>0</v>
      </c>
      <c r="L2721" s="88"/>
      <c r="M2721" s="88"/>
    </row>
    <row r="2722" spans="1:13" x14ac:dyDescent="0.2">
      <c r="A2722" s="89">
        <f t="shared" si="42"/>
        <v>2720</v>
      </c>
      <c r="B2722" t="s">
        <v>2590</v>
      </c>
      <c r="C2722" t="s">
        <v>223</v>
      </c>
      <c r="D2722" s="2">
        <v>40885</v>
      </c>
      <c r="E2722" s="2">
        <v>40885</v>
      </c>
      <c r="F2722" s="5">
        <v>10</v>
      </c>
      <c r="G2722" t="s">
        <v>130</v>
      </c>
      <c r="H2722" t="s">
        <v>1860</v>
      </c>
      <c r="I2722" s="4">
        <v>134108.60999999999</v>
      </c>
      <c r="J2722" s="4">
        <v>-117799.11</v>
      </c>
      <c r="K2722" s="4">
        <v>16309.5</v>
      </c>
      <c r="L2722" s="88"/>
      <c r="M2722" s="88"/>
    </row>
    <row r="2723" spans="1:13" x14ac:dyDescent="0.2">
      <c r="A2723" s="89">
        <f t="shared" si="42"/>
        <v>2721</v>
      </c>
      <c r="B2723" t="s">
        <v>2590</v>
      </c>
      <c r="C2723" t="s">
        <v>129</v>
      </c>
      <c r="D2723" s="2">
        <v>40900</v>
      </c>
      <c r="E2723" s="2">
        <v>40900</v>
      </c>
      <c r="F2723" s="5">
        <v>1</v>
      </c>
      <c r="G2723" t="s">
        <v>130</v>
      </c>
      <c r="H2723" t="s">
        <v>1861</v>
      </c>
      <c r="I2723" s="4">
        <v>2200.61</v>
      </c>
      <c r="J2723" s="4">
        <v>-2200.61</v>
      </c>
      <c r="K2723" s="4">
        <v>0</v>
      </c>
      <c r="L2723" s="88"/>
      <c r="M2723" s="88"/>
    </row>
    <row r="2724" spans="1:13" x14ac:dyDescent="0.2">
      <c r="A2724" s="89">
        <f t="shared" si="42"/>
        <v>2722</v>
      </c>
      <c r="B2724" t="s">
        <v>2590</v>
      </c>
      <c r="C2724" t="s">
        <v>223</v>
      </c>
      <c r="D2724" s="2">
        <v>40900</v>
      </c>
      <c r="E2724" s="2">
        <v>40900</v>
      </c>
      <c r="F2724" s="5">
        <v>1</v>
      </c>
      <c r="G2724" t="s">
        <v>130</v>
      </c>
      <c r="H2724" t="s">
        <v>1862</v>
      </c>
      <c r="I2724" s="4">
        <v>12489.94</v>
      </c>
      <c r="J2724" s="4">
        <v>-10919.31</v>
      </c>
      <c r="K2724" s="4">
        <v>1570.63</v>
      </c>
      <c r="L2724" s="88"/>
      <c r="M2724" s="88"/>
    </row>
    <row r="2725" spans="1:13" x14ac:dyDescent="0.2">
      <c r="A2725" s="89">
        <f t="shared" si="42"/>
        <v>2723</v>
      </c>
      <c r="B2725" t="s">
        <v>2590</v>
      </c>
      <c r="C2725" t="s">
        <v>223</v>
      </c>
      <c r="D2725" s="2">
        <v>40900</v>
      </c>
      <c r="E2725" s="2">
        <v>40900</v>
      </c>
      <c r="F2725" s="5">
        <v>1</v>
      </c>
      <c r="G2725" t="s">
        <v>130</v>
      </c>
      <c r="H2725" t="s">
        <v>1863</v>
      </c>
      <c r="I2725" s="4">
        <v>28548.45</v>
      </c>
      <c r="J2725" s="4">
        <v>-24958.46</v>
      </c>
      <c r="K2725" s="4">
        <v>3589.99</v>
      </c>
      <c r="L2725" s="88"/>
      <c r="M2725" s="88"/>
    </row>
    <row r="2726" spans="1:13" x14ac:dyDescent="0.2">
      <c r="A2726" s="89">
        <f t="shared" si="42"/>
        <v>2724</v>
      </c>
      <c r="B2726" t="s">
        <v>2590</v>
      </c>
      <c r="C2726" t="s">
        <v>223</v>
      </c>
      <c r="D2726" s="2">
        <v>40920</v>
      </c>
      <c r="E2726" s="2">
        <v>40920</v>
      </c>
      <c r="F2726" s="5">
        <v>8</v>
      </c>
      <c r="G2726" t="s">
        <v>130</v>
      </c>
      <c r="H2726" t="s">
        <v>1864</v>
      </c>
      <c r="I2726" s="4">
        <v>88320</v>
      </c>
      <c r="J2726" s="4">
        <v>-76728.760000000009</v>
      </c>
      <c r="K2726" s="4">
        <v>11591.24</v>
      </c>
      <c r="L2726" s="88"/>
      <c r="M2726" s="88"/>
    </row>
    <row r="2727" spans="1:13" x14ac:dyDescent="0.2">
      <c r="A2727" s="89">
        <f t="shared" si="42"/>
        <v>2725</v>
      </c>
      <c r="B2727" t="s">
        <v>2590</v>
      </c>
      <c r="C2727" t="s">
        <v>223</v>
      </c>
      <c r="D2727" s="2">
        <v>40920</v>
      </c>
      <c r="E2727" s="2">
        <v>40920</v>
      </c>
      <c r="F2727" s="5">
        <v>48</v>
      </c>
      <c r="G2727" t="s">
        <v>130</v>
      </c>
      <c r="H2727" t="s">
        <v>1865</v>
      </c>
      <c r="I2727" s="4">
        <v>364320</v>
      </c>
      <c r="J2727" s="4">
        <v>-316506.11</v>
      </c>
      <c r="K2727" s="4">
        <v>47813.89</v>
      </c>
      <c r="L2727" s="88"/>
      <c r="M2727" s="88"/>
    </row>
    <row r="2728" spans="1:13" x14ac:dyDescent="0.2">
      <c r="A2728" s="89">
        <f t="shared" si="42"/>
        <v>2726</v>
      </c>
      <c r="B2728" t="s">
        <v>2590</v>
      </c>
      <c r="C2728" t="s">
        <v>223</v>
      </c>
      <c r="D2728" s="2">
        <v>40920</v>
      </c>
      <c r="E2728" s="2">
        <v>40920</v>
      </c>
      <c r="F2728" s="5">
        <v>12</v>
      </c>
      <c r="G2728" t="s">
        <v>130</v>
      </c>
      <c r="H2728" t="s">
        <v>1866</v>
      </c>
      <c r="I2728" s="4">
        <v>61410</v>
      </c>
      <c r="J2728" s="4">
        <v>-53350.46</v>
      </c>
      <c r="K2728" s="4">
        <v>8059.54</v>
      </c>
      <c r="L2728" s="88"/>
      <c r="M2728" s="88"/>
    </row>
    <row r="2729" spans="1:13" x14ac:dyDescent="0.2">
      <c r="A2729" s="89">
        <f t="shared" si="42"/>
        <v>2727</v>
      </c>
      <c r="B2729" t="s">
        <v>2590</v>
      </c>
      <c r="C2729" t="s">
        <v>223</v>
      </c>
      <c r="D2729" s="2">
        <v>40946</v>
      </c>
      <c r="E2729" s="2">
        <v>40946</v>
      </c>
      <c r="F2729" s="5">
        <v>24</v>
      </c>
      <c r="G2729" t="s">
        <v>130</v>
      </c>
      <c r="H2729" t="s">
        <v>1867</v>
      </c>
      <c r="I2729" s="4">
        <v>122820</v>
      </c>
      <c r="J2729" s="4">
        <v>-105829.48999999999</v>
      </c>
      <c r="K2729" s="4">
        <v>16990.509999999998</v>
      </c>
      <c r="L2729" s="88"/>
      <c r="M2729" s="88"/>
    </row>
    <row r="2730" spans="1:13" x14ac:dyDescent="0.2">
      <c r="A2730" s="89">
        <f t="shared" si="42"/>
        <v>2728</v>
      </c>
      <c r="B2730" t="s">
        <v>2590</v>
      </c>
      <c r="C2730" t="s">
        <v>223</v>
      </c>
      <c r="D2730" s="2">
        <v>40920</v>
      </c>
      <c r="E2730" s="2">
        <v>40920</v>
      </c>
      <c r="F2730" s="5">
        <v>12</v>
      </c>
      <c r="G2730" t="s">
        <v>130</v>
      </c>
      <c r="H2730" t="s">
        <v>1868</v>
      </c>
      <c r="I2730" s="4">
        <v>207000</v>
      </c>
      <c r="J2730" s="4">
        <v>-179833.02</v>
      </c>
      <c r="K2730" s="4">
        <v>27166.98</v>
      </c>
      <c r="L2730" s="88"/>
      <c r="M2730" s="88"/>
    </row>
    <row r="2731" spans="1:13" x14ac:dyDescent="0.2">
      <c r="A2731" s="89">
        <f t="shared" si="42"/>
        <v>2729</v>
      </c>
      <c r="B2731" t="s">
        <v>2590</v>
      </c>
      <c r="C2731" t="s">
        <v>223</v>
      </c>
      <c r="D2731" s="2">
        <v>40946</v>
      </c>
      <c r="E2731" s="2">
        <v>40946</v>
      </c>
      <c r="F2731" s="5">
        <v>24</v>
      </c>
      <c r="G2731" t="s">
        <v>130</v>
      </c>
      <c r="H2731" t="s">
        <v>1869</v>
      </c>
      <c r="I2731" s="4">
        <v>414000</v>
      </c>
      <c r="J2731" s="4">
        <v>-356728.62</v>
      </c>
      <c r="K2731" s="4">
        <v>57271.38</v>
      </c>
      <c r="L2731" s="88"/>
      <c r="M2731" s="88"/>
    </row>
    <row r="2732" spans="1:13" x14ac:dyDescent="0.2">
      <c r="A2732" s="89">
        <f t="shared" si="42"/>
        <v>2730</v>
      </c>
      <c r="B2732" t="s">
        <v>2590</v>
      </c>
      <c r="C2732" t="s">
        <v>223</v>
      </c>
      <c r="D2732" s="2">
        <v>40920</v>
      </c>
      <c r="E2732" s="2">
        <v>40920</v>
      </c>
      <c r="F2732" s="5">
        <v>6</v>
      </c>
      <c r="G2732" t="s">
        <v>130</v>
      </c>
      <c r="H2732" t="s">
        <v>1870</v>
      </c>
      <c r="I2732" s="4">
        <v>45540</v>
      </c>
      <c r="J2732" s="4">
        <v>-39563.270000000004</v>
      </c>
      <c r="K2732" s="4">
        <v>5976.73</v>
      </c>
      <c r="L2732" s="88"/>
      <c r="M2732" s="88"/>
    </row>
    <row r="2733" spans="1:13" x14ac:dyDescent="0.2">
      <c r="A2733" s="89">
        <f t="shared" si="42"/>
        <v>2731</v>
      </c>
      <c r="B2733" t="s">
        <v>2590</v>
      </c>
      <c r="C2733" t="s">
        <v>223</v>
      </c>
      <c r="D2733" s="2">
        <v>40920</v>
      </c>
      <c r="E2733" s="2">
        <v>40920</v>
      </c>
      <c r="F2733" s="5">
        <v>8</v>
      </c>
      <c r="G2733" t="s">
        <v>130</v>
      </c>
      <c r="H2733" t="s">
        <v>1871</v>
      </c>
      <c r="I2733" s="4">
        <v>87400</v>
      </c>
      <c r="J2733" s="4">
        <v>-75929.5</v>
      </c>
      <c r="K2733" s="4">
        <v>11470.5</v>
      </c>
      <c r="L2733" s="88"/>
      <c r="M2733" s="88"/>
    </row>
    <row r="2734" spans="1:13" x14ac:dyDescent="0.2">
      <c r="A2734" s="89">
        <f t="shared" si="42"/>
        <v>2732</v>
      </c>
      <c r="B2734" t="s">
        <v>2590</v>
      </c>
      <c r="C2734" t="s">
        <v>223</v>
      </c>
      <c r="D2734" s="2">
        <v>40920</v>
      </c>
      <c r="E2734" s="2">
        <v>40920</v>
      </c>
      <c r="F2734" s="5">
        <v>8</v>
      </c>
      <c r="G2734" t="s">
        <v>130</v>
      </c>
      <c r="H2734" t="s">
        <v>1872</v>
      </c>
      <c r="I2734" s="4">
        <v>53360</v>
      </c>
      <c r="J2734" s="4">
        <v>-46356.959999999999</v>
      </c>
      <c r="K2734" s="4">
        <v>7003.04</v>
      </c>
      <c r="L2734" s="88"/>
      <c r="M2734" s="88"/>
    </row>
    <row r="2735" spans="1:13" x14ac:dyDescent="0.2">
      <c r="A2735" s="89">
        <f t="shared" si="42"/>
        <v>2733</v>
      </c>
      <c r="B2735" t="s">
        <v>2590</v>
      </c>
      <c r="C2735" t="s">
        <v>223</v>
      </c>
      <c r="D2735" s="2">
        <v>40920</v>
      </c>
      <c r="E2735" s="2">
        <v>40920</v>
      </c>
      <c r="F2735" s="5">
        <v>6</v>
      </c>
      <c r="G2735" t="s">
        <v>130</v>
      </c>
      <c r="H2735" t="s">
        <v>1873</v>
      </c>
      <c r="I2735" s="4">
        <v>31050</v>
      </c>
      <c r="J2735" s="4">
        <v>-26974.960000000003</v>
      </c>
      <c r="K2735" s="4">
        <v>4075.04</v>
      </c>
      <c r="L2735" s="88"/>
      <c r="M2735" s="88"/>
    </row>
    <row r="2736" spans="1:13" x14ac:dyDescent="0.2">
      <c r="A2736" s="89">
        <f t="shared" si="42"/>
        <v>2734</v>
      </c>
      <c r="B2736" t="s">
        <v>2590</v>
      </c>
      <c r="C2736" t="s">
        <v>223</v>
      </c>
      <c r="D2736" s="2">
        <v>40920</v>
      </c>
      <c r="E2736" s="2">
        <v>40920</v>
      </c>
      <c r="F2736" s="5">
        <v>4</v>
      </c>
      <c r="G2736" t="s">
        <v>130</v>
      </c>
      <c r="H2736" t="s">
        <v>1874</v>
      </c>
      <c r="I2736" s="4">
        <v>26680</v>
      </c>
      <c r="J2736" s="4">
        <v>-23178.48</v>
      </c>
      <c r="K2736" s="4">
        <v>3501.52</v>
      </c>
      <c r="L2736" s="88"/>
      <c r="M2736" s="88"/>
    </row>
    <row r="2737" spans="1:13" x14ac:dyDescent="0.2">
      <c r="A2737" s="89">
        <f t="shared" si="42"/>
        <v>2735</v>
      </c>
      <c r="B2737" t="s">
        <v>2590</v>
      </c>
      <c r="C2737" t="s">
        <v>129</v>
      </c>
      <c r="D2737" s="2">
        <v>40920</v>
      </c>
      <c r="E2737" s="2">
        <v>40920</v>
      </c>
      <c r="F2737" s="5">
        <v>12</v>
      </c>
      <c r="G2737" t="s">
        <v>130</v>
      </c>
      <c r="H2737" t="s">
        <v>1875</v>
      </c>
      <c r="I2737" s="4">
        <v>44160</v>
      </c>
      <c r="J2737" s="4">
        <v>-44160</v>
      </c>
      <c r="K2737" s="4">
        <v>0</v>
      </c>
      <c r="L2737" s="88"/>
      <c r="M2737" s="88"/>
    </row>
    <row r="2738" spans="1:13" x14ac:dyDescent="0.2">
      <c r="A2738" s="89">
        <f t="shared" si="42"/>
        <v>2736</v>
      </c>
      <c r="B2738" t="s">
        <v>2590</v>
      </c>
      <c r="C2738" t="s">
        <v>129</v>
      </c>
      <c r="D2738" s="2">
        <v>40946</v>
      </c>
      <c r="E2738" s="2">
        <v>40946</v>
      </c>
      <c r="F2738" s="5">
        <v>24</v>
      </c>
      <c r="G2738" t="s">
        <v>130</v>
      </c>
      <c r="H2738" t="s">
        <v>1876</v>
      </c>
      <c r="I2738" s="4">
        <v>88320</v>
      </c>
      <c r="J2738" s="4">
        <v>-88320</v>
      </c>
      <c r="K2738" s="4">
        <v>0</v>
      </c>
      <c r="L2738" s="88"/>
      <c r="M2738" s="88"/>
    </row>
    <row r="2739" spans="1:13" x14ac:dyDescent="0.2">
      <c r="A2739" s="89">
        <f t="shared" si="42"/>
        <v>2737</v>
      </c>
      <c r="B2739" t="s">
        <v>2590</v>
      </c>
      <c r="C2739" t="s">
        <v>129</v>
      </c>
      <c r="D2739" s="2">
        <v>40920</v>
      </c>
      <c r="E2739" s="2">
        <v>40920</v>
      </c>
      <c r="F2739" s="5">
        <v>12</v>
      </c>
      <c r="G2739" t="s">
        <v>130</v>
      </c>
      <c r="H2739" t="s">
        <v>1877</v>
      </c>
      <c r="I2739" s="4">
        <v>51060</v>
      </c>
      <c r="J2739" s="4">
        <v>-51060</v>
      </c>
      <c r="K2739" s="4">
        <v>0</v>
      </c>
      <c r="L2739" s="88"/>
      <c r="M2739" s="88"/>
    </row>
    <row r="2740" spans="1:13" x14ac:dyDescent="0.2">
      <c r="A2740" s="89">
        <f t="shared" si="42"/>
        <v>2738</v>
      </c>
      <c r="B2740" t="s">
        <v>2590</v>
      </c>
      <c r="C2740" t="s">
        <v>129</v>
      </c>
      <c r="D2740" s="2">
        <v>40920</v>
      </c>
      <c r="E2740" s="2">
        <v>40920</v>
      </c>
      <c r="F2740" s="5">
        <v>36</v>
      </c>
      <c r="G2740" t="s">
        <v>130</v>
      </c>
      <c r="H2740" t="s">
        <v>1878</v>
      </c>
      <c r="I2740" s="4">
        <v>111780</v>
      </c>
      <c r="J2740" s="4">
        <v>-111780</v>
      </c>
      <c r="K2740" s="4">
        <v>0</v>
      </c>
      <c r="L2740" s="88"/>
      <c r="M2740" s="88"/>
    </row>
    <row r="2741" spans="1:13" x14ac:dyDescent="0.2">
      <c r="A2741" s="89">
        <f t="shared" si="42"/>
        <v>2739</v>
      </c>
      <c r="B2741" t="s">
        <v>2590</v>
      </c>
      <c r="C2741" t="s">
        <v>129</v>
      </c>
      <c r="D2741" s="2">
        <v>40920</v>
      </c>
      <c r="E2741" s="2">
        <v>40920</v>
      </c>
      <c r="F2741" s="5">
        <v>16</v>
      </c>
      <c r="G2741" t="s">
        <v>130</v>
      </c>
      <c r="H2741" t="s">
        <v>1879</v>
      </c>
      <c r="I2741" s="4">
        <v>41400</v>
      </c>
      <c r="J2741" s="4">
        <v>-41400</v>
      </c>
      <c r="K2741" s="4">
        <v>0</v>
      </c>
      <c r="L2741" s="88"/>
      <c r="M2741" s="88"/>
    </row>
    <row r="2742" spans="1:13" x14ac:dyDescent="0.2">
      <c r="A2742" s="89">
        <f t="shared" si="42"/>
        <v>2740</v>
      </c>
      <c r="B2742" t="s">
        <v>2590</v>
      </c>
      <c r="C2742" t="s">
        <v>129</v>
      </c>
      <c r="D2742" s="2">
        <v>40920</v>
      </c>
      <c r="E2742" s="2">
        <v>40920</v>
      </c>
      <c r="F2742" s="5">
        <v>12</v>
      </c>
      <c r="G2742" t="s">
        <v>130</v>
      </c>
      <c r="H2742" t="s">
        <v>1880</v>
      </c>
      <c r="I2742" s="4">
        <v>26220</v>
      </c>
      <c r="J2742" s="4">
        <v>-26220</v>
      </c>
      <c r="K2742" s="4">
        <v>0</v>
      </c>
      <c r="L2742" s="88"/>
      <c r="M2742" s="88"/>
    </row>
    <row r="2743" spans="1:13" x14ac:dyDescent="0.2">
      <c r="A2743" s="89">
        <f t="shared" si="42"/>
        <v>2741</v>
      </c>
      <c r="B2743" t="s">
        <v>2590</v>
      </c>
      <c r="C2743" t="s">
        <v>129</v>
      </c>
      <c r="D2743" s="2">
        <v>40920</v>
      </c>
      <c r="E2743" s="2">
        <v>40920</v>
      </c>
      <c r="F2743" s="5">
        <v>28</v>
      </c>
      <c r="G2743" t="s">
        <v>130</v>
      </c>
      <c r="H2743" t="s">
        <v>1881</v>
      </c>
      <c r="I2743" s="4">
        <v>116725</v>
      </c>
      <c r="J2743" s="4">
        <v>-116725</v>
      </c>
      <c r="K2743" s="4">
        <v>0</v>
      </c>
      <c r="L2743" s="88"/>
      <c r="M2743" s="88"/>
    </row>
    <row r="2744" spans="1:13" x14ac:dyDescent="0.2">
      <c r="A2744" s="89">
        <f t="shared" si="42"/>
        <v>2742</v>
      </c>
      <c r="B2744" t="s">
        <v>2590</v>
      </c>
      <c r="C2744" t="s">
        <v>129</v>
      </c>
      <c r="D2744" s="2">
        <v>40920</v>
      </c>
      <c r="E2744" s="2">
        <v>40920</v>
      </c>
      <c r="F2744" s="5">
        <v>25</v>
      </c>
      <c r="G2744" t="s">
        <v>130</v>
      </c>
      <c r="H2744" t="s">
        <v>1882</v>
      </c>
      <c r="I2744" s="4">
        <v>41687.5</v>
      </c>
      <c r="J2744" s="4">
        <v>-41687.5</v>
      </c>
      <c r="K2744" s="4">
        <v>0</v>
      </c>
      <c r="L2744" s="88"/>
      <c r="M2744" s="88"/>
    </row>
    <row r="2745" spans="1:13" x14ac:dyDescent="0.2">
      <c r="A2745" s="89">
        <f t="shared" si="42"/>
        <v>2743</v>
      </c>
      <c r="B2745" t="s">
        <v>2590</v>
      </c>
      <c r="C2745" t="s">
        <v>129</v>
      </c>
      <c r="D2745" s="2">
        <v>40946</v>
      </c>
      <c r="E2745" s="2">
        <v>40946</v>
      </c>
      <c r="F2745" s="5">
        <v>11</v>
      </c>
      <c r="G2745" t="s">
        <v>130</v>
      </c>
      <c r="H2745" t="s">
        <v>1883</v>
      </c>
      <c r="I2745" s="4">
        <v>18342</v>
      </c>
      <c r="J2745" s="4">
        <v>-18342</v>
      </c>
      <c r="K2745" s="4">
        <v>0</v>
      </c>
      <c r="L2745" s="88"/>
      <c r="M2745" s="88"/>
    </row>
    <row r="2746" spans="1:13" x14ac:dyDescent="0.2">
      <c r="A2746" s="89">
        <f t="shared" si="42"/>
        <v>2744</v>
      </c>
      <c r="B2746" t="s">
        <v>2590</v>
      </c>
      <c r="C2746" t="s">
        <v>129</v>
      </c>
      <c r="D2746" s="2">
        <v>40920</v>
      </c>
      <c r="E2746" s="2">
        <v>40920</v>
      </c>
      <c r="F2746" s="5">
        <v>20</v>
      </c>
      <c r="G2746" t="s">
        <v>130</v>
      </c>
      <c r="H2746" t="s">
        <v>1884</v>
      </c>
      <c r="I2746" s="4">
        <v>43700</v>
      </c>
      <c r="J2746" s="4">
        <v>-43700</v>
      </c>
      <c r="K2746" s="4">
        <v>0</v>
      </c>
      <c r="L2746" s="88"/>
      <c r="M2746" s="88"/>
    </row>
    <row r="2747" spans="1:13" x14ac:dyDescent="0.2">
      <c r="A2747" s="89">
        <f t="shared" si="42"/>
        <v>2745</v>
      </c>
      <c r="B2747" t="s">
        <v>2590</v>
      </c>
      <c r="C2747" t="s">
        <v>129</v>
      </c>
      <c r="D2747" s="2">
        <v>40920</v>
      </c>
      <c r="E2747" s="2">
        <v>40920</v>
      </c>
      <c r="F2747" s="5">
        <v>36</v>
      </c>
      <c r="G2747" t="s">
        <v>130</v>
      </c>
      <c r="H2747" t="s">
        <v>1885</v>
      </c>
      <c r="I2747" s="4">
        <v>150075</v>
      </c>
      <c r="J2747" s="4">
        <v>-150075</v>
      </c>
      <c r="K2747" s="4">
        <v>0</v>
      </c>
      <c r="L2747" s="88"/>
      <c r="M2747" s="88"/>
    </row>
    <row r="2748" spans="1:13" x14ac:dyDescent="0.2">
      <c r="A2748" s="89">
        <f t="shared" si="42"/>
        <v>2746</v>
      </c>
      <c r="B2748" t="s">
        <v>2590</v>
      </c>
      <c r="C2748" t="s">
        <v>129</v>
      </c>
      <c r="D2748" s="2">
        <v>40920</v>
      </c>
      <c r="E2748" s="2">
        <v>40920</v>
      </c>
      <c r="F2748" s="5">
        <v>36</v>
      </c>
      <c r="G2748" t="s">
        <v>130</v>
      </c>
      <c r="H2748" t="s">
        <v>1886</v>
      </c>
      <c r="I2748" s="4">
        <v>78660</v>
      </c>
      <c r="J2748" s="4">
        <v>-78660</v>
      </c>
      <c r="K2748" s="4">
        <v>0</v>
      </c>
      <c r="L2748" s="88"/>
      <c r="M2748" s="88"/>
    </row>
    <row r="2749" spans="1:13" x14ac:dyDescent="0.2">
      <c r="A2749" s="89">
        <f t="shared" si="42"/>
        <v>2747</v>
      </c>
      <c r="B2749" t="s">
        <v>2590</v>
      </c>
      <c r="C2749" t="s">
        <v>129</v>
      </c>
      <c r="D2749" s="2">
        <v>40920</v>
      </c>
      <c r="E2749" s="2">
        <v>40920</v>
      </c>
      <c r="F2749" s="5">
        <v>8</v>
      </c>
      <c r="G2749" t="s">
        <v>130</v>
      </c>
      <c r="H2749" t="s">
        <v>1887</v>
      </c>
      <c r="I2749" s="4">
        <v>33350</v>
      </c>
      <c r="J2749" s="4">
        <v>-33350</v>
      </c>
      <c r="K2749" s="4">
        <v>0</v>
      </c>
      <c r="L2749" s="88"/>
      <c r="M2749" s="88"/>
    </row>
    <row r="2750" spans="1:13" x14ac:dyDescent="0.2">
      <c r="A2750" s="89">
        <f t="shared" si="42"/>
        <v>2748</v>
      </c>
      <c r="B2750" t="s">
        <v>2590</v>
      </c>
      <c r="C2750" t="s">
        <v>129</v>
      </c>
      <c r="D2750" s="2">
        <v>40920</v>
      </c>
      <c r="E2750" s="2">
        <v>40920</v>
      </c>
      <c r="F2750" s="5">
        <v>8</v>
      </c>
      <c r="G2750" t="s">
        <v>130</v>
      </c>
      <c r="H2750" t="s">
        <v>1888</v>
      </c>
      <c r="I2750" s="4">
        <v>17480</v>
      </c>
      <c r="J2750" s="4">
        <v>-17480</v>
      </c>
      <c r="K2750" s="4">
        <v>0</v>
      </c>
      <c r="L2750" s="88"/>
      <c r="M2750" s="88"/>
    </row>
    <row r="2751" spans="1:13" x14ac:dyDescent="0.2">
      <c r="A2751" s="89">
        <f t="shared" si="42"/>
        <v>2749</v>
      </c>
      <c r="B2751" t="s">
        <v>2590</v>
      </c>
      <c r="C2751" t="s">
        <v>129</v>
      </c>
      <c r="D2751" s="2">
        <v>40920</v>
      </c>
      <c r="E2751" s="2">
        <v>40920</v>
      </c>
      <c r="F2751" s="5">
        <v>6</v>
      </c>
      <c r="G2751" t="s">
        <v>130</v>
      </c>
      <c r="H2751" t="s">
        <v>1889</v>
      </c>
      <c r="I2751" s="4">
        <v>13110</v>
      </c>
      <c r="J2751" s="4">
        <v>-13110</v>
      </c>
      <c r="K2751" s="4">
        <v>0</v>
      </c>
      <c r="L2751" s="88"/>
      <c r="M2751" s="88"/>
    </row>
    <row r="2752" spans="1:13" x14ac:dyDescent="0.2">
      <c r="A2752" s="89">
        <f t="shared" si="42"/>
        <v>2750</v>
      </c>
      <c r="B2752" t="s">
        <v>2590</v>
      </c>
      <c r="C2752" t="s">
        <v>129</v>
      </c>
      <c r="D2752" s="2">
        <v>40920</v>
      </c>
      <c r="E2752" s="2">
        <v>40920</v>
      </c>
      <c r="F2752" s="5">
        <v>26</v>
      </c>
      <c r="G2752" t="s">
        <v>130</v>
      </c>
      <c r="H2752" t="s">
        <v>1890</v>
      </c>
      <c r="I2752" s="4">
        <v>67275</v>
      </c>
      <c r="J2752" s="4">
        <v>-67275</v>
      </c>
      <c r="K2752" s="4">
        <v>0</v>
      </c>
      <c r="L2752" s="88"/>
      <c r="M2752" s="88"/>
    </row>
    <row r="2753" spans="1:13" x14ac:dyDescent="0.2">
      <c r="A2753" s="89">
        <f t="shared" si="42"/>
        <v>2751</v>
      </c>
      <c r="B2753" t="s">
        <v>2590</v>
      </c>
      <c r="C2753" t="s">
        <v>223</v>
      </c>
      <c r="D2753" s="2">
        <v>40946</v>
      </c>
      <c r="E2753" s="2">
        <v>40946</v>
      </c>
      <c r="F2753" s="5">
        <v>1</v>
      </c>
      <c r="G2753" t="s">
        <v>130</v>
      </c>
      <c r="H2753" t="s">
        <v>1891</v>
      </c>
      <c r="I2753" s="4">
        <v>9430</v>
      </c>
      <c r="J2753" s="4">
        <v>-8125.48</v>
      </c>
      <c r="K2753" s="4">
        <v>1304.52</v>
      </c>
      <c r="L2753" s="88"/>
      <c r="M2753" s="88"/>
    </row>
    <row r="2754" spans="1:13" x14ac:dyDescent="0.2">
      <c r="A2754" s="89">
        <f t="shared" si="42"/>
        <v>2752</v>
      </c>
      <c r="B2754" t="s">
        <v>2590</v>
      </c>
      <c r="C2754" t="s">
        <v>129</v>
      </c>
      <c r="D2754" s="2">
        <v>40969</v>
      </c>
      <c r="E2754" s="2">
        <v>40969</v>
      </c>
      <c r="F2754" s="5">
        <v>32</v>
      </c>
      <c r="G2754" t="s">
        <v>130</v>
      </c>
      <c r="H2754" t="s">
        <v>1892</v>
      </c>
      <c r="I2754" s="4">
        <v>53360.5</v>
      </c>
      <c r="J2754" s="4">
        <v>-53360.5</v>
      </c>
      <c r="K2754" s="4">
        <v>0</v>
      </c>
      <c r="L2754" s="88"/>
      <c r="M2754" s="88"/>
    </row>
    <row r="2755" spans="1:13" x14ac:dyDescent="0.2">
      <c r="A2755" s="89">
        <f t="shared" si="42"/>
        <v>2753</v>
      </c>
      <c r="B2755" t="s">
        <v>2590</v>
      </c>
      <c r="C2755" t="s">
        <v>223</v>
      </c>
      <c r="D2755" s="2">
        <v>40969</v>
      </c>
      <c r="E2755" s="2">
        <v>40969</v>
      </c>
      <c r="F2755" s="5">
        <v>39</v>
      </c>
      <c r="G2755" t="s">
        <v>130</v>
      </c>
      <c r="H2755" t="s">
        <v>1893</v>
      </c>
      <c r="I2755" s="4">
        <v>296010</v>
      </c>
      <c r="J2755" s="4">
        <v>-253214.59</v>
      </c>
      <c r="K2755" s="4">
        <v>42795.41</v>
      </c>
      <c r="L2755" s="88"/>
      <c r="M2755" s="88"/>
    </row>
    <row r="2756" spans="1:13" x14ac:dyDescent="0.2">
      <c r="A2756" s="89">
        <f t="shared" si="42"/>
        <v>2754</v>
      </c>
      <c r="B2756" t="s">
        <v>2590</v>
      </c>
      <c r="C2756" t="s">
        <v>223</v>
      </c>
      <c r="D2756" s="2">
        <v>40965</v>
      </c>
      <c r="E2756" s="2">
        <v>40965</v>
      </c>
      <c r="F2756" s="5">
        <v>5</v>
      </c>
      <c r="G2756" t="s">
        <v>130</v>
      </c>
      <c r="H2756" t="s">
        <v>1894</v>
      </c>
      <c r="I2756" s="4">
        <v>42738.54</v>
      </c>
      <c r="J2756" s="4">
        <v>-36605.9</v>
      </c>
      <c r="K2756" s="4">
        <v>6132.64</v>
      </c>
      <c r="L2756" s="88"/>
      <c r="M2756" s="88"/>
    </row>
    <row r="2757" spans="1:13" x14ac:dyDescent="0.2">
      <c r="A2757" s="89">
        <f t="shared" ref="A2757:A2820" si="43">A2756+1</f>
        <v>2755</v>
      </c>
      <c r="B2757" t="s">
        <v>2590</v>
      </c>
      <c r="C2757" t="s">
        <v>223</v>
      </c>
      <c r="D2757" s="2">
        <v>40965</v>
      </c>
      <c r="E2757" s="2">
        <v>40965</v>
      </c>
      <c r="F2757" s="5">
        <v>1</v>
      </c>
      <c r="G2757" t="s">
        <v>130</v>
      </c>
      <c r="H2757" t="s">
        <v>1895</v>
      </c>
      <c r="I2757" s="4">
        <v>14817.7</v>
      </c>
      <c r="J2757" s="4">
        <v>-12691.47</v>
      </c>
      <c r="K2757" s="4">
        <v>2126.23</v>
      </c>
      <c r="L2757" s="88"/>
      <c r="M2757" s="88"/>
    </row>
    <row r="2758" spans="1:13" x14ac:dyDescent="0.2">
      <c r="A2758" s="89">
        <f t="shared" si="43"/>
        <v>2756</v>
      </c>
      <c r="B2758" t="s">
        <v>2590</v>
      </c>
      <c r="C2758" t="s">
        <v>223</v>
      </c>
      <c r="D2758" s="2">
        <v>40965</v>
      </c>
      <c r="E2758" s="2">
        <v>40965</v>
      </c>
      <c r="F2758" s="5">
        <v>1</v>
      </c>
      <c r="G2758" t="s">
        <v>130</v>
      </c>
      <c r="H2758" t="s">
        <v>1896</v>
      </c>
      <c r="I2758" s="4">
        <v>7037.21</v>
      </c>
      <c r="J2758" s="4">
        <v>-6027.42</v>
      </c>
      <c r="K2758" s="4">
        <v>1009.79</v>
      </c>
      <c r="L2758" s="88"/>
      <c r="M2758" s="88"/>
    </row>
    <row r="2759" spans="1:13" x14ac:dyDescent="0.2">
      <c r="A2759" s="89">
        <f t="shared" si="43"/>
        <v>2757</v>
      </c>
      <c r="B2759" t="s">
        <v>2590</v>
      </c>
      <c r="C2759" t="s">
        <v>223</v>
      </c>
      <c r="D2759" s="2">
        <v>40965</v>
      </c>
      <c r="E2759" s="2">
        <v>40965</v>
      </c>
      <c r="F2759" s="5">
        <v>1</v>
      </c>
      <c r="G2759" t="s">
        <v>130</v>
      </c>
      <c r="H2759" t="s">
        <v>1897</v>
      </c>
      <c r="I2759" s="4">
        <v>8146.43</v>
      </c>
      <c r="J2759" s="4">
        <v>-6977.48</v>
      </c>
      <c r="K2759" s="4">
        <v>1168.95</v>
      </c>
      <c r="L2759" s="88"/>
      <c r="M2759" s="88"/>
    </row>
    <row r="2760" spans="1:13" x14ac:dyDescent="0.2">
      <c r="A2760" s="89">
        <f t="shared" si="43"/>
        <v>2758</v>
      </c>
      <c r="B2760" t="s">
        <v>2590</v>
      </c>
      <c r="C2760" t="s">
        <v>223</v>
      </c>
      <c r="D2760" s="2">
        <v>40965</v>
      </c>
      <c r="E2760" s="2">
        <v>40965</v>
      </c>
      <c r="F2760" s="5">
        <v>12</v>
      </c>
      <c r="G2760" t="s">
        <v>130</v>
      </c>
      <c r="H2760" t="s">
        <v>1898</v>
      </c>
      <c r="I2760" s="4">
        <v>136088.43</v>
      </c>
      <c r="J2760" s="4">
        <v>-116560.83</v>
      </c>
      <c r="K2760" s="4">
        <v>19527.599999999999</v>
      </c>
      <c r="L2760" s="88"/>
      <c r="M2760" s="88"/>
    </row>
    <row r="2761" spans="1:13" x14ac:dyDescent="0.2">
      <c r="A2761" s="89">
        <f t="shared" si="43"/>
        <v>2759</v>
      </c>
      <c r="B2761" t="s">
        <v>2590</v>
      </c>
      <c r="C2761" t="s">
        <v>129</v>
      </c>
      <c r="D2761" s="2">
        <v>40978</v>
      </c>
      <c r="E2761" s="2">
        <v>40978</v>
      </c>
      <c r="F2761" s="5">
        <v>43</v>
      </c>
      <c r="G2761" t="s">
        <v>130</v>
      </c>
      <c r="H2761" t="s">
        <v>1899</v>
      </c>
      <c r="I2761" s="4">
        <v>197800</v>
      </c>
      <c r="J2761" s="4">
        <v>-197800</v>
      </c>
      <c r="K2761" s="4">
        <v>0</v>
      </c>
      <c r="L2761" s="88"/>
      <c r="M2761" s="88"/>
    </row>
    <row r="2762" spans="1:13" x14ac:dyDescent="0.2">
      <c r="A2762" s="89">
        <f t="shared" si="43"/>
        <v>2760</v>
      </c>
      <c r="B2762" t="s">
        <v>2590</v>
      </c>
      <c r="C2762" t="s">
        <v>223</v>
      </c>
      <c r="D2762" s="2">
        <v>40978</v>
      </c>
      <c r="E2762" s="2">
        <v>40978</v>
      </c>
      <c r="F2762" s="5">
        <v>9</v>
      </c>
      <c r="G2762" t="s">
        <v>130</v>
      </c>
      <c r="H2762" t="s">
        <v>1900</v>
      </c>
      <c r="I2762" s="4">
        <v>84870</v>
      </c>
      <c r="J2762" s="4">
        <v>-72393.67</v>
      </c>
      <c r="K2762" s="4">
        <v>12476.33</v>
      </c>
      <c r="L2762" s="88"/>
      <c r="M2762" s="88"/>
    </row>
    <row r="2763" spans="1:13" x14ac:dyDescent="0.2">
      <c r="A2763" s="89">
        <f t="shared" si="43"/>
        <v>2761</v>
      </c>
      <c r="B2763" t="s">
        <v>2590</v>
      </c>
      <c r="C2763" t="s">
        <v>129</v>
      </c>
      <c r="D2763" s="2">
        <v>41009</v>
      </c>
      <c r="E2763" s="2">
        <v>41009</v>
      </c>
      <c r="F2763" s="5">
        <v>1</v>
      </c>
      <c r="G2763" t="s">
        <v>130</v>
      </c>
      <c r="H2763" t="s">
        <v>1901</v>
      </c>
      <c r="I2763" s="4">
        <v>2200.61</v>
      </c>
      <c r="J2763" s="4">
        <v>-2200.61</v>
      </c>
      <c r="K2763" s="4">
        <v>0</v>
      </c>
      <c r="L2763" s="88"/>
      <c r="M2763" s="88"/>
    </row>
    <row r="2764" spans="1:13" x14ac:dyDescent="0.2">
      <c r="A2764" s="89">
        <f t="shared" si="43"/>
        <v>2762</v>
      </c>
      <c r="B2764" t="s">
        <v>2590</v>
      </c>
      <c r="C2764" t="s">
        <v>223</v>
      </c>
      <c r="D2764" s="2">
        <v>41009</v>
      </c>
      <c r="E2764" s="2">
        <v>41009</v>
      </c>
      <c r="F2764" s="5">
        <v>1</v>
      </c>
      <c r="G2764" t="s">
        <v>130</v>
      </c>
      <c r="H2764" t="s">
        <v>1902</v>
      </c>
      <c r="I2764" s="4">
        <v>12489.95</v>
      </c>
      <c r="J2764" s="4">
        <v>-10549.78</v>
      </c>
      <c r="K2764" s="4">
        <v>1940.17</v>
      </c>
      <c r="L2764" s="88"/>
      <c r="M2764" s="88"/>
    </row>
    <row r="2765" spans="1:13" x14ac:dyDescent="0.2">
      <c r="A2765" s="89">
        <f t="shared" si="43"/>
        <v>2763</v>
      </c>
      <c r="B2765" t="s">
        <v>2590</v>
      </c>
      <c r="C2765" t="s">
        <v>223</v>
      </c>
      <c r="D2765" s="2">
        <v>41009</v>
      </c>
      <c r="E2765" s="2">
        <v>41009</v>
      </c>
      <c r="F2765" s="5">
        <v>1</v>
      </c>
      <c r="G2765" t="s">
        <v>130</v>
      </c>
      <c r="H2765" t="s">
        <v>1903</v>
      </c>
      <c r="I2765" s="4">
        <v>28548.44</v>
      </c>
      <c r="J2765" s="4">
        <v>-24113.780000000002</v>
      </c>
      <c r="K2765" s="4">
        <v>4434.66</v>
      </c>
      <c r="L2765" s="88"/>
      <c r="M2765" s="88"/>
    </row>
    <row r="2766" spans="1:13" x14ac:dyDescent="0.2">
      <c r="A2766" s="89">
        <f t="shared" si="43"/>
        <v>2764</v>
      </c>
      <c r="B2766" t="s">
        <v>2590</v>
      </c>
      <c r="C2766" t="s">
        <v>223</v>
      </c>
      <c r="D2766" s="2">
        <v>41018</v>
      </c>
      <c r="E2766" s="2">
        <v>41018</v>
      </c>
      <c r="F2766" s="5">
        <v>25</v>
      </c>
      <c r="G2766" t="s">
        <v>130</v>
      </c>
      <c r="H2766" t="s">
        <v>1904</v>
      </c>
      <c r="I2766" s="4">
        <v>283518</v>
      </c>
      <c r="J2766" s="4">
        <v>-238794.16</v>
      </c>
      <c r="K2766" s="4">
        <v>44723.839999999997</v>
      </c>
      <c r="L2766" s="88"/>
      <c r="M2766" s="88"/>
    </row>
    <row r="2767" spans="1:13" x14ac:dyDescent="0.2">
      <c r="A2767" s="89">
        <f t="shared" si="43"/>
        <v>2765</v>
      </c>
      <c r="B2767" t="s">
        <v>2590</v>
      </c>
      <c r="C2767" t="s">
        <v>223</v>
      </c>
      <c r="D2767" s="2">
        <v>41019</v>
      </c>
      <c r="E2767" s="2">
        <v>41019</v>
      </c>
      <c r="F2767" s="5">
        <v>45</v>
      </c>
      <c r="G2767" t="s">
        <v>130</v>
      </c>
      <c r="H2767" t="s">
        <v>1905</v>
      </c>
      <c r="I2767" s="4">
        <v>510332</v>
      </c>
      <c r="J2767" s="4">
        <v>-429692.79</v>
      </c>
      <c r="K2767" s="4">
        <v>80639.210000000006</v>
      </c>
      <c r="L2767" s="88"/>
      <c r="M2767" s="88"/>
    </row>
    <row r="2768" spans="1:13" x14ac:dyDescent="0.2">
      <c r="A2768" s="89">
        <f t="shared" si="43"/>
        <v>2766</v>
      </c>
      <c r="B2768" t="s">
        <v>2590</v>
      </c>
      <c r="C2768" t="s">
        <v>129</v>
      </c>
      <c r="D2768" s="2">
        <v>41019</v>
      </c>
      <c r="E2768" s="2">
        <v>41019</v>
      </c>
      <c r="F2768" s="5">
        <v>66</v>
      </c>
      <c r="G2768" t="s">
        <v>130</v>
      </c>
      <c r="H2768" t="s">
        <v>1906</v>
      </c>
      <c r="I2768" s="4">
        <v>259578</v>
      </c>
      <c r="J2768" s="4">
        <v>-259578</v>
      </c>
      <c r="K2768" s="4">
        <v>0</v>
      </c>
      <c r="L2768" s="88"/>
      <c r="M2768" s="88"/>
    </row>
    <row r="2769" spans="1:13" x14ac:dyDescent="0.2">
      <c r="A2769" s="89">
        <f t="shared" si="43"/>
        <v>2767</v>
      </c>
      <c r="B2769" t="s">
        <v>2590</v>
      </c>
      <c r="C2769" t="s">
        <v>223</v>
      </c>
      <c r="D2769" s="2">
        <v>41058</v>
      </c>
      <c r="E2769" s="2">
        <v>41058</v>
      </c>
      <c r="F2769" s="5">
        <v>25</v>
      </c>
      <c r="G2769" t="s">
        <v>130</v>
      </c>
      <c r="H2769" t="s">
        <v>1907</v>
      </c>
      <c r="I2769" s="4">
        <v>237188</v>
      </c>
      <c r="J2769" s="4">
        <v>-197248.9</v>
      </c>
      <c r="K2769" s="4">
        <v>39939.1</v>
      </c>
      <c r="L2769" s="88"/>
      <c r="M2769" s="88"/>
    </row>
    <row r="2770" spans="1:13" x14ac:dyDescent="0.2">
      <c r="A2770" s="89">
        <f t="shared" si="43"/>
        <v>2768</v>
      </c>
      <c r="B2770" t="s">
        <v>2590</v>
      </c>
      <c r="C2770" t="s">
        <v>223</v>
      </c>
      <c r="D2770" s="2">
        <v>41058</v>
      </c>
      <c r="E2770" s="2">
        <v>41058</v>
      </c>
      <c r="F2770" s="5">
        <v>10</v>
      </c>
      <c r="G2770" t="s">
        <v>130</v>
      </c>
      <c r="H2770" t="s">
        <v>1908</v>
      </c>
      <c r="I2770" s="4">
        <v>82800</v>
      </c>
      <c r="J2770" s="4">
        <v>-68857.66</v>
      </c>
      <c r="K2770" s="4">
        <v>13942.34</v>
      </c>
      <c r="L2770" s="88"/>
      <c r="M2770" s="88"/>
    </row>
    <row r="2771" spans="1:13" x14ac:dyDescent="0.2">
      <c r="A2771" s="89">
        <f t="shared" si="43"/>
        <v>2769</v>
      </c>
      <c r="B2771" t="s">
        <v>2590</v>
      </c>
      <c r="C2771" t="s">
        <v>223</v>
      </c>
      <c r="D2771" s="2">
        <v>41058</v>
      </c>
      <c r="E2771" s="2">
        <v>41058</v>
      </c>
      <c r="F2771" s="5">
        <v>5</v>
      </c>
      <c r="G2771" t="s">
        <v>130</v>
      </c>
      <c r="H2771" t="s">
        <v>1909</v>
      </c>
      <c r="I2771" s="4">
        <v>42550</v>
      </c>
      <c r="J2771" s="4">
        <v>-35385.18</v>
      </c>
      <c r="K2771" s="4">
        <v>7164.82</v>
      </c>
      <c r="L2771" s="88"/>
      <c r="M2771" s="88"/>
    </row>
    <row r="2772" spans="1:13" x14ac:dyDescent="0.2">
      <c r="A2772" s="89">
        <f t="shared" si="43"/>
        <v>2770</v>
      </c>
      <c r="B2772" t="s">
        <v>2590</v>
      </c>
      <c r="C2772" t="s">
        <v>129</v>
      </c>
      <c r="D2772" s="2">
        <v>41058</v>
      </c>
      <c r="E2772" s="2">
        <v>41058</v>
      </c>
      <c r="F2772" s="5">
        <v>5</v>
      </c>
      <c r="G2772" t="s">
        <v>130</v>
      </c>
      <c r="H2772" t="s">
        <v>1910</v>
      </c>
      <c r="I2772" s="4">
        <v>20125</v>
      </c>
      <c r="J2772" s="4">
        <v>-20125</v>
      </c>
      <c r="K2772" s="4">
        <v>0</v>
      </c>
      <c r="L2772" s="88"/>
      <c r="M2772" s="88"/>
    </row>
    <row r="2773" spans="1:13" x14ac:dyDescent="0.2">
      <c r="A2773" s="89">
        <f t="shared" si="43"/>
        <v>2771</v>
      </c>
      <c r="B2773" t="s">
        <v>2590</v>
      </c>
      <c r="C2773" t="s">
        <v>223</v>
      </c>
      <c r="D2773" s="2">
        <v>41058</v>
      </c>
      <c r="E2773" s="2">
        <v>41058</v>
      </c>
      <c r="F2773" s="5">
        <v>1</v>
      </c>
      <c r="G2773" t="s">
        <v>130</v>
      </c>
      <c r="H2773" t="s">
        <v>1911</v>
      </c>
      <c r="I2773" s="4">
        <v>10350</v>
      </c>
      <c r="J2773" s="4">
        <v>-8607.2099999999991</v>
      </c>
      <c r="K2773" s="4">
        <v>1742.79</v>
      </c>
      <c r="L2773" s="88"/>
      <c r="M2773" s="88"/>
    </row>
    <row r="2774" spans="1:13" x14ac:dyDescent="0.2">
      <c r="A2774" s="89">
        <f t="shared" si="43"/>
        <v>2772</v>
      </c>
      <c r="B2774" t="s">
        <v>2590</v>
      </c>
      <c r="C2774" t="s">
        <v>223</v>
      </c>
      <c r="D2774" s="2">
        <v>41074</v>
      </c>
      <c r="E2774" s="2">
        <v>41074</v>
      </c>
      <c r="F2774" s="5">
        <v>10</v>
      </c>
      <c r="G2774" t="s">
        <v>130</v>
      </c>
      <c r="H2774" t="s">
        <v>1912</v>
      </c>
      <c r="I2774" s="4">
        <v>194500</v>
      </c>
      <c r="J2774" s="4">
        <v>-160926.57</v>
      </c>
      <c r="K2774" s="4">
        <v>33573.43</v>
      </c>
      <c r="L2774" s="88"/>
      <c r="M2774" s="88"/>
    </row>
    <row r="2775" spans="1:13" x14ac:dyDescent="0.2">
      <c r="A2775" s="89">
        <f t="shared" si="43"/>
        <v>2773</v>
      </c>
      <c r="B2775" t="s">
        <v>2590</v>
      </c>
      <c r="C2775" t="s">
        <v>223</v>
      </c>
      <c r="D2775" s="2">
        <v>41069</v>
      </c>
      <c r="E2775" s="2">
        <v>41069</v>
      </c>
      <c r="F2775" s="5">
        <v>8</v>
      </c>
      <c r="G2775" t="s">
        <v>130</v>
      </c>
      <c r="H2775" t="s">
        <v>1913</v>
      </c>
      <c r="I2775" s="4">
        <v>53808</v>
      </c>
      <c r="J2775" s="4">
        <v>-44591</v>
      </c>
      <c r="K2775" s="4">
        <v>9217</v>
      </c>
      <c r="L2775" s="88"/>
      <c r="M2775" s="88"/>
    </row>
    <row r="2776" spans="1:13" x14ac:dyDescent="0.2">
      <c r="A2776" s="89">
        <f t="shared" si="43"/>
        <v>2774</v>
      </c>
      <c r="B2776" t="s">
        <v>2590</v>
      </c>
      <c r="C2776" t="s">
        <v>223</v>
      </c>
      <c r="D2776" s="2">
        <v>41092</v>
      </c>
      <c r="E2776" s="2">
        <v>41092</v>
      </c>
      <c r="F2776" s="5">
        <v>12</v>
      </c>
      <c r="G2776" t="s">
        <v>130</v>
      </c>
      <c r="H2776" t="s">
        <v>1914</v>
      </c>
      <c r="I2776" s="4">
        <v>199327</v>
      </c>
      <c r="J2776" s="4">
        <v>-163975.88</v>
      </c>
      <c r="K2776" s="4">
        <v>35351.120000000003</v>
      </c>
      <c r="L2776" s="88"/>
      <c r="M2776" s="88"/>
    </row>
    <row r="2777" spans="1:13" x14ac:dyDescent="0.2">
      <c r="A2777" s="89">
        <f t="shared" si="43"/>
        <v>2775</v>
      </c>
      <c r="B2777" t="s">
        <v>2590</v>
      </c>
      <c r="C2777" t="s">
        <v>129</v>
      </c>
      <c r="D2777" s="2">
        <v>41092</v>
      </c>
      <c r="E2777" s="2">
        <v>41092</v>
      </c>
      <c r="F2777" s="5">
        <v>50</v>
      </c>
      <c r="G2777" t="s">
        <v>130</v>
      </c>
      <c r="H2777" t="s">
        <v>1915</v>
      </c>
      <c r="I2777" s="4">
        <v>126960</v>
      </c>
      <c r="J2777" s="4">
        <v>-126960</v>
      </c>
      <c r="K2777" s="4">
        <v>0</v>
      </c>
      <c r="L2777" s="88"/>
      <c r="M2777" s="88"/>
    </row>
    <row r="2778" spans="1:13" x14ac:dyDescent="0.2">
      <c r="A2778" s="89">
        <f t="shared" si="43"/>
        <v>2776</v>
      </c>
      <c r="B2778" t="s">
        <v>2590</v>
      </c>
      <c r="C2778" t="s">
        <v>223</v>
      </c>
      <c r="D2778" s="2">
        <v>41108</v>
      </c>
      <c r="E2778" s="2">
        <v>41108</v>
      </c>
      <c r="F2778" s="5">
        <v>3</v>
      </c>
      <c r="G2778" t="s">
        <v>130</v>
      </c>
      <c r="H2778" t="s">
        <v>1916</v>
      </c>
      <c r="I2778" s="4">
        <v>29754</v>
      </c>
      <c r="J2778" s="4">
        <v>-24352.23</v>
      </c>
      <c r="K2778" s="4">
        <v>5401.77</v>
      </c>
      <c r="L2778" s="88"/>
      <c r="M2778" s="88"/>
    </row>
    <row r="2779" spans="1:13" x14ac:dyDescent="0.2">
      <c r="A2779" s="89">
        <f t="shared" si="43"/>
        <v>2777</v>
      </c>
      <c r="B2779" t="s">
        <v>2590</v>
      </c>
      <c r="C2779" t="s">
        <v>223</v>
      </c>
      <c r="D2779" s="2">
        <v>41106</v>
      </c>
      <c r="E2779" s="2">
        <v>41106</v>
      </c>
      <c r="F2779" s="5">
        <v>25</v>
      </c>
      <c r="G2779" t="s">
        <v>130</v>
      </c>
      <c r="H2779" t="s">
        <v>1917</v>
      </c>
      <c r="I2779" s="4">
        <v>189750.19</v>
      </c>
      <c r="J2779" s="4">
        <v>-155400.78</v>
      </c>
      <c r="K2779" s="4">
        <v>34349.410000000003</v>
      </c>
      <c r="L2779" s="88"/>
      <c r="M2779" s="88"/>
    </row>
    <row r="2780" spans="1:13" x14ac:dyDescent="0.2">
      <c r="A2780" s="89">
        <f t="shared" si="43"/>
        <v>2778</v>
      </c>
      <c r="B2780" t="s">
        <v>2590</v>
      </c>
      <c r="C2780" t="s">
        <v>129</v>
      </c>
      <c r="D2780" s="2">
        <v>41106</v>
      </c>
      <c r="E2780" s="2">
        <v>41106</v>
      </c>
      <c r="F2780" s="5">
        <v>25</v>
      </c>
      <c r="G2780" t="s">
        <v>130</v>
      </c>
      <c r="H2780" t="s">
        <v>1918</v>
      </c>
      <c r="I2780" s="4">
        <v>41687.54</v>
      </c>
      <c r="J2780" s="4">
        <v>-41687.54</v>
      </c>
      <c r="K2780" s="4">
        <v>0</v>
      </c>
      <c r="L2780" s="88"/>
      <c r="M2780" s="88"/>
    </row>
    <row r="2781" spans="1:13" x14ac:dyDescent="0.2">
      <c r="A2781" s="89">
        <f t="shared" si="43"/>
        <v>2779</v>
      </c>
      <c r="B2781" t="s">
        <v>2590</v>
      </c>
      <c r="C2781" t="s">
        <v>223</v>
      </c>
      <c r="D2781" s="2">
        <v>41106</v>
      </c>
      <c r="E2781" s="2">
        <v>41106</v>
      </c>
      <c r="F2781" s="5">
        <v>25</v>
      </c>
      <c r="G2781" t="s">
        <v>130</v>
      </c>
      <c r="H2781" t="s">
        <v>1919</v>
      </c>
      <c r="I2781" s="4">
        <v>273125.27</v>
      </c>
      <c r="J2781" s="4">
        <v>-223682.94</v>
      </c>
      <c r="K2781" s="4">
        <v>49442.33</v>
      </c>
      <c r="L2781" s="88"/>
      <c r="M2781" s="88"/>
    </row>
    <row r="2782" spans="1:13" x14ac:dyDescent="0.2">
      <c r="A2782" s="89">
        <f t="shared" si="43"/>
        <v>2780</v>
      </c>
      <c r="B2782" t="s">
        <v>2590</v>
      </c>
      <c r="C2782" t="s">
        <v>223</v>
      </c>
      <c r="D2782" s="2">
        <v>41106</v>
      </c>
      <c r="E2782" s="2">
        <v>41106</v>
      </c>
      <c r="F2782" s="5">
        <v>1</v>
      </c>
      <c r="G2782" t="s">
        <v>130</v>
      </c>
      <c r="H2782" t="s">
        <v>1920</v>
      </c>
      <c r="I2782" s="4">
        <v>14950</v>
      </c>
      <c r="J2782" s="4">
        <v>-12243.689999999999</v>
      </c>
      <c r="K2782" s="4">
        <v>2706.31</v>
      </c>
      <c r="L2782" s="88"/>
      <c r="M2782" s="88"/>
    </row>
    <row r="2783" spans="1:13" x14ac:dyDescent="0.2">
      <c r="A2783" s="89">
        <f t="shared" si="43"/>
        <v>2781</v>
      </c>
      <c r="B2783" t="s">
        <v>2590</v>
      </c>
      <c r="C2783" t="s">
        <v>223</v>
      </c>
      <c r="D2783" s="2">
        <v>41106</v>
      </c>
      <c r="E2783" s="2">
        <v>41106</v>
      </c>
      <c r="F2783" s="5">
        <v>1</v>
      </c>
      <c r="G2783" t="s">
        <v>130</v>
      </c>
      <c r="H2783" t="s">
        <v>1921</v>
      </c>
      <c r="I2783" s="4">
        <v>6900</v>
      </c>
      <c r="J2783" s="4">
        <v>-5650.93</v>
      </c>
      <c r="K2783" s="4">
        <v>1249.07</v>
      </c>
      <c r="L2783" s="88"/>
      <c r="M2783" s="88"/>
    </row>
    <row r="2784" spans="1:13" x14ac:dyDescent="0.2">
      <c r="A2784" s="89">
        <f t="shared" si="43"/>
        <v>2782</v>
      </c>
      <c r="B2784" t="s">
        <v>2590</v>
      </c>
      <c r="C2784" t="s">
        <v>223</v>
      </c>
      <c r="D2784" s="2">
        <v>41106</v>
      </c>
      <c r="E2784" s="2">
        <v>41106</v>
      </c>
      <c r="F2784" s="5">
        <v>1</v>
      </c>
      <c r="G2784" t="s">
        <v>130</v>
      </c>
      <c r="H2784" t="s">
        <v>1922</v>
      </c>
      <c r="I2784" s="4">
        <v>11500</v>
      </c>
      <c r="J2784" s="4">
        <v>-9418.2200000000012</v>
      </c>
      <c r="K2784" s="4">
        <v>2081.7800000000002</v>
      </c>
      <c r="L2784" s="88"/>
      <c r="M2784" s="88"/>
    </row>
    <row r="2785" spans="1:13" x14ac:dyDescent="0.2">
      <c r="A2785" s="89">
        <f t="shared" si="43"/>
        <v>2783</v>
      </c>
      <c r="B2785" t="s">
        <v>2590</v>
      </c>
      <c r="C2785" t="s">
        <v>223</v>
      </c>
      <c r="D2785" s="2">
        <v>41106</v>
      </c>
      <c r="E2785" s="2">
        <v>41106</v>
      </c>
      <c r="F2785" s="5">
        <v>1</v>
      </c>
      <c r="G2785" t="s">
        <v>130</v>
      </c>
      <c r="H2785" t="s">
        <v>1923</v>
      </c>
      <c r="I2785" s="4">
        <v>5175</v>
      </c>
      <c r="J2785" s="4">
        <v>-4238.2</v>
      </c>
      <c r="K2785" s="4">
        <v>936.8</v>
      </c>
      <c r="L2785" s="88"/>
      <c r="M2785" s="88"/>
    </row>
    <row r="2786" spans="1:13" x14ac:dyDescent="0.2">
      <c r="A2786" s="89">
        <f t="shared" si="43"/>
        <v>2784</v>
      </c>
      <c r="B2786" t="s">
        <v>2590</v>
      </c>
      <c r="C2786" t="s">
        <v>223</v>
      </c>
      <c r="D2786" s="2">
        <v>41127</v>
      </c>
      <c r="E2786" s="2">
        <v>41127</v>
      </c>
      <c r="F2786" s="5">
        <v>1</v>
      </c>
      <c r="G2786" t="s">
        <v>130</v>
      </c>
      <c r="H2786" t="s">
        <v>1924</v>
      </c>
      <c r="I2786" s="4">
        <v>14950</v>
      </c>
      <c r="J2786" s="4">
        <v>-12161.66</v>
      </c>
      <c r="K2786" s="4">
        <v>2788.34</v>
      </c>
      <c r="L2786" s="88"/>
      <c r="M2786" s="88"/>
    </row>
    <row r="2787" spans="1:13" x14ac:dyDescent="0.2">
      <c r="A2787" s="89">
        <f t="shared" si="43"/>
        <v>2785</v>
      </c>
      <c r="B2787" t="s">
        <v>2590</v>
      </c>
      <c r="C2787" t="s">
        <v>223</v>
      </c>
      <c r="D2787" s="2">
        <v>41127</v>
      </c>
      <c r="E2787" s="2">
        <v>41127</v>
      </c>
      <c r="F2787" s="5">
        <v>1</v>
      </c>
      <c r="G2787" t="s">
        <v>130</v>
      </c>
      <c r="H2787" t="s">
        <v>1925</v>
      </c>
      <c r="I2787" s="4">
        <v>39100</v>
      </c>
      <c r="J2787" s="4">
        <v>-31807.420000000002</v>
      </c>
      <c r="K2787" s="4">
        <v>7292.58</v>
      </c>
      <c r="L2787" s="88"/>
      <c r="M2787" s="88"/>
    </row>
    <row r="2788" spans="1:13" x14ac:dyDescent="0.2">
      <c r="A2788" s="89">
        <f t="shared" si="43"/>
        <v>2786</v>
      </c>
      <c r="B2788" t="s">
        <v>2590</v>
      </c>
      <c r="C2788" t="s">
        <v>223</v>
      </c>
      <c r="D2788" s="2">
        <v>41144</v>
      </c>
      <c r="E2788" s="2">
        <v>41144</v>
      </c>
      <c r="F2788" s="5">
        <v>72</v>
      </c>
      <c r="G2788" t="s">
        <v>130</v>
      </c>
      <c r="H2788" t="s">
        <v>1926</v>
      </c>
      <c r="I2788" s="4">
        <v>240905</v>
      </c>
      <c r="J2788" s="4">
        <v>-194908.03</v>
      </c>
      <c r="K2788" s="4">
        <v>45996.97</v>
      </c>
      <c r="L2788" s="88"/>
      <c r="M2788" s="88"/>
    </row>
    <row r="2789" spans="1:13" x14ac:dyDescent="0.2">
      <c r="A2789" s="89">
        <f t="shared" si="43"/>
        <v>2787</v>
      </c>
      <c r="B2789" t="s">
        <v>2590</v>
      </c>
      <c r="C2789" t="s">
        <v>223</v>
      </c>
      <c r="D2789" s="2">
        <v>41172</v>
      </c>
      <c r="E2789" s="2">
        <v>41172</v>
      </c>
      <c r="F2789" s="5">
        <v>1</v>
      </c>
      <c r="G2789" t="s">
        <v>130</v>
      </c>
      <c r="H2789" t="s">
        <v>1927</v>
      </c>
      <c r="I2789" s="4">
        <v>2264449.85</v>
      </c>
      <c r="J2789" s="4">
        <v>-1815672.81</v>
      </c>
      <c r="K2789" s="4">
        <v>448777.04</v>
      </c>
      <c r="L2789" s="88"/>
      <c r="M2789" s="88"/>
    </row>
    <row r="2790" spans="1:13" x14ac:dyDescent="0.2">
      <c r="A2790" s="89">
        <f t="shared" si="43"/>
        <v>2788</v>
      </c>
      <c r="B2790" t="s">
        <v>2590</v>
      </c>
      <c r="C2790" t="s">
        <v>223</v>
      </c>
      <c r="D2790" s="2">
        <v>41193</v>
      </c>
      <c r="E2790" s="2">
        <v>41193</v>
      </c>
      <c r="F2790" s="5">
        <v>100</v>
      </c>
      <c r="G2790" t="s">
        <v>1704</v>
      </c>
      <c r="H2790" t="s">
        <v>1928</v>
      </c>
      <c r="I2790" s="4">
        <v>765369</v>
      </c>
      <c r="J2790" s="4">
        <v>-609545.47</v>
      </c>
      <c r="K2790" s="4">
        <v>155823.53</v>
      </c>
      <c r="L2790" s="88"/>
      <c r="M2790" s="88"/>
    </row>
    <row r="2791" spans="1:13" x14ac:dyDescent="0.2">
      <c r="A2791" s="89">
        <f t="shared" si="43"/>
        <v>2789</v>
      </c>
      <c r="B2791" t="s">
        <v>2590</v>
      </c>
      <c r="C2791" t="s">
        <v>129</v>
      </c>
      <c r="D2791" s="2">
        <v>41153</v>
      </c>
      <c r="E2791" s="2">
        <v>41153</v>
      </c>
      <c r="F2791" s="5">
        <v>8</v>
      </c>
      <c r="G2791" t="s">
        <v>130</v>
      </c>
      <c r="H2791" t="s">
        <v>1929</v>
      </c>
      <c r="I2791" s="4">
        <v>36689.14</v>
      </c>
      <c r="J2791" s="4">
        <v>-36689.14</v>
      </c>
      <c r="K2791" s="4">
        <v>0</v>
      </c>
      <c r="L2791" s="88"/>
      <c r="M2791" s="88"/>
    </row>
    <row r="2792" spans="1:13" x14ac:dyDescent="0.2">
      <c r="A2792" s="89">
        <f t="shared" si="43"/>
        <v>2790</v>
      </c>
      <c r="B2792" t="s">
        <v>2590</v>
      </c>
      <c r="C2792" t="s">
        <v>223</v>
      </c>
      <c r="D2792" s="2">
        <v>41174</v>
      </c>
      <c r="E2792" s="2">
        <v>41174</v>
      </c>
      <c r="F2792" s="5">
        <v>5</v>
      </c>
      <c r="G2792" t="s">
        <v>130</v>
      </c>
      <c r="H2792" t="s">
        <v>1930</v>
      </c>
      <c r="I2792" s="4">
        <v>44097.52</v>
      </c>
      <c r="J2792" s="4">
        <v>-35335.35</v>
      </c>
      <c r="K2792" s="4">
        <v>8762.17</v>
      </c>
      <c r="L2792" s="88"/>
      <c r="M2792" s="88"/>
    </row>
    <row r="2793" spans="1:13" x14ac:dyDescent="0.2">
      <c r="A2793" s="89">
        <f t="shared" si="43"/>
        <v>2791</v>
      </c>
      <c r="B2793" t="s">
        <v>2590</v>
      </c>
      <c r="C2793" t="s">
        <v>223</v>
      </c>
      <c r="D2793" s="2">
        <v>41174</v>
      </c>
      <c r="E2793" s="2">
        <v>41174</v>
      </c>
      <c r="F2793" s="5">
        <v>4</v>
      </c>
      <c r="G2793" t="s">
        <v>130</v>
      </c>
      <c r="H2793" t="s">
        <v>1931</v>
      </c>
      <c r="I2793" s="4">
        <v>39672</v>
      </c>
      <c r="J2793" s="4">
        <v>-31789.18</v>
      </c>
      <c r="K2793" s="4">
        <v>7882.82</v>
      </c>
      <c r="L2793" s="88"/>
      <c r="M2793" s="88"/>
    </row>
    <row r="2794" spans="1:13" x14ac:dyDescent="0.2">
      <c r="A2794" s="89">
        <f t="shared" si="43"/>
        <v>2792</v>
      </c>
      <c r="B2794" t="s">
        <v>2590</v>
      </c>
      <c r="C2794" t="s">
        <v>129</v>
      </c>
      <c r="D2794" s="2">
        <v>41153</v>
      </c>
      <c r="E2794" s="2">
        <v>41153</v>
      </c>
      <c r="F2794" s="5">
        <v>1</v>
      </c>
      <c r="G2794" t="s">
        <v>130</v>
      </c>
      <c r="H2794" t="s">
        <v>1932</v>
      </c>
      <c r="I2794" s="4">
        <v>4190</v>
      </c>
      <c r="J2794" s="4">
        <v>-4190</v>
      </c>
      <c r="K2794" s="4">
        <v>0</v>
      </c>
      <c r="L2794" s="88"/>
      <c r="M2794" s="88"/>
    </row>
    <row r="2795" spans="1:13" x14ac:dyDescent="0.2">
      <c r="A2795" s="89">
        <f t="shared" si="43"/>
        <v>2793</v>
      </c>
      <c r="B2795" t="s">
        <v>2590</v>
      </c>
      <c r="C2795" t="s">
        <v>129</v>
      </c>
      <c r="D2795" s="2">
        <v>41194</v>
      </c>
      <c r="E2795" s="2">
        <v>41194</v>
      </c>
      <c r="F2795" s="5">
        <v>30</v>
      </c>
      <c r="G2795" t="s">
        <v>130</v>
      </c>
      <c r="H2795" t="s">
        <v>1933</v>
      </c>
      <c r="I2795" s="4">
        <v>130986</v>
      </c>
      <c r="J2795" s="4">
        <v>-130986</v>
      </c>
      <c r="K2795" s="4">
        <v>0</v>
      </c>
      <c r="L2795" s="88"/>
      <c r="M2795" s="88"/>
    </row>
    <row r="2796" spans="1:13" x14ac:dyDescent="0.2">
      <c r="A2796" s="89">
        <f t="shared" si="43"/>
        <v>2794</v>
      </c>
      <c r="B2796" t="s">
        <v>2590</v>
      </c>
      <c r="C2796" t="s">
        <v>129</v>
      </c>
      <c r="D2796" s="2">
        <v>41176</v>
      </c>
      <c r="E2796" s="2">
        <v>41176</v>
      </c>
      <c r="F2796" s="5">
        <v>15</v>
      </c>
      <c r="G2796" t="s">
        <v>130</v>
      </c>
      <c r="H2796" t="s">
        <v>1934</v>
      </c>
      <c r="I2796" s="4">
        <v>48000</v>
      </c>
      <c r="J2796" s="4">
        <v>-48000</v>
      </c>
      <c r="K2796" s="4">
        <v>0</v>
      </c>
      <c r="L2796" s="88"/>
      <c r="M2796" s="88"/>
    </row>
    <row r="2797" spans="1:13" x14ac:dyDescent="0.2">
      <c r="A2797" s="89">
        <f t="shared" si="43"/>
        <v>2795</v>
      </c>
      <c r="B2797" t="s">
        <v>2590</v>
      </c>
      <c r="C2797" t="s">
        <v>223</v>
      </c>
      <c r="D2797" s="2">
        <v>41176</v>
      </c>
      <c r="E2797" s="2">
        <v>41176</v>
      </c>
      <c r="F2797" s="5">
        <v>15</v>
      </c>
      <c r="G2797" t="s">
        <v>130</v>
      </c>
      <c r="H2797" t="s">
        <v>1934</v>
      </c>
      <c r="I2797" s="4">
        <v>76575</v>
      </c>
      <c r="J2797" s="4">
        <v>-61320.049999999996</v>
      </c>
      <c r="K2797" s="4">
        <v>15254.95</v>
      </c>
      <c r="L2797" s="88"/>
      <c r="M2797" s="88"/>
    </row>
    <row r="2798" spans="1:13" x14ac:dyDescent="0.2">
      <c r="A2798" s="89">
        <f t="shared" si="43"/>
        <v>2796</v>
      </c>
      <c r="B2798" t="s">
        <v>2590</v>
      </c>
      <c r="C2798" t="s">
        <v>129</v>
      </c>
      <c r="D2798" s="2">
        <v>41176</v>
      </c>
      <c r="E2798" s="2">
        <v>41176</v>
      </c>
      <c r="F2798" s="5">
        <v>10</v>
      </c>
      <c r="G2798" t="s">
        <v>130</v>
      </c>
      <c r="H2798" t="s">
        <v>1935</v>
      </c>
      <c r="I2798" s="4">
        <v>48300</v>
      </c>
      <c r="J2798" s="4">
        <v>-48300</v>
      </c>
      <c r="K2798" s="4">
        <v>0</v>
      </c>
      <c r="L2798" s="88"/>
      <c r="M2798" s="88"/>
    </row>
    <row r="2799" spans="1:13" x14ac:dyDescent="0.2">
      <c r="A2799" s="89">
        <f t="shared" si="43"/>
        <v>2797</v>
      </c>
      <c r="B2799" t="s">
        <v>2590</v>
      </c>
      <c r="C2799" t="s">
        <v>223</v>
      </c>
      <c r="D2799" s="2">
        <v>41218</v>
      </c>
      <c r="E2799" s="2">
        <v>41218</v>
      </c>
      <c r="F2799" s="5">
        <v>20</v>
      </c>
      <c r="G2799" t="s">
        <v>130</v>
      </c>
      <c r="H2799" t="s">
        <v>1936</v>
      </c>
      <c r="I2799" s="4">
        <v>151800</v>
      </c>
      <c r="J2799" s="4">
        <v>-119921.82999999999</v>
      </c>
      <c r="K2799" s="4">
        <v>31878.17</v>
      </c>
      <c r="L2799" s="88"/>
      <c r="M2799" s="88"/>
    </row>
    <row r="2800" spans="1:13" x14ac:dyDescent="0.2">
      <c r="A2800" s="89">
        <f t="shared" si="43"/>
        <v>2798</v>
      </c>
      <c r="B2800" t="s">
        <v>2590</v>
      </c>
      <c r="C2800" t="s">
        <v>223</v>
      </c>
      <c r="D2800" s="2">
        <v>41218</v>
      </c>
      <c r="E2800" s="2">
        <v>41218</v>
      </c>
      <c r="F2800" s="5">
        <v>35</v>
      </c>
      <c r="G2800" t="s">
        <v>130</v>
      </c>
      <c r="H2800" t="s">
        <v>1937</v>
      </c>
      <c r="I2800" s="4">
        <v>265650</v>
      </c>
      <c r="J2800" s="4">
        <v>-209863.21</v>
      </c>
      <c r="K2800" s="4">
        <v>55786.79</v>
      </c>
      <c r="L2800" s="88"/>
      <c r="M2800" s="88"/>
    </row>
    <row r="2801" spans="1:13" x14ac:dyDescent="0.2">
      <c r="A2801" s="89">
        <f t="shared" si="43"/>
        <v>2799</v>
      </c>
      <c r="B2801" t="s">
        <v>2590</v>
      </c>
      <c r="C2801" t="s">
        <v>129</v>
      </c>
      <c r="D2801" s="2">
        <v>41218</v>
      </c>
      <c r="E2801" s="2">
        <v>41218</v>
      </c>
      <c r="F2801" s="5">
        <v>10</v>
      </c>
      <c r="G2801" t="s">
        <v>130</v>
      </c>
      <c r="H2801" t="s">
        <v>1938</v>
      </c>
      <c r="I2801" s="4">
        <v>16675</v>
      </c>
      <c r="J2801" s="4">
        <v>-16675</v>
      </c>
      <c r="K2801" s="4">
        <v>0</v>
      </c>
      <c r="L2801" s="88"/>
      <c r="M2801" s="88"/>
    </row>
    <row r="2802" spans="1:13" x14ac:dyDescent="0.2">
      <c r="A2802" s="89">
        <f t="shared" si="43"/>
        <v>2800</v>
      </c>
      <c r="B2802" t="s">
        <v>2590</v>
      </c>
      <c r="C2802" t="s">
        <v>223</v>
      </c>
      <c r="D2802" s="2">
        <v>41218</v>
      </c>
      <c r="E2802" s="2">
        <v>41218</v>
      </c>
      <c r="F2802" s="5">
        <v>40</v>
      </c>
      <c r="G2802" t="s">
        <v>130</v>
      </c>
      <c r="H2802" t="s">
        <v>1939</v>
      </c>
      <c r="I2802" s="4">
        <v>437000</v>
      </c>
      <c r="J2802" s="4">
        <v>-345229.52</v>
      </c>
      <c r="K2802" s="4">
        <v>91770.48</v>
      </c>
      <c r="L2802" s="88"/>
      <c r="M2802" s="88"/>
    </row>
    <row r="2803" spans="1:13" x14ac:dyDescent="0.2">
      <c r="A2803" s="89">
        <f t="shared" si="43"/>
        <v>2801</v>
      </c>
      <c r="B2803" t="s">
        <v>2590</v>
      </c>
      <c r="C2803" t="s">
        <v>129</v>
      </c>
      <c r="D2803" s="2">
        <v>41218</v>
      </c>
      <c r="E2803" s="2">
        <v>41218</v>
      </c>
      <c r="F2803" s="5">
        <v>20</v>
      </c>
      <c r="G2803" t="s">
        <v>130</v>
      </c>
      <c r="H2803" t="s">
        <v>1940</v>
      </c>
      <c r="I2803" s="4">
        <v>33350</v>
      </c>
      <c r="J2803" s="4">
        <v>-33350</v>
      </c>
      <c r="K2803" s="4">
        <v>0</v>
      </c>
      <c r="L2803" s="88"/>
      <c r="M2803" s="88"/>
    </row>
    <row r="2804" spans="1:13" x14ac:dyDescent="0.2">
      <c r="A2804" s="89">
        <f t="shared" si="43"/>
        <v>2802</v>
      </c>
      <c r="B2804" t="s">
        <v>2590</v>
      </c>
      <c r="C2804" t="s">
        <v>223</v>
      </c>
      <c r="D2804" s="2">
        <v>41253</v>
      </c>
      <c r="E2804" s="2">
        <v>41253</v>
      </c>
      <c r="F2804" s="5">
        <v>50</v>
      </c>
      <c r="G2804" t="s">
        <v>130</v>
      </c>
      <c r="H2804" t="s">
        <v>1941</v>
      </c>
      <c r="I2804" s="4">
        <v>567036</v>
      </c>
      <c r="J2804" s="4">
        <v>-442901.61</v>
      </c>
      <c r="K2804" s="4">
        <v>124134.39</v>
      </c>
      <c r="L2804" s="88"/>
      <c r="M2804" s="88"/>
    </row>
    <row r="2805" spans="1:13" x14ac:dyDescent="0.2">
      <c r="A2805" s="89">
        <f t="shared" si="43"/>
        <v>2803</v>
      </c>
      <c r="B2805" t="s">
        <v>2590</v>
      </c>
      <c r="C2805" t="s">
        <v>129</v>
      </c>
      <c r="D2805" s="2">
        <v>41255</v>
      </c>
      <c r="E2805" s="2">
        <v>41255</v>
      </c>
      <c r="F2805" s="5">
        <v>110</v>
      </c>
      <c r="G2805" t="s">
        <v>130</v>
      </c>
      <c r="H2805" t="s">
        <v>1942</v>
      </c>
      <c r="I2805" s="4">
        <v>379500</v>
      </c>
      <c r="J2805" s="4">
        <v>-379500</v>
      </c>
      <c r="K2805" s="4">
        <v>0</v>
      </c>
      <c r="L2805" s="88"/>
      <c r="M2805" s="88"/>
    </row>
    <row r="2806" spans="1:13" x14ac:dyDescent="0.2">
      <c r="A2806" s="89">
        <f t="shared" si="43"/>
        <v>2804</v>
      </c>
      <c r="B2806" t="s">
        <v>2590</v>
      </c>
      <c r="C2806" t="s">
        <v>129</v>
      </c>
      <c r="D2806" s="2">
        <v>41256</v>
      </c>
      <c r="E2806" s="2">
        <v>41256</v>
      </c>
      <c r="F2806" s="5">
        <v>32</v>
      </c>
      <c r="G2806" t="s">
        <v>130</v>
      </c>
      <c r="H2806" t="s">
        <v>1943</v>
      </c>
      <c r="I2806" s="4">
        <v>58880</v>
      </c>
      <c r="J2806" s="4">
        <v>-58880</v>
      </c>
      <c r="K2806" s="4">
        <v>0</v>
      </c>
      <c r="L2806" s="88"/>
      <c r="M2806" s="88"/>
    </row>
    <row r="2807" spans="1:13" x14ac:dyDescent="0.2">
      <c r="A2807" s="89">
        <f t="shared" si="43"/>
        <v>2805</v>
      </c>
      <c r="B2807" t="s">
        <v>2590</v>
      </c>
      <c r="C2807" t="s">
        <v>223</v>
      </c>
      <c r="D2807" s="2">
        <v>41260</v>
      </c>
      <c r="E2807" s="2">
        <v>41260</v>
      </c>
      <c r="F2807" s="5">
        <v>9</v>
      </c>
      <c r="G2807" t="s">
        <v>130</v>
      </c>
      <c r="H2807" t="s">
        <v>1944</v>
      </c>
      <c r="I2807" s="4">
        <v>117990</v>
      </c>
      <c r="J2807" s="4">
        <v>-91950.34</v>
      </c>
      <c r="K2807" s="4">
        <v>26039.66</v>
      </c>
      <c r="L2807" s="88"/>
      <c r="M2807" s="88"/>
    </row>
    <row r="2808" spans="1:13" x14ac:dyDescent="0.2">
      <c r="A2808" s="89">
        <f t="shared" si="43"/>
        <v>2806</v>
      </c>
      <c r="B2808" t="s">
        <v>2590</v>
      </c>
      <c r="C2808" t="s">
        <v>223</v>
      </c>
      <c r="D2808" s="2">
        <v>41260</v>
      </c>
      <c r="E2808" s="2">
        <v>41260</v>
      </c>
      <c r="F2808" s="5">
        <v>5</v>
      </c>
      <c r="G2808" t="s">
        <v>130</v>
      </c>
      <c r="H2808" t="s">
        <v>1945</v>
      </c>
      <c r="I2808" s="4">
        <v>61560</v>
      </c>
      <c r="J2808" s="4">
        <v>-47974.080000000002</v>
      </c>
      <c r="K2808" s="4">
        <v>13585.92</v>
      </c>
      <c r="L2808" s="88"/>
      <c r="M2808" s="88"/>
    </row>
    <row r="2809" spans="1:13" x14ac:dyDescent="0.2">
      <c r="A2809" s="89">
        <f t="shared" si="43"/>
        <v>2807</v>
      </c>
      <c r="B2809" t="s">
        <v>2590</v>
      </c>
      <c r="C2809" t="s">
        <v>223</v>
      </c>
      <c r="D2809" s="2">
        <v>41271</v>
      </c>
      <c r="E2809" s="2">
        <v>41271</v>
      </c>
      <c r="F2809" s="5">
        <v>21</v>
      </c>
      <c r="G2809" t="s">
        <v>130</v>
      </c>
      <c r="H2809" t="s">
        <v>1946</v>
      </c>
      <c r="I2809" s="4">
        <v>275310</v>
      </c>
      <c r="J2809" s="4">
        <v>-213783.84999999998</v>
      </c>
      <c r="K2809" s="4">
        <v>61526.15</v>
      </c>
      <c r="L2809" s="88"/>
      <c r="M2809" s="88"/>
    </row>
    <row r="2810" spans="1:13" x14ac:dyDescent="0.2">
      <c r="A2810" s="89">
        <f t="shared" si="43"/>
        <v>2808</v>
      </c>
      <c r="B2810" t="s">
        <v>2590</v>
      </c>
      <c r="C2810" t="s">
        <v>223</v>
      </c>
      <c r="D2810" s="2">
        <v>41271</v>
      </c>
      <c r="E2810" s="2">
        <v>41271</v>
      </c>
      <c r="F2810" s="5">
        <v>20</v>
      </c>
      <c r="G2810" t="s">
        <v>130</v>
      </c>
      <c r="H2810" t="s">
        <v>1947</v>
      </c>
      <c r="I2810" s="4">
        <v>246240</v>
      </c>
      <c r="J2810" s="4">
        <v>-191210.40000000002</v>
      </c>
      <c r="K2810" s="4">
        <v>55029.599999999999</v>
      </c>
      <c r="L2810" s="88"/>
      <c r="M2810" s="88"/>
    </row>
    <row r="2811" spans="1:13" x14ac:dyDescent="0.2">
      <c r="A2811" s="89">
        <f t="shared" si="43"/>
        <v>2809</v>
      </c>
      <c r="B2811" t="s">
        <v>2590</v>
      </c>
      <c r="C2811" t="s">
        <v>223</v>
      </c>
      <c r="D2811" s="2">
        <v>41271</v>
      </c>
      <c r="E2811" s="2">
        <v>41271</v>
      </c>
      <c r="F2811" s="5">
        <v>10</v>
      </c>
      <c r="G2811" t="s">
        <v>130</v>
      </c>
      <c r="H2811" t="s">
        <v>1948</v>
      </c>
      <c r="I2811" s="4">
        <v>132012</v>
      </c>
      <c r="J2811" s="4">
        <v>-102510.02</v>
      </c>
      <c r="K2811" s="4">
        <v>29501.98</v>
      </c>
      <c r="L2811" s="88"/>
      <c r="M2811" s="88"/>
    </row>
    <row r="2812" spans="1:13" x14ac:dyDescent="0.2">
      <c r="A2812" s="89">
        <f t="shared" si="43"/>
        <v>2810</v>
      </c>
      <c r="B2812" t="s">
        <v>2590</v>
      </c>
      <c r="C2812" t="s">
        <v>223</v>
      </c>
      <c r="D2812" s="2">
        <v>41271</v>
      </c>
      <c r="E2812" s="2">
        <v>41271</v>
      </c>
      <c r="F2812" s="5">
        <v>25</v>
      </c>
      <c r="G2812" t="s">
        <v>130</v>
      </c>
      <c r="H2812" t="s">
        <v>1949</v>
      </c>
      <c r="I2812" s="4">
        <v>256500</v>
      </c>
      <c r="J2812" s="4">
        <v>-199177.5</v>
      </c>
      <c r="K2812" s="4">
        <v>57322.5</v>
      </c>
      <c r="L2812" s="88"/>
      <c r="M2812" s="88"/>
    </row>
    <row r="2813" spans="1:13" x14ac:dyDescent="0.2">
      <c r="A2813" s="89">
        <f t="shared" si="43"/>
        <v>2811</v>
      </c>
      <c r="B2813" t="s">
        <v>2590</v>
      </c>
      <c r="C2813" t="s">
        <v>223</v>
      </c>
      <c r="D2813" s="2">
        <v>41321</v>
      </c>
      <c r="E2813" s="2">
        <v>41321</v>
      </c>
      <c r="F2813" s="5">
        <v>10</v>
      </c>
      <c r="G2813" t="s">
        <v>130</v>
      </c>
      <c r="H2813" t="s">
        <v>1950</v>
      </c>
      <c r="I2813" s="4">
        <v>43662</v>
      </c>
      <c r="J2813" s="4">
        <v>-33354.870000000003</v>
      </c>
      <c r="K2813" s="4">
        <v>10307.129999999999</v>
      </c>
      <c r="L2813" s="88"/>
      <c r="M2813" s="88"/>
    </row>
    <row r="2814" spans="1:13" x14ac:dyDescent="0.2">
      <c r="A2814" s="89">
        <f t="shared" si="43"/>
        <v>2812</v>
      </c>
      <c r="B2814" t="s">
        <v>2590</v>
      </c>
      <c r="C2814" t="s">
        <v>223</v>
      </c>
      <c r="D2814" s="2">
        <v>41310</v>
      </c>
      <c r="E2814" s="2">
        <v>41310</v>
      </c>
      <c r="F2814" s="5">
        <v>15</v>
      </c>
      <c r="G2814" t="s">
        <v>130</v>
      </c>
      <c r="H2814" t="s">
        <v>1951</v>
      </c>
      <c r="I2814" s="4">
        <v>113850.19</v>
      </c>
      <c r="J2814" s="4">
        <v>-87288.06</v>
      </c>
      <c r="K2814" s="4">
        <v>26562.13</v>
      </c>
      <c r="L2814" s="88"/>
      <c r="M2814" s="88"/>
    </row>
    <row r="2815" spans="1:13" x14ac:dyDescent="0.2">
      <c r="A2815" s="89">
        <f t="shared" si="43"/>
        <v>2813</v>
      </c>
      <c r="B2815" t="s">
        <v>2590</v>
      </c>
      <c r="C2815" t="s">
        <v>129</v>
      </c>
      <c r="D2815" s="2">
        <v>41310</v>
      </c>
      <c r="E2815" s="2">
        <v>41310</v>
      </c>
      <c r="F2815" s="5">
        <v>15</v>
      </c>
      <c r="G2815" t="s">
        <v>130</v>
      </c>
      <c r="H2815" t="s">
        <v>1952</v>
      </c>
      <c r="I2815" s="4">
        <v>25012.54</v>
      </c>
      <c r="J2815" s="4">
        <v>-25012.54</v>
      </c>
      <c r="K2815" s="4">
        <v>0</v>
      </c>
      <c r="L2815" s="88"/>
      <c r="M2815" s="88"/>
    </row>
    <row r="2816" spans="1:13" x14ac:dyDescent="0.2">
      <c r="A2816" s="89">
        <f t="shared" si="43"/>
        <v>2814</v>
      </c>
      <c r="B2816" t="s">
        <v>2590</v>
      </c>
      <c r="C2816" t="s">
        <v>223</v>
      </c>
      <c r="D2816" s="2">
        <v>41310</v>
      </c>
      <c r="E2816" s="2">
        <v>41310</v>
      </c>
      <c r="F2816" s="5">
        <v>15</v>
      </c>
      <c r="G2816" t="s">
        <v>130</v>
      </c>
      <c r="H2816" t="s">
        <v>1953</v>
      </c>
      <c r="I2816" s="4">
        <v>163875.26999999999</v>
      </c>
      <c r="J2816" s="4">
        <v>-125641.89</v>
      </c>
      <c r="K2816" s="4">
        <v>38233.379999999997</v>
      </c>
      <c r="L2816" s="88"/>
      <c r="M2816" s="88"/>
    </row>
    <row r="2817" spans="1:13" x14ac:dyDescent="0.2">
      <c r="A2817" s="89">
        <f t="shared" si="43"/>
        <v>2815</v>
      </c>
      <c r="B2817" t="s">
        <v>2590</v>
      </c>
      <c r="C2817" t="s">
        <v>223</v>
      </c>
      <c r="D2817" s="2">
        <v>41302</v>
      </c>
      <c r="E2817" s="2">
        <v>41302</v>
      </c>
      <c r="F2817" s="5">
        <v>1</v>
      </c>
      <c r="G2817" t="s">
        <v>130</v>
      </c>
      <c r="H2817" t="s">
        <v>1954</v>
      </c>
      <c r="I2817" s="4">
        <v>71820</v>
      </c>
      <c r="J2817" s="4">
        <v>-55208.2</v>
      </c>
      <c r="K2817" s="4">
        <v>16611.8</v>
      </c>
      <c r="L2817" s="88"/>
      <c r="M2817" s="88"/>
    </row>
    <row r="2818" spans="1:13" x14ac:dyDescent="0.2">
      <c r="A2818" s="89">
        <f t="shared" si="43"/>
        <v>2816</v>
      </c>
      <c r="B2818" t="s">
        <v>2590</v>
      </c>
      <c r="C2818" t="s">
        <v>223</v>
      </c>
      <c r="D2818" s="2">
        <v>41304</v>
      </c>
      <c r="E2818" s="2">
        <v>41304</v>
      </c>
      <c r="F2818" s="5">
        <v>80</v>
      </c>
      <c r="G2818" t="s">
        <v>130</v>
      </c>
      <c r="H2818" t="s">
        <v>1955</v>
      </c>
      <c r="I2818" s="4">
        <v>1111584.3999999999</v>
      </c>
      <c r="J2818" s="4">
        <v>-853918.51</v>
      </c>
      <c r="K2818" s="4">
        <v>257665.89</v>
      </c>
      <c r="L2818" s="88"/>
      <c r="M2818" s="88"/>
    </row>
    <row r="2819" spans="1:13" x14ac:dyDescent="0.2">
      <c r="A2819" s="89">
        <f t="shared" si="43"/>
        <v>2817</v>
      </c>
      <c r="B2819" t="s">
        <v>2590</v>
      </c>
      <c r="C2819" t="s">
        <v>223</v>
      </c>
      <c r="D2819" s="2">
        <v>41365</v>
      </c>
      <c r="E2819" s="2">
        <v>41365</v>
      </c>
      <c r="F2819" s="5">
        <v>0</v>
      </c>
      <c r="G2819" t="s">
        <v>130</v>
      </c>
      <c r="H2819" t="s">
        <v>1955</v>
      </c>
      <c r="I2819" s="4">
        <v>-108146.3</v>
      </c>
      <c r="J2819" s="4">
        <v>79912.27</v>
      </c>
      <c r="K2819" s="4">
        <v>-28234.03</v>
      </c>
      <c r="L2819" s="88"/>
      <c r="M2819" s="88"/>
    </row>
    <row r="2820" spans="1:13" x14ac:dyDescent="0.2">
      <c r="A2820" s="89">
        <f t="shared" si="43"/>
        <v>2818</v>
      </c>
      <c r="B2820" t="s">
        <v>2590</v>
      </c>
      <c r="C2820" t="s">
        <v>223</v>
      </c>
      <c r="D2820" s="2">
        <v>41106</v>
      </c>
      <c r="E2820" s="2">
        <v>41106</v>
      </c>
      <c r="F2820" s="5">
        <v>1</v>
      </c>
      <c r="G2820" t="s">
        <v>130</v>
      </c>
      <c r="H2820" t="s">
        <v>1956</v>
      </c>
      <c r="I2820" s="4">
        <v>18118.330000000002</v>
      </c>
      <c r="J2820" s="4">
        <v>-14838.470000000001</v>
      </c>
      <c r="K2820" s="4">
        <v>3279.86</v>
      </c>
      <c r="L2820" s="88"/>
      <c r="M2820" s="88"/>
    </row>
    <row r="2821" spans="1:13" x14ac:dyDescent="0.2">
      <c r="A2821" s="89">
        <f t="shared" ref="A2821:A2884" si="44">A2820+1</f>
        <v>2819</v>
      </c>
      <c r="B2821" t="s">
        <v>2590</v>
      </c>
      <c r="C2821" t="s">
        <v>223</v>
      </c>
      <c r="D2821" s="2">
        <v>41106</v>
      </c>
      <c r="E2821" s="2">
        <v>41106</v>
      </c>
      <c r="F2821" s="5">
        <v>1</v>
      </c>
      <c r="G2821" t="s">
        <v>130</v>
      </c>
      <c r="H2821" t="s">
        <v>1957</v>
      </c>
      <c r="I2821" s="4">
        <v>14595.32</v>
      </c>
      <c r="J2821" s="4">
        <v>-11953.21</v>
      </c>
      <c r="K2821" s="4">
        <v>2642.11</v>
      </c>
      <c r="L2821" s="88"/>
      <c r="M2821" s="88"/>
    </row>
    <row r="2822" spans="1:13" x14ac:dyDescent="0.2">
      <c r="A2822" s="89">
        <f t="shared" si="44"/>
        <v>2820</v>
      </c>
      <c r="B2822" t="s">
        <v>2590</v>
      </c>
      <c r="C2822" t="s">
        <v>223</v>
      </c>
      <c r="D2822" s="2">
        <v>41127</v>
      </c>
      <c r="E2822" s="2">
        <v>41127</v>
      </c>
      <c r="F2822" s="5">
        <v>6</v>
      </c>
      <c r="G2822" t="s">
        <v>130</v>
      </c>
      <c r="H2822" t="s">
        <v>1958</v>
      </c>
      <c r="I2822" s="4">
        <v>126828.28</v>
      </c>
      <c r="J2822" s="4">
        <v>-103173.41</v>
      </c>
      <c r="K2822" s="4">
        <v>23654.87</v>
      </c>
      <c r="L2822" s="88"/>
      <c r="M2822" s="88"/>
    </row>
    <row r="2823" spans="1:13" x14ac:dyDescent="0.2">
      <c r="A2823" s="89">
        <f t="shared" si="44"/>
        <v>2821</v>
      </c>
      <c r="B2823" t="s">
        <v>2590</v>
      </c>
      <c r="C2823" t="s">
        <v>223</v>
      </c>
      <c r="D2823" s="2">
        <v>41106</v>
      </c>
      <c r="E2823" s="2">
        <v>41106</v>
      </c>
      <c r="F2823" s="5">
        <v>1</v>
      </c>
      <c r="G2823" t="s">
        <v>130</v>
      </c>
      <c r="H2823" t="s">
        <v>1959</v>
      </c>
      <c r="I2823" s="4">
        <v>15601.89</v>
      </c>
      <c r="J2823" s="4">
        <v>-12777.58</v>
      </c>
      <c r="K2823" s="4">
        <v>2824.31</v>
      </c>
      <c r="L2823" s="88"/>
      <c r="M2823" s="88"/>
    </row>
    <row r="2824" spans="1:13" x14ac:dyDescent="0.2">
      <c r="A2824" s="89">
        <f t="shared" si="44"/>
        <v>2822</v>
      </c>
      <c r="B2824" t="s">
        <v>2590</v>
      </c>
      <c r="C2824" t="s">
        <v>223</v>
      </c>
      <c r="D2824" s="2">
        <v>41106</v>
      </c>
      <c r="E2824" s="2">
        <v>41106</v>
      </c>
      <c r="F2824" s="5">
        <v>1</v>
      </c>
      <c r="G2824" t="s">
        <v>130</v>
      </c>
      <c r="H2824" t="s">
        <v>1960</v>
      </c>
      <c r="I2824" s="4">
        <v>15601.89</v>
      </c>
      <c r="J2824" s="4">
        <v>-12777.58</v>
      </c>
      <c r="K2824" s="4">
        <v>2824.31</v>
      </c>
      <c r="L2824" s="88"/>
      <c r="M2824" s="88"/>
    </row>
    <row r="2825" spans="1:13" x14ac:dyDescent="0.2">
      <c r="A2825" s="89">
        <f t="shared" si="44"/>
        <v>2823</v>
      </c>
      <c r="B2825" t="s">
        <v>2590</v>
      </c>
      <c r="C2825" t="s">
        <v>223</v>
      </c>
      <c r="D2825" s="2">
        <v>41106</v>
      </c>
      <c r="E2825" s="2">
        <v>41106</v>
      </c>
      <c r="F2825" s="5">
        <v>1</v>
      </c>
      <c r="G2825" t="s">
        <v>130</v>
      </c>
      <c r="H2825" t="s">
        <v>1960</v>
      </c>
      <c r="I2825" s="4">
        <v>15601.89</v>
      </c>
      <c r="J2825" s="4">
        <v>-12777.58</v>
      </c>
      <c r="K2825" s="4">
        <v>2824.31</v>
      </c>
      <c r="L2825" s="88"/>
      <c r="M2825" s="88"/>
    </row>
    <row r="2826" spans="1:13" x14ac:dyDescent="0.2">
      <c r="A2826" s="89">
        <f t="shared" si="44"/>
        <v>2824</v>
      </c>
      <c r="B2826" t="s">
        <v>2590</v>
      </c>
      <c r="C2826" t="s">
        <v>223</v>
      </c>
      <c r="D2826" s="2">
        <v>41106</v>
      </c>
      <c r="E2826" s="2">
        <v>41106</v>
      </c>
      <c r="F2826" s="5">
        <v>4</v>
      </c>
      <c r="G2826" t="s">
        <v>130</v>
      </c>
      <c r="H2826" t="s">
        <v>1961</v>
      </c>
      <c r="I2826" s="4">
        <v>32210.36</v>
      </c>
      <c r="J2826" s="4">
        <v>-26379.49</v>
      </c>
      <c r="K2826" s="4">
        <v>5830.87</v>
      </c>
      <c r="L2826" s="88"/>
      <c r="M2826" s="88"/>
    </row>
    <row r="2827" spans="1:13" x14ac:dyDescent="0.2">
      <c r="A2827" s="89">
        <f t="shared" si="44"/>
        <v>2825</v>
      </c>
      <c r="B2827" t="s">
        <v>2590</v>
      </c>
      <c r="C2827" t="s">
        <v>223</v>
      </c>
      <c r="D2827" s="2">
        <v>41106</v>
      </c>
      <c r="E2827" s="2">
        <v>41106</v>
      </c>
      <c r="F2827" s="5">
        <v>2</v>
      </c>
      <c r="G2827" t="s">
        <v>130</v>
      </c>
      <c r="H2827" t="s">
        <v>1962</v>
      </c>
      <c r="I2827" s="4">
        <v>46302.39</v>
      </c>
      <c r="J2827" s="4">
        <v>-37920.53</v>
      </c>
      <c r="K2827" s="4">
        <v>8381.86</v>
      </c>
      <c r="L2827" s="88"/>
      <c r="M2827" s="88"/>
    </row>
    <row r="2828" spans="1:13" x14ac:dyDescent="0.2">
      <c r="A2828" s="89">
        <f t="shared" si="44"/>
        <v>2826</v>
      </c>
      <c r="B2828" t="s">
        <v>2590</v>
      </c>
      <c r="C2828" t="s">
        <v>223</v>
      </c>
      <c r="D2828" s="2">
        <v>41106</v>
      </c>
      <c r="E2828" s="2">
        <v>41106</v>
      </c>
      <c r="F2828" s="5">
        <v>1</v>
      </c>
      <c r="G2828" t="s">
        <v>130</v>
      </c>
      <c r="H2828" t="s">
        <v>1963</v>
      </c>
      <c r="I2828" s="4">
        <v>21138.05</v>
      </c>
      <c r="J2828" s="4">
        <v>-17311.55</v>
      </c>
      <c r="K2828" s="4">
        <v>3826.5</v>
      </c>
      <c r="L2828" s="88"/>
      <c r="M2828" s="88"/>
    </row>
    <row r="2829" spans="1:13" x14ac:dyDescent="0.2">
      <c r="A2829" s="89">
        <f t="shared" si="44"/>
        <v>2827</v>
      </c>
      <c r="B2829" t="s">
        <v>2590</v>
      </c>
      <c r="C2829" t="s">
        <v>223</v>
      </c>
      <c r="D2829" s="2">
        <v>41106</v>
      </c>
      <c r="E2829" s="2">
        <v>41106</v>
      </c>
      <c r="F2829" s="5">
        <v>1</v>
      </c>
      <c r="G2829" t="s">
        <v>130</v>
      </c>
      <c r="H2829" t="s">
        <v>1964</v>
      </c>
      <c r="I2829" s="4">
        <v>21138.05</v>
      </c>
      <c r="J2829" s="4">
        <v>-17311.55</v>
      </c>
      <c r="K2829" s="4">
        <v>3826.5</v>
      </c>
      <c r="L2829" s="88"/>
      <c r="M2829" s="88"/>
    </row>
    <row r="2830" spans="1:13" x14ac:dyDescent="0.2">
      <c r="A2830" s="89">
        <f t="shared" si="44"/>
        <v>2828</v>
      </c>
      <c r="B2830" t="s">
        <v>2590</v>
      </c>
      <c r="C2830" t="s">
        <v>223</v>
      </c>
      <c r="D2830" s="2">
        <v>41106</v>
      </c>
      <c r="E2830" s="2">
        <v>41106</v>
      </c>
      <c r="F2830" s="5">
        <v>1</v>
      </c>
      <c r="G2830" t="s">
        <v>130</v>
      </c>
      <c r="H2830" t="s">
        <v>1960</v>
      </c>
      <c r="I2830" s="4">
        <v>18118.330000000002</v>
      </c>
      <c r="J2830" s="4">
        <v>-14838.470000000001</v>
      </c>
      <c r="K2830" s="4">
        <v>3279.86</v>
      </c>
      <c r="L2830" s="88"/>
      <c r="M2830" s="88"/>
    </row>
    <row r="2831" spans="1:13" x14ac:dyDescent="0.2">
      <c r="A2831" s="89">
        <f t="shared" si="44"/>
        <v>2829</v>
      </c>
      <c r="B2831" t="s">
        <v>2590</v>
      </c>
      <c r="C2831" t="s">
        <v>223</v>
      </c>
      <c r="D2831" s="2">
        <v>41106</v>
      </c>
      <c r="E2831" s="2">
        <v>41106</v>
      </c>
      <c r="F2831" s="5">
        <v>1</v>
      </c>
      <c r="G2831" t="s">
        <v>130</v>
      </c>
      <c r="H2831" t="s">
        <v>1965</v>
      </c>
      <c r="I2831" s="4">
        <v>13588.74</v>
      </c>
      <c r="J2831" s="4">
        <v>-11128.85</v>
      </c>
      <c r="K2831" s="4">
        <v>2459.89</v>
      </c>
      <c r="L2831" s="88"/>
      <c r="M2831" s="88"/>
    </row>
    <row r="2832" spans="1:13" x14ac:dyDescent="0.2">
      <c r="A2832" s="89">
        <f t="shared" si="44"/>
        <v>2830</v>
      </c>
      <c r="B2832" t="s">
        <v>2590</v>
      </c>
      <c r="C2832" t="s">
        <v>223</v>
      </c>
      <c r="D2832" s="2">
        <v>41106</v>
      </c>
      <c r="E2832" s="2">
        <v>41106</v>
      </c>
      <c r="F2832" s="5">
        <v>2</v>
      </c>
      <c r="G2832" t="s">
        <v>130</v>
      </c>
      <c r="H2832" t="s">
        <v>1966</v>
      </c>
      <c r="I2832" s="4">
        <v>22144.62</v>
      </c>
      <c r="J2832" s="4">
        <v>-18135.91</v>
      </c>
      <c r="K2832" s="4">
        <v>4008.71</v>
      </c>
      <c r="L2832" s="88"/>
      <c r="M2832" s="88"/>
    </row>
    <row r="2833" spans="1:13" x14ac:dyDescent="0.2">
      <c r="A2833" s="89">
        <f t="shared" si="44"/>
        <v>2831</v>
      </c>
      <c r="B2833" t="s">
        <v>2590</v>
      </c>
      <c r="C2833" t="s">
        <v>223</v>
      </c>
      <c r="D2833" s="2">
        <v>41106</v>
      </c>
      <c r="E2833" s="2">
        <v>41106</v>
      </c>
      <c r="F2833" s="5">
        <v>1</v>
      </c>
      <c r="G2833" t="s">
        <v>130</v>
      </c>
      <c r="H2833" t="s">
        <v>1967</v>
      </c>
      <c r="I2833" s="4">
        <v>26170.92</v>
      </c>
      <c r="J2833" s="4">
        <v>-21433.34</v>
      </c>
      <c r="K2833" s="4">
        <v>4737.58</v>
      </c>
      <c r="L2833" s="88"/>
      <c r="M2833" s="88"/>
    </row>
    <row r="2834" spans="1:13" x14ac:dyDescent="0.2">
      <c r="A2834" s="89">
        <f t="shared" si="44"/>
        <v>2832</v>
      </c>
      <c r="B2834" t="s">
        <v>2590</v>
      </c>
      <c r="C2834" t="s">
        <v>223</v>
      </c>
      <c r="D2834" s="2">
        <v>41106</v>
      </c>
      <c r="E2834" s="2">
        <v>41106</v>
      </c>
      <c r="F2834" s="5">
        <v>1</v>
      </c>
      <c r="G2834" t="s">
        <v>130</v>
      </c>
      <c r="H2834" t="s">
        <v>1968</v>
      </c>
      <c r="I2834" s="4">
        <v>29693.919999999998</v>
      </c>
      <c r="J2834" s="4">
        <v>-24318.6</v>
      </c>
      <c r="K2834" s="4">
        <v>5375.32</v>
      </c>
      <c r="L2834" s="88"/>
      <c r="M2834" s="88"/>
    </row>
    <row r="2835" spans="1:13" x14ac:dyDescent="0.2">
      <c r="A2835" s="89">
        <f t="shared" si="44"/>
        <v>2833</v>
      </c>
      <c r="B2835" t="s">
        <v>2590</v>
      </c>
      <c r="C2835" t="s">
        <v>223</v>
      </c>
      <c r="D2835" s="2">
        <v>41106</v>
      </c>
      <c r="E2835" s="2">
        <v>41106</v>
      </c>
      <c r="F2835" s="5">
        <v>3</v>
      </c>
      <c r="G2835" t="s">
        <v>130</v>
      </c>
      <c r="H2835" t="s">
        <v>1969</v>
      </c>
      <c r="I2835" s="4">
        <v>54354.98</v>
      </c>
      <c r="J2835" s="4">
        <v>-44515.41</v>
      </c>
      <c r="K2835" s="4">
        <v>9839.57</v>
      </c>
      <c r="L2835" s="88"/>
      <c r="M2835" s="88"/>
    </row>
    <row r="2836" spans="1:13" x14ac:dyDescent="0.2">
      <c r="A2836" s="89">
        <f t="shared" si="44"/>
        <v>2834</v>
      </c>
      <c r="B2836" t="s">
        <v>2590</v>
      </c>
      <c r="C2836" t="s">
        <v>223</v>
      </c>
      <c r="D2836" s="2">
        <v>41139</v>
      </c>
      <c r="E2836" s="2">
        <v>41139</v>
      </c>
      <c r="F2836" s="5">
        <v>2</v>
      </c>
      <c r="G2836" t="s">
        <v>130</v>
      </c>
      <c r="H2836" t="s">
        <v>1970</v>
      </c>
      <c r="I2836" s="4">
        <v>33154.5</v>
      </c>
      <c r="J2836" s="4">
        <v>-26867.25</v>
      </c>
      <c r="K2836" s="4">
        <v>6287.25</v>
      </c>
      <c r="L2836" s="88"/>
      <c r="M2836" s="88"/>
    </row>
    <row r="2837" spans="1:13" x14ac:dyDescent="0.2">
      <c r="A2837" s="89">
        <f t="shared" si="44"/>
        <v>2835</v>
      </c>
      <c r="B2837" t="s">
        <v>2590</v>
      </c>
      <c r="C2837" t="s">
        <v>223</v>
      </c>
      <c r="D2837" s="2">
        <v>41139</v>
      </c>
      <c r="E2837" s="2">
        <v>41139</v>
      </c>
      <c r="F2837" s="5">
        <v>1</v>
      </c>
      <c r="G2837" t="s">
        <v>130</v>
      </c>
      <c r="H2837" t="s">
        <v>1971</v>
      </c>
      <c r="I2837" s="4">
        <v>19785.75</v>
      </c>
      <c r="J2837" s="4">
        <v>-16033.68</v>
      </c>
      <c r="K2837" s="4">
        <v>3752.07</v>
      </c>
      <c r="L2837" s="88"/>
      <c r="M2837" s="88"/>
    </row>
    <row r="2838" spans="1:13" x14ac:dyDescent="0.2">
      <c r="A2838" s="89">
        <f t="shared" si="44"/>
        <v>2836</v>
      </c>
      <c r="B2838" t="s">
        <v>2590</v>
      </c>
      <c r="C2838" t="s">
        <v>223</v>
      </c>
      <c r="D2838" s="2">
        <v>41139</v>
      </c>
      <c r="E2838" s="2">
        <v>41139</v>
      </c>
      <c r="F2838" s="5">
        <v>1</v>
      </c>
      <c r="G2838" t="s">
        <v>130</v>
      </c>
      <c r="H2838" t="s">
        <v>1972</v>
      </c>
      <c r="I2838" s="4">
        <v>16577.25</v>
      </c>
      <c r="J2838" s="4">
        <v>-13433.630000000001</v>
      </c>
      <c r="K2838" s="4">
        <v>3143.62</v>
      </c>
      <c r="L2838" s="88"/>
      <c r="M2838" s="88"/>
    </row>
    <row r="2839" spans="1:13" x14ac:dyDescent="0.2">
      <c r="A2839" s="89">
        <f t="shared" si="44"/>
        <v>2837</v>
      </c>
      <c r="B2839" t="s">
        <v>2590</v>
      </c>
      <c r="C2839" t="s">
        <v>223</v>
      </c>
      <c r="D2839" s="2">
        <v>41139</v>
      </c>
      <c r="E2839" s="2">
        <v>41139</v>
      </c>
      <c r="F2839" s="5">
        <v>1</v>
      </c>
      <c r="G2839" t="s">
        <v>130</v>
      </c>
      <c r="H2839" t="s">
        <v>1973</v>
      </c>
      <c r="I2839" s="4">
        <v>16577.25</v>
      </c>
      <c r="J2839" s="4">
        <v>-13433.630000000001</v>
      </c>
      <c r="K2839" s="4">
        <v>3143.62</v>
      </c>
      <c r="L2839" s="88"/>
      <c r="M2839" s="88"/>
    </row>
    <row r="2840" spans="1:13" x14ac:dyDescent="0.2">
      <c r="A2840" s="89">
        <f t="shared" si="44"/>
        <v>2838</v>
      </c>
      <c r="B2840" t="s">
        <v>2590</v>
      </c>
      <c r="C2840" t="s">
        <v>223</v>
      </c>
      <c r="D2840" s="2">
        <v>41139</v>
      </c>
      <c r="E2840" s="2">
        <v>41139</v>
      </c>
      <c r="F2840" s="5">
        <v>1</v>
      </c>
      <c r="G2840" t="s">
        <v>130</v>
      </c>
      <c r="H2840" t="s">
        <v>1974</v>
      </c>
      <c r="I2840" s="4">
        <v>8021.25</v>
      </c>
      <c r="J2840" s="4">
        <v>-6500.14</v>
      </c>
      <c r="K2840" s="4">
        <v>1521.11</v>
      </c>
      <c r="L2840" s="88"/>
      <c r="M2840" s="88"/>
    </row>
    <row r="2841" spans="1:13" x14ac:dyDescent="0.2">
      <c r="A2841" s="89">
        <f t="shared" si="44"/>
        <v>2839</v>
      </c>
      <c r="B2841" t="s">
        <v>2590</v>
      </c>
      <c r="C2841" t="s">
        <v>223</v>
      </c>
      <c r="D2841" s="2">
        <v>41139</v>
      </c>
      <c r="E2841" s="2">
        <v>41139</v>
      </c>
      <c r="F2841" s="5">
        <v>2</v>
      </c>
      <c r="G2841" t="s">
        <v>130</v>
      </c>
      <c r="H2841" t="s">
        <v>1975</v>
      </c>
      <c r="I2841" s="4">
        <v>39571.5</v>
      </c>
      <c r="J2841" s="4">
        <v>-32067.360000000001</v>
      </c>
      <c r="K2841" s="4">
        <v>7504.14</v>
      </c>
      <c r="L2841" s="88"/>
      <c r="M2841" s="88"/>
    </row>
    <row r="2842" spans="1:13" x14ac:dyDescent="0.2">
      <c r="A2842" s="89">
        <f t="shared" si="44"/>
        <v>2840</v>
      </c>
      <c r="B2842" t="s">
        <v>2590</v>
      </c>
      <c r="C2842" t="s">
        <v>223</v>
      </c>
      <c r="D2842" s="2">
        <v>41127</v>
      </c>
      <c r="E2842" s="2">
        <v>41127</v>
      </c>
      <c r="F2842" s="5">
        <v>1</v>
      </c>
      <c r="G2842" t="s">
        <v>130</v>
      </c>
      <c r="H2842" t="s">
        <v>1976</v>
      </c>
      <c r="I2842" s="4">
        <v>28341.75</v>
      </c>
      <c r="J2842" s="4">
        <v>-23055.699999999997</v>
      </c>
      <c r="K2842" s="4">
        <v>5286.05</v>
      </c>
      <c r="L2842" s="88"/>
      <c r="M2842" s="88"/>
    </row>
    <row r="2843" spans="1:13" x14ac:dyDescent="0.2">
      <c r="A2843" s="89">
        <f t="shared" si="44"/>
        <v>2841</v>
      </c>
      <c r="B2843" t="s">
        <v>2590</v>
      </c>
      <c r="C2843" t="s">
        <v>223</v>
      </c>
      <c r="D2843" s="2">
        <v>41127</v>
      </c>
      <c r="E2843" s="2">
        <v>41127</v>
      </c>
      <c r="F2843" s="5">
        <v>1</v>
      </c>
      <c r="G2843" t="s">
        <v>130</v>
      </c>
      <c r="H2843" t="s">
        <v>1977</v>
      </c>
      <c r="I2843" s="4">
        <v>28341.75</v>
      </c>
      <c r="J2843" s="4">
        <v>-23055.699999999997</v>
      </c>
      <c r="K2843" s="4">
        <v>5286.05</v>
      </c>
      <c r="L2843" s="88"/>
      <c r="M2843" s="88"/>
    </row>
    <row r="2844" spans="1:13" x14ac:dyDescent="0.2">
      <c r="A2844" s="89">
        <f t="shared" si="44"/>
        <v>2842</v>
      </c>
      <c r="B2844" t="s">
        <v>2590</v>
      </c>
      <c r="C2844" t="s">
        <v>223</v>
      </c>
      <c r="D2844" s="2">
        <v>41127</v>
      </c>
      <c r="E2844" s="2">
        <v>41127</v>
      </c>
      <c r="F2844" s="5">
        <v>1</v>
      </c>
      <c r="G2844" t="s">
        <v>130</v>
      </c>
      <c r="H2844" t="s">
        <v>1978</v>
      </c>
      <c r="I2844" s="4">
        <v>6951.75</v>
      </c>
      <c r="J2844" s="4">
        <v>-5655.17</v>
      </c>
      <c r="K2844" s="4">
        <v>1296.58</v>
      </c>
      <c r="L2844" s="88"/>
      <c r="M2844" s="88"/>
    </row>
    <row r="2845" spans="1:13" x14ac:dyDescent="0.2">
      <c r="A2845" s="89">
        <f t="shared" si="44"/>
        <v>2843</v>
      </c>
      <c r="B2845" t="s">
        <v>2590</v>
      </c>
      <c r="C2845" t="s">
        <v>223</v>
      </c>
      <c r="D2845" s="2">
        <v>41127</v>
      </c>
      <c r="E2845" s="2">
        <v>41127</v>
      </c>
      <c r="F2845" s="5">
        <v>1</v>
      </c>
      <c r="G2845" t="s">
        <v>330</v>
      </c>
      <c r="H2845" t="s">
        <v>1979</v>
      </c>
      <c r="I2845" s="4">
        <v>59892</v>
      </c>
      <c r="J2845" s="4">
        <v>-48721.49</v>
      </c>
      <c r="K2845" s="4">
        <v>11170.51</v>
      </c>
      <c r="L2845" s="88"/>
      <c r="M2845" s="88"/>
    </row>
    <row r="2846" spans="1:13" x14ac:dyDescent="0.2">
      <c r="A2846" s="89">
        <f t="shared" si="44"/>
        <v>2844</v>
      </c>
      <c r="B2846" t="s">
        <v>2590</v>
      </c>
      <c r="C2846" t="s">
        <v>223</v>
      </c>
      <c r="D2846" s="2">
        <v>41127</v>
      </c>
      <c r="E2846" s="2">
        <v>41127</v>
      </c>
      <c r="F2846" s="5">
        <v>1</v>
      </c>
      <c r="G2846" t="s">
        <v>130</v>
      </c>
      <c r="H2846" t="s">
        <v>1980</v>
      </c>
      <c r="I2846" s="4">
        <v>55614</v>
      </c>
      <c r="J2846" s="4">
        <v>-45241.380000000005</v>
      </c>
      <c r="K2846" s="4">
        <v>10372.620000000001</v>
      </c>
      <c r="L2846" s="88"/>
      <c r="M2846" s="88"/>
    </row>
    <row r="2847" spans="1:13" x14ac:dyDescent="0.2">
      <c r="A2847" s="89">
        <f t="shared" si="44"/>
        <v>2845</v>
      </c>
      <c r="B2847" t="s">
        <v>2590</v>
      </c>
      <c r="C2847" t="s">
        <v>223</v>
      </c>
      <c r="D2847" s="2">
        <v>41127</v>
      </c>
      <c r="E2847" s="2">
        <v>41127</v>
      </c>
      <c r="F2847" s="5">
        <v>1</v>
      </c>
      <c r="G2847" t="s">
        <v>130</v>
      </c>
      <c r="H2847" t="s">
        <v>1981</v>
      </c>
      <c r="I2847" s="4">
        <v>40641</v>
      </c>
      <c r="J2847" s="4">
        <v>-33061</v>
      </c>
      <c r="K2847" s="4">
        <v>7580</v>
      </c>
      <c r="L2847" s="88"/>
      <c r="M2847" s="88"/>
    </row>
    <row r="2848" spans="1:13" x14ac:dyDescent="0.2">
      <c r="A2848" s="89">
        <f t="shared" si="44"/>
        <v>2846</v>
      </c>
      <c r="B2848" t="s">
        <v>2590</v>
      </c>
      <c r="C2848" t="s">
        <v>223</v>
      </c>
      <c r="D2848" s="2">
        <v>41127</v>
      </c>
      <c r="E2848" s="2">
        <v>41127</v>
      </c>
      <c r="F2848" s="5">
        <v>1</v>
      </c>
      <c r="G2848" t="s">
        <v>130</v>
      </c>
      <c r="H2848" t="s">
        <v>1982</v>
      </c>
      <c r="I2848" s="4">
        <v>19785.75</v>
      </c>
      <c r="J2848" s="4">
        <v>-16095.49</v>
      </c>
      <c r="K2848" s="4">
        <v>3690.26</v>
      </c>
      <c r="L2848" s="88"/>
      <c r="M2848" s="88"/>
    </row>
    <row r="2849" spans="1:13" x14ac:dyDescent="0.2">
      <c r="A2849" s="89">
        <f t="shared" si="44"/>
        <v>2847</v>
      </c>
      <c r="B2849" t="s">
        <v>2590</v>
      </c>
      <c r="C2849" t="s">
        <v>223</v>
      </c>
      <c r="D2849" s="2">
        <v>41480</v>
      </c>
      <c r="E2849" s="2">
        <v>41480</v>
      </c>
      <c r="F2849" s="5">
        <v>1</v>
      </c>
      <c r="G2849" t="s">
        <v>330</v>
      </c>
      <c r="H2849" t="s">
        <v>1983</v>
      </c>
      <c r="I2849" s="4">
        <v>789001</v>
      </c>
      <c r="J2849" s="4">
        <v>-571767.20000000007</v>
      </c>
      <c r="K2849" s="4">
        <v>217233.8</v>
      </c>
      <c r="L2849" s="88"/>
      <c r="M2849" s="88"/>
    </row>
    <row r="2850" spans="1:13" x14ac:dyDescent="0.2">
      <c r="A2850" s="89">
        <f t="shared" si="44"/>
        <v>2848</v>
      </c>
      <c r="B2850" t="s">
        <v>2590</v>
      </c>
      <c r="C2850" t="s">
        <v>223</v>
      </c>
      <c r="D2850" s="2">
        <v>41730</v>
      </c>
      <c r="E2850" s="2">
        <v>41730</v>
      </c>
      <c r="F2850" s="5">
        <v>1</v>
      </c>
      <c r="G2850" t="s">
        <v>330</v>
      </c>
      <c r="H2850" t="s">
        <v>1984</v>
      </c>
      <c r="I2850" s="4">
        <v>30438.400000000001</v>
      </c>
      <c r="J2850" s="4">
        <v>-20241.550000000003</v>
      </c>
      <c r="K2850" s="4">
        <v>10196.85</v>
      </c>
      <c r="L2850" s="88"/>
      <c r="M2850" s="88"/>
    </row>
    <row r="2851" spans="1:13" x14ac:dyDescent="0.2">
      <c r="A2851" s="89">
        <f t="shared" si="44"/>
        <v>2849</v>
      </c>
      <c r="B2851" t="s">
        <v>2590</v>
      </c>
      <c r="C2851" t="s">
        <v>223</v>
      </c>
      <c r="D2851" s="2">
        <v>41366</v>
      </c>
      <c r="E2851" s="2">
        <v>41366</v>
      </c>
      <c r="F2851" s="5">
        <v>1</v>
      </c>
      <c r="G2851" t="s">
        <v>130</v>
      </c>
      <c r="H2851" t="s">
        <v>1985</v>
      </c>
      <c r="I2851" s="4">
        <v>144000</v>
      </c>
      <c r="J2851" s="4">
        <v>-108389.83</v>
      </c>
      <c r="K2851" s="4">
        <v>35610.17</v>
      </c>
      <c r="L2851" s="88"/>
      <c r="M2851" s="88"/>
    </row>
    <row r="2852" spans="1:13" x14ac:dyDescent="0.2">
      <c r="A2852" s="89">
        <f t="shared" si="44"/>
        <v>2850</v>
      </c>
      <c r="B2852" t="s">
        <v>2590</v>
      </c>
      <c r="C2852" t="s">
        <v>223</v>
      </c>
      <c r="D2852" s="2">
        <v>41408</v>
      </c>
      <c r="E2852" s="2">
        <v>41408</v>
      </c>
      <c r="F2852" s="5">
        <v>10</v>
      </c>
      <c r="G2852" t="s">
        <v>130</v>
      </c>
      <c r="H2852" t="s">
        <v>1986</v>
      </c>
      <c r="I2852" s="4">
        <v>106641</v>
      </c>
      <c r="J2852" s="4">
        <v>-79160.960000000006</v>
      </c>
      <c r="K2852" s="4">
        <v>27480.04</v>
      </c>
      <c r="L2852" s="88"/>
      <c r="M2852" s="88"/>
    </row>
    <row r="2853" spans="1:13" x14ac:dyDescent="0.2">
      <c r="A2853" s="89">
        <f t="shared" si="44"/>
        <v>2851</v>
      </c>
      <c r="B2853" t="s">
        <v>2590</v>
      </c>
      <c r="C2853" t="s">
        <v>223</v>
      </c>
      <c r="D2853" s="2">
        <v>41480</v>
      </c>
      <c r="E2853" s="2">
        <v>41480</v>
      </c>
      <c r="F2853" s="5">
        <v>1</v>
      </c>
      <c r="G2853" t="s">
        <v>130</v>
      </c>
      <c r="H2853" t="s">
        <v>1987</v>
      </c>
      <c r="I2853" s="4">
        <v>122431</v>
      </c>
      <c r="J2853" s="4">
        <v>-88722.36</v>
      </c>
      <c r="K2853" s="4">
        <v>33708.639999999999</v>
      </c>
      <c r="L2853" s="88"/>
      <c r="M2853" s="88"/>
    </row>
    <row r="2854" spans="1:13" x14ac:dyDescent="0.2">
      <c r="A2854" s="89">
        <f t="shared" si="44"/>
        <v>2852</v>
      </c>
      <c r="B2854" t="s">
        <v>2590</v>
      </c>
      <c r="C2854" t="s">
        <v>223</v>
      </c>
      <c r="D2854" s="2">
        <v>41730</v>
      </c>
      <c r="E2854" s="2">
        <v>41730</v>
      </c>
      <c r="F2854" s="5">
        <v>1</v>
      </c>
      <c r="G2854" t="s">
        <v>130</v>
      </c>
      <c r="H2854" t="s">
        <v>1988</v>
      </c>
      <c r="I2854" s="4">
        <v>3761.74</v>
      </c>
      <c r="J2854" s="4">
        <v>-2501.56</v>
      </c>
      <c r="K2854" s="4">
        <v>1260.18</v>
      </c>
      <c r="L2854" s="88"/>
      <c r="M2854" s="88"/>
    </row>
    <row r="2855" spans="1:13" x14ac:dyDescent="0.2">
      <c r="A2855" s="89">
        <f t="shared" si="44"/>
        <v>2853</v>
      </c>
      <c r="B2855" t="s">
        <v>2590</v>
      </c>
      <c r="C2855" t="s">
        <v>129</v>
      </c>
      <c r="D2855" s="2">
        <v>41453</v>
      </c>
      <c r="E2855" s="2">
        <v>41453</v>
      </c>
      <c r="F2855" s="5">
        <v>62</v>
      </c>
      <c r="G2855" t="s">
        <v>130</v>
      </c>
      <c r="H2855" t="s">
        <v>1989</v>
      </c>
      <c r="I2855" s="4">
        <v>189999</v>
      </c>
      <c r="J2855" s="4">
        <v>-189999</v>
      </c>
      <c r="K2855" s="4">
        <v>0</v>
      </c>
      <c r="L2855" s="88"/>
      <c r="M2855" s="88"/>
    </row>
    <row r="2856" spans="1:13" x14ac:dyDescent="0.2">
      <c r="A2856" s="89">
        <f t="shared" si="44"/>
        <v>2854</v>
      </c>
      <c r="B2856" t="s">
        <v>2590</v>
      </c>
      <c r="C2856" t="s">
        <v>223</v>
      </c>
      <c r="D2856" s="2">
        <v>41446</v>
      </c>
      <c r="E2856" s="2">
        <v>41446</v>
      </c>
      <c r="F2856" s="5">
        <v>1</v>
      </c>
      <c r="G2856" t="s">
        <v>130</v>
      </c>
      <c r="H2856" t="s">
        <v>1990</v>
      </c>
      <c r="I2856" s="4">
        <v>23028.75</v>
      </c>
      <c r="J2856" s="4">
        <v>-16879.490000000002</v>
      </c>
      <c r="K2856" s="4">
        <v>6149.26</v>
      </c>
      <c r="L2856" s="88"/>
      <c r="M2856" s="88"/>
    </row>
    <row r="2857" spans="1:13" x14ac:dyDescent="0.2">
      <c r="A2857" s="89">
        <f t="shared" si="44"/>
        <v>2855</v>
      </c>
      <c r="B2857" t="s">
        <v>2590</v>
      </c>
      <c r="C2857" t="s">
        <v>223</v>
      </c>
      <c r="D2857" s="2">
        <v>41446</v>
      </c>
      <c r="E2857" s="2">
        <v>41446</v>
      </c>
      <c r="F2857" s="5">
        <v>4</v>
      </c>
      <c r="G2857" t="s">
        <v>130</v>
      </c>
      <c r="H2857" t="s">
        <v>1991</v>
      </c>
      <c r="I2857" s="4">
        <v>60030</v>
      </c>
      <c r="J2857" s="4">
        <v>-44000.5</v>
      </c>
      <c r="K2857" s="4">
        <v>16029.5</v>
      </c>
      <c r="L2857" s="88"/>
      <c r="M2857" s="88"/>
    </row>
    <row r="2858" spans="1:13" x14ac:dyDescent="0.2">
      <c r="A2858" s="89">
        <f t="shared" si="44"/>
        <v>2856</v>
      </c>
      <c r="B2858" t="s">
        <v>2590</v>
      </c>
      <c r="C2858" t="s">
        <v>223</v>
      </c>
      <c r="D2858" s="2">
        <v>41446</v>
      </c>
      <c r="E2858" s="2">
        <v>41446</v>
      </c>
      <c r="F2858" s="5">
        <v>1</v>
      </c>
      <c r="G2858" t="s">
        <v>130</v>
      </c>
      <c r="H2858" t="s">
        <v>1992</v>
      </c>
      <c r="I2858" s="4">
        <v>17698.5</v>
      </c>
      <c r="J2858" s="4">
        <v>-12972.550000000001</v>
      </c>
      <c r="K2858" s="4">
        <v>4725.95</v>
      </c>
      <c r="L2858" s="88"/>
      <c r="M2858" s="88"/>
    </row>
    <row r="2859" spans="1:13" x14ac:dyDescent="0.2">
      <c r="A2859" s="89">
        <f t="shared" si="44"/>
        <v>2857</v>
      </c>
      <c r="B2859" t="s">
        <v>2590</v>
      </c>
      <c r="C2859" t="s">
        <v>223</v>
      </c>
      <c r="D2859" s="2">
        <v>41446</v>
      </c>
      <c r="E2859" s="2">
        <v>41446</v>
      </c>
      <c r="F2859" s="5">
        <v>1</v>
      </c>
      <c r="G2859" t="s">
        <v>130</v>
      </c>
      <c r="H2859" t="s">
        <v>1993</v>
      </c>
      <c r="I2859" s="4">
        <v>11902.5</v>
      </c>
      <c r="J2859" s="4">
        <v>-8724.2199999999993</v>
      </c>
      <c r="K2859" s="4">
        <v>3178.28</v>
      </c>
      <c r="L2859" s="88"/>
      <c r="M2859" s="88"/>
    </row>
    <row r="2860" spans="1:13" x14ac:dyDescent="0.2">
      <c r="A2860" s="89">
        <f t="shared" si="44"/>
        <v>2858</v>
      </c>
      <c r="B2860" t="s">
        <v>2590</v>
      </c>
      <c r="C2860" t="s">
        <v>223</v>
      </c>
      <c r="D2860" s="2">
        <v>41446</v>
      </c>
      <c r="E2860" s="2">
        <v>41446</v>
      </c>
      <c r="F2860" s="5">
        <v>1</v>
      </c>
      <c r="G2860" t="s">
        <v>130</v>
      </c>
      <c r="H2860" t="s">
        <v>1994</v>
      </c>
      <c r="I2860" s="4">
        <v>9832.5</v>
      </c>
      <c r="J2860" s="4">
        <v>-7206.97</v>
      </c>
      <c r="K2860" s="4">
        <v>2625.53</v>
      </c>
      <c r="L2860" s="88"/>
      <c r="M2860" s="88"/>
    </row>
    <row r="2861" spans="1:13" x14ac:dyDescent="0.2">
      <c r="A2861" s="89">
        <f t="shared" si="44"/>
        <v>2859</v>
      </c>
      <c r="B2861" t="s">
        <v>2590</v>
      </c>
      <c r="C2861" t="s">
        <v>223</v>
      </c>
      <c r="D2861" s="2">
        <v>41446</v>
      </c>
      <c r="E2861" s="2">
        <v>41446</v>
      </c>
      <c r="F2861" s="5">
        <v>1</v>
      </c>
      <c r="G2861" t="s">
        <v>130</v>
      </c>
      <c r="H2861" t="s">
        <v>1995</v>
      </c>
      <c r="I2861" s="4">
        <v>10194.75</v>
      </c>
      <c r="J2861" s="4">
        <v>-7472.5</v>
      </c>
      <c r="K2861" s="4">
        <v>2722.25</v>
      </c>
      <c r="L2861" s="88"/>
      <c r="M2861" s="88"/>
    </row>
    <row r="2862" spans="1:13" x14ac:dyDescent="0.2">
      <c r="A2862" s="89">
        <f t="shared" si="44"/>
        <v>2860</v>
      </c>
      <c r="B2862" t="s">
        <v>2590</v>
      </c>
      <c r="C2862" t="s">
        <v>223</v>
      </c>
      <c r="D2862" s="2">
        <v>41446</v>
      </c>
      <c r="E2862" s="2">
        <v>41446</v>
      </c>
      <c r="F2862" s="5">
        <v>1</v>
      </c>
      <c r="G2862" t="s">
        <v>130</v>
      </c>
      <c r="H2862" t="s">
        <v>1996</v>
      </c>
      <c r="I2862" s="4">
        <v>15783.75</v>
      </c>
      <c r="J2862" s="4">
        <v>-11569.08</v>
      </c>
      <c r="K2862" s="4">
        <v>4214.67</v>
      </c>
      <c r="L2862" s="88"/>
      <c r="M2862" s="88"/>
    </row>
    <row r="2863" spans="1:13" x14ac:dyDescent="0.2">
      <c r="A2863" s="89">
        <f t="shared" si="44"/>
        <v>2861</v>
      </c>
      <c r="B2863" t="s">
        <v>2590</v>
      </c>
      <c r="C2863" t="s">
        <v>223</v>
      </c>
      <c r="D2863" s="2">
        <v>41446</v>
      </c>
      <c r="E2863" s="2">
        <v>41446</v>
      </c>
      <c r="F2863" s="5">
        <v>1</v>
      </c>
      <c r="G2863" t="s">
        <v>130</v>
      </c>
      <c r="H2863" t="s">
        <v>1997</v>
      </c>
      <c r="I2863" s="4">
        <v>24322.5</v>
      </c>
      <c r="J2863" s="4">
        <v>-17827.78</v>
      </c>
      <c r="K2863" s="4">
        <v>6494.72</v>
      </c>
      <c r="L2863" s="88"/>
      <c r="M2863" s="88"/>
    </row>
    <row r="2864" spans="1:13" x14ac:dyDescent="0.2">
      <c r="A2864" s="89">
        <f t="shared" si="44"/>
        <v>2862</v>
      </c>
      <c r="B2864" t="s">
        <v>2590</v>
      </c>
      <c r="C2864" t="s">
        <v>223</v>
      </c>
      <c r="D2864" s="2">
        <v>41446</v>
      </c>
      <c r="E2864" s="2">
        <v>41446</v>
      </c>
      <c r="F2864" s="5">
        <v>2</v>
      </c>
      <c r="G2864" t="s">
        <v>130</v>
      </c>
      <c r="H2864" t="s">
        <v>1998</v>
      </c>
      <c r="I2864" s="4">
        <v>40882.5</v>
      </c>
      <c r="J2864" s="4">
        <v>-29965.84</v>
      </c>
      <c r="K2864" s="4">
        <v>10916.66</v>
      </c>
      <c r="L2864" s="88"/>
      <c r="M2864" s="88"/>
    </row>
    <row r="2865" spans="1:13" x14ac:dyDescent="0.2">
      <c r="A2865" s="89">
        <f t="shared" si="44"/>
        <v>2863</v>
      </c>
      <c r="B2865" t="s">
        <v>2590</v>
      </c>
      <c r="C2865" t="s">
        <v>129</v>
      </c>
      <c r="D2865" s="2">
        <v>41446</v>
      </c>
      <c r="E2865" s="2">
        <v>41446</v>
      </c>
      <c r="F2865" s="5">
        <v>1</v>
      </c>
      <c r="G2865" t="s">
        <v>130</v>
      </c>
      <c r="H2865" t="s">
        <v>1999</v>
      </c>
      <c r="I2865" s="4">
        <v>9085</v>
      </c>
      <c r="J2865" s="4">
        <v>-9085</v>
      </c>
      <c r="K2865" s="4">
        <v>0</v>
      </c>
      <c r="L2865" s="88"/>
      <c r="M2865" s="88"/>
    </row>
    <row r="2866" spans="1:13" x14ac:dyDescent="0.2">
      <c r="A2866" s="89">
        <f t="shared" si="44"/>
        <v>2864</v>
      </c>
      <c r="B2866" t="s">
        <v>2590</v>
      </c>
      <c r="C2866" t="s">
        <v>223</v>
      </c>
      <c r="D2866" s="2">
        <v>41421</v>
      </c>
      <c r="E2866" s="2">
        <v>41421</v>
      </c>
      <c r="F2866" s="5">
        <v>3</v>
      </c>
      <c r="G2866" t="s">
        <v>130</v>
      </c>
      <c r="H2866" t="s">
        <v>2000</v>
      </c>
      <c r="I2866" s="4">
        <v>200197.8</v>
      </c>
      <c r="J2866" s="4">
        <v>-147968.41999999998</v>
      </c>
      <c r="K2866" s="4">
        <v>52229.38</v>
      </c>
      <c r="L2866" s="88"/>
      <c r="M2866" s="88"/>
    </row>
    <row r="2867" spans="1:13" x14ac:dyDescent="0.2">
      <c r="A2867" s="89">
        <f t="shared" si="44"/>
        <v>2865</v>
      </c>
      <c r="B2867" t="s">
        <v>2590</v>
      </c>
      <c r="C2867" t="s">
        <v>223</v>
      </c>
      <c r="D2867" s="2">
        <v>41421</v>
      </c>
      <c r="E2867" s="2">
        <v>41421</v>
      </c>
      <c r="F2867" s="5">
        <v>2</v>
      </c>
      <c r="G2867" t="s">
        <v>130</v>
      </c>
      <c r="H2867" t="s">
        <v>2001</v>
      </c>
      <c r="I2867" s="4">
        <v>83892.29</v>
      </c>
      <c r="J2867" s="4">
        <v>-62005.740000000005</v>
      </c>
      <c r="K2867" s="4">
        <v>21886.55</v>
      </c>
      <c r="L2867" s="88"/>
      <c r="M2867" s="88"/>
    </row>
    <row r="2868" spans="1:13" x14ac:dyDescent="0.2">
      <c r="A2868" s="89">
        <f t="shared" si="44"/>
        <v>2866</v>
      </c>
      <c r="B2868" t="s">
        <v>2590</v>
      </c>
      <c r="C2868" t="s">
        <v>223</v>
      </c>
      <c r="D2868" s="2">
        <v>41421</v>
      </c>
      <c r="E2868" s="2">
        <v>41421</v>
      </c>
      <c r="F2868" s="5">
        <v>1</v>
      </c>
      <c r="G2868" t="s">
        <v>130</v>
      </c>
      <c r="H2868" t="s">
        <v>2002</v>
      </c>
      <c r="I2868" s="4">
        <v>55815.29</v>
      </c>
      <c r="J2868" s="4">
        <v>-41253.71</v>
      </c>
      <c r="K2868" s="4">
        <v>14561.58</v>
      </c>
      <c r="L2868" s="88"/>
      <c r="M2868" s="88"/>
    </row>
    <row r="2869" spans="1:13" x14ac:dyDescent="0.2">
      <c r="A2869" s="89">
        <f t="shared" si="44"/>
        <v>2867</v>
      </c>
      <c r="B2869" t="s">
        <v>2590</v>
      </c>
      <c r="C2869" t="s">
        <v>223</v>
      </c>
      <c r="D2869" s="2">
        <v>41421</v>
      </c>
      <c r="E2869" s="2">
        <v>41421</v>
      </c>
      <c r="F2869" s="5">
        <v>1</v>
      </c>
      <c r="G2869" t="s">
        <v>130</v>
      </c>
      <c r="H2869" t="s">
        <v>2002</v>
      </c>
      <c r="I2869" s="4">
        <v>8784.83</v>
      </c>
      <c r="J2869" s="4">
        <v>-6492.9699999999993</v>
      </c>
      <c r="K2869" s="4">
        <v>2291.86</v>
      </c>
      <c r="L2869" s="88"/>
      <c r="M2869" s="88"/>
    </row>
    <row r="2870" spans="1:13" x14ac:dyDescent="0.2">
      <c r="A2870" s="89">
        <f t="shared" si="44"/>
        <v>2868</v>
      </c>
      <c r="B2870" t="s">
        <v>2590</v>
      </c>
      <c r="C2870" t="s">
        <v>223</v>
      </c>
      <c r="D2870" s="2">
        <v>41421</v>
      </c>
      <c r="E2870" s="2">
        <v>41421</v>
      </c>
      <c r="F2870" s="5">
        <v>2</v>
      </c>
      <c r="G2870" t="s">
        <v>130</v>
      </c>
      <c r="H2870" t="s">
        <v>2003</v>
      </c>
      <c r="I2870" s="4">
        <v>8785.7900000000009</v>
      </c>
      <c r="J2870" s="4">
        <v>-6493.68</v>
      </c>
      <c r="K2870" s="4">
        <v>2292.11</v>
      </c>
      <c r="L2870" s="88"/>
      <c r="M2870" s="88"/>
    </row>
    <row r="2871" spans="1:13" x14ac:dyDescent="0.2">
      <c r="A2871" s="89">
        <f t="shared" si="44"/>
        <v>2869</v>
      </c>
      <c r="B2871" t="s">
        <v>2590</v>
      </c>
      <c r="C2871" t="s">
        <v>223</v>
      </c>
      <c r="D2871" s="2">
        <v>41410</v>
      </c>
      <c r="E2871" s="2">
        <v>41410</v>
      </c>
      <c r="F2871" s="5">
        <v>3</v>
      </c>
      <c r="G2871" t="s">
        <v>130</v>
      </c>
      <c r="H2871" t="s">
        <v>2004</v>
      </c>
      <c r="I2871" s="4">
        <v>24150</v>
      </c>
      <c r="J2871" s="4">
        <v>-17914.95</v>
      </c>
      <c r="K2871" s="4">
        <v>6235.05</v>
      </c>
      <c r="L2871" s="88"/>
      <c r="M2871" s="88"/>
    </row>
    <row r="2872" spans="1:13" x14ac:dyDescent="0.2">
      <c r="A2872" s="89">
        <f t="shared" si="44"/>
        <v>2870</v>
      </c>
      <c r="B2872" t="s">
        <v>2590</v>
      </c>
      <c r="C2872" t="s">
        <v>223</v>
      </c>
      <c r="D2872" s="2">
        <v>41410</v>
      </c>
      <c r="E2872" s="2">
        <v>41410</v>
      </c>
      <c r="F2872" s="5">
        <v>4</v>
      </c>
      <c r="G2872" t="s">
        <v>130</v>
      </c>
      <c r="H2872" t="s">
        <v>2005</v>
      </c>
      <c r="I2872" s="4">
        <v>16100</v>
      </c>
      <c r="J2872" s="4">
        <v>-11943.29</v>
      </c>
      <c r="K2872" s="4">
        <v>4156.71</v>
      </c>
      <c r="L2872" s="88"/>
      <c r="M2872" s="88"/>
    </row>
    <row r="2873" spans="1:13" x14ac:dyDescent="0.2">
      <c r="A2873" s="89">
        <f t="shared" si="44"/>
        <v>2871</v>
      </c>
      <c r="B2873" t="s">
        <v>2590</v>
      </c>
      <c r="C2873" t="s">
        <v>129</v>
      </c>
      <c r="D2873" s="2">
        <v>41447</v>
      </c>
      <c r="E2873" s="2">
        <v>41447</v>
      </c>
      <c r="F2873" s="5">
        <v>10</v>
      </c>
      <c r="G2873" t="s">
        <v>130</v>
      </c>
      <c r="H2873" t="s">
        <v>2006</v>
      </c>
      <c r="I2873" s="4">
        <v>51050</v>
      </c>
      <c r="J2873" s="4">
        <v>-51050</v>
      </c>
      <c r="K2873" s="4">
        <v>0</v>
      </c>
      <c r="L2873" s="88"/>
      <c r="M2873" s="88"/>
    </row>
    <row r="2874" spans="1:13" x14ac:dyDescent="0.2">
      <c r="A2874" s="89">
        <f t="shared" si="44"/>
        <v>2872</v>
      </c>
      <c r="B2874" t="s">
        <v>2590</v>
      </c>
      <c r="C2874" t="s">
        <v>129</v>
      </c>
      <c r="D2874" s="2">
        <v>41520</v>
      </c>
      <c r="E2874" s="2">
        <v>41520</v>
      </c>
      <c r="F2874" s="5">
        <v>10</v>
      </c>
      <c r="G2874" t="s">
        <v>130</v>
      </c>
      <c r="H2874" t="s">
        <v>2007</v>
      </c>
      <c r="I2874" s="4">
        <v>43662</v>
      </c>
      <c r="J2874" s="4">
        <v>-43662</v>
      </c>
      <c r="K2874" s="4">
        <v>0</v>
      </c>
      <c r="L2874" s="88"/>
      <c r="M2874" s="88"/>
    </row>
    <row r="2875" spans="1:13" x14ac:dyDescent="0.2">
      <c r="A2875" s="89">
        <f t="shared" si="44"/>
        <v>2873</v>
      </c>
      <c r="B2875" t="s">
        <v>2590</v>
      </c>
      <c r="C2875" t="s">
        <v>223</v>
      </c>
      <c r="D2875" s="2">
        <v>41453</v>
      </c>
      <c r="E2875" s="2">
        <v>41453</v>
      </c>
      <c r="F2875" s="5">
        <v>1</v>
      </c>
      <c r="G2875" t="s">
        <v>130</v>
      </c>
      <c r="H2875" t="s">
        <v>2008</v>
      </c>
      <c r="I2875" s="4">
        <v>316300</v>
      </c>
      <c r="J2875" s="4">
        <v>-231298.06</v>
      </c>
      <c r="K2875" s="4">
        <v>85001.94</v>
      </c>
      <c r="L2875" s="88"/>
      <c r="M2875" s="88"/>
    </row>
    <row r="2876" spans="1:13" x14ac:dyDescent="0.2">
      <c r="A2876" s="89">
        <f t="shared" si="44"/>
        <v>2874</v>
      </c>
      <c r="B2876" t="s">
        <v>2590</v>
      </c>
      <c r="C2876" t="s">
        <v>223</v>
      </c>
      <c r="D2876" s="2">
        <v>41576</v>
      </c>
      <c r="E2876" s="2">
        <v>41576</v>
      </c>
      <c r="F2876" s="5">
        <v>1</v>
      </c>
      <c r="G2876" t="s">
        <v>330</v>
      </c>
      <c r="H2876" t="s">
        <v>2009</v>
      </c>
      <c r="I2876" s="4">
        <v>901318.55</v>
      </c>
      <c r="J2876" s="4">
        <v>-632258.89</v>
      </c>
      <c r="K2876" s="4">
        <v>269059.65999999997</v>
      </c>
      <c r="L2876" s="88"/>
      <c r="M2876" s="88"/>
    </row>
    <row r="2877" spans="1:13" x14ac:dyDescent="0.2">
      <c r="A2877" s="89">
        <f t="shared" si="44"/>
        <v>2875</v>
      </c>
      <c r="B2877" t="s">
        <v>2590</v>
      </c>
      <c r="C2877" t="s">
        <v>223</v>
      </c>
      <c r="D2877" s="2">
        <v>41565</v>
      </c>
      <c r="E2877" s="2">
        <v>41565</v>
      </c>
      <c r="F2877" s="5">
        <v>4</v>
      </c>
      <c r="G2877" t="s">
        <v>130</v>
      </c>
      <c r="H2877" t="s">
        <v>2010</v>
      </c>
      <c r="I2877" s="4">
        <v>71231.02</v>
      </c>
      <c r="J2877" s="4">
        <v>-50155.26</v>
      </c>
      <c r="K2877" s="4">
        <v>21075.759999999998</v>
      </c>
      <c r="L2877" s="88"/>
      <c r="M2877" s="88"/>
    </row>
    <row r="2878" spans="1:13" x14ac:dyDescent="0.2">
      <c r="A2878" s="89">
        <f t="shared" si="44"/>
        <v>2876</v>
      </c>
      <c r="B2878" t="s">
        <v>2590</v>
      </c>
      <c r="C2878" t="s">
        <v>223</v>
      </c>
      <c r="D2878" s="2">
        <v>41565</v>
      </c>
      <c r="E2878" s="2">
        <v>41565</v>
      </c>
      <c r="F2878" s="5">
        <v>2</v>
      </c>
      <c r="G2878" t="s">
        <v>130</v>
      </c>
      <c r="H2878" t="s">
        <v>2011</v>
      </c>
      <c r="I2878" s="4">
        <v>28492.41</v>
      </c>
      <c r="J2878" s="4">
        <v>-20062.100000000002</v>
      </c>
      <c r="K2878" s="4">
        <v>8430.31</v>
      </c>
      <c r="L2878" s="88"/>
      <c r="M2878" s="88"/>
    </row>
    <row r="2879" spans="1:13" x14ac:dyDescent="0.2">
      <c r="A2879" s="89">
        <f t="shared" si="44"/>
        <v>2877</v>
      </c>
      <c r="B2879" t="s">
        <v>2590</v>
      </c>
      <c r="C2879" t="s">
        <v>129</v>
      </c>
      <c r="D2879" s="2">
        <v>41565</v>
      </c>
      <c r="E2879" s="2">
        <v>41565</v>
      </c>
      <c r="F2879" s="5">
        <v>6</v>
      </c>
      <c r="G2879" t="s">
        <v>130</v>
      </c>
      <c r="H2879" t="s">
        <v>2012</v>
      </c>
      <c r="I2879" s="4">
        <v>26711.63</v>
      </c>
      <c r="J2879" s="4">
        <v>-26711.63</v>
      </c>
      <c r="K2879" s="4">
        <v>0</v>
      </c>
      <c r="L2879" s="88"/>
      <c r="M2879" s="88"/>
    </row>
    <row r="2880" spans="1:13" x14ac:dyDescent="0.2">
      <c r="A2880" s="89">
        <f t="shared" si="44"/>
        <v>2878</v>
      </c>
      <c r="B2880" t="s">
        <v>2590</v>
      </c>
      <c r="C2880" t="s">
        <v>223</v>
      </c>
      <c r="D2880" s="2">
        <v>41565</v>
      </c>
      <c r="E2880" s="2">
        <v>41565</v>
      </c>
      <c r="F2880" s="5">
        <v>6</v>
      </c>
      <c r="G2880" t="s">
        <v>130</v>
      </c>
      <c r="H2880" t="s">
        <v>2013</v>
      </c>
      <c r="I2880" s="4">
        <v>53423.26</v>
      </c>
      <c r="J2880" s="4">
        <v>-37616.44</v>
      </c>
      <c r="K2880" s="4">
        <v>15806.82</v>
      </c>
      <c r="L2880" s="88"/>
      <c r="M2880" s="88"/>
    </row>
    <row r="2881" spans="1:13" x14ac:dyDescent="0.2">
      <c r="A2881" s="89">
        <f t="shared" si="44"/>
        <v>2879</v>
      </c>
      <c r="B2881" t="s">
        <v>2590</v>
      </c>
      <c r="C2881" t="s">
        <v>223</v>
      </c>
      <c r="D2881" s="2">
        <v>41565</v>
      </c>
      <c r="E2881" s="2">
        <v>41565</v>
      </c>
      <c r="F2881" s="5">
        <v>10</v>
      </c>
      <c r="G2881" t="s">
        <v>130</v>
      </c>
      <c r="H2881" t="s">
        <v>2014</v>
      </c>
      <c r="I2881" s="4">
        <v>94974.68</v>
      </c>
      <c r="J2881" s="4">
        <v>-66873.69</v>
      </c>
      <c r="K2881" s="4">
        <v>28100.99</v>
      </c>
      <c r="L2881" s="88"/>
      <c r="M2881" s="88"/>
    </row>
    <row r="2882" spans="1:13" x14ac:dyDescent="0.2">
      <c r="A2882" s="89">
        <f t="shared" si="44"/>
        <v>2880</v>
      </c>
      <c r="B2882" t="s">
        <v>2590</v>
      </c>
      <c r="C2882" t="s">
        <v>129</v>
      </c>
      <c r="D2882" s="2">
        <v>41565</v>
      </c>
      <c r="E2882" s="2">
        <v>41565</v>
      </c>
      <c r="F2882" s="5">
        <v>11</v>
      </c>
      <c r="G2882" t="s">
        <v>130</v>
      </c>
      <c r="H2882" t="s">
        <v>2015</v>
      </c>
      <c r="I2882" s="4">
        <v>26118</v>
      </c>
      <c r="J2882" s="4">
        <v>-26118</v>
      </c>
      <c r="K2882" s="4">
        <v>0</v>
      </c>
      <c r="L2882" s="88"/>
      <c r="M2882" s="88"/>
    </row>
    <row r="2883" spans="1:13" x14ac:dyDescent="0.2">
      <c r="A2883" s="89">
        <f t="shared" si="44"/>
        <v>2881</v>
      </c>
      <c r="B2883" t="s">
        <v>2590</v>
      </c>
      <c r="C2883" t="s">
        <v>223</v>
      </c>
      <c r="D2883" s="2">
        <v>41565</v>
      </c>
      <c r="E2883" s="2">
        <v>41565</v>
      </c>
      <c r="F2883" s="5">
        <v>2</v>
      </c>
      <c r="G2883" t="s">
        <v>130</v>
      </c>
      <c r="H2883" t="s">
        <v>2016</v>
      </c>
      <c r="I2883" s="4">
        <v>26118</v>
      </c>
      <c r="J2883" s="4">
        <v>-18390.239999999998</v>
      </c>
      <c r="K2883" s="4">
        <v>7727.76</v>
      </c>
      <c r="L2883" s="88"/>
      <c r="M2883" s="88"/>
    </row>
    <row r="2884" spans="1:13" x14ac:dyDescent="0.2">
      <c r="A2884" s="89">
        <f t="shared" si="44"/>
        <v>2882</v>
      </c>
      <c r="B2884" t="s">
        <v>2590</v>
      </c>
      <c r="C2884" t="s">
        <v>223</v>
      </c>
      <c r="D2884" s="2">
        <v>41537</v>
      </c>
      <c r="E2884" s="2">
        <v>41537</v>
      </c>
      <c r="F2884" s="5">
        <v>15</v>
      </c>
      <c r="G2884" t="s">
        <v>130</v>
      </c>
      <c r="H2884" t="s">
        <v>2017</v>
      </c>
      <c r="I2884" s="4">
        <v>503100</v>
      </c>
      <c r="J2884" s="4">
        <v>-357633.34</v>
      </c>
      <c r="K2884" s="4">
        <v>145466.66</v>
      </c>
      <c r="L2884" s="88"/>
      <c r="M2884" s="88"/>
    </row>
    <row r="2885" spans="1:13" x14ac:dyDescent="0.2">
      <c r="A2885" s="89">
        <f t="shared" ref="A2885:A2948" si="45">A2884+1</f>
        <v>2883</v>
      </c>
      <c r="B2885" t="s">
        <v>2590</v>
      </c>
      <c r="C2885" t="s">
        <v>223</v>
      </c>
      <c r="D2885" s="2">
        <v>41577</v>
      </c>
      <c r="E2885" s="2">
        <v>41577</v>
      </c>
      <c r="F2885" s="5">
        <v>3</v>
      </c>
      <c r="G2885" t="s">
        <v>130</v>
      </c>
      <c r="H2885" t="s">
        <v>2018</v>
      </c>
      <c r="I2885" s="4">
        <v>69086.5</v>
      </c>
      <c r="J2885" s="4">
        <v>-48446.39</v>
      </c>
      <c r="K2885" s="4">
        <v>20640.11</v>
      </c>
      <c r="L2885" s="88"/>
      <c r="M2885" s="88"/>
    </row>
    <row r="2886" spans="1:13" x14ac:dyDescent="0.2">
      <c r="A2886" s="89">
        <f t="shared" si="45"/>
        <v>2884</v>
      </c>
      <c r="B2886" t="s">
        <v>2590</v>
      </c>
      <c r="C2886" t="s">
        <v>223</v>
      </c>
      <c r="D2886" s="2">
        <v>41433</v>
      </c>
      <c r="E2886" s="2">
        <v>41433</v>
      </c>
      <c r="F2886" s="5">
        <v>1</v>
      </c>
      <c r="G2886" t="s">
        <v>330</v>
      </c>
      <c r="H2886" t="s">
        <v>2019</v>
      </c>
      <c r="I2886" s="4">
        <v>400000</v>
      </c>
      <c r="J2886" s="4">
        <v>-294464.96999999997</v>
      </c>
      <c r="K2886" s="4">
        <v>105535.03</v>
      </c>
      <c r="L2886" s="88"/>
      <c r="M2886" s="88"/>
    </row>
    <row r="2887" spans="1:13" x14ac:dyDescent="0.2">
      <c r="A2887" s="89">
        <f t="shared" si="45"/>
        <v>2885</v>
      </c>
      <c r="B2887" t="s">
        <v>2590</v>
      </c>
      <c r="C2887" t="s">
        <v>223</v>
      </c>
      <c r="D2887" s="2">
        <v>41603</v>
      </c>
      <c r="E2887" s="2">
        <v>41603</v>
      </c>
      <c r="F2887" s="5">
        <v>15</v>
      </c>
      <c r="G2887" t="s">
        <v>130</v>
      </c>
      <c r="H2887" t="s">
        <v>2020</v>
      </c>
      <c r="I2887" s="4">
        <v>224250</v>
      </c>
      <c r="J2887" s="4">
        <v>-155859.16</v>
      </c>
      <c r="K2887" s="4">
        <v>68390.84</v>
      </c>
      <c r="L2887" s="88"/>
      <c r="M2887" s="88"/>
    </row>
    <row r="2888" spans="1:13" x14ac:dyDescent="0.2">
      <c r="A2888" s="89">
        <f t="shared" si="45"/>
        <v>2886</v>
      </c>
      <c r="B2888" t="s">
        <v>2590</v>
      </c>
      <c r="C2888" t="s">
        <v>223</v>
      </c>
      <c r="D2888" s="2">
        <v>41636</v>
      </c>
      <c r="E2888" s="2">
        <v>41636</v>
      </c>
      <c r="F2888" s="5">
        <v>9</v>
      </c>
      <c r="G2888" t="s">
        <v>130</v>
      </c>
      <c r="H2888" t="s">
        <v>2021</v>
      </c>
      <c r="I2888" s="4">
        <v>134550</v>
      </c>
      <c r="J2888" s="4">
        <v>-92458.42</v>
      </c>
      <c r="K2888" s="4">
        <v>42091.58</v>
      </c>
      <c r="L2888" s="88"/>
      <c r="M2888" s="88"/>
    </row>
    <row r="2889" spans="1:13" x14ac:dyDescent="0.2">
      <c r="A2889" s="89">
        <f t="shared" si="45"/>
        <v>2887</v>
      </c>
      <c r="B2889" t="s">
        <v>2590</v>
      </c>
      <c r="C2889" t="s">
        <v>223</v>
      </c>
      <c r="D2889" s="2">
        <v>41636</v>
      </c>
      <c r="E2889" s="2">
        <v>41636</v>
      </c>
      <c r="F2889" s="5">
        <v>9</v>
      </c>
      <c r="G2889" t="s">
        <v>130</v>
      </c>
      <c r="H2889" t="s">
        <v>2021</v>
      </c>
      <c r="I2889" s="4">
        <v>134550</v>
      </c>
      <c r="J2889" s="4">
        <v>-92458.42</v>
      </c>
      <c r="K2889" s="4">
        <v>42091.58</v>
      </c>
      <c r="L2889" s="88"/>
      <c r="M2889" s="88"/>
    </row>
    <row r="2890" spans="1:13" x14ac:dyDescent="0.2">
      <c r="A2890" s="89">
        <f t="shared" si="45"/>
        <v>2888</v>
      </c>
      <c r="B2890" t="s">
        <v>2590</v>
      </c>
      <c r="C2890" t="s">
        <v>223</v>
      </c>
      <c r="D2890" s="2">
        <v>41603</v>
      </c>
      <c r="E2890" s="2">
        <v>41603</v>
      </c>
      <c r="F2890" s="5">
        <v>15</v>
      </c>
      <c r="G2890" t="s">
        <v>130</v>
      </c>
      <c r="H2890" t="s">
        <v>2022</v>
      </c>
      <c r="I2890" s="4">
        <v>138000</v>
      </c>
      <c r="J2890" s="4">
        <v>-95913.34</v>
      </c>
      <c r="K2890" s="4">
        <v>42086.66</v>
      </c>
      <c r="L2890" s="88"/>
      <c r="M2890" s="88"/>
    </row>
    <row r="2891" spans="1:13" x14ac:dyDescent="0.2">
      <c r="A2891" s="89">
        <f t="shared" si="45"/>
        <v>2889</v>
      </c>
      <c r="B2891" t="s">
        <v>2590</v>
      </c>
      <c r="C2891" t="s">
        <v>223</v>
      </c>
      <c r="D2891" s="2">
        <v>41636</v>
      </c>
      <c r="E2891" s="2">
        <v>41636</v>
      </c>
      <c r="F2891" s="5">
        <v>6</v>
      </c>
      <c r="G2891" t="s">
        <v>130</v>
      </c>
      <c r="H2891" t="s">
        <v>2023</v>
      </c>
      <c r="I2891" s="4">
        <v>55200</v>
      </c>
      <c r="J2891" s="4">
        <v>-37931.660000000003</v>
      </c>
      <c r="K2891" s="4">
        <v>17268.34</v>
      </c>
      <c r="L2891" s="88"/>
      <c r="M2891" s="88"/>
    </row>
    <row r="2892" spans="1:13" x14ac:dyDescent="0.2">
      <c r="A2892" s="89">
        <f t="shared" si="45"/>
        <v>2890</v>
      </c>
      <c r="B2892" t="s">
        <v>2590</v>
      </c>
      <c r="C2892" t="s">
        <v>223</v>
      </c>
      <c r="D2892" s="2">
        <v>41636</v>
      </c>
      <c r="E2892" s="2">
        <v>41636</v>
      </c>
      <c r="F2892" s="5">
        <v>6</v>
      </c>
      <c r="G2892" t="s">
        <v>130</v>
      </c>
      <c r="H2892" t="s">
        <v>2023</v>
      </c>
      <c r="I2892" s="4">
        <v>55200</v>
      </c>
      <c r="J2892" s="4">
        <v>-37931.660000000003</v>
      </c>
      <c r="K2892" s="4">
        <v>17268.34</v>
      </c>
      <c r="L2892" s="88"/>
      <c r="M2892" s="88"/>
    </row>
    <row r="2893" spans="1:13" x14ac:dyDescent="0.2">
      <c r="A2893" s="89">
        <f t="shared" si="45"/>
        <v>2891</v>
      </c>
      <c r="B2893" t="s">
        <v>2590</v>
      </c>
      <c r="C2893" t="s">
        <v>223</v>
      </c>
      <c r="D2893" s="2">
        <v>41682</v>
      </c>
      <c r="E2893" s="2">
        <v>41682</v>
      </c>
      <c r="F2893" s="5">
        <v>18</v>
      </c>
      <c r="G2893" t="s">
        <v>130</v>
      </c>
      <c r="H2893" t="s">
        <v>2024</v>
      </c>
      <c r="I2893" s="4">
        <v>165600</v>
      </c>
      <c r="J2893" s="4">
        <v>-111992.2</v>
      </c>
      <c r="K2893" s="4">
        <v>53607.8</v>
      </c>
      <c r="L2893" s="88"/>
      <c r="M2893" s="88"/>
    </row>
    <row r="2894" spans="1:13" x14ac:dyDescent="0.2">
      <c r="A2894" s="89">
        <f t="shared" si="45"/>
        <v>2892</v>
      </c>
      <c r="B2894" t="s">
        <v>2590</v>
      </c>
      <c r="C2894" t="s">
        <v>223</v>
      </c>
      <c r="D2894" s="2">
        <v>41682</v>
      </c>
      <c r="E2894" s="2">
        <v>41682</v>
      </c>
      <c r="F2894" s="5">
        <v>18</v>
      </c>
      <c r="G2894" t="s">
        <v>130</v>
      </c>
      <c r="H2894" t="s">
        <v>2025</v>
      </c>
      <c r="I2894" s="4">
        <v>165600</v>
      </c>
      <c r="J2894" s="4">
        <v>-111992.2</v>
      </c>
      <c r="K2894" s="4">
        <v>53607.8</v>
      </c>
      <c r="L2894" s="88"/>
      <c r="M2894" s="88"/>
    </row>
    <row r="2895" spans="1:13" x14ac:dyDescent="0.2">
      <c r="A2895" s="89">
        <f t="shared" si="45"/>
        <v>2893</v>
      </c>
      <c r="B2895" t="s">
        <v>2590</v>
      </c>
      <c r="C2895" t="s">
        <v>223</v>
      </c>
      <c r="D2895" s="2">
        <v>41655</v>
      </c>
      <c r="E2895" s="2">
        <v>41655</v>
      </c>
      <c r="F2895" s="5">
        <v>2</v>
      </c>
      <c r="G2895" t="s">
        <v>130</v>
      </c>
      <c r="H2895" t="s">
        <v>2026</v>
      </c>
      <c r="I2895" s="4">
        <v>17328</v>
      </c>
      <c r="J2895" s="4">
        <v>-11829.17</v>
      </c>
      <c r="K2895" s="4">
        <v>5498.83</v>
      </c>
      <c r="L2895" s="88"/>
      <c r="M2895" s="88"/>
    </row>
    <row r="2896" spans="1:13" x14ac:dyDescent="0.2">
      <c r="A2896" s="89">
        <f t="shared" si="45"/>
        <v>2894</v>
      </c>
      <c r="B2896" t="s">
        <v>2590</v>
      </c>
      <c r="C2896" t="s">
        <v>223</v>
      </c>
      <c r="D2896" s="2">
        <v>41655</v>
      </c>
      <c r="E2896" s="2">
        <v>41655</v>
      </c>
      <c r="F2896" s="5">
        <v>1</v>
      </c>
      <c r="G2896" t="s">
        <v>130</v>
      </c>
      <c r="H2896" t="s">
        <v>2027</v>
      </c>
      <c r="I2896" s="4">
        <v>98011.5</v>
      </c>
      <c r="J2896" s="4">
        <v>-66908.73</v>
      </c>
      <c r="K2896" s="4">
        <v>31102.77</v>
      </c>
      <c r="L2896" s="88"/>
      <c r="M2896" s="88"/>
    </row>
    <row r="2897" spans="1:13" x14ac:dyDescent="0.2">
      <c r="A2897" s="89">
        <f t="shared" si="45"/>
        <v>2895</v>
      </c>
      <c r="B2897" t="s">
        <v>2590</v>
      </c>
      <c r="C2897" t="s">
        <v>223</v>
      </c>
      <c r="D2897" s="2">
        <v>41655</v>
      </c>
      <c r="E2897" s="2">
        <v>41655</v>
      </c>
      <c r="F2897" s="5">
        <v>6</v>
      </c>
      <c r="G2897" t="s">
        <v>130</v>
      </c>
      <c r="H2897" t="s">
        <v>2028</v>
      </c>
      <c r="I2897" s="4">
        <v>15378.2</v>
      </c>
      <c r="J2897" s="4">
        <v>-10498.119999999999</v>
      </c>
      <c r="K2897" s="4">
        <v>4880.08</v>
      </c>
      <c r="L2897" s="88"/>
      <c r="M2897" s="88"/>
    </row>
    <row r="2898" spans="1:13" x14ac:dyDescent="0.2">
      <c r="A2898" s="89">
        <f t="shared" si="45"/>
        <v>2896</v>
      </c>
      <c r="B2898" t="s">
        <v>2590</v>
      </c>
      <c r="C2898" t="s">
        <v>223</v>
      </c>
      <c r="D2898" s="2">
        <v>41655</v>
      </c>
      <c r="E2898" s="2">
        <v>41655</v>
      </c>
      <c r="F2898" s="5">
        <v>1</v>
      </c>
      <c r="G2898" t="s">
        <v>130</v>
      </c>
      <c r="H2898" t="s">
        <v>2029</v>
      </c>
      <c r="I2898" s="4">
        <v>21660</v>
      </c>
      <c r="J2898" s="4">
        <v>-14786.460000000001</v>
      </c>
      <c r="K2898" s="4">
        <v>6873.54</v>
      </c>
      <c r="L2898" s="88"/>
      <c r="M2898" s="88"/>
    </row>
    <row r="2899" spans="1:13" x14ac:dyDescent="0.2">
      <c r="A2899" s="89">
        <f t="shared" si="45"/>
        <v>2897</v>
      </c>
      <c r="B2899" t="s">
        <v>2590</v>
      </c>
      <c r="C2899" t="s">
        <v>223</v>
      </c>
      <c r="D2899" s="2">
        <v>41655</v>
      </c>
      <c r="E2899" s="2">
        <v>41655</v>
      </c>
      <c r="F2899" s="5">
        <v>1</v>
      </c>
      <c r="G2899" t="s">
        <v>130</v>
      </c>
      <c r="H2899" t="s">
        <v>2030</v>
      </c>
      <c r="I2899" s="4">
        <v>51300</v>
      </c>
      <c r="J2899" s="4">
        <v>-35020.57</v>
      </c>
      <c r="K2899" s="4">
        <v>16279.43</v>
      </c>
      <c r="L2899" s="88"/>
      <c r="M2899" s="88"/>
    </row>
    <row r="2900" spans="1:13" x14ac:dyDescent="0.2">
      <c r="A2900" s="89">
        <f t="shared" si="45"/>
        <v>2898</v>
      </c>
      <c r="B2900" t="s">
        <v>2590</v>
      </c>
      <c r="C2900" t="s">
        <v>223</v>
      </c>
      <c r="D2900" s="2">
        <v>41655</v>
      </c>
      <c r="E2900" s="2">
        <v>41655</v>
      </c>
      <c r="F2900" s="5">
        <v>1</v>
      </c>
      <c r="G2900" t="s">
        <v>130</v>
      </c>
      <c r="H2900" t="s">
        <v>2031</v>
      </c>
      <c r="I2900" s="4">
        <v>17328</v>
      </c>
      <c r="J2900" s="4">
        <v>-11829.17</v>
      </c>
      <c r="K2900" s="4">
        <v>5498.83</v>
      </c>
      <c r="L2900" s="88"/>
      <c r="M2900" s="88"/>
    </row>
    <row r="2901" spans="1:13" x14ac:dyDescent="0.2">
      <c r="A2901" s="89">
        <f t="shared" si="45"/>
        <v>2899</v>
      </c>
      <c r="B2901" t="s">
        <v>2590</v>
      </c>
      <c r="C2901" t="s">
        <v>223</v>
      </c>
      <c r="D2901" s="2">
        <v>41655</v>
      </c>
      <c r="E2901" s="2">
        <v>41655</v>
      </c>
      <c r="F2901" s="5">
        <v>2</v>
      </c>
      <c r="G2901" t="s">
        <v>130</v>
      </c>
      <c r="H2901" t="s">
        <v>2032</v>
      </c>
      <c r="I2901" s="4">
        <v>48735</v>
      </c>
      <c r="J2901" s="4">
        <v>-33269.54</v>
      </c>
      <c r="K2901" s="4">
        <v>15465.46</v>
      </c>
      <c r="L2901" s="88"/>
      <c r="M2901" s="88"/>
    </row>
    <row r="2902" spans="1:13" x14ac:dyDescent="0.2">
      <c r="A2902" s="89">
        <f t="shared" si="45"/>
        <v>2900</v>
      </c>
      <c r="B2902" t="s">
        <v>2590</v>
      </c>
      <c r="C2902" t="s">
        <v>129</v>
      </c>
      <c r="D2902" s="2">
        <v>41496</v>
      </c>
      <c r="E2902" s="2">
        <v>41496</v>
      </c>
      <c r="F2902" s="5">
        <v>2</v>
      </c>
      <c r="G2902" t="s">
        <v>130</v>
      </c>
      <c r="H2902" t="s">
        <v>2033</v>
      </c>
      <c r="I2902" s="4">
        <v>8094</v>
      </c>
      <c r="J2902" s="4">
        <v>-8094</v>
      </c>
      <c r="K2902" s="4">
        <v>0</v>
      </c>
      <c r="L2902" s="88"/>
      <c r="M2902" s="88"/>
    </row>
    <row r="2903" spans="1:13" x14ac:dyDescent="0.2">
      <c r="A2903" s="89">
        <f t="shared" si="45"/>
        <v>2901</v>
      </c>
      <c r="B2903" t="s">
        <v>2590</v>
      </c>
      <c r="C2903" t="s">
        <v>223</v>
      </c>
      <c r="D2903" s="2">
        <v>41698</v>
      </c>
      <c r="E2903" s="2">
        <v>41698</v>
      </c>
      <c r="F2903" s="5">
        <v>1</v>
      </c>
      <c r="G2903" t="s">
        <v>330</v>
      </c>
      <c r="H2903" t="s">
        <v>2034</v>
      </c>
      <c r="I2903" s="4">
        <v>1496153.24</v>
      </c>
      <c r="J2903" s="4">
        <v>-1006181.3300000001</v>
      </c>
      <c r="K2903" s="4">
        <v>489971.91</v>
      </c>
      <c r="L2903" s="88"/>
      <c r="M2903" s="88"/>
    </row>
    <row r="2904" spans="1:13" x14ac:dyDescent="0.2">
      <c r="A2904" s="89">
        <f t="shared" si="45"/>
        <v>2902</v>
      </c>
      <c r="B2904" t="s">
        <v>2590</v>
      </c>
      <c r="C2904" t="s">
        <v>223</v>
      </c>
      <c r="D2904" s="2">
        <v>41619</v>
      </c>
      <c r="E2904" s="2">
        <v>41619</v>
      </c>
      <c r="F2904" s="5">
        <v>1</v>
      </c>
      <c r="G2904" t="s">
        <v>130</v>
      </c>
      <c r="H2904" t="s">
        <v>2035</v>
      </c>
      <c r="I2904" s="4">
        <v>43517</v>
      </c>
      <c r="J2904" s="4">
        <v>-30079.38</v>
      </c>
      <c r="K2904" s="4">
        <v>13437.62</v>
      </c>
      <c r="L2904" s="88"/>
      <c r="M2904" s="88"/>
    </row>
    <row r="2905" spans="1:13" x14ac:dyDescent="0.2">
      <c r="A2905" s="89">
        <f t="shared" si="45"/>
        <v>2903</v>
      </c>
      <c r="B2905" t="s">
        <v>2590</v>
      </c>
      <c r="C2905" t="s">
        <v>223</v>
      </c>
      <c r="D2905" s="2">
        <v>41712</v>
      </c>
      <c r="E2905" s="2">
        <v>41712</v>
      </c>
      <c r="F2905" s="5">
        <v>2</v>
      </c>
      <c r="G2905" t="s">
        <v>130</v>
      </c>
      <c r="H2905" t="s">
        <v>2036</v>
      </c>
      <c r="I2905" s="4">
        <v>231554.75</v>
      </c>
      <c r="J2905" s="4">
        <v>-154961.39000000001</v>
      </c>
      <c r="K2905" s="4">
        <v>76593.36</v>
      </c>
      <c r="L2905" s="88"/>
      <c r="M2905" s="88"/>
    </row>
    <row r="2906" spans="1:13" x14ac:dyDescent="0.2">
      <c r="A2906" s="89">
        <f t="shared" si="45"/>
        <v>2904</v>
      </c>
      <c r="B2906" t="s">
        <v>2590</v>
      </c>
      <c r="C2906" t="s">
        <v>223</v>
      </c>
      <c r="D2906" s="2">
        <v>41619</v>
      </c>
      <c r="E2906" s="2">
        <v>41619</v>
      </c>
      <c r="F2906" s="5">
        <v>1</v>
      </c>
      <c r="G2906" t="s">
        <v>130</v>
      </c>
      <c r="H2906" t="s">
        <v>2037</v>
      </c>
      <c r="I2906" s="4">
        <v>40017.9</v>
      </c>
      <c r="J2906" s="4">
        <v>-27660.78</v>
      </c>
      <c r="K2906" s="4">
        <v>12357.12</v>
      </c>
      <c r="L2906" s="88"/>
      <c r="M2906" s="88"/>
    </row>
    <row r="2907" spans="1:13" x14ac:dyDescent="0.2">
      <c r="A2907" s="89">
        <f t="shared" si="45"/>
        <v>2905</v>
      </c>
      <c r="B2907" t="s">
        <v>2590</v>
      </c>
      <c r="C2907" t="s">
        <v>223</v>
      </c>
      <c r="D2907" s="2">
        <v>41652</v>
      </c>
      <c r="E2907" s="2">
        <v>41652</v>
      </c>
      <c r="F2907" s="5">
        <v>2</v>
      </c>
      <c r="G2907" t="s">
        <v>130</v>
      </c>
      <c r="H2907" t="s">
        <v>2038</v>
      </c>
      <c r="I2907" s="4">
        <v>25239.86</v>
      </c>
      <c r="J2907" s="4">
        <v>-17248.239999999998</v>
      </c>
      <c r="K2907" s="4">
        <v>7991.62</v>
      </c>
      <c r="L2907" s="88"/>
      <c r="M2907" s="88"/>
    </row>
    <row r="2908" spans="1:13" x14ac:dyDescent="0.2">
      <c r="A2908" s="89">
        <f t="shared" si="45"/>
        <v>2906</v>
      </c>
      <c r="B2908" t="s">
        <v>2590</v>
      </c>
      <c r="C2908" t="s">
        <v>223</v>
      </c>
      <c r="D2908" s="2">
        <v>41652</v>
      </c>
      <c r="E2908" s="2">
        <v>41652</v>
      </c>
      <c r="F2908" s="5">
        <v>2</v>
      </c>
      <c r="G2908" t="s">
        <v>130</v>
      </c>
      <c r="H2908" t="s">
        <v>2039</v>
      </c>
      <c r="I2908" s="4">
        <v>57691.12</v>
      </c>
      <c r="J2908" s="4">
        <v>-39424.520000000004</v>
      </c>
      <c r="K2908" s="4">
        <v>18266.599999999999</v>
      </c>
      <c r="L2908" s="88"/>
      <c r="M2908" s="88"/>
    </row>
    <row r="2909" spans="1:13" x14ac:dyDescent="0.2">
      <c r="A2909" s="89">
        <f t="shared" si="45"/>
        <v>2907</v>
      </c>
      <c r="B2909" t="s">
        <v>2590</v>
      </c>
      <c r="C2909" t="s">
        <v>129</v>
      </c>
      <c r="D2909" s="2">
        <v>41680</v>
      </c>
      <c r="E2909" s="2">
        <v>41680</v>
      </c>
      <c r="F2909" s="5">
        <v>2</v>
      </c>
      <c r="G2909" t="s">
        <v>130</v>
      </c>
      <c r="H2909" t="s">
        <v>2040</v>
      </c>
      <c r="I2909" s="4">
        <v>4447.0200000000004</v>
      </c>
      <c r="J2909" s="4">
        <v>-4447.0200000000004</v>
      </c>
      <c r="K2909" s="4">
        <v>0</v>
      </c>
      <c r="L2909" s="88"/>
      <c r="M2909" s="88"/>
    </row>
    <row r="2910" spans="1:13" x14ac:dyDescent="0.2">
      <c r="A2910" s="89">
        <f t="shared" si="45"/>
        <v>2908</v>
      </c>
      <c r="B2910" t="s">
        <v>2590</v>
      </c>
      <c r="C2910" t="s">
        <v>223</v>
      </c>
      <c r="D2910" s="2">
        <v>41704</v>
      </c>
      <c r="E2910" s="2">
        <v>41704</v>
      </c>
      <c r="F2910" s="5">
        <v>2</v>
      </c>
      <c r="G2910" t="s">
        <v>130</v>
      </c>
      <c r="H2910" t="s">
        <v>2041</v>
      </c>
      <c r="I2910" s="4">
        <v>125194.8</v>
      </c>
      <c r="J2910" s="4">
        <v>-84018.37</v>
      </c>
      <c r="K2910" s="4">
        <v>41176.43</v>
      </c>
      <c r="L2910" s="88"/>
      <c r="M2910" s="88"/>
    </row>
    <row r="2911" spans="1:13" x14ac:dyDescent="0.2">
      <c r="A2911" s="89">
        <f t="shared" si="45"/>
        <v>2909</v>
      </c>
      <c r="B2911" t="s">
        <v>2590</v>
      </c>
      <c r="C2911" t="s">
        <v>223</v>
      </c>
      <c r="D2911" s="2">
        <v>41734</v>
      </c>
      <c r="E2911" s="2">
        <v>41734</v>
      </c>
      <c r="F2911" s="5">
        <v>2</v>
      </c>
      <c r="G2911" t="s">
        <v>130</v>
      </c>
      <c r="H2911" t="s">
        <v>2042</v>
      </c>
      <c r="I2911" s="4">
        <v>125194.8</v>
      </c>
      <c r="J2911" s="4">
        <v>-83124.209999999992</v>
      </c>
      <c r="K2911" s="4">
        <v>42070.59</v>
      </c>
      <c r="L2911" s="88"/>
      <c r="M2911" s="88"/>
    </row>
    <row r="2912" spans="1:13" x14ac:dyDescent="0.2">
      <c r="A2912" s="89">
        <f t="shared" si="45"/>
        <v>2910</v>
      </c>
      <c r="B2912" t="s">
        <v>2590</v>
      </c>
      <c r="C2912" t="s">
        <v>223</v>
      </c>
      <c r="D2912" s="2">
        <v>41704</v>
      </c>
      <c r="E2912" s="2">
        <v>41704</v>
      </c>
      <c r="F2912" s="5">
        <v>2</v>
      </c>
      <c r="G2912" t="s">
        <v>130</v>
      </c>
      <c r="H2912" t="s">
        <v>2041</v>
      </c>
      <c r="I2912" s="4">
        <v>111765.6</v>
      </c>
      <c r="J2912" s="4">
        <v>-75006.009999999995</v>
      </c>
      <c r="K2912" s="4">
        <v>36759.589999999997</v>
      </c>
      <c r="L2912" s="88"/>
      <c r="M2912" s="88"/>
    </row>
    <row r="2913" spans="1:13" x14ac:dyDescent="0.2">
      <c r="A2913" s="89">
        <f t="shared" si="45"/>
        <v>2911</v>
      </c>
      <c r="B2913" t="s">
        <v>2590</v>
      </c>
      <c r="C2913" t="s">
        <v>223</v>
      </c>
      <c r="D2913" s="2">
        <v>41734</v>
      </c>
      <c r="E2913" s="2">
        <v>41734</v>
      </c>
      <c r="F2913" s="5">
        <v>2</v>
      </c>
      <c r="G2913" t="s">
        <v>130</v>
      </c>
      <c r="H2913" t="s">
        <v>2042</v>
      </c>
      <c r="I2913" s="4">
        <v>111765.6</v>
      </c>
      <c r="J2913" s="4">
        <v>-74207.759999999995</v>
      </c>
      <c r="K2913" s="4">
        <v>37557.839999999997</v>
      </c>
      <c r="L2913" s="88"/>
      <c r="M2913" s="88"/>
    </row>
    <row r="2914" spans="1:13" x14ac:dyDescent="0.2">
      <c r="A2914" s="89">
        <f t="shared" si="45"/>
        <v>2912</v>
      </c>
      <c r="B2914" t="s">
        <v>2590</v>
      </c>
      <c r="C2914" t="s">
        <v>223</v>
      </c>
      <c r="D2914" s="2">
        <v>41704</v>
      </c>
      <c r="E2914" s="2">
        <v>41704</v>
      </c>
      <c r="F2914" s="5">
        <v>2</v>
      </c>
      <c r="G2914" t="s">
        <v>130</v>
      </c>
      <c r="H2914" t="s">
        <v>2043</v>
      </c>
      <c r="I2914" s="4">
        <v>84474</v>
      </c>
      <c r="J2914" s="4">
        <v>-56690.579999999994</v>
      </c>
      <c r="K2914" s="4">
        <v>27783.42</v>
      </c>
      <c r="L2914" s="88"/>
      <c r="M2914" s="88"/>
    </row>
    <row r="2915" spans="1:13" x14ac:dyDescent="0.2">
      <c r="A2915" s="89">
        <f t="shared" si="45"/>
        <v>2913</v>
      </c>
      <c r="B2915" t="s">
        <v>2590</v>
      </c>
      <c r="C2915" t="s">
        <v>223</v>
      </c>
      <c r="D2915" s="2">
        <v>41734</v>
      </c>
      <c r="E2915" s="2">
        <v>41734</v>
      </c>
      <c r="F2915" s="5">
        <v>2</v>
      </c>
      <c r="G2915" t="s">
        <v>130</v>
      </c>
      <c r="H2915" t="s">
        <v>2044</v>
      </c>
      <c r="I2915" s="4">
        <v>84474</v>
      </c>
      <c r="J2915" s="4">
        <v>-56087.26</v>
      </c>
      <c r="K2915" s="4">
        <v>28386.74</v>
      </c>
      <c r="L2915" s="88"/>
      <c r="M2915" s="88"/>
    </row>
    <row r="2916" spans="1:13" x14ac:dyDescent="0.2">
      <c r="A2916" s="89">
        <f t="shared" si="45"/>
        <v>2914</v>
      </c>
      <c r="B2916" t="s">
        <v>2590</v>
      </c>
      <c r="C2916" t="s">
        <v>223</v>
      </c>
      <c r="D2916" s="2">
        <v>41704</v>
      </c>
      <c r="E2916" s="2">
        <v>41704</v>
      </c>
      <c r="F2916" s="5">
        <v>1</v>
      </c>
      <c r="G2916" t="s">
        <v>130</v>
      </c>
      <c r="H2916" t="s">
        <v>2045</v>
      </c>
      <c r="I2916" s="4">
        <v>72019.5</v>
      </c>
      <c r="J2916" s="4">
        <v>-48332.350000000006</v>
      </c>
      <c r="K2916" s="4">
        <v>23687.15</v>
      </c>
      <c r="L2916" s="88"/>
      <c r="M2916" s="88"/>
    </row>
    <row r="2917" spans="1:13" x14ac:dyDescent="0.2">
      <c r="A2917" s="89">
        <f t="shared" si="45"/>
        <v>2915</v>
      </c>
      <c r="B2917" t="s">
        <v>2590</v>
      </c>
      <c r="C2917" t="s">
        <v>223</v>
      </c>
      <c r="D2917" s="2">
        <v>41734</v>
      </c>
      <c r="E2917" s="2">
        <v>41734</v>
      </c>
      <c r="F2917" s="5">
        <v>1</v>
      </c>
      <c r="G2917" t="s">
        <v>130</v>
      </c>
      <c r="H2917" t="s">
        <v>2046</v>
      </c>
      <c r="I2917" s="4">
        <v>72019.5</v>
      </c>
      <c r="J2917" s="4">
        <v>-47817.98</v>
      </c>
      <c r="K2917" s="4">
        <v>24201.52</v>
      </c>
      <c r="L2917" s="88"/>
      <c r="M2917" s="88"/>
    </row>
    <row r="2918" spans="1:13" x14ac:dyDescent="0.2">
      <c r="A2918" s="89">
        <f t="shared" si="45"/>
        <v>2916</v>
      </c>
      <c r="B2918" t="s">
        <v>2590</v>
      </c>
      <c r="C2918" t="s">
        <v>223</v>
      </c>
      <c r="D2918" s="2">
        <v>41704</v>
      </c>
      <c r="E2918" s="2">
        <v>41704</v>
      </c>
      <c r="F2918" s="5">
        <v>1</v>
      </c>
      <c r="G2918" t="s">
        <v>130</v>
      </c>
      <c r="H2918" t="s">
        <v>2047</v>
      </c>
      <c r="I2918" s="4">
        <v>13537.5</v>
      </c>
      <c r="J2918" s="4">
        <v>-9085.02</v>
      </c>
      <c r="K2918" s="4">
        <v>4452.4799999999996</v>
      </c>
      <c r="L2918" s="88"/>
      <c r="M2918" s="88"/>
    </row>
    <row r="2919" spans="1:13" x14ac:dyDescent="0.2">
      <c r="A2919" s="89">
        <f t="shared" si="45"/>
        <v>2917</v>
      </c>
      <c r="B2919" t="s">
        <v>2590</v>
      </c>
      <c r="C2919" t="s">
        <v>223</v>
      </c>
      <c r="D2919" s="2">
        <v>41734</v>
      </c>
      <c r="E2919" s="2">
        <v>41734</v>
      </c>
      <c r="F2919" s="5">
        <v>1</v>
      </c>
      <c r="G2919" t="s">
        <v>130</v>
      </c>
      <c r="H2919" t="s">
        <v>2048</v>
      </c>
      <c r="I2919" s="4">
        <v>13537.5</v>
      </c>
      <c r="J2919" s="4">
        <v>-8988.33</v>
      </c>
      <c r="K2919" s="4">
        <v>4549.17</v>
      </c>
      <c r="L2919" s="88"/>
      <c r="M2919" s="88"/>
    </row>
    <row r="2920" spans="1:13" x14ac:dyDescent="0.2">
      <c r="A2920" s="89">
        <f t="shared" si="45"/>
        <v>2918</v>
      </c>
      <c r="B2920" t="s">
        <v>2590</v>
      </c>
      <c r="C2920" t="s">
        <v>223</v>
      </c>
      <c r="D2920" s="2">
        <v>41704</v>
      </c>
      <c r="E2920" s="2">
        <v>41704</v>
      </c>
      <c r="F2920" s="5">
        <v>2</v>
      </c>
      <c r="G2920" t="s">
        <v>130</v>
      </c>
      <c r="H2920" t="s">
        <v>2049</v>
      </c>
      <c r="I2920" s="4">
        <v>15162</v>
      </c>
      <c r="J2920" s="4">
        <v>-10175.24</v>
      </c>
      <c r="K2920" s="4">
        <v>4986.76</v>
      </c>
      <c r="L2920" s="88"/>
      <c r="M2920" s="88"/>
    </row>
    <row r="2921" spans="1:13" x14ac:dyDescent="0.2">
      <c r="A2921" s="89">
        <f t="shared" si="45"/>
        <v>2919</v>
      </c>
      <c r="B2921" t="s">
        <v>2590</v>
      </c>
      <c r="C2921" t="s">
        <v>223</v>
      </c>
      <c r="D2921" s="2">
        <v>41704</v>
      </c>
      <c r="E2921" s="2">
        <v>41704</v>
      </c>
      <c r="F2921" s="5">
        <v>1</v>
      </c>
      <c r="G2921" t="s">
        <v>130</v>
      </c>
      <c r="H2921" t="s">
        <v>2050</v>
      </c>
      <c r="I2921" s="4">
        <v>45486</v>
      </c>
      <c r="J2921" s="4">
        <v>-30525.699999999997</v>
      </c>
      <c r="K2921" s="4">
        <v>14960.3</v>
      </c>
      <c r="L2921" s="88"/>
      <c r="M2921" s="88"/>
    </row>
    <row r="2922" spans="1:13" x14ac:dyDescent="0.2">
      <c r="A2922" s="89">
        <f t="shared" si="45"/>
        <v>2920</v>
      </c>
      <c r="B2922" t="s">
        <v>2590</v>
      </c>
      <c r="C2922" t="s">
        <v>223</v>
      </c>
      <c r="D2922" s="2">
        <v>41734</v>
      </c>
      <c r="E2922" s="2">
        <v>41734</v>
      </c>
      <c r="F2922" s="5">
        <v>1</v>
      </c>
      <c r="G2922" t="s">
        <v>130</v>
      </c>
      <c r="H2922" t="s">
        <v>2051</v>
      </c>
      <c r="I2922" s="4">
        <v>45486</v>
      </c>
      <c r="J2922" s="4">
        <v>-30200.83</v>
      </c>
      <c r="K2922" s="4">
        <v>15285.17</v>
      </c>
      <c r="L2922" s="88"/>
      <c r="M2922" s="88"/>
    </row>
    <row r="2923" spans="1:13" x14ac:dyDescent="0.2">
      <c r="A2923" s="89">
        <f t="shared" si="45"/>
        <v>2921</v>
      </c>
      <c r="B2923" t="s">
        <v>2590</v>
      </c>
      <c r="C2923" t="s">
        <v>223</v>
      </c>
      <c r="D2923" s="2">
        <v>41704</v>
      </c>
      <c r="E2923" s="2">
        <v>41704</v>
      </c>
      <c r="F2923" s="5">
        <v>2</v>
      </c>
      <c r="G2923" t="s">
        <v>130</v>
      </c>
      <c r="H2923" t="s">
        <v>2043</v>
      </c>
      <c r="I2923" s="4">
        <v>51984</v>
      </c>
      <c r="J2923" s="4">
        <v>-34886.51</v>
      </c>
      <c r="K2923" s="4">
        <v>17097.490000000002</v>
      </c>
      <c r="L2923" s="88"/>
      <c r="M2923" s="88"/>
    </row>
    <row r="2924" spans="1:13" x14ac:dyDescent="0.2">
      <c r="A2924" s="89">
        <f t="shared" si="45"/>
        <v>2922</v>
      </c>
      <c r="B2924" t="s">
        <v>2590</v>
      </c>
      <c r="C2924" t="s">
        <v>223</v>
      </c>
      <c r="D2924" s="2">
        <v>41734</v>
      </c>
      <c r="E2924" s="2">
        <v>41734</v>
      </c>
      <c r="F2924" s="5">
        <v>2</v>
      </c>
      <c r="G2924" t="s">
        <v>130</v>
      </c>
      <c r="H2924" t="s">
        <v>2044</v>
      </c>
      <c r="I2924" s="4">
        <v>51984</v>
      </c>
      <c r="J2924" s="4">
        <v>-34515.24</v>
      </c>
      <c r="K2924" s="4">
        <v>17468.759999999998</v>
      </c>
      <c r="L2924" s="88"/>
      <c r="M2924" s="88"/>
    </row>
    <row r="2925" spans="1:13" x14ac:dyDescent="0.2">
      <c r="A2925" s="89">
        <f t="shared" si="45"/>
        <v>2923</v>
      </c>
      <c r="B2925" t="s">
        <v>2590</v>
      </c>
      <c r="C2925" t="s">
        <v>223</v>
      </c>
      <c r="D2925" s="2">
        <v>41793</v>
      </c>
      <c r="E2925" s="2">
        <v>41793</v>
      </c>
      <c r="F2925" s="5">
        <v>12</v>
      </c>
      <c r="G2925" t="s">
        <v>130</v>
      </c>
      <c r="H2925" t="s">
        <v>2052</v>
      </c>
      <c r="I2925" s="4">
        <v>21792</v>
      </c>
      <c r="J2925" s="4">
        <v>-14134.35</v>
      </c>
      <c r="K2925" s="4">
        <v>7657.65</v>
      </c>
      <c r="L2925" s="88"/>
      <c r="M2925" s="88"/>
    </row>
    <row r="2926" spans="1:13" x14ac:dyDescent="0.2">
      <c r="A2926" s="89">
        <f t="shared" si="45"/>
        <v>2924</v>
      </c>
      <c r="B2926" t="s">
        <v>2590</v>
      </c>
      <c r="C2926" t="s">
        <v>223</v>
      </c>
      <c r="D2926" s="2">
        <v>41793</v>
      </c>
      <c r="E2926" s="2">
        <v>41793</v>
      </c>
      <c r="F2926" s="5">
        <v>12</v>
      </c>
      <c r="G2926" t="s">
        <v>130</v>
      </c>
      <c r="H2926" t="s">
        <v>2052</v>
      </c>
      <c r="I2926" s="4">
        <v>21792</v>
      </c>
      <c r="J2926" s="4">
        <v>-14134.35</v>
      </c>
      <c r="K2926" s="4">
        <v>7657.65</v>
      </c>
      <c r="L2926" s="88"/>
      <c r="M2926" s="88"/>
    </row>
    <row r="2927" spans="1:13" x14ac:dyDescent="0.2">
      <c r="A2927" s="89">
        <f t="shared" si="45"/>
        <v>2925</v>
      </c>
      <c r="B2927" t="s">
        <v>2590</v>
      </c>
      <c r="C2927" t="s">
        <v>223</v>
      </c>
      <c r="D2927" s="2">
        <v>41793</v>
      </c>
      <c r="E2927" s="2">
        <v>41793</v>
      </c>
      <c r="F2927" s="5">
        <v>17</v>
      </c>
      <c r="G2927" t="s">
        <v>130</v>
      </c>
      <c r="H2927" t="s">
        <v>2053</v>
      </c>
      <c r="I2927" s="4">
        <v>58849.75</v>
      </c>
      <c r="J2927" s="4">
        <v>-38170.11</v>
      </c>
      <c r="K2927" s="4">
        <v>20679.64</v>
      </c>
      <c r="L2927" s="88"/>
      <c r="M2927" s="88"/>
    </row>
    <row r="2928" spans="1:13" x14ac:dyDescent="0.2">
      <c r="A2928" s="89">
        <f t="shared" si="45"/>
        <v>2926</v>
      </c>
      <c r="B2928" t="s">
        <v>2590</v>
      </c>
      <c r="C2928" t="s">
        <v>223</v>
      </c>
      <c r="D2928" s="2">
        <v>41793</v>
      </c>
      <c r="E2928" s="2">
        <v>41793</v>
      </c>
      <c r="F2928" s="5">
        <v>14</v>
      </c>
      <c r="G2928" t="s">
        <v>130</v>
      </c>
      <c r="H2928" t="s">
        <v>2054</v>
      </c>
      <c r="I2928" s="4">
        <v>74683</v>
      </c>
      <c r="J2928" s="4">
        <v>-48439.6</v>
      </c>
      <c r="K2928" s="4">
        <v>26243.4</v>
      </c>
      <c r="L2928" s="88"/>
      <c r="M2928" s="88"/>
    </row>
    <row r="2929" spans="1:13" x14ac:dyDescent="0.2">
      <c r="A2929" s="89">
        <f t="shared" si="45"/>
        <v>2927</v>
      </c>
      <c r="B2929" t="s">
        <v>2590</v>
      </c>
      <c r="C2929" t="s">
        <v>223</v>
      </c>
      <c r="D2929" s="2">
        <v>41793</v>
      </c>
      <c r="E2929" s="2">
        <v>41793</v>
      </c>
      <c r="F2929" s="5">
        <v>48</v>
      </c>
      <c r="G2929" t="s">
        <v>130</v>
      </c>
      <c r="H2929" t="s">
        <v>2055</v>
      </c>
      <c r="I2929" s="4">
        <v>147096</v>
      </c>
      <c r="J2929" s="4">
        <v>-95406.87</v>
      </c>
      <c r="K2929" s="4">
        <v>51689.13</v>
      </c>
      <c r="L2929" s="88"/>
      <c r="M2929" s="88"/>
    </row>
    <row r="2930" spans="1:13" x14ac:dyDescent="0.2">
      <c r="A2930" s="89">
        <f t="shared" si="45"/>
        <v>2928</v>
      </c>
      <c r="B2930" t="s">
        <v>2590</v>
      </c>
      <c r="C2930" t="s">
        <v>223</v>
      </c>
      <c r="D2930" s="2">
        <v>41793</v>
      </c>
      <c r="E2930" s="2">
        <v>41793</v>
      </c>
      <c r="F2930" s="5">
        <v>10</v>
      </c>
      <c r="G2930" t="s">
        <v>130</v>
      </c>
      <c r="H2930" t="s">
        <v>2056</v>
      </c>
      <c r="I2930" s="4">
        <v>53345</v>
      </c>
      <c r="J2930" s="4">
        <v>-34599.71</v>
      </c>
      <c r="K2930" s="4">
        <v>18745.29</v>
      </c>
      <c r="L2930" s="88"/>
      <c r="M2930" s="88"/>
    </row>
    <row r="2931" spans="1:13" x14ac:dyDescent="0.2">
      <c r="A2931" s="89">
        <f t="shared" si="45"/>
        <v>2929</v>
      </c>
      <c r="B2931" t="s">
        <v>2590</v>
      </c>
      <c r="C2931" t="s">
        <v>223</v>
      </c>
      <c r="D2931" s="2">
        <v>41793</v>
      </c>
      <c r="E2931" s="2">
        <v>41793</v>
      </c>
      <c r="F2931" s="5">
        <v>118</v>
      </c>
      <c r="G2931" t="s">
        <v>130</v>
      </c>
      <c r="H2931" t="s">
        <v>2057</v>
      </c>
      <c r="I2931" s="4">
        <v>361611</v>
      </c>
      <c r="J2931" s="4">
        <v>-234541.89</v>
      </c>
      <c r="K2931" s="4">
        <v>127069.11</v>
      </c>
      <c r="L2931" s="88"/>
      <c r="M2931" s="88"/>
    </row>
    <row r="2932" spans="1:13" x14ac:dyDescent="0.2">
      <c r="A2932" s="89">
        <f t="shared" si="45"/>
        <v>2930</v>
      </c>
      <c r="B2932" t="s">
        <v>2590</v>
      </c>
      <c r="C2932" t="s">
        <v>223</v>
      </c>
      <c r="D2932" s="2">
        <v>41793</v>
      </c>
      <c r="E2932" s="2">
        <v>41793</v>
      </c>
      <c r="F2932" s="5">
        <v>65</v>
      </c>
      <c r="G2932" t="s">
        <v>130</v>
      </c>
      <c r="H2932" t="s">
        <v>2058</v>
      </c>
      <c r="I2932" s="4">
        <v>225013.75</v>
      </c>
      <c r="J2932" s="4">
        <v>-145944.54</v>
      </c>
      <c r="K2932" s="4">
        <v>79069.210000000006</v>
      </c>
      <c r="L2932" s="88"/>
      <c r="M2932" s="88"/>
    </row>
    <row r="2933" spans="1:13" x14ac:dyDescent="0.2">
      <c r="A2933" s="89">
        <f t="shared" si="45"/>
        <v>2931</v>
      </c>
      <c r="B2933" t="s">
        <v>2590</v>
      </c>
      <c r="C2933" t="s">
        <v>223</v>
      </c>
      <c r="D2933" s="2">
        <v>41793</v>
      </c>
      <c r="E2933" s="2">
        <v>41793</v>
      </c>
      <c r="F2933" s="5">
        <v>44</v>
      </c>
      <c r="G2933" t="s">
        <v>130</v>
      </c>
      <c r="H2933" t="s">
        <v>2059</v>
      </c>
      <c r="I2933" s="4">
        <v>234718</v>
      </c>
      <c r="J2933" s="4">
        <v>-152238.74</v>
      </c>
      <c r="K2933" s="4">
        <v>82479.259999999995</v>
      </c>
      <c r="L2933" s="88"/>
      <c r="M2933" s="88"/>
    </row>
    <row r="2934" spans="1:13" x14ac:dyDescent="0.2">
      <c r="A2934" s="89">
        <f t="shared" si="45"/>
        <v>2932</v>
      </c>
      <c r="B2934" t="s">
        <v>2590</v>
      </c>
      <c r="C2934" t="s">
        <v>223</v>
      </c>
      <c r="D2934" s="2">
        <v>41747</v>
      </c>
      <c r="E2934" s="2">
        <v>41747</v>
      </c>
      <c r="F2934" s="5">
        <v>226</v>
      </c>
      <c r="G2934" t="s">
        <v>130</v>
      </c>
      <c r="H2934" t="s">
        <v>2060</v>
      </c>
      <c r="I2934" s="4">
        <v>655536.24</v>
      </c>
      <c r="J2934" s="4">
        <v>-433031.07</v>
      </c>
      <c r="K2934" s="4">
        <v>222505.17</v>
      </c>
      <c r="L2934" s="88"/>
      <c r="M2934" s="88"/>
    </row>
    <row r="2935" spans="1:13" x14ac:dyDescent="0.2">
      <c r="A2935" s="89">
        <f t="shared" si="45"/>
        <v>2933</v>
      </c>
      <c r="B2935" t="s">
        <v>2590</v>
      </c>
      <c r="C2935" t="s">
        <v>223</v>
      </c>
      <c r="D2935" s="2">
        <v>41902</v>
      </c>
      <c r="E2935" s="2">
        <v>41902</v>
      </c>
      <c r="F2935" s="5">
        <v>3</v>
      </c>
      <c r="G2935" t="s">
        <v>130</v>
      </c>
      <c r="H2935" t="s">
        <v>2061</v>
      </c>
      <c r="I2935" s="4">
        <v>10625.94</v>
      </c>
      <c r="J2935" s="4">
        <v>-6743.2199999999993</v>
      </c>
      <c r="K2935" s="4">
        <v>3882.72</v>
      </c>
      <c r="L2935" s="88"/>
      <c r="M2935" s="88"/>
    </row>
    <row r="2936" spans="1:13" x14ac:dyDescent="0.2">
      <c r="A2936" s="89">
        <f t="shared" si="45"/>
        <v>2934</v>
      </c>
      <c r="B2936" t="s">
        <v>2590</v>
      </c>
      <c r="C2936" t="s">
        <v>223</v>
      </c>
      <c r="D2936" s="2">
        <v>41902</v>
      </c>
      <c r="E2936" s="2">
        <v>41902</v>
      </c>
      <c r="F2936" s="5">
        <v>3</v>
      </c>
      <c r="G2936" t="s">
        <v>130</v>
      </c>
      <c r="H2936" t="s">
        <v>2062</v>
      </c>
      <c r="I2936" s="4">
        <v>12879.72</v>
      </c>
      <c r="J2936" s="4">
        <v>-7988.42</v>
      </c>
      <c r="K2936" s="4">
        <v>4891.3</v>
      </c>
      <c r="L2936" s="88"/>
      <c r="M2936" s="88"/>
    </row>
    <row r="2937" spans="1:13" x14ac:dyDescent="0.2">
      <c r="A2937" s="89">
        <f t="shared" si="45"/>
        <v>2935</v>
      </c>
      <c r="B2937" t="s">
        <v>2590</v>
      </c>
      <c r="C2937" t="s">
        <v>223</v>
      </c>
      <c r="D2937" s="2">
        <v>41902</v>
      </c>
      <c r="E2937" s="2">
        <v>41902</v>
      </c>
      <c r="F2937" s="5">
        <v>5</v>
      </c>
      <c r="G2937" t="s">
        <v>130</v>
      </c>
      <c r="H2937" t="s">
        <v>2063</v>
      </c>
      <c r="I2937" s="4">
        <v>10734.81</v>
      </c>
      <c r="J2937" s="4">
        <v>-6812.3</v>
      </c>
      <c r="K2937" s="4">
        <v>3922.51</v>
      </c>
      <c r="L2937" s="88"/>
      <c r="M2937" s="88"/>
    </row>
    <row r="2938" spans="1:13" x14ac:dyDescent="0.2">
      <c r="A2938" s="89">
        <f t="shared" si="45"/>
        <v>2936</v>
      </c>
      <c r="B2938" t="s">
        <v>2590</v>
      </c>
      <c r="C2938" t="s">
        <v>223</v>
      </c>
      <c r="D2938" s="2">
        <v>41902</v>
      </c>
      <c r="E2938" s="2">
        <v>41902</v>
      </c>
      <c r="F2938" s="5">
        <v>5</v>
      </c>
      <c r="G2938" t="s">
        <v>130</v>
      </c>
      <c r="H2938" t="s">
        <v>2064</v>
      </c>
      <c r="I2938" s="4">
        <v>21469.05</v>
      </c>
      <c r="J2938" s="4">
        <v>-13624.25</v>
      </c>
      <c r="K2938" s="4">
        <v>7844.8</v>
      </c>
      <c r="L2938" s="88"/>
      <c r="M2938" s="88"/>
    </row>
    <row r="2939" spans="1:13" x14ac:dyDescent="0.2">
      <c r="A2939" s="89">
        <f t="shared" si="45"/>
        <v>2937</v>
      </c>
      <c r="B2939" t="s">
        <v>2590</v>
      </c>
      <c r="C2939" t="s">
        <v>223</v>
      </c>
      <c r="D2939" s="2">
        <v>41902</v>
      </c>
      <c r="E2939" s="2">
        <v>41902</v>
      </c>
      <c r="F2939" s="5">
        <v>5</v>
      </c>
      <c r="G2939" t="s">
        <v>130</v>
      </c>
      <c r="H2939" t="s">
        <v>2065</v>
      </c>
      <c r="I2939" s="4">
        <v>20314.8</v>
      </c>
      <c r="J2939" s="4">
        <v>-12599.91</v>
      </c>
      <c r="K2939" s="4">
        <v>7714.89</v>
      </c>
      <c r="L2939" s="88"/>
      <c r="M2939" s="88"/>
    </row>
    <row r="2940" spans="1:13" x14ac:dyDescent="0.2">
      <c r="A2940" s="89">
        <f t="shared" si="45"/>
        <v>2938</v>
      </c>
      <c r="B2940" t="s">
        <v>2590</v>
      </c>
      <c r="C2940" t="s">
        <v>223</v>
      </c>
      <c r="D2940" s="2">
        <v>41902</v>
      </c>
      <c r="E2940" s="2">
        <v>41902</v>
      </c>
      <c r="F2940" s="5">
        <v>2</v>
      </c>
      <c r="G2940" t="s">
        <v>130</v>
      </c>
      <c r="H2940" t="s">
        <v>2066</v>
      </c>
      <c r="I2940" s="4">
        <v>7514.88</v>
      </c>
      <c r="J2940" s="4">
        <v>-4768.9400000000005</v>
      </c>
      <c r="K2940" s="4">
        <v>2745.94</v>
      </c>
      <c r="L2940" s="88"/>
      <c r="M2940" s="88"/>
    </row>
    <row r="2941" spans="1:13" x14ac:dyDescent="0.2">
      <c r="A2941" s="89">
        <f t="shared" si="45"/>
        <v>2939</v>
      </c>
      <c r="B2941" t="s">
        <v>2590</v>
      </c>
      <c r="C2941" t="s">
        <v>223</v>
      </c>
      <c r="D2941" s="2">
        <v>41902</v>
      </c>
      <c r="E2941" s="2">
        <v>41902</v>
      </c>
      <c r="F2941" s="5">
        <v>3</v>
      </c>
      <c r="G2941" t="s">
        <v>130</v>
      </c>
      <c r="H2941" t="s">
        <v>2067</v>
      </c>
      <c r="I2941" s="4">
        <v>68755.34</v>
      </c>
      <c r="J2941" s="4">
        <v>-42644.33</v>
      </c>
      <c r="K2941" s="4">
        <v>26111.01</v>
      </c>
      <c r="L2941" s="88"/>
      <c r="M2941" s="88"/>
    </row>
    <row r="2942" spans="1:13" x14ac:dyDescent="0.2">
      <c r="A2942" s="89">
        <f t="shared" si="45"/>
        <v>2940</v>
      </c>
      <c r="B2942" t="s">
        <v>2590</v>
      </c>
      <c r="C2942" t="s">
        <v>223</v>
      </c>
      <c r="D2942" s="2">
        <v>41902</v>
      </c>
      <c r="E2942" s="2">
        <v>41902</v>
      </c>
      <c r="F2942" s="5">
        <v>1</v>
      </c>
      <c r="G2942" t="s">
        <v>130</v>
      </c>
      <c r="H2942" t="s">
        <v>2068</v>
      </c>
      <c r="I2942" s="4">
        <v>54584.34</v>
      </c>
      <c r="J2942" s="4">
        <v>-33854.99</v>
      </c>
      <c r="K2942" s="4">
        <v>20729.349999999999</v>
      </c>
      <c r="L2942" s="88"/>
      <c r="M2942" s="88"/>
    </row>
    <row r="2943" spans="1:13" x14ac:dyDescent="0.2">
      <c r="A2943" s="89">
        <f t="shared" si="45"/>
        <v>2941</v>
      </c>
      <c r="B2943" t="s">
        <v>2590</v>
      </c>
      <c r="C2943" t="s">
        <v>223</v>
      </c>
      <c r="D2943" s="2">
        <v>41902</v>
      </c>
      <c r="E2943" s="2">
        <v>41902</v>
      </c>
      <c r="F2943" s="5">
        <v>3</v>
      </c>
      <c r="G2943" t="s">
        <v>130</v>
      </c>
      <c r="H2943" t="s">
        <v>2069</v>
      </c>
      <c r="I2943" s="4">
        <v>65048.4</v>
      </c>
      <c r="J2943" s="4">
        <v>-40345.17</v>
      </c>
      <c r="K2943" s="4">
        <v>24703.23</v>
      </c>
      <c r="L2943" s="88"/>
      <c r="M2943" s="88"/>
    </row>
    <row r="2944" spans="1:13" x14ac:dyDescent="0.2">
      <c r="A2944" s="89">
        <f t="shared" si="45"/>
        <v>2942</v>
      </c>
      <c r="B2944" t="s">
        <v>2590</v>
      </c>
      <c r="C2944" t="s">
        <v>223</v>
      </c>
      <c r="D2944" s="2">
        <v>41902</v>
      </c>
      <c r="E2944" s="2">
        <v>41902</v>
      </c>
      <c r="F2944" s="5">
        <v>3</v>
      </c>
      <c r="G2944" t="s">
        <v>130</v>
      </c>
      <c r="H2944" t="s">
        <v>2070</v>
      </c>
      <c r="I2944" s="4">
        <v>155216.70000000001</v>
      </c>
      <c r="J2944" s="4">
        <v>-96270.5</v>
      </c>
      <c r="K2944" s="4">
        <v>58946.2</v>
      </c>
      <c r="L2944" s="88"/>
      <c r="M2944" s="88"/>
    </row>
    <row r="2945" spans="1:13" x14ac:dyDescent="0.2">
      <c r="A2945" s="89">
        <f t="shared" si="45"/>
        <v>2943</v>
      </c>
      <c r="B2945" t="s">
        <v>2590</v>
      </c>
      <c r="C2945" t="s">
        <v>223</v>
      </c>
      <c r="D2945" s="2">
        <v>41902</v>
      </c>
      <c r="E2945" s="2">
        <v>41902</v>
      </c>
      <c r="F2945" s="5">
        <v>3</v>
      </c>
      <c r="G2945" t="s">
        <v>130</v>
      </c>
      <c r="H2945" t="s">
        <v>2071</v>
      </c>
      <c r="I2945" s="4">
        <v>140082.85999999999</v>
      </c>
      <c r="J2945" s="4">
        <v>-86883.989999999991</v>
      </c>
      <c r="K2945" s="4">
        <v>53198.87</v>
      </c>
      <c r="L2945" s="88"/>
      <c r="M2945" s="88"/>
    </row>
    <row r="2946" spans="1:13" x14ac:dyDescent="0.2">
      <c r="A2946" s="89">
        <f t="shared" si="45"/>
        <v>2944</v>
      </c>
      <c r="B2946" t="s">
        <v>2590</v>
      </c>
      <c r="C2946" t="s">
        <v>223</v>
      </c>
      <c r="D2946" s="2">
        <v>41902</v>
      </c>
      <c r="E2946" s="2">
        <v>41902</v>
      </c>
      <c r="F2946" s="5">
        <v>2</v>
      </c>
      <c r="G2946" t="s">
        <v>130</v>
      </c>
      <c r="H2946" t="s">
        <v>2072</v>
      </c>
      <c r="I2946" s="4">
        <v>71920.09</v>
      </c>
      <c r="J2946" s="4">
        <v>-44607.210000000006</v>
      </c>
      <c r="K2946" s="4">
        <v>27312.880000000001</v>
      </c>
      <c r="L2946" s="88"/>
      <c r="M2946" s="88"/>
    </row>
    <row r="2947" spans="1:13" x14ac:dyDescent="0.2">
      <c r="A2947" s="89">
        <f t="shared" si="45"/>
        <v>2945</v>
      </c>
      <c r="B2947" t="s">
        <v>2590</v>
      </c>
      <c r="C2947" t="s">
        <v>223</v>
      </c>
      <c r="D2947" s="2">
        <v>41902</v>
      </c>
      <c r="E2947" s="2">
        <v>41902</v>
      </c>
      <c r="F2947" s="5">
        <v>1</v>
      </c>
      <c r="G2947" t="s">
        <v>130</v>
      </c>
      <c r="H2947" t="s">
        <v>2070</v>
      </c>
      <c r="I2947" s="4">
        <v>51738.9</v>
      </c>
      <c r="J2947" s="4">
        <v>-32090.16</v>
      </c>
      <c r="K2947" s="4">
        <v>19648.740000000002</v>
      </c>
      <c r="L2947" s="88"/>
      <c r="M2947" s="88"/>
    </row>
    <row r="2948" spans="1:13" x14ac:dyDescent="0.2">
      <c r="A2948" s="89">
        <f t="shared" si="45"/>
        <v>2946</v>
      </c>
      <c r="B2948" t="s">
        <v>2590</v>
      </c>
      <c r="C2948" t="s">
        <v>223</v>
      </c>
      <c r="D2948" s="2">
        <v>41902</v>
      </c>
      <c r="E2948" s="2">
        <v>41902</v>
      </c>
      <c r="F2948" s="5">
        <v>3</v>
      </c>
      <c r="G2948" t="s">
        <v>130</v>
      </c>
      <c r="H2948" t="s">
        <v>2073</v>
      </c>
      <c r="I2948" s="4">
        <v>19965.96</v>
      </c>
      <c r="J2948" s="4">
        <v>-12383.550000000001</v>
      </c>
      <c r="K2948" s="4">
        <v>7582.41</v>
      </c>
      <c r="L2948" s="88"/>
      <c r="M2948" s="88"/>
    </row>
    <row r="2949" spans="1:13" x14ac:dyDescent="0.2">
      <c r="A2949" s="89">
        <f t="shared" ref="A2949:A3012" si="46">A2948+1</f>
        <v>2947</v>
      </c>
      <c r="B2949" t="s">
        <v>2590</v>
      </c>
      <c r="C2949" t="s">
        <v>223</v>
      </c>
      <c r="D2949" s="2">
        <v>41902</v>
      </c>
      <c r="E2949" s="2">
        <v>41902</v>
      </c>
      <c r="F2949" s="5">
        <v>3</v>
      </c>
      <c r="G2949" t="s">
        <v>130</v>
      </c>
      <c r="H2949" t="s">
        <v>2074</v>
      </c>
      <c r="I2949" s="4">
        <v>24473.52</v>
      </c>
      <c r="J2949" s="4">
        <v>-15179.28</v>
      </c>
      <c r="K2949" s="4">
        <v>9294.24</v>
      </c>
      <c r="L2949" s="88"/>
      <c r="M2949" s="88"/>
    </row>
    <row r="2950" spans="1:13" x14ac:dyDescent="0.2">
      <c r="A2950" s="89">
        <f t="shared" si="46"/>
        <v>2948</v>
      </c>
      <c r="B2950" t="s">
        <v>2590</v>
      </c>
      <c r="C2950" t="s">
        <v>223</v>
      </c>
      <c r="D2950" s="2">
        <v>41902</v>
      </c>
      <c r="E2950" s="2">
        <v>41902</v>
      </c>
      <c r="F2950" s="5">
        <v>1</v>
      </c>
      <c r="G2950" t="s">
        <v>130</v>
      </c>
      <c r="H2950" t="s">
        <v>2075</v>
      </c>
      <c r="I2950" s="4">
        <v>45144</v>
      </c>
      <c r="J2950" s="4">
        <v>-27999.79</v>
      </c>
      <c r="K2950" s="4">
        <v>17144.21</v>
      </c>
      <c r="L2950" s="88"/>
      <c r="M2950" s="88"/>
    </row>
    <row r="2951" spans="1:13" x14ac:dyDescent="0.2">
      <c r="A2951" s="89">
        <f t="shared" si="46"/>
        <v>2949</v>
      </c>
      <c r="B2951" t="s">
        <v>2590</v>
      </c>
      <c r="C2951" t="s">
        <v>223</v>
      </c>
      <c r="D2951" s="2">
        <v>41902</v>
      </c>
      <c r="E2951" s="2">
        <v>41902</v>
      </c>
      <c r="F2951" s="5">
        <v>1</v>
      </c>
      <c r="G2951" t="s">
        <v>130</v>
      </c>
      <c r="H2951" t="s">
        <v>2076</v>
      </c>
      <c r="I2951" s="4">
        <v>117002.76</v>
      </c>
      <c r="J2951" s="4">
        <v>-72568.95</v>
      </c>
      <c r="K2951" s="4">
        <v>44433.81</v>
      </c>
      <c r="L2951" s="88"/>
      <c r="M2951" s="88"/>
    </row>
    <row r="2952" spans="1:13" x14ac:dyDescent="0.2">
      <c r="A2952" s="89">
        <f t="shared" si="46"/>
        <v>2950</v>
      </c>
      <c r="B2952" t="s">
        <v>2590</v>
      </c>
      <c r="C2952" t="s">
        <v>223</v>
      </c>
      <c r="D2952" s="2">
        <v>41902</v>
      </c>
      <c r="E2952" s="2">
        <v>41902</v>
      </c>
      <c r="F2952" s="5">
        <v>1</v>
      </c>
      <c r="G2952" t="s">
        <v>130</v>
      </c>
      <c r="H2952" t="s">
        <v>2077</v>
      </c>
      <c r="I2952" s="4">
        <v>22971</v>
      </c>
      <c r="J2952" s="4">
        <v>-14247.37</v>
      </c>
      <c r="K2952" s="4">
        <v>8723.6299999999992</v>
      </c>
      <c r="L2952" s="88"/>
      <c r="M2952" s="88"/>
    </row>
    <row r="2953" spans="1:13" x14ac:dyDescent="0.2">
      <c r="A2953" s="89">
        <f t="shared" si="46"/>
        <v>2951</v>
      </c>
      <c r="B2953" t="s">
        <v>2590</v>
      </c>
      <c r="C2953" t="s">
        <v>223</v>
      </c>
      <c r="D2953" s="2">
        <v>41730</v>
      </c>
      <c r="E2953" s="2">
        <v>41730</v>
      </c>
      <c r="F2953" s="3">
        <v>0</v>
      </c>
      <c r="G2953" t="s">
        <v>3</v>
      </c>
      <c r="H2953" t="s">
        <v>2078</v>
      </c>
      <c r="I2953" s="4">
        <v>97538</v>
      </c>
      <c r="J2953" s="4">
        <v>-64862.770000000004</v>
      </c>
      <c r="K2953" s="4">
        <v>32675.23</v>
      </c>
      <c r="L2953" s="88"/>
      <c r="M2953" s="88"/>
    </row>
    <row r="2954" spans="1:13" x14ac:dyDescent="0.2">
      <c r="A2954" s="89">
        <f t="shared" si="46"/>
        <v>2952</v>
      </c>
      <c r="B2954" t="s">
        <v>2590</v>
      </c>
      <c r="C2954" t="s">
        <v>341</v>
      </c>
      <c r="D2954" s="2">
        <v>41737</v>
      </c>
      <c r="E2954" s="2">
        <v>41737</v>
      </c>
      <c r="F2954" s="5">
        <v>4</v>
      </c>
      <c r="G2954" t="s">
        <v>130</v>
      </c>
      <c r="H2954" t="s">
        <v>2079</v>
      </c>
      <c r="I2954" s="4">
        <v>30047.200000000001</v>
      </c>
      <c r="J2954" s="4">
        <v>-24908.31</v>
      </c>
      <c r="K2954" s="4">
        <v>5138.8900000000003</v>
      </c>
      <c r="L2954" s="88"/>
      <c r="M2954" s="88"/>
    </row>
    <row r="2955" spans="1:13" x14ac:dyDescent="0.2">
      <c r="A2955" s="89">
        <f t="shared" si="46"/>
        <v>2953</v>
      </c>
      <c r="B2955" t="s">
        <v>2590</v>
      </c>
      <c r="C2955" t="s">
        <v>341</v>
      </c>
      <c r="D2955" s="2">
        <v>41738</v>
      </c>
      <c r="E2955" s="2">
        <v>41738</v>
      </c>
      <c r="F2955" s="5">
        <v>2</v>
      </c>
      <c r="G2955" t="s">
        <v>130</v>
      </c>
      <c r="H2955" t="s">
        <v>2080</v>
      </c>
      <c r="I2955" s="4">
        <v>30372.75</v>
      </c>
      <c r="J2955" s="4">
        <v>-25168.29</v>
      </c>
      <c r="K2955" s="4">
        <v>5204.46</v>
      </c>
      <c r="L2955" s="88"/>
      <c r="M2955" s="88"/>
    </row>
    <row r="2956" spans="1:13" x14ac:dyDescent="0.2">
      <c r="A2956" s="89">
        <f t="shared" si="46"/>
        <v>2954</v>
      </c>
      <c r="B2956" t="s">
        <v>2590</v>
      </c>
      <c r="C2956" t="s">
        <v>341</v>
      </c>
      <c r="D2956" s="2">
        <v>41738</v>
      </c>
      <c r="E2956" s="2">
        <v>41738</v>
      </c>
      <c r="F2956" s="5">
        <v>2</v>
      </c>
      <c r="G2956" t="s">
        <v>130</v>
      </c>
      <c r="H2956" t="s">
        <v>2081</v>
      </c>
      <c r="I2956" s="4">
        <v>34354.129999999997</v>
      </c>
      <c r="J2956" s="4">
        <v>-28467.45</v>
      </c>
      <c r="K2956" s="4">
        <v>5886.68</v>
      </c>
      <c r="L2956" s="88"/>
      <c r="M2956" s="88"/>
    </row>
    <row r="2957" spans="1:13" x14ac:dyDescent="0.2">
      <c r="A2957" s="89">
        <f t="shared" si="46"/>
        <v>2955</v>
      </c>
      <c r="B2957" t="s">
        <v>2590</v>
      </c>
      <c r="C2957" t="s">
        <v>341</v>
      </c>
      <c r="D2957" s="2">
        <v>41738</v>
      </c>
      <c r="E2957" s="2">
        <v>41738</v>
      </c>
      <c r="F2957" s="5">
        <v>2</v>
      </c>
      <c r="G2957" t="s">
        <v>130</v>
      </c>
      <c r="H2957" t="s">
        <v>2082</v>
      </c>
      <c r="I2957" s="4">
        <v>44479.13</v>
      </c>
      <c r="J2957" s="4">
        <v>-36857.51</v>
      </c>
      <c r="K2957" s="4">
        <v>7621.62</v>
      </c>
      <c r="L2957" s="88"/>
      <c r="M2957" s="88"/>
    </row>
    <row r="2958" spans="1:13" x14ac:dyDescent="0.2">
      <c r="A2958" s="89">
        <f t="shared" si="46"/>
        <v>2956</v>
      </c>
      <c r="B2958" t="s">
        <v>2590</v>
      </c>
      <c r="C2958" t="s">
        <v>223</v>
      </c>
      <c r="D2958" s="2">
        <v>41738</v>
      </c>
      <c r="E2958" s="2">
        <v>41738</v>
      </c>
      <c r="F2958" s="5">
        <v>38</v>
      </c>
      <c r="G2958" t="s">
        <v>130</v>
      </c>
      <c r="H2958" t="s">
        <v>2083</v>
      </c>
      <c r="I2958" s="4">
        <v>57520.13</v>
      </c>
      <c r="J2958" s="4">
        <v>-38131.11</v>
      </c>
      <c r="K2958" s="4">
        <v>19389.02</v>
      </c>
      <c r="L2958" s="88"/>
      <c r="M2958" s="88"/>
    </row>
    <row r="2959" spans="1:13" x14ac:dyDescent="0.2">
      <c r="A2959" s="89">
        <f t="shared" si="46"/>
        <v>2957</v>
      </c>
      <c r="B2959" t="s">
        <v>2590</v>
      </c>
      <c r="C2959" t="s">
        <v>341</v>
      </c>
      <c r="D2959" s="2">
        <v>41738</v>
      </c>
      <c r="E2959" s="2">
        <v>41738</v>
      </c>
      <c r="F2959" s="5">
        <v>2</v>
      </c>
      <c r="G2959" t="s">
        <v>130</v>
      </c>
      <c r="H2959" t="s">
        <v>2084</v>
      </c>
      <c r="I2959" s="4">
        <v>34414.879999999997</v>
      </c>
      <c r="J2959" s="4">
        <v>-28517.800000000003</v>
      </c>
      <c r="K2959" s="4">
        <v>5897.08</v>
      </c>
      <c r="L2959" s="88"/>
      <c r="M2959" s="88"/>
    </row>
    <row r="2960" spans="1:13" x14ac:dyDescent="0.2">
      <c r="A2960" s="89">
        <f t="shared" si="46"/>
        <v>2958</v>
      </c>
      <c r="B2960" t="s">
        <v>2590</v>
      </c>
      <c r="C2960" t="s">
        <v>341</v>
      </c>
      <c r="D2960" s="2">
        <v>41738</v>
      </c>
      <c r="E2960" s="2">
        <v>41738</v>
      </c>
      <c r="F2960" s="5">
        <v>3</v>
      </c>
      <c r="G2960" t="s">
        <v>130</v>
      </c>
      <c r="H2960" t="s">
        <v>2085</v>
      </c>
      <c r="I2960" s="4">
        <v>51622.31</v>
      </c>
      <c r="J2960" s="4">
        <v>-42776.69</v>
      </c>
      <c r="K2960" s="4">
        <v>8845.6200000000008</v>
      </c>
      <c r="L2960" s="88"/>
      <c r="M2960" s="88"/>
    </row>
    <row r="2961" spans="1:13" x14ac:dyDescent="0.2">
      <c r="A2961" s="89">
        <f t="shared" si="46"/>
        <v>2959</v>
      </c>
      <c r="B2961" t="s">
        <v>2590</v>
      </c>
      <c r="C2961" t="s">
        <v>341</v>
      </c>
      <c r="D2961" s="2">
        <v>41738</v>
      </c>
      <c r="E2961" s="2">
        <v>41738</v>
      </c>
      <c r="F2961" s="5">
        <v>2</v>
      </c>
      <c r="G2961" t="s">
        <v>130</v>
      </c>
      <c r="H2961" t="s">
        <v>2084</v>
      </c>
      <c r="I2961" s="4">
        <v>34407.01</v>
      </c>
      <c r="J2961" s="4">
        <v>-28511.269999999997</v>
      </c>
      <c r="K2961" s="4">
        <v>5895.74</v>
      </c>
      <c r="L2961" s="88"/>
      <c r="M2961" s="88"/>
    </row>
    <row r="2962" spans="1:13" x14ac:dyDescent="0.2">
      <c r="A2962" s="89">
        <f t="shared" si="46"/>
        <v>2960</v>
      </c>
      <c r="B2962" t="s">
        <v>2590</v>
      </c>
      <c r="C2962" t="s">
        <v>341</v>
      </c>
      <c r="D2962" s="2">
        <v>41738</v>
      </c>
      <c r="E2962" s="2">
        <v>41738</v>
      </c>
      <c r="F2962" s="5">
        <v>40</v>
      </c>
      <c r="G2962" t="s">
        <v>130</v>
      </c>
      <c r="H2962" t="s">
        <v>2086</v>
      </c>
      <c r="I2962" s="4">
        <v>125120</v>
      </c>
      <c r="J2962" s="4">
        <v>-103680.35</v>
      </c>
      <c r="K2962" s="4">
        <v>21439.65</v>
      </c>
      <c r="L2962" s="88"/>
      <c r="M2962" s="88"/>
    </row>
    <row r="2963" spans="1:13" x14ac:dyDescent="0.2">
      <c r="A2963" s="89">
        <f t="shared" si="46"/>
        <v>2961</v>
      </c>
      <c r="B2963" t="s">
        <v>2590</v>
      </c>
      <c r="C2963" t="s">
        <v>223</v>
      </c>
      <c r="D2963" s="2">
        <v>41753</v>
      </c>
      <c r="E2963" s="2">
        <v>41753</v>
      </c>
      <c r="F2963" s="5">
        <v>2</v>
      </c>
      <c r="G2963" t="s">
        <v>130</v>
      </c>
      <c r="H2963" t="s">
        <v>2087</v>
      </c>
      <c r="I2963" s="4">
        <v>64100</v>
      </c>
      <c r="J2963" s="4">
        <v>-42242.78</v>
      </c>
      <c r="K2963" s="4">
        <v>21857.22</v>
      </c>
      <c r="L2963" s="88"/>
      <c r="M2963" s="88"/>
    </row>
    <row r="2964" spans="1:13" x14ac:dyDescent="0.2">
      <c r="A2964" s="89">
        <f t="shared" si="46"/>
        <v>2962</v>
      </c>
      <c r="B2964" t="s">
        <v>2590</v>
      </c>
      <c r="C2964" t="s">
        <v>341</v>
      </c>
      <c r="D2964" s="2">
        <v>41740</v>
      </c>
      <c r="E2964" s="2">
        <v>41740</v>
      </c>
      <c r="F2964" s="5">
        <v>20</v>
      </c>
      <c r="G2964" t="s">
        <v>130</v>
      </c>
      <c r="H2964" t="s">
        <v>2088</v>
      </c>
      <c r="I2964" s="4">
        <v>32660</v>
      </c>
      <c r="J2964" s="4">
        <v>-27042.370000000003</v>
      </c>
      <c r="K2964" s="4">
        <v>5617.63</v>
      </c>
      <c r="L2964" s="88"/>
      <c r="M2964" s="88"/>
    </row>
    <row r="2965" spans="1:13" x14ac:dyDescent="0.2">
      <c r="A2965" s="89">
        <f t="shared" si="46"/>
        <v>2963</v>
      </c>
      <c r="B2965" t="s">
        <v>2590</v>
      </c>
      <c r="C2965" t="s">
        <v>223</v>
      </c>
      <c r="D2965" s="2">
        <v>41772</v>
      </c>
      <c r="E2965" s="2">
        <v>41772</v>
      </c>
      <c r="F2965" s="5">
        <v>1</v>
      </c>
      <c r="G2965" t="s">
        <v>130</v>
      </c>
      <c r="H2965" t="s">
        <v>2089</v>
      </c>
      <c r="I2965" s="4">
        <v>28845.56</v>
      </c>
      <c r="J2965" s="4">
        <v>-18866.98</v>
      </c>
      <c r="K2965" s="4">
        <v>9978.58</v>
      </c>
      <c r="L2965" s="88"/>
      <c r="M2965" s="88"/>
    </row>
    <row r="2966" spans="1:13" x14ac:dyDescent="0.2">
      <c r="A2966" s="89">
        <f t="shared" si="46"/>
        <v>2964</v>
      </c>
      <c r="B2966" t="s">
        <v>2590</v>
      </c>
      <c r="C2966" t="s">
        <v>223</v>
      </c>
      <c r="D2966" s="2">
        <v>41772</v>
      </c>
      <c r="E2966" s="2">
        <v>41772</v>
      </c>
      <c r="F2966" s="5">
        <v>1</v>
      </c>
      <c r="G2966" t="s">
        <v>130</v>
      </c>
      <c r="H2966" t="s">
        <v>2090</v>
      </c>
      <c r="I2966" s="4">
        <v>12619.93</v>
      </c>
      <c r="J2966" s="4">
        <v>-8254.2900000000009</v>
      </c>
      <c r="K2966" s="4">
        <v>4365.6400000000003</v>
      </c>
      <c r="L2966" s="88"/>
      <c r="M2966" s="88"/>
    </row>
    <row r="2967" spans="1:13" x14ac:dyDescent="0.2">
      <c r="A2967" s="89">
        <f t="shared" si="46"/>
        <v>2965</v>
      </c>
      <c r="B2967" t="s">
        <v>2590</v>
      </c>
      <c r="C2967" t="s">
        <v>223</v>
      </c>
      <c r="D2967" s="2">
        <v>41772</v>
      </c>
      <c r="E2967" s="2">
        <v>41772</v>
      </c>
      <c r="F2967" s="5">
        <v>1</v>
      </c>
      <c r="G2967" t="s">
        <v>130</v>
      </c>
      <c r="H2967" t="s">
        <v>2091</v>
      </c>
      <c r="I2967" s="4">
        <v>2223.5100000000002</v>
      </c>
      <c r="J2967" s="4">
        <v>-1454.32</v>
      </c>
      <c r="K2967" s="4">
        <v>769.19</v>
      </c>
      <c r="L2967" s="88"/>
      <c r="M2967" s="88"/>
    </row>
    <row r="2968" spans="1:13" x14ac:dyDescent="0.2">
      <c r="A2968" s="89">
        <f t="shared" si="46"/>
        <v>2966</v>
      </c>
      <c r="B2968" t="s">
        <v>2590</v>
      </c>
      <c r="C2968" t="s">
        <v>341</v>
      </c>
      <c r="D2968" s="2">
        <v>41746</v>
      </c>
      <c r="E2968" s="2">
        <v>41746</v>
      </c>
      <c r="F2968" s="5">
        <v>1</v>
      </c>
      <c r="G2968" t="s">
        <v>130</v>
      </c>
      <c r="H2968" t="s">
        <v>2092</v>
      </c>
      <c r="I2968" s="4">
        <v>9647.5</v>
      </c>
      <c r="J2968" s="4">
        <v>-7969.26</v>
      </c>
      <c r="K2968" s="4">
        <v>1678.24</v>
      </c>
      <c r="L2968" s="88"/>
      <c r="M2968" s="88"/>
    </row>
    <row r="2969" spans="1:13" x14ac:dyDescent="0.2">
      <c r="A2969" s="89">
        <f t="shared" si="46"/>
        <v>2967</v>
      </c>
      <c r="B2969" t="s">
        <v>2590</v>
      </c>
      <c r="C2969" t="s">
        <v>341</v>
      </c>
      <c r="D2969" s="2">
        <v>41746</v>
      </c>
      <c r="E2969" s="2">
        <v>41746</v>
      </c>
      <c r="F2969" s="5">
        <v>4</v>
      </c>
      <c r="G2969" t="s">
        <v>130</v>
      </c>
      <c r="H2969" t="s">
        <v>2093</v>
      </c>
      <c r="I2969" s="4">
        <v>39952</v>
      </c>
      <c r="J2969" s="4">
        <v>-33002.130000000005</v>
      </c>
      <c r="K2969" s="4">
        <v>6949.87</v>
      </c>
      <c r="L2969" s="88"/>
      <c r="M2969" s="88"/>
    </row>
    <row r="2970" spans="1:13" x14ac:dyDescent="0.2">
      <c r="A2970" s="89">
        <f t="shared" si="46"/>
        <v>2968</v>
      </c>
      <c r="B2970" t="s">
        <v>2590</v>
      </c>
      <c r="C2970" t="s">
        <v>341</v>
      </c>
      <c r="D2970" s="2">
        <v>41746</v>
      </c>
      <c r="E2970" s="2">
        <v>41746</v>
      </c>
      <c r="F2970" s="5">
        <v>3</v>
      </c>
      <c r="G2970" t="s">
        <v>130</v>
      </c>
      <c r="H2970" t="s">
        <v>2094</v>
      </c>
      <c r="I2970" s="4">
        <v>13620</v>
      </c>
      <c r="J2970" s="4">
        <v>-11250.73</v>
      </c>
      <c r="K2970" s="4">
        <v>2369.27</v>
      </c>
      <c r="L2970" s="88"/>
      <c r="M2970" s="88"/>
    </row>
    <row r="2971" spans="1:13" x14ac:dyDescent="0.2">
      <c r="A2971" s="89">
        <f t="shared" si="46"/>
        <v>2969</v>
      </c>
      <c r="B2971" t="s">
        <v>2590</v>
      </c>
      <c r="C2971" t="s">
        <v>341</v>
      </c>
      <c r="D2971" s="2">
        <v>41746</v>
      </c>
      <c r="E2971" s="2">
        <v>41746</v>
      </c>
      <c r="F2971" s="5">
        <v>1</v>
      </c>
      <c r="G2971" t="s">
        <v>130</v>
      </c>
      <c r="H2971" t="s">
        <v>2095</v>
      </c>
      <c r="I2971" s="4">
        <v>14755</v>
      </c>
      <c r="J2971" s="4">
        <v>-12188.289999999999</v>
      </c>
      <c r="K2971" s="4">
        <v>2566.71</v>
      </c>
      <c r="L2971" s="88"/>
      <c r="M2971" s="88"/>
    </row>
    <row r="2972" spans="1:13" x14ac:dyDescent="0.2">
      <c r="A2972" s="89">
        <f t="shared" si="46"/>
        <v>2970</v>
      </c>
      <c r="B2972" t="s">
        <v>2590</v>
      </c>
      <c r="C2972" t="s">
        <v>223</v>
      </c>
      <c r="D2972" s="2">
        <v>41746</v>
      </c>
      <c r="E2972" s="2">
        <v>41746</v>
      </c>
      <c r="F2972" s="5">
        <v>1</v>
      </c>
      <c r="G2972" t="s">
        <v>130</v>
      </c>
      <c r="H2972" t="s">
        <v>2096</v>
      </c>
      <c r="I2972" s="4">
        <v>4540</v>
      </c>
      <c r="J2972" s="4">
        <v>-3068.09</v>
      </c>
      <c r="K2972" s="4">
        <v>1471.91</v>
      </c>
      <c r="L2972" s="88"/>
      <c r="M2972" s="88"/>
    </row>
    <row r="2973" spans="1:13" x14ac:dyDescent="0.2">
      <c r="A2973" s="89">
        <f t="shared" si="46"/>
        <v>2971</v>
      </c>
      <c r="B2973" t="s">
        <v>2590</v>
      </c>
      <c r="C2973" t="s">
        <v>341</v>
      </c>
      <c r="D2973" s="2">
        <v>41746</v>
      </c>
      <c r="E2973" s="2">
        <v>41746</v>
      </c>
      <c r="F2973" s="5">
        <v>1</v>
      </c>
      <c r="G2973" t="s">
        <v>130</v>
      </c>
      <c r="H2973" t="s">
        <v>2097</v>
      </c>
      <c r="I2973" s="4">
        <v>7945</v>
      </c>
      <c r="J2973" s="4">
        <v>-6562.93</v>
      </c>
      <c r="K2973" s="4">
        <v>1382.07</v>
      </c>
      <c r="L2973" s="88"/>
      <c r="M2973" s="88"/>
    </row>
    <row r="2974" spans="1:13" x14ac:dyDescent="0.2">
      <c r="A2974" s="89">
        <f t="shared" si="46"/>
        <v>2972</v>
      </c>
      <c r="B2974" t="s">
        <v>2590</v>
      </c>
      <c r="C2974" t="s">
        <v>341</v>
      </c>
      <c r="D2974" s="2">
        <v>41746</v>
      </c>
      <c r="E2974" s="2">
        <v>41746</v>
      </c>
      <c r="F2974" s="5">
        <v>2</v>
      </c>
      <c r="G2974" t="s">
        <v>130</v>
      </c>
      <c r="H2974" t="s">
        <v>2098</v>
      </c>
      <c r="I2974" s="4">
        <v>52210</v>
      </c>
      <c r="J2974" s="4">
        <v>-43127.79</v>
      </c>
      <c r="K2974" s="4">
        <v>9082.2099999999991</v>
      </c>
      <c r="L2974" s="88"/>
      <c r="M2974" s="88"/>
    </row>
    <row r="2975" spans="1:13" x14ac:dyDescent="0.2">
      <c r="A2975" s="89">
        <f t="shared" si="46"/>
        <v>2973</v>
      </c>
      <c r="B2975" t="s">
        <v>2590</v>
      </c>
      <c r="C2975" t="s">
        <v>341</v>
      </c>
      <c r="D2975" s="2">
        <v>41746</v>
      </c>
      <c r="E2975" s="2">
        <v>41746</v>
      </c>
      <c r="F2975" s="5">
        <v>1</v>
      </c>
      <c r="G2975" t="s">
        <v>130</v>
      </c>
      <c r="H2975" t="s">
        <v>2099</v>
      </c>
      <c r="I2975" s="4">
        <v>7945</v>
      </c>
      <c r="J2975" s="4">
        <v>-6562.93</v>
      </c>
      <c r="K2975" s="4">
        <v>1382.07</v>
      </c>
      <c r="L2975" s="88"/>
      <c r="M2975" s="88"/>
    </row>
    <row r="2976" spans="1:13" x14ac:dyDescent="0.2">
      <c r="A2976" s="89">
        <f t="shared" si="46"/>
        <v>2974</v>
      </c>
      <c r="B2976" t="s">
        <v>2590</v>
      </c>
      <c r="C2976" t="s">
        <v>341</v>
      </c>
      <c r="D2976" s="2">
        <v>41746</v>
      </c>
      <c r="E2976" s="2">
        <v>41746</v>
      </c>
      <c r="F2976" s="5">
        <v>2</v>
      </c>
      <c r="G2976" t="s">
        <v>130</v>
      </c>
      <c r="H2976" t="s">
        <v>2098</v>
      </c>
      <c r="I2976" s="4">
        <v>52210</v>
      </c>
      <c r="J2976" s="4">
        <v>-43127.79</v>
      </c>
      <c r="K2976" s="4">
        <v>9082.2099999999991</v>
      </c>
      <c r="L2976" s="88"/>
      <c r="M2976" s="88"/>
    </row>
    <row r="2977" spans="1:13" x14ac:dyDescent="0.2">
      <c r="A2977" s="89">
        <f t="shared" si="46"/>
        <v>2975</v>
      </c>
      <c r="B2977" t="s">
        <v>2590</v>
      </c>
      <c r="C2977" t="s">
        <v>341</v>
      </c>
      <c r="D2977" s="2">
        <v>41746</v>
      </c>
      <c r="E2977" s="2">
        <v>41746</v>
      </c>
      <c r="F2977" s="5">
        <v>1</v>
      </c>
      <c r="G2977" t="s">
        <v>130</v>
      </c>
      <c r="H2977" t="s">
        <v>2100</v>
      </c>
      <c r="I2977" s="4">
        <v>7945</v>
      </c>
      <c r="J2977" s="4">
        <v>-6562.93</v>
      </c>
      <c r="K2977" s="4">
        <v>1382.07</v>
      </c>
      <c r="L2977" s="88"/>
      <c r="M2977" s="88"/>
    </row>
    <row r="2978" spans="1:13" x14ac:dyDescent="0.2">
      <c r="A2978" s="89">
        <f t="shared" si="46"/>
        <v>2976</v>
      </c>
      <c r="B2978" t="s">
        <v>2590</v>
      </c>
      <c r="C2978" t="s">
        <v>341</v>
      </c>
      <c r="D2978" s="2">
        <v>41746</v>
      </c>
      <c r="E2978" s="2">
        <v>41746</v>
      </c>
      <c r="F2978" s="5">
        <v>1</v>
      </c>
      <c r="G2978" t="s">
        <v>130</v>
      </c>
      <c r="H2978" t="s">
        <v>2100</v>
      </c>
      <c r="I2978" s="4">
        <v>8853</v>
      </c>
      <c r="J2978" s="4">
        <v>-7312.97</v>
      </c>
      <c r="K2978" s="4">
        <v>1540.03</v>
      </c>
      <c r="L2978" s="88"/>
      <c r="M2978" s="88"/>
    </row>
    <row r="2979" spans="1:13" x14ac:dyDescent="0.2">
      <c r="A2979" s="89">
        <f t="shared" si="46"/>
        <v>2977</v>
      </c>
      <c r="B2979" t="s">
        <v>2590</v>
      </c>
      <c r="C2979" t="s">
        <v>341</v>
      </c>
      <c r="D2979" s="2">
        <v>41746</v>
      </c>
      <c r="E2979" s="2">
        <v>41746</v>
      </c>
      <c r="F2979" s="5">
        <v>2</v>
      </c>
      <c r="G2979" t="s">
        <v>130</v>
      </c>
      <c r="H2979" t="s">
        <v>2101</v>
      </c>
      <c r="I2979" s="4">
        <v>15890</v>
      </c>
      <c r="J2979" s="4">
        <v>-13125.85</v>
      </c>
      <c r="K2979" s="4">
        <v>2764.15</v>
      </c>
      <c r="L2979" s="88"/>
      <c r="M2979" s="88"/>
    </row>
    <row r="2980" spans="1:13" x14ac:dyDescent="0.2">
      <c r="A2980" s="89">
        <f t="shared" si="46"/>
        <v>2978</v>
      </c>
      <c r="B2980" t="s">
        <v>2590</v>
      </c>
      <c r="C2980" t="s">
        <v>341</v>
      </c>
      <c r="D2980" s="2">
        <v>41746</v>
      </c>
      <c r="E2980" s="2">
        <v>41746</v>
      </c>
      <c r="F2980" s="5">
        <v>1</v>
      </c>
      <c r="G2980" t="s">
        <v>130</v>
      </c>
      <c r="H2980" t="s">
        <v>2102</v>
      </c>
      <c r="I2980" s="4">
        <v>22700</v>
      </c>
      <c r="J2980" s="4">
        <v>-18751.21</v>
      </c>
      <c r="K2980" s="4">
        <v>3948.79</v>
      </c>
      <c r="L2980" s="88"/>
      <c r="M2980" s="88"/>
    </row>
    <row r="2981" spans="1:13" x14ac:dyDescent="0.2">
      <c r="A2981" s="89">
        <f t="shared" si="46"/>
        <v>2979</v>
      </c>
      <c r="B2981" t="s">
        <v>2590</v>
      </c>
      <c r="C2981" t="s">
        <v>341</v>
      </c>
      <c r="D2981" s="2">
        <v>41746</v>
      </c>
      <c r="E2981" s="2">
        <v>41746</v>
      </c>
      <c r="F2981" s="5">
        <v>1</v>
      </c>
      <c r="G2981" t="s">
        <v>130</v>
      </c>
      <c r="H2981" t="s">
        <v>2100</v>
      </c>
      <c r="I2981" s="4">
        <v>8569.25</v>
      </c>
      <c r="J2981" s="4">
        <v>-7078.59</v>
      </c>
      <c r="K2981" s="4">
        <v>1490.66</v>
      </c>
      <c r="L2981" s="88"/>
      <c r="M2981" s="88"/>
    </row>
    <row r="2982" spans="1:13" x14ac:dyDescent="0.2">
      <c r="A2982" s="89">
        <f t="shared" si="46"/>
        <v>2980</v>
      </c>
      <c r="B2982" t="s">
        <v>2590</v>
      </c>
      <c r="C2982" t="s">
        <v>341</v>
      </c>
      <c r="D2982" s="2">
        <v>41746</v>
      </c>
      <c r="E2982" s="2">
        <v>41746</v>
      </c>
      <c r="F2982" s="5">
        <v>1</v>
      </c>
      <c r="G2982" t="s">
        <v>130</v>
      </c>
      <c r="H2982" t="s">
        <v>2100</v>
      </c>
      <c r="I2982" s="4">
        <v>11974.25</v>
      </c>
      <c r="J2982" s="4">
        <v>-9891.26</v>
      </c>
      <c r="K2982" s="4">
        <v>2082.9899999999998</v>
      </c>
      <c r="L2982" s="88"/>
      <c r="M2982" s="88"/>
    </row>
    <row r="2983" spans="1:13" x14ac:dyDescent="0.2">
      <c r="A2983" s="89">
        <f t="shared" si="46"/>
        <v>2981</v>
      </c>
      <c r="B2983" t="s">
        <v>2590</v>
      </c>
      <c r="C2983" t="s">
        <v>341</v>
      </c>
      <c r="D2983" s="2">
        <v>41746</v>
      </c>
      <c r="E2983" s="2">
        <v>41746</v>
      </c>
      <c r="F2983" s="5">
        <v>2</v>
      </c>
      <c r="G2983" t="s">
        <v>130</v>
      </c>
      <c r="H2983" t="s">
        <v>2101</v>
      </c>
      <c r="I2983" s="4">
        <v>23721.5</v>
      </c>
      <c r="J2983" s="4">
        <v>-19595.010000000002</v>
      </c>
      <c r="K2983" s="4">
        <v>4126.49</v>
      </c>
      <c r="L2983" s="88"/>
      <c r="M2983" s="88"/>
    </row>
    <row r="2984" spans="1:13" x14ac:dyDescent="0.2">
      <c r="A2984" s="89">
        <f t="shared" si="46"/>
        <v>2982</v>
      </c>
      <c r="B2984" t="s">
        <v>2590</v>
      </c>
      <c r="C2984" t="s">
        <v>341</v>
      </c>
      <c r="D2984" s="2">
        <v>41746</v>
      </c>
      <c r="E2984" s="2">
        <v>41746</v>
      </c>
      <c r="F2984" s="5">
        <v>1</v>
      </c>
      <c r="G2984" t="s">
        <v>130</v>
      </c>
      <c r="H2984" t="s">
        <v>2100</v>
      </c>
      <c r="I2984" s="4">
        <v>6469.5</v>
      </c>
      <c r="J2984" s="4">
        <v>-5344.09</v>
      </c>
      <c r="K2984" s="4">
        <v>1125.4100000000001</v>
      </c>
      <c r="L2984" s="88"/>
      <c r="M2984" s="88"/>
    </row>
    <row r="2985" spans="1:13" x14ac:dyDescent="0.2">
      <c r="A2985" s="89">
        <f t="shared" si="46"/>
        <v>2983</v>
      </c>
      <c r="B2985" t="s">
        <v>2590</v>
      </c>
      <c r="C2985" t="s">
        <v>341</v>
      </c>
      <c r="D2985" s="2">
        <v>41746</v>
      </c>
      <c r="E2985" s="2">
        <v>41746</v>
      </c>
      <c r="F2985" s="5">
        <v>1</v>
      </c>
      <c r="G2985" t="s">
        <v>130</v>
      </c>
      <c r="H2985" t="s">
        <v>2100</v>
      </c>
      <c r="I2985" s="4">
        <v>7207.25</v>
      </c>
      <c r="J2985" s="4">
        <v>-5953.51</v>
      </c>
      <c r="K2985" s="4">
        <v>1253.74</v>
      </c>
      <c r="L2985" s="88"/>
      <c r="M2985" s="88"/>
    </row>
    <row r="2986" spans="1:13" x14ac:dyDescent="0.2">
      <c r="A2986" s="89">
        <f t="shared" si="46"/>
        <v>2984</v>
      </c>
      <c r="B2986" t="s">
        <v>2590</v>
      </c>
      <c r="C2986" t="s">
        <v>341</v>
      </c>
      <c r="D2986" s="2">
        <v>41746</v>
      </c>
      <c r="E2986" s="2">
        <v>41746</v>
      </c>
      <c r="F2986" s="5">
        <v>40</v>
      </c>
      <c r="G2986" t="s">
        <v>130</v>
      </c>
      <c r="H2986" t="s">
        <v>2103</v>
      </c>
      <c r="I2986" s="4">
        <v>227000</v>
      </c>
      <c r="J2986" s="4">
        <v>-187512.11</v>
      </c>
      <c r="K2986" s="4">
        <v>39487.89</v>
      </c>
      <c r="L2986" s="88"/>
      <c r="M2986" s="88"/>
    </row>
    <row r="2987" spans="1:13" x14ac:dyDescent="0.2">
      <c r="A2987" s="89">
        <f t="shared" si="46"/>
        <v>2985</v>
      </c>
      <c r="B2987" t="s">
        <v>2590</v>
      </c>
      <c r="C2987" t="s">
        <v>341</v>
      </c>
      <c r="D2987" s="2">
        <v>41746</v>
      </c>
      <c r="E2987" s="2">
        <v>41746</v>
      </c>
      <c r="F2987" s="5">
        <v>2</v>
      </c>
      <c r="G2987" t="s">
        <v>130</v>
      </c>
      <c r="H2987" t="s">
        <v>2101</v>
      </c>
      <c r="I2987" s="4">
        <v>17138.5</v>
      </c>
      <c r="J2987" s="4">
        <v>-14157.16</v>
      </c>
      <c r="K2987" s="4">
        <v>2981.34</v>
      </c>
      <c r="L2987" s="88"/>
      <c r="M2987" s="88"/>
    </row>
    <row r="2988" spans="1:13" x14ac:dyDescent="0.2">
      <c r="A2988" s="89">
        <f t="shared" si="46"/>
        <v>2986</v>
      </c>
      <c r="B2988" t="s">
        <v>2590</v>
      </c>
      <c r="C2988" t="s">
        <v>341</v>
      </c>
      <c r="D2988" s="2">
        <v>41746</v>
      </c>
      <c r="E2988" s="2">
        <v>41746</v>
      </c>
      <c r="F2988" s="5">
        <v>30</v>
      </c>
      <c r="G2988" t="s">
        <v>130</v>
      </c>
      <c r="H2988" t="s">
        <v>2104</v>
      </c>
      <c r="I2988" s="4">
        <v>268995</v>
      </c>
      <c r="J2988" s="4">
        <v>-222201.85</v>
      </c>
      <c r="K2988" s="4">
        <v>46793.15</v>
      </c>
      <c r="L2988" s="88"/>
      <c r="M2988" s="88"/>
    </row>
    <row r="2989" spans="1:13" x14ac:dyDescent="0.2">
      <c r="A2989" s="89">
        <f t="shared" si="46"/>
        <v>2987</v>
      </c>
      <c r="B2989" t="s">
        <v>2590</v>
      </c>
      <c r="C2989" t="s">
        <v>341</v>
      </c>
      <c r="D2989" s="2">
        <v>41746</v>
      </c>
      <c r="E2989" s="2">
        <v>41746</v>
      </c>
      <c r="F2989" s="5">
        <v>3</v>
      </c>
      <c r="G2989" t="s">
        <v>130</v>
      </c>
      <c r="H2989" t="s">
        <v>2105</v>
      </c>
      <c r="I2989" s="4">
        <v>25707.75</v>
      </c>
      <c r="J2989" s="4">
        <v>-21235.74</v>
      </c>
      <c r="K2989" s="4">
        <v>4472.01</v>
      </c>
      <c r="L2989" s="88"/>
      <c r="M2989" s="88"/>
    </row>
    <row r="2990" spans="1:13" x14ac:dyDescent="0.2">
      <c r="A2990" s="89">
        <f t="shared" si="46"/>
        <v>2988</v>
      </c>
      <c r="B2990" t="s">
        <v>2590</v>
      </c>
      <c r="C2990" t="s">
        <v>341</v>
      </c>
      <c r="D2990" s="2">
        <v>41746</v>
      </c>
      <c r="E2990" s="2">
        <v>41746</v>
      </c>
      <c r="F2990" s="5">
        <v>2</v>
      </c>
      <c r="G2990" t="s">
        <v>130</v>
      </c>
      <c r="H2990" t="s">
        <v>2101</v>
      </c>
      <c r="I2990" s="4">
        <v>23948.5</v>
      </c>
      <c r="J2990" s="4">
        <v>-19782.52</v>
      </c>
      <c r="K2990" s="4">
        <v>4165.9799999999996</v>
      </c>
      <c r="L2990" s="88"/>
      <c r="M2990" s="88"/>
    </row>
    <row r="2991" spans="1:13" x14ac:dyDescent="0.2">
      <c r="A2991" s="89">
        <f t="shared" si="46"/>
        <v>2989</v>
      </c>
      <c r="B2991" t="s">
        <v>2590</v>
      </c>
      <c r="C2991" t="s">
        <v>341</v>
      </c>
      <c r="D2991" s="2">
        <v>41746</v>
      </c>
      <c r="E2991" s="2">
        <v>41746</v>
      </c>
      <c r="F2991" s="5">
        <v>40</v>
      </c>
      <c r="G2991" t="s">
        <v>130</v>
      </c>
      <c r="H2991" t="s">
        <v>2106</v>
      </c>
      <c r="I2991" s="4">
        <v>74910</v>
      </c>
      <c r="J2991" s="4">
        <v>-62674.740000000005</v>
      </c>
      <c r="K2991" s="4">
        <v>12235.26</v>
      </c>
      <c r="L2991" s="88"/>
      <c r="M2991" s="88"/>
    </row>
    <row r="2992" spans="1:13" x14ac:dyDescent="0.2">
      <c r="A2992" s="89">
        <f t="shared" si="46"/>
        <v>2990</v>
      </c>
      <c r="B2992" t="s">
        <v>2590</v>
      </c>
      <c r="C2992" t="s">
        <v>341</v>
      </c>
      <c r="D2992" s="2">
        <v>41746</v>
      </c>
      <c r="E2992" s="2">
        <v>41746</v>
      </c>
      <c r="F2992" s="5">
        <v>1</v>
      </c>
      <c r="G2992" t="s">
        <v>130</v>
      </c>
      <c r="H2992" t="s">
        <v>2107</v>
      </c>
      <c r="I2992" s="4">
        <v>3461.75</v>
      </c>
      <c r="J2992" s="4">
        <v>-2859.5499999999997</v>
      </c>
      <c r="K2992" s="4">
        <v>602.20000000000005</v>
      </c>
      <c r="L2992" s="88"/>
      <c r="M2992" s="88"/>
    </row>
    <row r="2993" spans="1:13" x14ac:dyDescent="0.2">
      <c r="A2993" s="89">
        <f t="shared" si="46"/>
        <v>2991</v>
      </c>
      <c r="B2993" t="s">
        <v>2590</v>
      </c>
      <c r="C2993" t="s">
        <v>223</v>
      </c>
      <c r="D2993" s="2">
        <v>41746</v>
      </c>
      <c r="E2993" s="2">
        <v>41746</v>
      </c>
      <c r="F2993" s="5">
        <v>26</v>
      </c>
      <c r="G2993" t="s">
        <v>130</v>
      </c>
      <c r="H2993" t="s">
        <v>2108</v>
      </c>
      <c r="I2993" s="4">
        <v>79677</v>
      </c>
      <c r="J2993" s="4">
        <v>-52653.4</v>
      </c>
      <c r="K2993" s="4">
        <v>27023.599999999999</v>
      </c>
      <c r="L2993" s="88"/>
      <c r="M2993" s="88"/>
    </row>
    <row r="2994" spans="1:13" x14ac:dyDescent="0.2">
      <c r="A2994" s="89">
        <f t="shared" si="46"/>
        <v>2992</v>
      </c>
      <c r="B2994" t="s">
        <v>2590</v>
      </c>
      <c r="C2994" t="s">
        <v>223</v>
      </c>
      <c r="D2994" s="2">
        <v>42064</v>
      </c>
      <c r="E2994" s="2">
        <v>42064</v>
      </c>
      <c r="F2994" s="5">
        <v>52</v>
      </c>
      <c r="G2994" t="s">
        <v>130</v>
      </c>
      <c r="H2994" t="s">
        <v>2109</v>
      </c>
      <c r="I2994" s="4">
        <v>1016528.87</v>
      </c>
      <c r="J2994" s="4">
        <v>-587623.31000000006</v>
      </c>
      <c r="K2994" s="4">
        <v>428905.56</v>
      </c>
      <c r="L2994" s="88"/>
      <c r="M2994" s="88"/>
    </row>
    <row r="2995" spans="1:13" x14ac:dyDescent="0.2">
      <c r="A2995" s="89">
        <f t="shared" si="46"/>
        <v>2993</v>
      </c>
      <c r="B2995" t="s">
        <v>2590</v>
      </c>
      <c r="C2995" t="s">
        <v>223</v>
      </c>
      <c r="D2995" s="2">
        <v>42064</v>
      </c>
      <c r="E2995" s="2">
        <v>42064</v>
      </c>
      <c r="F2995" s="5">
        <v>52</v>
      </c>
      <c r="G2995" t="s">
        <v>130</v>
      </c>
      <c r="H2995" t="s">
        <v>2110</v>
      </c>
      <c r="I2995" s="4">
        <v>527089.06999999995</v>
      </c>
      <c r="J2995" s="4">
        <v>-304693.57</v>
      </c>
      <c r="K2995" s="4">
        <v>222395.5</v>
      </c>
      <c r="L2995" s="88"/>
      <c r="M2995" s="88"/>
    </row>
    <row r="2996" spans="1:13" x14ac:dyDescent="0.2">
      <c r="A2996" s="89">
        <f t="shared" si="46"/>
        <v>2994</v>
      </c>
      <c r="B2996" t="s">
        <v>2590</v>
      </c>
      <c r="C2996" t="s">
        <v>223</v>
      </c>
      <c r="D2996" s="2">
        <v>42064</v>
      </c>
      <c r="E2996" s="2">
        <v>42064</v>
      </c>
      <c r="F2996" s="5">
        <v>52</v>
      </c>
      <c r="G2996" t="s">
        <v>130</v>
      </c>
      <c r="H2996" t="s">
        <v>2111</v>
      </c>
      <c r="I2996" s="4">
        <v>564738.29</v>
      </c>
      <c r="J2996" s="4">
        <v>-326457.43</v>
      </c>
      <c r="K2996" s="4">
        <v>238280.86</v>
      </c>
      <c r="L2996" s="88"/>
      <c r="M2996" s="88"/>
    </row>
    <row r="2997" spans="1:13" x14ac:dyDescent="0.2">
      <c r="A2997" s="89">
        <f t="shared" si="46"/>
        <v>2995</v>
      </c>
      <c r="B2997" t="s">
        <v>2590</v>
      </c>
      <c r="C2997" t="s">
        <v>223</v>
      </c>
      <c r="D2997" s="2">
        <v>42064</v>
      </c>
      <c r="E2997" s="2">
        <v>42064</v>
      </c>
      <c r="F2997" s="5">
        <v>52</v>
      </c>
      <c r="G2997" t="s">
        <v>130</v>
      </c>
      <c r="H2997" t="s">
        <v>2112</v>
      </c>
      <c r="I2997" s="4">
        <v>395316.75</v>
      </c>
      <c r="J2997" s="4">
        <v>-228520.15</v>
      </c>
      <c r="K2997" s="4">
        <v>166796.6</v>
      </c>
      <c r="L2997" s="88"/>
      <c r="M2997" s="88"/>
    </row>
    <row r="2998" spans="1:13" x14ac:dyDescent="0.2">
      <c r="A2998" s="89">
        <f t="shared" si="46"/>
        <v>2996</v>
      </c>
      <c r="B2998" t="s">
        <v>2590</v>
      </c>
      <c r="C2998" t="s">
        <v>223</v>
      </c>
      <c r="D2998" s="2">
        <v>42064</v>
      </c>
      <c r="E2998" s="2">
        <v>42064</v>
      </c>
      <c r="F2998" s="5">
        <v>52</v>
      </c>
      <c r="G2998" t="s">
        <v>130</v>
      </c>
      <c r="H2998" t="s">
        <v>2113</v>
      </c>
      <c r="I2998" s="4">
        <v>414141.41</v>
      </c>
      <c r="J2998" s="4">
        <v>-239402.1</v>
      </c>
      <c r="K2998" s="4">
        <v>174739.31</v>
      </c>
      <c r="L2998" s="88"/>
      <c r="M2998" s="88"/>
    </row>
    <row r="2999" spans="1:13" x14ac:dyDescent="0.2">
      <c r="A2999" s="89">
        <f t="shared" si="46"/>
        <v>2997</v>
      </c>
      <c r="B2999" t="s">
        <v>2590</v>
      </c>
      <c r="C2999" t="s">
        <v>223</v>
      </c>
      <c r="D2999" s="2">
        <v>42064</v>
      </c>
      <c r="E2999" s="2">
        <v>42064</v>
      </c>
      <c r="F2999" s="5">
        <v>52</v>
      </c>
      <c r="G2999" t="s">
        <v>130</v>
      </c>
      <c r="H2999" t="s">
        <v>2114</v>
      </c>
      <c r="I2999" s="4">
        <v>790633.56</v>
      </c>
      <c r="J2999" s="4">
        <v>-457040.36</v>
      </c>
      <c r="K2999" s="4">
        <v>333593.2</v>
      </c>
      <c r="L2999" s="88"/>
      <c r="M2999" s="88"/>
    </row>
    <row r="3000" spans="1:13" x14ac:dyDescent="0.2">
      <c r="A3000" s="89">
        <f t="shared" si="46"/>
        <v>2998</v>
      </c>
      <c r="B3000" t="s">
        <v>2590</v>
      </c>
      <c r="C3000" t="s">
        <v>223</v>
      </c>
      <c r="D3000" s="2">
        <v>42064</v>
      </c>
      <c r="E3000" s="2">
        <v>42064</v>
      </c>
      <c r="F3000" s="5">
        <v>52</v>
      </c>
      <c r="G3000" t="s">
        <v>130</v>
      </c>
      <c r="H3000" t="s">
        <v>2115</v>
      </c>
      <c r="I3000" s="4">
        <v>489440.14</v>
      </c>
      <c r="J3000" s="4">
        <v>-282929.91000000003</v>
      </c>
      <c r="K3000" s="4">
        <v>206510.23</v>
      </c>
      <c r="L3000" s="88"/>
      <c r="M3000" s="88"/>
    </row>
    <row r="3001" spans="1:13" x14ac:dyDescent="0.2">
      <c r="A3001" s="89">
        <f t="shared" si="46"/>
        <v>2999</v>
      </c>
      <c r="B3001" t="s">
        <v>2590</v>
      </c>
      <c r="C3001" t="s">
        <v>223</v>
      </c>
      <c r="D3001" s="2">
        <v>42064</v>
      </c>
      <c r="E3001" s="2">
        <v>42064</v>
      </c>
      <c r="F3001" s="5">
        <v>52</v>
      </c>
      <c r="G3001" t="s">
        <v>130</v>
      </c>
      <c r="H3001" t="s">
        <v>2116</v>
      </c>
      <c r="I3001" s="4">
        <v>1044765.8</v>
      </c>
      <c r="J3001" s="4">
        <v>-603946.18999999994</v>
      </c>
      <c r="K3001" s="4">
        <v>440819.61</v>
      </c>
      <c r="L3001" s="88"/>
      <c r="M3001" s="88"/>
    </row>
    <row r="3002" spans="1:13" x14ac:dyDescent="0.2">
      <c r="A3002" s="89">
        <f t="shared" si="46"/>
        <v>3000</v>
      </c>
      <c r="B3002" t="s">
        <v>2590</v>
      </c>
      <c r="C3002" t="s">
        <v>223</v>
      </c>
      <c r="D3002" s="2">
        <v>41730</v>
      </c>
      <c r="E3002" s="2">
        <v>41730</v>
      </c>
      <c r="F3002" s="5">
        <v>1</v>
      </c>
      <c r="G3002" t="s">
        <v>330</v>
      </c>
      <c r="H3002" t="s">
        <v>2117</v>
      </c>
      <c r="I3002" s="4">
        <v>380065.81</v>
      </c>
      <c r="J3002" s="4">
        <v>-252743.76</v>
      </c>
      <c r="K3002" s="4">
        <v>127322.05</v>
      </c>
      <c r="L3002" s="88"/>
      <c r="M3002" s="88"/>
    </row>
    <row r="3003" spans="1:13" x14ac:dyDescent="0.2">
      <c r="A3003" s="89">
        <f t="shared" si="46"/>
        <v>3001</v>
      </c>
      <c r="B3003" t="s">
        <v>2590</v>
      </c>
      <c r="C3003" t="s">
        <v>223</v>
      </c>
      <c r="D3003" s="2">
        <v>42064</v>
      </c>
      <c r="E3003" s="2">
        <v>42064</v>
      </c>
      <c r="F3003" s="5">
        <v>64</v>
      </c>
      <c r="G3003" t="s">
        <v>130</v>
      </c>
      <c r="H3003" t="s">
        <v>2118</v>
      </c>
      <c r="I3003" s="4">
        <v>886947.79</v>
      </c>
      <c r="J3003" s="4">
        <v>-512716.57</v>
      </c>
      <c r="K3003" s="4">
        <v>374231.22</v>
      </c>
      <c r="L3003" s="88"/>
      <c r="M3003" s="88"/>
    </row>
    <row r="3004" spans="1:13" x14ac:dyDescent="0.2">
      <c r="A3004" s="89">
        <f t="shared" si="46"/>
        <v>3002</v>
      </c>
      <c r="B3004" t="s">
        <v>2590</v>
      </c>
      <c r="C3004" t="s">
        <v>223</v>
      </c>
      <c r="D3004" s="2">
        <v>42064</v>
      </c>
      <c r="E3004" s="2">
        <v>42064</v>
      </c>
      <c r="F3004" s="5">
        <v>46</v>
      </c>
      <c r="G3004" t="s">
        <v>130</v>
      </c>
      <c r="H3004" t="s">
        <v>2119</v>
      </c>
      <c r="I3004" s="4">
        <v>348385.97</v>
      </c>
      <c r="J3004" s="4">
        <v>-201390.96000000002</v>
      </c>
      <c r="K3004" s="4">
        <v>146995.01</v>
      </c>
      <c r="L3004" s="88"/>
      <c r="M3004" s="88"/>
    </row>
    <row r="3005" spans="1:13" x14ac:dyDescent="0.2">
      <c r="A3005" s="89">
        <f t="shared" si="46"/>
        <v>3003</v>
      </c>
      <c r="B3005" t="s">
        <v>2590</v>
      </c>
      <c r="C3005" t="s">
        <v>223</v>
      </c>
      <c r="D3005" s="2">
        <v>42064</v>
      </c>
      <c r="E3005" s="2">
        <v>42064</v>
      </c>
      <c r="F3005" s="5">
        <v>24</v>
      </c>
      <c r="G3005" t="s">
        <v>130</v>
      </c>
      <c r="H3005" t="s">
        <v>2120</v>
      </c>
      <c r="I3005" s="4">
        <v>255321.23</v>
      </c>
      <c r="J3005" s="4">
        <v>-147593.16999999998</v>
      </c>
      <c r="K3005" s="4">
        <v>107728.06</v>
      </c>
      <c r="L3005" s="88"/>
      <c r="M3005" s="88"/>
    </row>
    <row r="3006" spans="1:13" x14ac:dyDescent="0.2">
      <c r="A3006" s="89">
        <f t="shared" si="46"/>
        <v>3004</v>
      </c>
      <c r="B3006" t="s">
        <v>2590</v>
      </c>
      <c r="C3006" t="s">
        <v>223</v>
      </c>
      <c r="D3006" s="2">
        <v>42064</v>
      </c>
      <c r="E3006" s="2">
        <v>42064</v>
      </c>
      <c r="F3006" s="5">
        <v>48</v>
      </c>
      <c r="G3006" t="s">
        <v>130</v>
      </c>
      <c r="H3006" t="s">
        <v>2121</v>
      </c>
      <c r="I3006" s="4">
        <v>607753.55000000005</v>
      </c>
      <c r="J3006" s="4">
        <v>-351323.18999999994</v>
      </c>
      <c r="K3006" s="4">
        <v>256430.36</v>
      </c>
      <c r="L3006" s="88"/>
      <c r="M3006" s="88"/>
    </row>
    <row r="3007" spans="1:13" x14ac:dyDescent="0.2">
      <c r="A3007" s="89">
        <f t="shared" si="46"/>
        <v>3005</v>
      </c>
      <c r="B3007" t="s">
        <v>2590</v>
      </c>
      <c r="C3007" t="s">
        <v>223</v>
      </c>
      <c r="D3007" s="2">
        <v>42064</v>
      </c>
      <c r="E3007" s="2">
        <v>42064</v>
      </c>
      <c r="F3007" s="5">
        <v>29</v>
      </c>
      <c r="G3007" t="s">
        <v>130</v>
      </c>
      <c r="H3007" t="s">
        <v>2122</v>
      </c>
      <c r="I3007" s="4">
        <v>732783.94</v>
      </c>
      <c r="J3007" s="4">
        <v>-423599.30000000005</v>
      </c>
      <c r="K3007" s="4">
        <v>309184.64000000001</v>
      </c>
      <c r="L3007" s="88"/>
      <c r="M3007" s="88"/>
    </row>
    <row r="3008" spans="1:13" x14ac:dyDescent="0.2">
      <c r="A3008" s="89">
        <f t="shared" si="46"/>
        <v>3006</v>
      </c>
      <c r="B3008" t="s">
        <v>2590</v>
      </c>
      <c r="C3008" t="s">
        <v>223</v>
      </c>
      <c r="D3008" s="2">
        <v>42064</v>
      </c>
      <c r="E3008" s="2">
        <v>42064</v>
      </c>
      <c r="F3008" s="3">
        <v>1220.99</v>
      </c>
      <c r="G3008" t="s">
        <v>330</v>
      </c>
      <c r="H3008" t="s">
        <v>2123</v>
      </c>
      <c r="I3008" s="4">
        <v>570527.55000000005</v>
      </c>
      <c r="J3008" s="4">
        <v>-329804.01</v>
      </c>
      <c r="K3008" s="4">
        <v>240723.54</v>
      </c>
      <c r="L3008" s="88"/>
      <c r="M3008" s="88"/>
    </row>
    <row r="3009" spans="1:13" x14ac:dyDescent="0.2">
      <c r="A3009" s="89">
        <f t="shared" si="46"/>
        <v>3007</v>
      </c>
      <c r="B3009" t="s">
        <v>2590</v>
      </c>
      <c r="C3009" t="s">
        <v>223</v>
      </c>
      <c r="D3009" s="2">
        <v>42064</v>
      </c>
      <c r="E3009" s="2">
        <v>42064</v>
      </c>
      <c r="F3009" s="5">
        <v>3</v>
      </c>
      <c r="G3009" t="s">
        <v>130</v>
      </c>
      <c r="H3009" t="s">
        <v>2124</v>
      </c>
      <c r="I3009" s="4">
        <v>137574.03</v>
      </c>
      <c r="J3009" s="4">
        <v>-79527.209999999992</v>
      </c>
      <c r="K3009" s="4">
        <v>58046.82</v>
      </c>
      <c r="L3009" s="88"/>
      <c r="M3009" s="88"/>
    </row>
    <row r="3010" spans="1:13" x14ac:dyDescent="0.2">
      <c r="A3010" s="89">
        <f t="shared" si="46"/>
        <v>3008</v>
      </c>
      <c r="B3010" t="s">
        <v>2590</v>
      </c>
      <c r="C3010" t="s">
        <v>223</v>
      </c>
      <c r="D3010" s="2">
        <v>42064</v>
      </c>
      <c r="E3010" s="2">
        <v>42064</v>
      </c>
      <c r="F3010" s="5">
        <v>8</v>
      </c>
      <c r="G3010" t="s">
        <v>130</v>
      </c>
      <c r="H3010" t="s">
        <v>2125</v>
      </c>
      <c r="I3010" s="4">
        <v>335842.41</v>
      </c>
      <c r="J3010" s="4">
        <v>-194139.92</v>
      </c>
      <c r="K3010" s="4">
        <v>141702.49</v>
      </c>
      <c r="L3010" s="88"/>
      <c r="M3010" s="88"/>
    </row>
    <row r="3011" spans="1:13" x14ac:dyDescent="0.2">
      <c r="A3011" s="89">
        <f t="shared" si="46"/>
        <v>3009</v>
      </c>
      <c r="B3011" t="s">
        <v>2590</v>
      </c>
      <c r="C3011" t="s">
        <v>223</v>
      </c>
      <c r="D3011" s="2">
        <v>42064</v>
      </c>
      <c r="E3011" s="2">
        <v>42064</v>
      </c>
      <c r="F3011" s="5">
        <v>2</v>
      </c>
      <c r="G3011" t="s">
        <v>130</v>
      </c>
      <c r="H3011" t="s">
        <v>2126</v>
      </c>
      <c r="I3011" s="4">
        <v>42486.06</v>
      </c>
      <c r="J3011" s="4">
        <v>-24559.86</v>
      </c>
      <c r="K3011" s="4">
        <v>17926.2</v>
      </c>
      <c r="L3011" s="88"/>
      <c r="M3011" s="88"/>
    </row>
    <row r="3012" spans="1:13" x14ac:dyDescent="0.2">
      <c r="A3012" s="89">
        <f t="shared" si="46"/>
        <v>3010</v>
      </c>
      <c r="B3012" t="s">
        <v>2590</v>
      </c>
      <c r="C3012" t="s">
        <v>223</v>
      </c>
      <c r="D3012" s="2">
        <v>42064</v>
      </c>
      <c r="E3012" s="2">
        <v>42064</v>
      </c>
      <c r="F3012" s="5">
        <v>2</v>
      </c>
      <c r="G3012" t="s">
        <v>130</v>
      </c>
      <c r="H3012" t="s">
        <v>2127</v>
      </c>
      <c r="I3012" s="4">
        <v>25491.63</v>
      </c>
      <c r="J3012" s="4">
        <v>-14735.91</v>
      </c>
      <c r="K3012" s="4">
        <v>10755.72</v>
      </c>
      <c r="L3012" s="88"/>
      <c r="M3012" s="88"/>
    </row>
    <row r="3013" spans="1:13" x14ac:dyDescent="0.2">
      <c r="A3013" s="89">
        <f t="shared" ref="A3013:A3076" si="47">A3012+1</f>
        <v>3011</v>
      </c>
      <c r="B3013" t="s">
        <v>2590</v>
      </c>
      <c r="C3013" t="s">
        <v>223</v>
      </c>
      <c r="D3013" s="2">
        <v>42064</v>
      </c>
      <c r="E3013" s="2">
        <v>42064</v>
      </c>
      <c r="F3013" s="5">
        <v>1</v>
      </c>
      <c r="G3013" t="s">
        <v>130</v>
      </c>
      <c r="H3013" t="s">
        <v>2128</v>
      </c>
      <c r="I3013" s="4">
        <v>77688.899999999994</v>
      </c>
      <c r="J3013" s="4">
        <v>-44909.5</v>
      </c>
      <c r="K3013" s="4">
        <v>32779.4</v>
      </c>
      <c r="L3013" s="88"/>
      <c r="M3013" s="88"/>
    </row>
    <row r="3014" spans="1:13" x14ac:dyDescent="0.2">
      <c r="A3014" s="89">
        <f t="shared" si="47"/>
        <v>3012</v>
      </c>
      <c r="B3014" t="s">
        <v>2590</v>
      </c>
      <c r="C3014" t="s">
        <v>223</v>
      </c>
      <c r="D3014" s="2">
        <v>42064</v>
      </c>
      <c r="E3014" s="2">
        <v>42064</v>
      </c>
      <c r="F3014" s="5">
        <v>2</v>
      </c>
      <c r="G3014" t="s">
        <v>130</v>
      </c>
      <c r="H3014" t="s">
        <v>2127</v>
      </c>
      <c r="I3014" s="4">
        <v>25491.53</v>
      </c>
      <c r="J3014" s="4">
        <v>-14735.849999999999</v>
      </c>
      <c r="K3014" s="4">
        <v>10755.68</v>
      </c>
      <c r="L3014" s="88"/>
      <c r="M3014" s="88"/>
    </row>
    <row r="3015" spans="1:13" x14ac:dyDescent="0.2">
      <c r="A3015" s="89">
        <f t="shared" si="47"/>
        <v>3013</v>
      </c>
      <c r="B3015" t="s">
        <v>2590</v>
      </c>
      <c r="C3015" t="s">
        <v>223</v>
      </c>
      <c r="D3015" s="2">
        <v>42083</v>
      </c>
      <c r="E3015" s="2">
        <v>42083</v>
      </c>
      <c r="F3015" s="5">
        <v>1</v>
      </c>
      <c r="G3015" t="s">
        <v>330</v>
      </c>
      <c r="H3015" t="s">
        <v>2129</v>
      </c>
      <c r="I3015" s="4">
        <v>127265.83</v>
      </c>
      <c r="J3015" s="4">
        <v>-72939.009999999995</v>
      </c>
      <c r="K3015" s="4">
        <v>54326.82</v>
      </c>
      <c r="L3015" s="88"/>
      <c r="M3015" s="88"/>
    </row>
    <row r="3016" spans="1:13" x14ac:dyDescent="0.2">
      <c r="A3016" s="89">
        <f t="shared" si="47"/>
        <v>3014</v>
      </c>
      <c r="B3016" t="s">
        <v>2590</v>
      </c>
      <c r="C3016" t="s">
        <v>223</v>
      </c>
      <c r="D3016" s="2">
        <v>42083</v>
      </c>
      <c r="E3016" s="2">
        <v>42083</v>
      </c>
      <c r="F3016" s="5">
        <v>1</v>
      </c>
      <c r="G3016" t="s">
        <v>330</v>
      </c>
      <c r="H3016" t="s">
        <v>2130</v>
      </c>
      <c r="I3016" s="4">
        <v>137678.49</v>
      </c>
      <c r="J3016" s="4">
        <v>-78906.760000000009</v>
      </c>
      <c r="K3016" s="4">
        <v>58771.73</v>
      </c>
      <c r="L3016" s="88"/>
      <c r="M3016" s="88"/>
    </row>
    <row r="3017" spans="1:13" x14ac:dyDescent="0.2">
      <c r="A3017" s="89">
        <f t="shared" si="47"/>
        <v>3015</v>
      </c>
      <c r="B3017" t="s">
        <v>2590</v>
      </c>
      <c r="C3017" t="s">
        <v>223</v>
      </c>
      <c r="D3017" s="2">
        <v>42083</v>
      </c>
      <c r="E3017" s="2">
        <v>42083</v>
      </c>
      <c r="F3017" s="5">
        <v>1</v>
      </c>
      <c r="G3017" t="s">
        <v>330</v>
      </c>
      <c r="H3017" t="s">
        <v>2130</v>
      </c>
      <c r="I3017" s="4">
        <v>314693.69</v>
      </c>
      <c r="J3017" s="4">
        <v>-180358.28</v>
      </c>
      <c r="K3017" s="4">
        <v>134335.41</v>
      </c>
      <c r="L3017" s="88"/>
      <c r="M3017" s="88"/>
    </row>
    <row r="3018" spans="1:13" x14ac:dyDescent="0.2">
      <c r="A3018" s="89">
        <f t="shared" si="47"/>
        <v>3016</v>
      </c>
      <c r="B3018" t="s">
        <v>2590</v>
      </c>
      <c r="C3018" t="s">
        <v>223</v>
      </c>
      <c r="D3018" s="2">
        <v>42031</v>
      </c>
      <c r="E3018" s="2">
        <v>42031</v>
      </c>
      <c r="F3018" s="5">
        <v>1</v>
      </c>
      <c r="G3018" t="s">
        <v>330</v>
      </c>
      <c r="H3018" t="s">
        <v>2131</v>
      </c>
      <c r="I3018" s="4">
        <v>142306.34</v>
      </c>
      <c r="J3018" s="4">
        <v>-83485.070000000007</v>
      </c>
      <c r="K3018" s="4">
        <v>58821.27</v>
      </c>
      <c r="L3018" s="88"/>
      <c r="M3018" s="88"/>
    </row>
    <row r="3019" spans="1:13" x14ac:dyDescent="0.2">
      <c r="A3019" s="89">
        <f t="shared" si="47"/>
        <v>3017</v>
      </c>
      <c r="B3019" t="s">
        <v>2590</v>
      </c>
      <c r="C3019" t="s">
        <v>223</v>
      </c>
      <c r="D3019" s="2">
        <v>42031</v>
      </c>
      <c r="E3019" s="2">
        <v>42031</v>
      </c>
      <c r="F3019" s="5">
        <v>1</v>
      </c>
      <c r="G3019" t="s">
        <v>330</v>
      </c>
      <c r="H3019" t="s">
        <v>2131</v>
      </c>
      <c r="I3019" s="4">
        <v>202005.57</v>
      </c>
      <c r="J3019" s="4">
        <v>-118455.09</v>
      </c>
      <c r="K3019" s="4">
        <v>83550.48</v>
      </c>
      <c r="L3019" s="88"/>
      <c r="M3019" s="88"/>
    </row>
    <row r="3020" spans="1:13" x14ac:dyDescent="0.2">
      <c r="A3020" s="89">
        <f t="shared" si="47"/>
        <v>3018</v>
      </c>
      <c r="B3020" t="s">
        <v>2590</v>
      </c>
      <c r="C3020" t="s">
        <v>223</v>
      </c>
      <c r="D3020" s="2">
        <v>42031</v>
      </c>
      <c r="E3020" s="2">
        <v>42031</v>
      </c>
      <c r="F3020" s="5">
        <v>5</v>
      </c>
      <c r="G3020" t="s">
        <v>330</v>
      </c>
      <c r="H3020" t="s">
        <v>2132</v>
      </c>
      <c r="I3020" s="4">
        <v>49170.89</v>
      </c>
      <c r="J3020" s="4">
        <v>-28846.480000000003</v>
      </c>
      <c r="K3020" s="4">
        <v>20324.41</v>
      </c>
      <c r="L3020" s="88"/>
      <c r="M3020" s="88"/>
    </row>
    <row r="3021" spans="1:13" x14ac:dyDescent="0.2">
      <c r="A3021" s="89">
        <f t="shared" si="47"/>
        <v>3019</v>
      </c>
      <c r="B3021" t="s">
        <v>2590</v>
      </c>
      <c r="C3021" t="s">
        <v>223</v>
      </c>
      <c r="D3021" s="2">
        <v>42031</v>
      </c>
      <c r="E3021" s="2">
        <v>42031</v>
      </c>
      <c r="F3021" s="5">
        <v>1</v>
      </c>
      <c r="G3021" t="s">
        <v>330</v>
      </c>
      <c r="H3021" t="s">
        <v>2133</v>
      </c>
      <c r="I3021" s="4">
        <v>254994.45</v>
      </c>
      <c r="J3021" s="4">
        <v>-149594.41</v>
      </c>
      <c r="K3021" s="4">
        <v>105400.04</v>
      </c>
      <c r="L3021" s="88"/>
      <c r="M3021" s="88"/>
    </row>
    <row r="3022" spans="1:13" x14ac:dyDescent="0.2">
      <c r="A3022" s="89">
        <f t="shared" si="47"/>
        <v>3020</v>
      </c>
      <c r="B3022" t="s">
        <v>2590</v>
      </c>
      <c r="C3022" t="s">
        <v>223</v>
      </c>
      <c r="D3022" s="2">
        <v>42031</v>
      </c>
      <c r="E3022" s="2">
        <v>42031</v>
      </c>
      <c r="F3022" s="5">
        <v>21</v>
      </c>
      <c r="G3022" t="s">
        <v>330</v>
      </c>
      <c r="H3022" t="s">
        <v>2134</v>
      </c>
      <c r="I3022" s="4">
        <v>136058.74</v>
      </c>
      <c r="J3022" s="4">
        <v>-79872.89</v>
      </c>
      <c r="K3022" s="4">
        <v>56185.85</v>
      </c>
      <c r="L3022" s="88"/>
      <c r="M3022" s="88"/>
    </row>
    <row r="3023" spans="1:13" x14ac:dyDescent="0.2">
      <c r="A3023" s="89">
        <f t="shared" si="47"/>
        <v>3021</v>
      </c>
      <c r="B3023" t="s">
        <v>2590</v>
      </c>
      <c r="C3023" t="s">
        <v>223</v>
      </c>
      <c r="D3023" s="2">
        <v>41902</v>
      </c>
      <c r="E3023" s="2">
        <v>41902</v>
      </c>
      <c r="F3023" s="5">
        <v>5940</v>
      </c>
      <c r="G3023" t="s">
        <v>130</v>
      </c>
      <c r="H3023" t="s">
        <v>2135</v>
      </c>
      <c r="I3023" s="4">
        <v>575586</v>
      </c>
      <c r="J3023" s="4">
        <v>-356997.36</v>
      </c>
      <c r="K3023" s="4">
        <v>218588.64</v>
      </c>
      <c r="L3023" s="88"/>
      <c r="M3023" s="88"/>
    </row>
    <row r="3024" spans="1:13" x14ac:dyDescent="0.2">
      <c r="A3024" s="89">
        <f t="shared" si="47"/>
        <v>3022</v>
      </c>
      <c r="B3024" t="s">
        <v>2590</v>
      </c>
      <c r="C3024" t="s">
        <v>223</v>
      </c>
      <c r="D3024" s="2">
        <v>41902</v>
      </c>
      <c r="E3024" s="2">
        <v>41902</v>
      </c>
      <c r="F3024" s="5">
        <v>1</v>
      </c>
      <c r="G3024" t="s">
        <v>130</v>
      </c>
      <c r="H3024" t="s">
        <v>2136</v>
      </c>
      <c r="I3024" s="4">
        <v>35960.04</v>
      </c>
      <c r="J3024" s="4">
        <v>-22303.599999999999</v>
      </c>
      <c r="K3024" s="4">
        <v>13656.44</v>
      </c>
      <c r="L3024" s="88"/>
      <c r="M3024" s="88"/>
    </row>
    <row r="3025" spans="1:13" x14ac:dyDescent="0.2">
      <c r="A3025" s="89">
        <f t="shared" si="47"/>
        <v>3023</v>
      </c>
      <c r="B3025" t="s">
        <v>2590</v>
      </c>
      <c r="C3025" t="s">
        <v>223</v>
      </c>
      <c r="D3025" s="2">
        <v>42090</v>
      </c>
      <c r="E3025" s="2">
        <v>42090</v>
      </c>
      <c r="F3025" s="5">
        <v>34</v>
      </c>
      <c r="G3025" t="s">
        <v>130</v>
      </c>
      <c r="H3025" t="s">
        <v>2137</v>
      </c>
      <c r="I3025" s="4">
        <v>155040</v>
      </c>
      <c r="J3025" s="4">
        <v>-88574.56</v>
      </c>
      <c r="K3025" s="4">
        <v>66465.440000000002</v>
      </c>
      <c r="L3025" s="88"/>
      <c r="M3025" s="88"/>
    </row>
    <row r="3026" spans="1:13" x14ac:dyDescent="0.2">
      <c r="A3026" s="89">
        <f t="shared" si="47"/>
        <v>3024</v>
      </c>
      <c r="B3026" t="s">
        <v>2590</v>
      </c>
      <c r="C3026" t="s">
        <v>223</v>
      </c>
      <c r="D3026" s="2">
        <v>42090</v>
      </c>
      <c r="E3026" s="2">
        <v>42090</v>
      </c>
      <c r="F3026" s="5">
        <v>3</v>
      </c>
      <c r="G3026" t="s">
        <v>130</v>
      </c>
      <c r="H3026" t="s">
        <v>2138</v>
      </c>
      <c r="I3026" s="4">
        <v>35226</v>
      </c>
      <c r="J3026" s="4">
        <v>-20124.66</v>
      </c>
      <c r="K3026" s="4">
        <v>15101.34</v>
      </c>
      <c r="L3026" s="88"/>
      <c r="M3026" s="88"/>
    </row>
    <row r="3027" spans="1:13" x14ac:dyDescent="0.2">
      <c r="A3027" s="89">
        <f t="shared" si="47"/>
        <v>3025</v>
      </c>
      <c r="B3027" t="s">
        <v>2590</v>
      </c>
      <c r="C3027" t="s">
        <v>223</v>
      </c>
      <c r="D3027" s="2">
        <v>42090</v>
      </c>
      <c r="E3027" s="2">
        <v>42090</v>
      </c>
      <c r="F3027" s="5">
        <v>2</v>
      </c>
      <c r="G3027" t="s">
        <v>130</v>
      </c>
      <c r="H3027" t="s">
        <v>2139</v>
      </c>
      <c r="I3027" s="4">
        <v>74328</v>
      </c>
      <c r="J3027" s="4">
        <v>-42463.69</v>
      </c>
      <c r="K3027" s="4">
        <v>31864.31</v>
      </c>
      <c r="L3027" s="88"/>
      <c r="M3027" s="88"/>
    </row>
    <row r="3028" spans="1:13" x14ac:dyDescent="0.2">
      <c r="A3028" s="89">
        <f t="shared" si="47"/>
        <v>3026</v>
      </c>
      <c r="B3028" t="s">
        <v>2590</v>
      </c>
      <c r="C3028" t="s">
        <v>223</v>
      </c>
      <c r="D3028" s="2">
        <v>42090</v>
      </c>
      <c r="E3028" s="2">
        <v>42090</v>
      </c>
      <c r="F3028" s="5">
        <v>1</v>
      </c>
      <c r="G3028" t="s">
        <v>130</v>
      </c>
      <c r="H3028" t="s">
        <v>2140</v>
      </c>
      <c r="I3028" s="4">
        <v>13680</v>
      </c>
      <c r="J3028" s="4">
        <v>-7815.4</v>
      </c>
      <c r="K3028" s="4">
        <v>5864.6</v>
      </c>
      <c r="L3028" s="88"/>
      <c r="M3028" s="88"/>
    </row>
    <row r="3029" spans="1:13" x14ac:dyDescent="0.2">
      <c r="A3029" s="89">
        <f t="shared" si="47"/>
        <v>3027</v>
      </c>
      <c r="B3029" t="s">
        <v>2590</v>
      </c>
      <c r="C3029" t="s">
        <v>223</v>
      </c>
      <c r="D3029" s="2">
        <v>42087</v>
      </c>
      <c r="E3029" s="2">
        <v>42087</v>
      </c>
      <c r="F3029" s="5">
        <v>297</v>
      </c>
      <c r="G3029" t="s">
        <v>130</v>
      </c>
      <c r="H3029" t="s">
        <v>2141</v>
      </c>
      <c r="I3029" s="4">
        <v>1710559.13</v>
      </c>
      <c r="J3029" s="4">
        <v>-978580.42</v>
      </c>
      <c r="K3029" s="4">
        <v>731978.71</v>
      </c>
      <c r="L3029" s="88"/>
      <c r="M3029" s="88"/>
    </row>
    <row r="3030" spans="1:13" x14ac:dyDescent="0.2">
      <c r="A3030" s="89">
        <f t="shared" si="47"/>
        <v>3028</v>
      </c>
      <c r="B3030" t="s">
        <v>2590</v>
      </c>
      <c r="C3030" t="s">
        <v>223</v>
      </c>
      <c r="D3030" s="2">
        <v>42087</v>
      </c>
      <c r="E3030" s="2">
        <v>42087</v>
      </c>
      <c r="F3030" s="5">
        <v>7</v>
      </c>
      <c r="G3030" t="s">
        <v>130</v>
      </c>
      <c r="H3030" t="s">
        <v>2142</v>
      </c>
      <c r="I3030" s="4">
        <v>74198.399999999994</v>
      </c>
      <c r="J3030" s="4">
        <v>-42447.6</v>
      </c>
      <c r="K3030" s="4">
        <v>31750.799999999999</v>
      </c>
      <c r="L3030" s="88"/>
      <c r="M3030" s="88"/>
    </row>
    <row r="3031" spans="1:13" x14ac:dyDescent="0.2">
      <c r="A3031" s="89">
        <f t="shared" si="47"/>
        <v>3029</v>
      </c>
      <c r="B3031" t="s">
        <v>2590</v>
      </c>
      <c r="C3031" t="s">
        <v>223</v>
      </c>
      <c r="D3031" s="2">
        <v>42087</v>
      </c>
      <c r="E3031" s="2">
        <v>42087</v>
      </c>
      <c r="F3031" s="5">
        <v>1</v>
      </c>
      <c r="G3031" t="s">
        <v>330</v>
      </c>
      <c r="H3031" t="s">
        <v>2143</v>
      </c>
      <c r="I3031" s="4">
        <v>10319262.84</v>
      </c>
      <c r="J3031" s="4">
        <v>-5903466.5</v>
      </c>
      <c r="K3031" s="4">
        <v>4415796.34</v>
      </c>
      <c r="L3031" s="88"/>
      <c r="M3031" s="88"/>
    </row>
    <row r="3032" spans="1:13" x14ac:dyDescent="0.2">
      <c r="A3032" s="89">
        <f t="shared" si="47"/>
        <v>3030</v>
      </c>
      <c r="B3032" t="s">
        <v>2590</v>
      </c>
      <c r="C3032" t="s">
        <v>223</v>
      </c>
      <c r="D3032" s="2">
        <v>42087</v>
      </c>
      <c r="E3032" s="2">
        <v>42087</v>
      </c>
      <c r="F3032" s="5">
        <v>1</v>
      </c>
      <c r="G3032" t="s">
        <v>330</v>
      </c>
      <c r="H3032" t="s">
        <v>2144</v>
      </c>
      <c r="I3032" s="4">
        <v>14834</v>
      </c>
      <c r="J3032" s="4">
        <v>-8486.27</v>
      </c>
      <c r="K3032" s="4">
        <v>6347.73</v>
      </c>
      <c r="L3032" s="88"/>
      <c r="M3032" s="88"/>
    </row>
    <row r="3033" spans="1:13" x14ac:dyDescent="0.2">
      <c r="A3033" s="89">
        <f t="shared" si="47"/>
        <v>3031</v>
      </c>
      <c r="B3033" t="s">
        <v>2590</v>
      </c>
      <c r="C3033" t="s">
        <v>223</v>
      </c>
      <c r="D3033" s="2">
        <v>42087</v>
      </c>
      <c r="E3033" s="2">
        <v>42087</v>
      </c>
      <c r="F3033" s="5">
        <v>1</v>
      </c>
      <c r="G3033" t="s">
        <v>330</v>
      </c>
      <c r="H3033" t="s">
        <v>2145</v>
      </c>
      <c r="I3033" s="4">
        <v>435084.61</v>
      </c>
      <c r="J3033" s="4">
        <v>-248904.17</v>
      </c>
      <c r="K3033" s="4">
        <v>186180.44</v>
      </c>
      <c r="L3033" s="88"/>
      <c r="M3033" s="88"/>
    </row>
    <row r="3034" spans="1:13" x14ac:dyDescent="0.2">
      <c r="A3034" s="89">
        <f t="shared" si="47"/>
        <v>3032</v>
      </c>
      <c r="B3034" t="s">
        <v>2590</v>
      </c>
      <c r="C3034" t="s">
        <v>223</v>
      </c>
      <c r="D3034" s="2">
        <v>42087</v>
      </c>
      <c r="E3034" s="2">
        <v>42087</v>
      </c>
      <c r="F3034" s="5">
        <v>1</v>
      </c>
      <c r="G3034" t="s">
        <v>330</v>
      </c>
      <c r="H3034" t="s">
        <v>2146</v>
      </c>
      <c r="I3034" s="4">
        <v>1684859.18</v>
      </c>
      <c r="J3034" s="4">
        <v>-963877.92</v>
      </c>
      <c r="K3034" s="4">
        <v>720981.26</v>
      </c>
      <c r="L3034" s="88"/>
      <c r="M3034" s="88"/>
    </row>
    <row r="3035" spans="1:13" x14ac:dyDescent="0.2">
      <c r="A3035" s="89">
        <f t="shared" si="47"/>
        <v>3033</v>
      </c>
      <c r="B3035" t="s">
        <v>2590</v>
      </c>
      <c r="C3035" t="s">
        <v>223</v>
      </c>
      <c r="D3035" s="2">
        <v>42087</v>
      </c>
      <c r="E3035" s="2">
        <v>42087</v>
      </c>
      <c r="F3035" s="5">
        <v>1</v>
      </c>
      <c r="G3035" t="s">
        <v>330</v>
      </c>
      <c r="H3035" t="s">
        <v>2146</v>
      </c>
      <c r="I3035" s="4">
        <v>1499789.57</v>
      </c>
      <c r="J3035" s="4">
        <v>-858002.91</v>
      </c>
      <c r="K3035" s="4">
        <v>641786.66</v>
      </c>
      <c r="L3035" s="88"/>
      <c r="M3035" s="88"/>
    </row>
    <row r="3036" spans="1:13" x14ac:dyDescent="0.2">
      <c r="A3036" s="89">
        <f t="shared" si="47"/>
        <v>3034</v>
      </c>
      <c r="B3036" t="s">
        <v>2590</v>
      </c>
      <c r="C3036" t="s">
        <v>223</v>
      </c>
      <c r="D3036" s="2">
        <v>42078</v>
      </c>
      <c r="E3036" s="2">
        <v>42078</v>
      </c>
      <c r="F3036" s="3">
        <v>0</v>
      </c>
      <c r="G3036" t="s">
        <v>3</v>
      </c>
      <c r="H3036" t="s">
        <v>2147</v>
      </c>
      <c r="I3036" s="4">
        <v>80813.34</v>
      </c>
      <c r="J3036" s="4">
        <v>-46421.18</v>
      </c>
      <c r="K3036" s="4">
        <v>34392.160000000003</v>
      </c>
      <c r="L3036" s="88"/>
      <c r="M3036" s="88"/>
    </row>
    <row r="3037" spans="1:13" x14ac:dyDescent="0.2">
      <c r="A3037" s="89">
        <f t="shared" si="47"/>
        <v>3035</v>
      </c>
      <c r="B3037" t="s">
        <v>2590</v>
      </c>
      <c r="C3037" t="s">
        <v>223</v>
      </c>
      <c r="D3037" s="2">
        <v>42251</v>
      </c>
      <c r="E3037" s="2">
        <v>42251</v>
      </c>
      <c r="F3037" s="5">
        <v>100</v>
      </c>
      <c r="G3037" t="s">
        <v>130</v>
      </c>
      <c r="H3037" t="s">
        <v>2148</v>
      </c>
      <c r="I3037" s="4">
        <v>253100</v>
      </c>
      <c r="J3037" s="4">
        <v>-134038.57</v>
      </c>
      <c r="K3037" s="4">
        <v>119061.43</v>
      </c>
      <c r="L3037" s="88"/>
      <c r="M3037" s="88"/>
    </row>
    <row r="3038" spans="1:13" x14ac:dyDescent="0.2">
      <c r="A3038" s="89">
        <f t="shared" si="47"/>
        <v>3036</v>
      </c>
      <c r="B3038" t="s">
        <v>2590</v>
      </c>
      <c r="C3038" t="s">
        <v>223</v>
      </c>
      <c r="D3038" s="2">
        <v>42251</v>
      </c>
      <c r="E3038" s="2">
        <v>42251</v>
      </c>
      <c r="F3038" s="5">
        <v>50</v>
      </c>
      <c r="G3038" t="s">
        <v>130</v>
      </c>
      <c r="H3038" t="s">
        <v>2149</v>
      </c>
      <c r="I3038" s="4">
        <v>194906.25</v>
      </c>
      <c r="J3038" s="4">
        <v>-103219.89000000001</v>
      </c>
      <c r="K3038" s="4">
        <v>91686.36</v>
      </c>
      <c r="L3038" s="88"/>
      <c r="M3038" s="88"/>
    </row>
    <row r="3039" spans="1:13" x14ac:dyDescent="0.2">
      <c r="A3039" s="89">
        <f t="shared" si="47"/>
        <v>3037</v>
      </c>
      <c r="B3039" t="s">
        <v>2590</v>
      </c>
      <c r="C3039" t="s">
        <v>223</v>
      </c>
      <c r="D3039" s="2">
        <v>42348</v>
      </c>
      <c r="E3039" s="2">
        <v>42348</v>
      </c>
      <c r="F3039" s="5">
        <v>5</v>
      </c>
      <c r="G3039" t="s">
        <v>130</v>
      </c>
      <c r="H3039" t="s">
        <v>2150</v>
      </c>
      <c r="I3039" s="4">
        <v>93603.75</v>
      </c>
      <c r="J3039" s="4">
        <v>-48296.84</v>
      </c>
      <c r="K3039" s="4">
        <v>45306.91</v>
      </c>
      <c r="L3039" s="88"/>
      <c r="M3039" s="88"/>
    </row>
    <row r="3040" spans="1:13" x14ac:dyDescent="0.2">
      <c r="A3040" s="89">
        <f t="shared" si="47"/>
        <v>3038</v>
      </c>
      <c r="B3040" t="s">
        <v>2590</v>
      </c>
      <c r="C3040" t="s">
        <v>223</v>
      </c>
      <c r="D3040" s="2">
        <v>42123</v>
      </c>
      <c r="E3040" s="2">
        <v>42123</v>
      </c>
      <c r="F3040" s="5">
        <v>2</v>
      </c>
      <c r="G3040" t="s">
        <v>130</v>
      </c>
      <c r="H3040" t="s">
        <v>2151</v>
      </c>
      <c r="I3040" s="4">
        <v>28052.5</v>
      </c>
      <c r="J3040" s="4">
        <v>-15789.76</v>
      </c>
      <c r="K3040" s="4">
        <v>12262.74</v>
      </c>
      <c r="L3040" s="88"/>
      <c r="M3040" s="88"/>
    </row>
    <row r="3041" spans="1:13" x14ac:dyDescent="0.2">
      <c r="A3041" s="89">
        <f t="shared" si="47"/>
        <v>3039</v>
      </c>
      <c r="B3041" t="s">
        <v>2590</v>
      </c>
      <c r="C3041" t="s">
        <v>223</v>
      </c>
      <c r="D3041" s="2">
        <v>42152</v>
      </c>
      <c r="E3041" s="2">
        <v>42152</v>
      </c>
      <c r="F3041" s="5">
        <v>1</v>
      </c>
      <c r="G3041" t="s">
        <v>130</v>
      </c>
      <c r="H3041" t="s">
        <v>2152</v>
      </c>
      <c r="I3041" s="4">
        <v>92516</v>
      </c>
      <c r="J3041" s="4">
        <v>-51376.439999999995</v>
      </c>
      <c r="K3041" s="4">
        <v>41139.56</v>
      </c>
      <c r="L3041" s="88"/>
      <c r="M3041" s="88"/>
    </row>
    <row r="3042" spans="1:13" x14ac:dyDescent="0.2">
      <c r="A3042" s="89">
        <f t="shared" si="47"/>
        <v>3040</v>
      </c>
      <c r="B3042" t="s">
        <v>2590</v>
      </c>
      <c r="C3042" t="s">
        <v>223</v>
      </c>
      <c r="D3042" s="2">
        <v>42433</v>
      </c>
      <c r="E3042" s="2">
        <v>42433</v>
      </c>
      <c r="F3042" s="5">
        <v>1</v>
      </c>
      <c r="G3042" t="s">
        <v>330</v>
      </c>
      <c r="H3042" t="s">
        <v>2153</v>
      </c>
      <c r="I3042" s="4">
        <v>1127997</v>
      </c>
      <c r="J3042" s="4">
        <v>-544007.91</v>
      </c>
      <c r="K3042" s="4">
        <v>583989.09</v>
      </c>
      <c r="L3042" s="88"/>
      <c r="M3042" s="88"/>
    </row>
    <row r="3043" spans="1:13" x14ac:dyDescent="0.2">
      <c r="A3043" s="89">
        <f t="shared" si="47"/>
        <v>3041</v>
      </c>
      <c r="B3043" t="s">
        <v>2590</v>
      </c>
      <c r="C3043" t="s">
        <v>223</v>
      </c>
      <c r="D3043" s="2">
        <v>42433</v>
      </c>
      <c r="E3043" s="2">
        <v>42433</v>
      </c>
      <c r="F3043" s="5">
        <v>10</v>
      </c>
      <c r="G3043" t="s">
        <v>130</v>
      </c>
      <c r="H3043" t="s">
        <v>2154</v>
      </c>
      <c r="I3043" s="4">
        <v>92000</v>
      </c>
      <c r="J3043" s="4">
        <v>-44369.55</v>
      </c>
      <c r="K3043" s="4">
        <v>47630.45</v>
      </c>
      <c r="L3043" s="88"/>
      <c r="M3043" s="88"/>
    </row>
    <row r="3044" spans="1:13" x14ac:dyDescent="0.2">
      <c r="A3044" s="89">
        <f t="shared" si="47"/>
        <v>3042</v>
      </c>
      <c r="B3044" t="s">
        <v>2590</v>
      </c>
      <c r="C3044" t="s">
        <v>223</v>
      </c>
      <c r="D3044" s="2">
        <v>42420</v>
      </c>
      <c r="E3044" s="2">
        <v>42420</v>
      </c>
      <c r="F3044" s="5">
        <v>3</v>
      </c>
      <c r="G3044" t="s">
        <v>130</v>
      </c>
      <c r="H3044" t="s">
        <v>2155</v>
      </c>
      <c r="I3044" s="4">
        <v>59553.99</v>
      </c>
      <c r="J3044" s="4">
        <v>-28922.800000000003</v>
      </c>
      <c r="K3044" s="4">
        <v>30631.19</v>
      </c>
      <c r="L3044" s="88"/>
      <c r="M3044" s="88"/>
    </row>
    <row r="3045" spans="1:13" x14ac:dyDescent="0.2">
      <c r="A3045" s="89">
        <f t="shared" si="47"/>
        <v>3043</v>
      </c>
      <c r="B3045" t="s">
        <v>2590</v>
      </c>
      <c r="C3045" t="s">
        <v>223</v>
      </c>
      <c r="D3045" s="2">
        <v>42412</v>
      </c>
      <c r="E3045" s="2">
        <v>42412</v>
      </c>
      <c r="F3045" s="5">
        <v>87</v>
      </c>
      <c r="G3045" t="s">
        <v>130</v>
      </c>
      <c r="H3045" t="s">
        <v>2156</v>
      </c>
      <c r="I3045" s="4">
        <v>175560</v>
      </c>
      <c r="J3045" s="4">
        <v>-85626.97</v>
      </c>
      <c r="K3045" s="4">
        <v>89933.03</v>
      </c>
      <c r="L3045" s="88"/>
      <c r="M3045" s="88"/>
    </row>
    <row r="3046" spans="1:13" x14ac:dyDescent="0.2">
      <c r="A3046" s="89">
        <f t="shared" si="47"/>
        <v>3044</v>
      </c>
      <c r="B3046" t="s">
        <v>2590</v>
      </c>
      <c r="C3046" t="s">
        <v>223</v>
      </c>
      <c r="D3046" s="2">
        <v>42419</v>
      </c>
      <c r="E3046" s="2">
        <v>42419</v>
      </c>
      <c r="F3046" s="5">
        <v>250</v>
      </c>
      <c r="G3046" t="s">
        <v>130</v>
      </c>
      <c r="H3046" t="s">
        <v>2157</v>
      </c>
      <c r="I3046" s="4">
        <v>598007.81000000006</v>
      </c>
      <c r="J3046" s="4">
        <v>-290582.02</v>
      </c>
      <c r="K3046" s="4">
        <v>307425.78999999998</v>
      </c>
      <c r="L3046" s="88"/>
      <c r="M3046" s="88"/>
    </row>
    <row r="3047" spans="1:13" x14ac:dyDescent="0.2">
      <c r="A3047" s="89">
        <f t="shared" si="47"/>
        <v>3045</v>
      </c>
      <c r="B3047" t="s">
        <v>2590</v>
      </c>
      <c r="C3047" t="s">
        <v>223</v>
      </c>
      <c r="D3047" s="2">
        <v>42411</v>
      </c>
      <c r="E3047" s="2">
        <v>42411</v>
      </c>
      <c r="F3047" s="5">
        <v>15</v>
      </c>
      <c r="G3047" t="s">
        <v>130</v>
      </c>
      <c r="H3047" t="s">
        <v>2158</v>
      </c>
      <c r="I3047" s="4">
        <v>152244.38</v>
      </c>
      <c r="J3047" s="4">
        <v>-74294.67</v>
      </c>
      <c r="K3047" s="4">
        <v>77949.710000000006</v>
      </c>
      <c r="L3047" s="88"/>
      <c r="M3047" s="88"/>
    </row>
    <row r="3048" spans="1:13" x14ac:dyDescent="0.2">
      <c r="A3048" s="89">
        <f t="shared" si="47"/>
        <v>3046</v>
      </c>
      <c r="B3048" t="s">
        <v>2590</v>
      </c>
      <c r="C3048" t="s">
        <v>223</v>
      </c>
      <c r="D3048" s="2">
        <v>42307</v>
      </c>
      <c r="E3048" s="2">
        <v>42307</v>
      </c>
      <c r="F3048" s="5">
        <v>2</v>
      </c>
      <c r="G3048" t="s">
        <v>130</v>
      </c>
      <c r="H3048" t="s">
        <v>2159</v>
      </c>
      <c r="I3048" s="4">
        <v>130992.65</v>
      </c>
      <c r="J3048" s="4">
        <v>-67465.13</v>
      </c>
      <c r="K3048" s="4">
        <v>63527.519999999997</v>
      </c>
      <c r="L3048" s="88"/>
      <c r="M3048" s="88"/>
    </row>
    <row r="3049" spans="1:13" x14ac:dyDescent="0.2">
      <c r="A3049" s="89">
        <f t="shared" si="47"/>
        <v>3047</v>
      </c>
      <c r="B3049" t="s">
        <v>2590</v>
      </c>
      <c r="C3049" t="s">
        <v>223</v>
      </c>
      <c r="D3049" s="2">
        <v>42307</v>
      </c>
      <c r="E3049" s="2">
        <v>42307</v>
      </c>
      <c r="F3049" s="5">
        <v>17</v>
      </c>
      <c r="G3049" t="s">
        <v>130</v>
      </c>
      <c r="H3049" t="s">
        <v>2160</v>
      </c>
      <c r="I3049" s="4">
        <v>202443.18</v>
      </c>
      <c r="J3049" s="4">
        <v>-104264.29</v>
      </c>
      <c r="K3049" s="4">
        <v>98178.89</v>
      </c>
      <c r="L3049" s="88"/>
      <c r="M3049" s="88"/>
    </row>
    <row r="3050" spans="1:13" x14ac:dyDescent="0.2">
      <c r="A3050" s="89">
        <f t="shared" si="47"/>
        <v>3048</v>
      </c>
      <c r="B3050" t="s">
        <v>2590</v>
      </c>
      <c r="C3050" t="s">
        <v>223</v>
      </c>
      <c r="D3050" s="2">
        <v>42307</v>
      </c>
      <c r="E3050" s="2">
        <v>42307</v>
      </c>
      <c r="F3050" s="5">
        <v>1</v>
      </c>
      <c r="G3050" t="s">
        <v>130</v>
      </c>
      <c r="H3050" t="s">
        <v>2161</v>
      </c>
      <c r="I3050" s="4">
        <v>8582.0499999999993</v>
      </c>
      <c r="J3050" s="4">
        <v>-4420</v>
      </c>
      <c r="K3050" s="4">
        <v>4162.05</v>
      </c>
      <c r="L3050" s="88"/>
      <c r="M3050" s="88"/>
    </row>
    <row r="3051" spans="1:13" x14ac:dyDescent="0.2">
      <c r="A3051" s="89">
        <f t="shared" si="47"/>
        <v>3049</v>
      </c>
      <c r="B3051" t="s">
        <v>2590</v>
      </c>
      <c r="C3051" t="s">
        <v>223</v>
      </c>
      <c r="D3051" s="2">
        <v>42307</v>
      </c>
      <c r="E3051" s="2">
        <v>42307</v>
      </c>
      <c r="F3051" s="5">
        <v>12</v>
      </c>
      <c r="G3051" t="s">
        <v>130</v>
      </c>
      <c r="H3051" t="s">
        <v>2162</v>
      </c>
      <c r="I3051" s="4">
        <v>58278.09</v>
      </c>
      <c r="J3051" s="4">
        <v>-30014.959999999999</v>
      </c>
      <c r="K3051" s="4">
        <v>28263.13</v>
      </c>
      <c r="L3051" s="88"/>
      <c r="M3051" s="88"/>
    </row>
    <row r="3052" spans="1:13" x14ac:dyDescent="0.2">
      <c r="A3052" s="89">
        <f t="shared" si="47"/>
        <v>3050</v>
      </c>
      <c r="B3052" t="s">
        <v>2590</v>
      </c>
      <c r="C3052" t="s">
        <v>223</v>
      </c>
      <c r="D3052" s="2">
        <v>42307</v>
      </c>
      <c r="E3052" s="2">
        <v>42307</v>
      </c>
      <c r="F3052" s="5">
        <v>2</v>
      </c>
      <c r="G3052" t="s">
        <v>130</v>
      </c>
      <c r="H3052" t="s">
        <v>2163</v>
      </c>
      <c r="I3052" s="4">
        <v>81880</v>
      </c>
      <c r="J3052" s="4">
        <v>-42170.65</v>
      </c>
      <c r="K3052" s="4">
        <v>39709.35</v>
      </c>
      <c r="L3052" s="88"/>
      <c r="M3052" s="88"/>
    </row>
    <row r="3053" spans="1:13" x14ac:dyDescent="0.2">
      <c r="A3053" s="89">
        <f t="shared" si="47"/>
        <v>3051</v>
      </c>
      <c r="B3053" t="s">
        <v>2590</v>
      </c>
      <c r="C3053" t="s">
        <v>223</v>
      </c>
      <c r="D3053" s="2">
        <v>42307</v>
      </c>
      <c r="E3053" s="2">
        <v>42307</v>
      </c>
      <c r="F3053" s="5">
        <v>2</v>
      </c>
      <c r="G3053" t="s">
        <v>130</v>
      </c>
      <c r="H3053" t="s">
        <v>2164</v>
      </c>
      <c r="I3053" s="4">
        <v>63328.04</v>
      </c>
      <c r="J3053" s="4">
        <v>-32615.84</v>
      </c>
      <c r="K3053" s="4">
        <v>30712.2</v>
      </c>
      <c r="L3053" s="88"/>
      <c r="M3053" s="88"/>
    </row>
    <row r="3054" spans="1:13" x14ac:dyDescent="0.2">
      <c r="A3054" s="89">
        <f t="shared" si="47"/>
        <v>3052</v>
      </c>
      <c r="B3054" t="s">
        <v>2590</v>
      </c>
      <c r="C3054" t="s">
        <v>223</v>
      </c>
      <c r="D3054" s="2">
        <v>42307</v>
      </c>
      <c r="E3054" s="2">
        <v>42307</v>
      </c>
      <c r="F3054" s="5">
        <v>10</v>
      </c>
      <c r="G3054" t="s">
        <v>130</v>
      </c>
      <c r="H3054" t="s">
        <v>2165</v>
      </c>
      <c r="I3054" s="4">
        <v>76762.5</v>
      </c>
      <c r="J3054" s="4">
        <v>-39534.97</v>
      </c>
      <c r="K3054" s="4">
        <v>37227.53</v>
      </c>
      <c r="L3054" s="88"/>
      <c r="M3054" s="88"/>
    </row>
    <row r="3055" spans="1:13" x14ac:dyDescent="0.2">
      <c r="A3055" s="89">
        <f t="shared" si="47"/>
        <v>3053</v>
      </c>
      <c r="B3055" t="s">
        <v>2590</v>
      </c>
      <c r="C3055" t="s">
        <v>223</v>
      </c>
      <c r="D3055" s="2">
        <v>42307</v>
      </c>
      <c r="E3055" s="2">
        <v>42307</v>
      </c>
      <c r="F3055" s="5">
        <v>4</v>
      </c>
      <c r="G3055" t="s">
        <v>130</v>
      </c>
      <c r="H3055" t="s">
        <v>2166</v>
      </c>
      <c r="I3055" s="4">
        <v>27839.200000000001</v>
      </c>
      <c r="J3055" s="4">
        <v>-14338.009999999998</v>
      </c>
      <c r="K3055" s="4">
        <v>13501.19</v>
      </c>
      <c r="L3055" s="88"/>
      <c r="M3055" s="88"/>
    </row>
    <row r="3056" spans="1:13" x14ac:dyDescent="0.2">
      <c r="A3056" s="89">
        <f t="shared" si="47"/>
        <v>3054</v>
      </c>
      <c r="B3056" t="s">
        <v>2590</v>
      </c>
      <c r="C3056" t="s">
        <v>223</v>
      </c>
      <c r="D3056" s="2">
        <v>42307</v>
      </c>
      <c r="E3056" s="2">
        <v>42307</v>
      </c>
      <c r="F3056" s="5">
        <v>17</v>
      </c>
      <c r="G3056" t="s">
        <v>130</v>
      </c>
      <c r="H3056" t="s">
        <v>2167</v>
      </c>
      <c r="I3056" s="4">
        <v>687715.24</v>
      </c>
      <c r="J3056" s="4">
        <v>-354193.87</v>
      </c>
      <c r="K3056" s="4">
        <v>333521.37</v>
      </c>
      <c r="L3056" s="88"/>
      <c r="M3056" s="88"/>
    </row>
    <row r="3057" spans="1:13" x14ac:dyDescent="0.2">
      <c r="A3057" s="89">
        <f t="shared" si="47"/>
        <v>3055</v>
      </c>
      <c r="B3057" t="s">
        <v>2590</v>
      </c>
      <c r="C3057" t="s">
        <v>223</v>
      </c>
      <c r="D3057" s="2">
        <v>42307</v>
      </c>
      <c r="E3057" s="2">
        <v>42307</v>
      </c>
      <c r="F3057" s="5">
        <v>5</v>
      </c>
      <c r="G3057" t="s">
        <v>130</v>
      </c>
      <c r="H3057" t="s">
        <v>2168</v>
      </c>
      <c r="I3057" s="4">
        <v>67551</v>
      </c>
      <c r="J3057" s="4">
        <v>-34790.79</v>
      </c>
      <c r="K3057" s="4">
        <v>32760.21</v>
      </c>
      <c r="L3057" s="88"/>
      <c r="M3057" s="88"/>
    </row>
    <row r="3058" spans="1:13" x14ac:dyDescent="0.2">
      <c r="A3058" s="89">
        <f t="shared" si="47"/>
        <v>3056</v>
      </c>
      <c r="B3058" t="s">
        <v>2590</v>
      </c>
      <c r="C3058" t="s">
        <v>223</v>
      </c>
      <c r="D3058" s="2">
        <v>42307</v>
      </c>
      <c r="E3058" s="2">
        <v>42307</v>
      </c>
      <c r="F3058" s="5">
        <v>5</v>
      </c>
      <c r="G3058" t="s">
        <v>130</v>
      </c>
      <c r="H3058" t="s">
        <v>2169</v>
      </c>
      <c r="I3058" s="4">
        <v>43498.75</v>
      </c>
      <c r="J3058" s="4">
        <v>-22403.16</v>
      </c>
      <c r="K3058" s="4">
        <v>21095.59</v>
      </c>
      <c r="L3058" s="88"/>
      <c r="M3058" s="88"/>
    </row>
    <row r="3059" spans="1:13" x14ac:dyDescent="0.2">
      <c r="A3059" s="89">
        <f t="shared" si="47"/>
        <v>3057</v>
      </c>
      <c r="B3059" t="s">
        <v>2590</v>
      </c>
      <c r="C3059" t="s">
        <v>223</v>
      </c>
      <c r="D3059" s="2">
        <v>42307</v>
      </c>
      <c r="E3059" s="2">
        <v>42307</v>
      </c>
      <c r="F3059" s="5">
        <v>8</v>
      </c>
      <c r="G3059" t="s">
        <v>130</v>
      </c>
      <c r="H3059" t="s">
        <v>2170</v>
      </c>
      <c r="I3059" s="4">
        <v>28658</v>
      </c>
      <c r="J3059" s="4">
        <v>-14759.74</v>
      </c>
      <c r="K3059" s="4">
        <v>13898.26</v>
      </c>
      <c r="L3059" s="88"/>
      <c r="M3059" s="88"/>
    </row>
    <row r="3060" spans="1:13" x14ac:dyDescent="0.2">
      <c r="A3060" s="89">
        <f t="shared" si="47"/>
        <v>3058</v>
      </c>
      <c r="B3060" t="s">
        <v>2590</v>
      </c>
      <c r="C3060" t="s">
        <v>223</v>
      </c>
      <c r="D3060" s="2">
        <v>42307</v>
      </c>
      <c r="E3060" s="2">
        <v>42307</v>
      </c>
      <c r="F3060" s="5">
        <v>13</v>
      </c>
      <c r="G3060" t="s">
        <v>130</v>
      </c>
      <c r="H3060" t="s">
        <v>2171</v>
      </c>
      <c r="I3060" s="4">
        <v>39916.5</v>
      </c>
      <c r="J3060" s="4">
        <v>-20558.18</v>
      </c>
      <c r="K3060" s="4">
        <v>19358.32</v>
      </c>
      <c r="L3060" s="88"/>
      <c r="M3060" s="88"/>
    </row>
    <row r="3061" spans="1:13" x14ac:dyDescent="0.2">
      <c r="A3061" s="89">
        <f t="shared" si="47"/>
        <v>3059</v>
      </c>
      <c r="B3061" t="s">
        <v>2590</v>
      </c>
      <c r="C3061" t="s">
        <v>223</v>
      </c>
      <c r="D3061" s="2">
        <v>42307</v>
      </c>
      <c r="E3061" s="2">
        <v>42307</v>
      </c>
      <c r="F3061" s="5">
        <v>5</v>
      </c>
      <c r="G3061" t="s">
        <v>130</v>
      </c>
      <c r="H3061" t="s">
        <v>2172</v>
      </c>
      <c r="I3061" s="4">
        <v>17251.09</v>
      </c>
      <c r="J3061" s="4">
        <v>-8884.82</v>
      </c>
      <c r="K3061" s="4">
        <v>8366.27</v>
      </c>
      <c r="L3061" s="88"/>
      <c r="M3061" s="88"/>
    </row>
    <row r="3062" spans="1:13" x14ac:dyDescent="0.2">
      <c r="A3062" s="89">
        <f t="shared" si="47"/>
        <v>3060</v>
      </c>
      <c r="B3062" t="s">
        <v>2590</v>
      </c>
      <c r="C3062" t="s">
        <v>223</v>
      </c>
      <c r="D3062" s="2">
        <v>42307</v>
      </c>
      <c r="E3062" s="2">
        <v>42307</v>
      </c>
      <c r="F3062" s="5">
        <v>2</v>
      </c>
      <c r="G3062" t="s">
        <v>130</v>
      </c>
      <c r="H3062" t="s">
        <v>2173</v>
      </c>
      <c r="I3062" s="4">
        <v>18400</v>
      </c>
      <c r="J3062" s="4">
        <v>-9476.5499999999993</v>
      </c>
      <c r="K3062" s="4">
        <v>8923.4500000000007</v>
      </c>
      <c r="L3062" s="88"/>
      <c r="M3062" s="88"/>
    </row>
    <row r="3063" spans="1:13" x14ac:dyDescent="0.2">
      <c r="A3063" s="89">
        <f t="shared" si="47"/>
        <v>3061</v>
      </c>
      <c r="B3063" t="s">
        <v>2590</v>
      </c>
      <c r="C3063" t="s">
        <v>223</v>
      </c>
      <c r="D3063" s="2">
        <v>42307</v>
      </c>
      <c r="E3063" s="2">
        <v>42307</v>
      </c>
      <c r="F3063" s="5">
        <v>9</v>
      </c>
      <c r="G3063" t="s">
        <v>130</v>
      </c>
      <c r="H3063" t="s">
        <v>2174</v>
      </c>
      <c r="I3063" s="4">
        <v>29900</v>
      </c>
      <c r="J3063" s="4">
        <v>-15399.380000000001</v>
      </c>
      <c r="K3063" s="4">
        <v>14500.62</v>
      </c>
      <c r="L3063" s="88"/>
      <c r="M3063" s="88"/>
    </row>
    <row r="3064" spans="1:13" x14ac:dyDescent="0.2">
      <c r="A3064" s="89">
        <f t="shared" si="47"/>
        <v>3062</v>
      </c>
      <c r="B3064" t="s">
        <v>2590</v>
      </c>
      <c r="C3064" t="s">
        <v>223</v>
      </c>
      <c r="D3064" s="2">
        <v>42307</v>
      </c>
      <c r="E3064" s="2">
        <v>42307</v>
      </c>
      <c r="F3064" s="5">
        <v>40</v>
      </c>
      <c r="G3064" t="s">
        <v>130</v>
      </c>
      <c r="H3064" t="s">
        <v>2175</v>
      </c>
      <c r="I3064" s="4">
        <v>89700</v>
      </c>
      <c r="J3064" s="4">
        <v>-46198.180000000008</v>
      </c>
      <c r="K3064" s="4">
        <v>43501.82</v>
      </c>
      <c r="L3064" s="88"/>
      <c r="M3064" s="88"/>
    </row>
    <row r="3065" spans="1:13" x14ac:dyDescent="0.2">
      <c r="A3065" s="89">
        <f t="shared" si="47"/>
        <v>3063</v>
      </c>
      <c r="B3065" t="s">
        <v>2590</v>
      </c>
      <c r="C3065" t="s">
        <v>223</v>
      </c>
      <c r="D3065" s="2">
        <v>42408</v>
      </c>
      <c r="E3065" s="2">
        <v>42408</v>
      </c>
      <c r="F3065" s="3">
        <v>0</v>
      </c>
      <c r="G3065" t="s">
        <v>3</v>
      </c>
      <c r="H3065" t="s">
        <v>2176</v>
      </c>
      <c r="I3065" s="4">
        <v>109563.3</v>
      </c>
      <c r="J3065" s="4">
        <v>-53551.89</v>
      </c>
      <c r="K3065" s="4">
        <v>56011.41</v>
      </c>
      <c r="L3065" s="88"/>
      <c r="M3065" s="88"/>
    </row>
    <row r="3066" spans="1:13" x14ac:dyDescent="0.2">
      <c r="A3066" s="89">
        <f t="shared" si="47"/>
        <v>3064</v>
      </c>
      <c r="B3066" t="s">
        <v>2590</v>
      </c>
      <c r="C3066" t="s">
        <v>223</v>
      </c>
      <c r="D3066" s="2">
        <v>42406</v>
      </c>
      <c r="E3066" s="2">
        <v>42406</v>
      </c>
      <c r="F3066" s="3">
        <v>0</v>
      </c>
      <c r="G3066" t="s">
        <v>3</v>
      </c>
      <c r="H3066" t="s">
        <v>2177</v>
      </c>
      <c r="I3066" s="4">
        <v>105616.5</v>
      </c>
      <c r="J3066" s="4">
        <v>-51677.72</v>
      </c>
      <c r="K3066" s="4">
        <v>53938.78</v>
      </c>
      <c r="L3066" s="88"/>
      <c r="M3066" s="88"/>
    </row>
    <row r="3067" spans="1:13" x14ac:dyDescent="0.2">
      <c r="A3067" s="89">
        <f t="shared" si="47"/>
        <v>3065</v>
      </c>
      <c r="B3067" t="s">
        <v>2590</v>
      </c>
      <c r="C3067" t="s">
        <v>223</v>
      </c>
      <c r="D3067" s="2">
        <v>42107</v>
      </c>
      <c r="E3067" s="2">
        <v>42107</v>
      </c>
      <c r="F3067" s="5">
        <v>1</v>
      </c>
      <c r="G3067" t="s">
        <v>330</v>
      </c>
      <c r="H3067" t="s">
        <v>2178</v>
      </c>
      <c r="I3067" s="4">
        <v>135034.73000000001</v>
      </c>
      <c r="J3067" s="4">
        <v>-76568.009999999995</v>
      </c>
      <c r="K3067" s="4">
        <v>58466.720000000001</v>
      </c>
      <c r="L3067" s="88"/>
      <c r="M3067" s="88"/>
    </row>
    <row r="3068" spans="1:13" x14ac:dyDescent="0.2">
      <c r="A3068" s="89">
        <f t="shared" si="47"/>
        <v>3066</v>
      </c>
      <c r="B3068" t="s">
        <v>2590</v>
      </c>
      <c r="C3068" t="s">
        <v>223</v>
      </c>
      <c r="D3068" s="2">
        <v>42612</v>
      </c>
      <c r="E3068" s="2">
        <v>42612</v>
      </c>
      <c r="F3068" s="5">
        <v>450</v>
      </c>
      <c r="G3068" t="s">
        <v>130</v>
      </c>
      <c r="H3068" t="s">
        <v>2179</v>
      </c>
      <c r="I3068" s="4">
        <v>952750</v>
      </c>
      <c r="J3068" s="4">
        <v>-415111.87</v>
      </c>
      <c r="K3068" s="4">
        <v>537638.13</v>
      </c>
      <c r="L3068" s="88"/>
      <c r="M3068" s="88"/>
    </row>
    <row r="3069" spans="1:13" x14ac:dyDescent="0.2">
      <c r="A3069" s="89">
        <f t="shared" si="47"/>
        <v>3067</v>
      </c>
      <c r="B3069" t="s">
        <v>2590</v>
      </c>
      <c r="C3069" t="s">
        <v>223</v>
      </c>
      <c r="D3069" s="2">
        <v>42461</v>
      </c>
      <c r="E3069" s="2">
        <v>42461</v>
      </c>
      <c r="F3069" s="5">
        <v>50</v>
      </c>
      <c r="G3069" t="s">
        <v>130</v>
      </c>
      <c r="H3069" t="s">
        <v>2180</v>
      </c>
      <c r="I3069" s="4">
        <v>138000</v>
      </c>
      <c r="J3069" s="4">
        <v>-65550</v>
      </c>
      <c r="K3069" s="4">
        <v>72450</v>
      </c>
      <c r="L3069" s="88"/>
      <c r="M3069" s="88"/>
    </row>
    <row r="3070" spans="1:13" x14ac:dyDescent="0.2">
      <c r="A3070" s="89">
        <f t="shared" si="47"/>
        <v>3068</v>
      </c>
      <c r="B3070" t="s">
        <v>2590</v>
      </c>
      <c r="C3070" t="s">
        <v>223</v>
      </c>
      <c r="D3070" s="2">
        <v>42559</v>
      </c>
      <c r="E3070" s="2">
        <v>42559</v>
      </c>
      <c r="F3070" s="5">
        <v>3</v>
      </c>
      <c r="G3070" t="s">
        <v>130</v>
      </c>
      <c r="H3070" t="s">
        <v>2181</v>
      </c>
      <c r="I3070" s="4">
        <v>119504.18</v>
      </c>
      <c r="J3070" s="4">
        <v>-53716.32</v>
      </c>
      <c r="K3070" s="4">
        <v>65787.86</v>
      </c>
      <c r="L3070" s="88"/>
      <c r="M3070" s="88"/>
    </row>
    <row r="3071" spans="1:13" x14ac:dyDescent="0.2">
      <c r="A3071" s="89">
        <f t="shared" si="47"/>
        <v>3069</v>
      </c>
      <c r="B3071" t="s">
        <v>2590</v>
      </c>
      <c r="C3071" t="s">
        <v>223</v>
      </c>
      <c r="D3071" s="2">
        <v>42741</v>
      </c>
      <c r="E3071" s="2">
        <v>42741</v>
      </c>
      <c r="F3071" s="5">
        <v>1</v>
      </c>
      <c r="G3071" t="s">
        <v>130</v>
      </c>
      <c r="H3071" t="s">
        <v>2182</v>
      </c>
      <c r="I3071" s="4">
        <v>66931.39</v>
      </c>
      <c r="J3071" s="4">
        <v>-26914.66</v>
      </c>
      <c r="K3071" s="4">
        <v>40016.730000000003</v>
      </c>
      <c r="L3071" s="88"/>
      <c r="M3071" s="88"/>
    </row>
    <row r="3072" spans="1:13" x14ac:dyDescent="0.2">
      <c r="A3072" s="89">
        <f t="shared" si="47"/>
        <v>3070</v>
      </c>
      <c r="B3072" t="s">
        <v>2590</v>
      </c>
      <c r="C3072" t="s">
        <v>223</v>
      </c>
      <c r="D3072" s="2">
        <v>42741</v>
      </c>
      <c r="E3072" s="2">
        <v>42741</v>
      </c>
      <c r="F3072" s="5">
        <v>12</v>
      </c>
      <c r="G3072" t="s">
        <v>130</v>
      </c>
      <c r="H3072" t="s">
        <v>2183</v>
      </c>
      <c r="I3072" s="4">
        <v>118396.3</v>
      </c>
      <c r="J3072" s="4">
        <v>-47609.919999999998</v>
      </c>
      <c r="K3072" s="4">
        <v>70786.38</v>
      </c>
      <c r="L3072" s="88"/>
      <c r="M3072" s="88"/>
    </row>
    <row r="3073" spans="1:13" x14ac:dyDescent="0.2">
      <c r="A3073" s="89">
        <f t="shared" si="47"/>
        <v>3071</v>
      </c>
      <c r="B3073" t="s">
        <v>2590</v>
      </c>
      <c r="C3073" t="s">
        <v>223</v>
      </c>
      <c r="D3073" s="2">
        <v>42810</v>
      </c>
      <c r="E3073" s="2">
        <v>42810</v>
      </c>
      <c r="F3073" s="5">
        <v>1</v>
      </c>
      <c r="G3073" t="s">
        <v>130</v>
      </c>
      <c r="H3073" t="s">
        <v>2184</v>
      </c>
      <c r="I3073" s="4">
        <v>46945</v>
      </c>
      <c r="J3073" s="4">
        <v>-18034.599999999999</v>
      </c>
      <c r="K3073" s="4">
        <v>28910.400000000001</v>
      </c>
      <c r="L3073" s="88"/>
      <c r="M3073" s="88"/>
    </row>
    <row r="3074" spans="1:13" x14ac:dyDescent="0.2">
      <c r="A3074" s="89">
        <f t="shared" si="47"/>
        <v>3072</v>
      </c>
      <c r="B3074" t="s">
        <v>2590</v>
      </c>
      <c r="C3074" t="s">
        <v>223</v>
      </c>
      <c r="D3074" s="2">
        <v>43008</v>
      </c>
      <c r="E3074" s="2">
        <v>43008</v>
      </c>
      <c r="F3074" s="5">
        <v>1</v>
      </c>
      <c r="G3074" t="s">
        <v>130</v>
      </c>
      <c r="H3074" t="s">
        <v>2185</v>
      </c>
      <c r="I3074" s="4">
        <v>3420</v>
      </c>
      <c r="J3074" s="4">
        <v>-1137.5999999999999</v>
      </c>
      <c r="K3074" s="4">
        <v>2282.4</v>
      </c>
      <c r="L3074" s="88"/>
      <c r="M3074" s="88"/>
    </row>
    <row r="3075" spans="1:13" x14ac:dyDescent="0.2">
      <c r="A3075" s="89">
        <f t="shared" si="47"/>
        <v>3073</v>
      </c>
      <c r="B3075" t="s">
        <v>2590</v>
      </c>
      <c r="C3075" t="s">
        <v>223</v>
      </c>
      <c r="D3075" s="2">
        <v>43008</v>
      </c>
      <c r="E3075" s="2">
        <v>43008</v>
      </c>
      <c r="F3075" s="5">
        <v>3</v>
      </c>
      <c r="G3075" t="s">
        <v>130</v>
      </c>
      <c r="H3075" t="s">
        <v>2186</v>
      </c>
      <c r="I3075" s="4">
        <v>10773</v>
      </c>
      <c r="J3075" s="4">
        <v>-3583.4199999999996</v>
      </c>
      <c r="K3075" s="4">
        <v>7189.58</v>
      </c>
      <c r="L3075" s="88"/>
      <c r="M3075" s="88"/>
    </row>
    <row r="3076" spans="1:13" x14ac:dyDescent="0.2">
      <c r="A3076" s="89">
        <f t="shared" si="47"/>
        <v>3074</v>
      </c>
      <c r="B3076" t="s">
        <v>2590</v>
      </c>
      <c r="C3076" t="s">
        <v>223</v>
      </c>
      <c r="D3076" s="2">
        <v>43008</v>
      </c>
      <c r="E3076" s="2">
        <v>43008</v>
      </c>
      <c r="F3076" s="5">
        <v>1</v>
      </c>
      <c r="G3076" t="s">
        <v>130</v>
      </c>
      <c r="H3076" t="s">
        <v>2187</v>
      </c>
      <c r="I3076" s="4">
        <v>8265</v>
      </c>
      <c r="J3076" s="4">
        <v>-2749.19</v>
      </c>
      <c r="K3076" s="4">
        <v>5515.81</v>
      </c>
      <c r="L3076" s="88"/>
      <c r="M3076" s="88"/>
    </row>
    <row r="3077" spans="1:13" x14ac:dyDescent="0.2">
      <c r="A3077" s="89">
        <f t="shared" ref="A3077:A3140" si="48">A3076+1</f>
        <v>3075</v>
      </c>
      <c r="B3077" t="s">
        <v>2590</v>
      </c>
      <c r="C3077" t="s">
        <v>223</v>
      </c>
      <c r="D3077" s="2">
        <v>43008</v>
      </c>
      <c r="E3077" s="2">
        <v>43008</v>
      </c>
      <c r="F3077" s="5">
        <v>6</v>
      </c>
      <c r="G3077" t="s">
        <v>130</v>
      </c>
      <c r="H3077" t="s">
        <v>2188</v>
      </c>
      <c r="I3077" s="4">
        <v>14364</v>
      </c>
      <c r="J3077" s="4">
        <v>-4777.8999999999996</v>
      </c>
      <c r="K3077" s="4">
        <v>9586.1</v>
      </c>
      <c r="L3077" s="88"/>
      <c r="M3077" s="88"/>
    </row>
    <row r="3078" spans="1:13" x14ac:dyDescent="0.2">
      <c r="A3078" s="89">
        <f t="shared" si="48"/>
        <v>3076</v>
      </c>
      <c r="B3078" t="s">
        <v>2590</v>
      </c>
      <c r="C3078" t="s">
        <v>223</v>
      </c>
      <c r="D3078" s="2">
        <v>43008</v>
      </c>
      <c r="E3078" s="2">
        <v>43008</v>
      </c>
      <c r="F3078" s="5">
        <v>3</v>
      </c>
      <c r="G3078" t="s">
        <v>130</v>
      </c>
      <c r="H3078" t="s">
        <v>2189</v>
      </c>
      <c r="I3078" s="4">
        <v>6669</v>
      </c>
      <c r="J3078" s="4">
        <v>-2218.31</v>
      </c>
      <c r="K3078" s="4">
        <v>4450.6899999999996</v>
      </c>
      <c r="L3078" s="88"/>
      <c r="M3078" s="88"/>
    </row>
    <row r="3079" spans="1:13" x14ac:dyDescent="0.2">
      <c r="A3079" s="89">
        <f t="shared" si="48"/>
        <v>3077</v>
      </c>
      <c r="B3079" t="s">
        <v>2590</v>
      </c>
      <c r="C3079" t="s">
        <v>223</v>
      </c>
      <c r="D3079" s="2">
        <v>43008</v>
      </c>
      <c r="E3079" s="2">
        <v>43008</v>
      </c>
      <c r="F3079" s="5">
        <v>3</v>
      </c>
      <c r="G3079" t="s">
        <v>130</v>
      </c>
      <c r="H3079" t="s">
        <v>2190</v>
      </c>
      <c r="I3079" s="4">
        <v>17784</v>
      </c>
      <c r="J3079" s="4">
        <v>-5915.49</v>
      </c>
      <c r="K3079" s="4">
        <v>11868.51</v>
      </c>
      <c r="L3079" s="88"/>
      <c r="M3079" s="88"/>
    </row>
    <row r="3080" spans="1:13" x14ac:dyDescent="0.2">
      <c r="A3080" s="89">
        <f t="shared" si="48"/>
        <v>3078</v>
      </c>
      <c r="B3080" t="s">
        <v>2590</v>
      </c>
      <c r="C3080" t="s">
        <v>223</v>
      </c>
      <c r="D3080" s="2">
        <v>43008</v>
      </c>
      <c r="E3080" s="2">
        <v>43008</v>
      </c>
      <c r="F3080" s="5">
        <v>2</v>
      </c>
      <c r="G3080" t="s">
        <v>130</v>
      </c>
      <c r="H3080" t="s">
        <v>2191</v>
      </c>
      <c r="I3080" s="4">
        <v>4332</v>
      </c>
      <c r="J3080" s="4">
        <v>-1440.95</v>
      </c>
      <c r="K3080" s="4">
        <v>2891.05</v>
      </c>
      <c r="L3080" s="88"/>
      <c r="M3080" s="88"/>
    </row>
    <row r="3081" spans="1:13" x14ac:dyDescent="0.2">
      <c r="A3081" s="89">
        <f t="shared" si="48"/>
        <v>3079</v>
      </c>
      <c r="B3081" t="s">
        <v>2590</v>
      </c>
      <c r="C3081" t="s">
        <v>223</v>
      </c>
      <c r="D3081" s="2">
        <v>43190</v>
      </c>
      <c r="E3081" s="2">
        <v>43190</v>
      </c>
      <c r="F3081" s="5">
        <v>64</v>
      </c>
      <c r="G3081" t="s">
        <v>130</v>
      </c>
      <c r="H3081" t="s">
        <v>2192</v>
      </c>
      <c r="I3081" s="4">
        <v>431569.66</v>
      </c>
      <c r="J3081" s="4">
        <v>-123109.69</v>
      </c>
      <c r="K3081" s="4">
        <v>308459.96999999997</v>
      </c>
      <c r="L3081" s="88"/>
      <c r="M3081" s="88"/>
    </row>
    <row r="3082" spans="1:13" x14ac:dyDescent="0.2">
      <c r="A3082" s="89">
        <f t="shared" si="48"/>
        <v>3080</v>
      </c>
      <c r="B3082" t="s">
        <v>2590</v>
      </c>
      <c r="C3082" t="s">
        <v>223</v>
      </c>
      <c r="D3082" s="2">
        <v>43223</v>
      </c>
      <c r="E3082" s="2">
        <v>43223</v>
      </c>
      <c r="F3082" s="5">
        <v>1</v>
      </c>
      <c r="G3082" t="s">
        <v>130</v>
      </c>
      <c r="H3082" t="s">
        <v>2193</v>
      </c>
      <c r="I3082" s="4">
        <v>6670.54</v>
      </c>
      <c r="J3082" s="4">
        <v>-1845.54</v>
      </c>
      <c r="K3082" s="4">
        <v>4825</v>
      </c>
      <c r="L3082" s="88"/>
      <c r="M3082" s="88"/>
    </row>
    <row r="3083" spans="1:13" x14ac:dyDescent="0.2">
      <c r="A3083" s="89">
        <f t="shared" si="48"/>
        <v>3081</v>
      </c>
      <c r="B3083" t="s">
        <v>2590</v>
      </c>
      <c r="C3083" t="s">
        <v>223</v>
      </c>
      <c r="D3083" s="2">
        <v>43348</v>
      </c>
      <c r="E3083" s="2">
        <v>43348</v>
      </c>
      <c r="F3083" s="5">
        <v>1</v>
      </c>
      <c r="G3083" t="s">
        <v>130</v>
      </c>
      <c r="H3083" t="s">
        <v>2194</v>
      </c>
      <c r="I3083" s="4">
        <v>18999.18</v>
      </c>
      <c r="J3083" s="4">
        <v>-4638.3999999999996</v>
      </c>
      <c r="K3083" s="4">
        <v>14360.78</v>
      </c>
      <c r="L3083" s="88"/>
      <c r="M3083" s="88"/>
    </row>
    <row r="3084" spans="1:13" x14ac:dyDescent="0.2">
      <c r="A3084" s="89">
        <f t="shared" si="48"/>
        <v>3082</v>
      </c>
      <c r="B3084" t="s">
        <v>2590</v>
      </c>
      <c r="C3084" t="s">
        <v>223</v>
      </c>
      <c r="D3084" s="2">
        <v>43348</v>
      </c>
      <c r="E3084" s="2">
        <v>43348</v>
      </c>
      <c r="F3084" s="5">
        <v>4</v>
      </c>
      <c r="G3084" t="s">
        <v>130</v>
      </c>
      <c r="H3084" t="s">
        <v>2195</v>
      </c>
      <c r="I3084" s="4">
        <v>22500.240000000002</v>
      </c>
      <c r="J3084" s="4">
        <v>-5493.1399999999994</v>
      </c>
      <c r="K3084" s="4">
        <v>17007.099999999999</v>
      </c>
      <c r="L3084" s="88"/>
      <c r="M3084" s="88"/>
    </row>
    <row r="3085" spans="1:13" x14ac:dyDescent="0.2">
      <c r="A3085" s="89">
        <f t="shared" si="48"/>
        <v>3083</v>
      </c>
      <c r="B3085" t="s">
        <v>2590</v>
      </c>
      <c r="C3085" t="s">
        <v>223</v>
      </c>
      <c r="D3085" s="2">
        <v>43348</v>
      </c>
      <c r="E3085" s="2">
        <v>43348</v>
      </c>
      <c r="F3085" s="5">
        <v>1</v>
      </c>
      <c r="G3085" t="s">
        <v>130</v>
      </c>
      <c r="H3085" t="s">
        <v>2196</v>
      </c>
      <c r="I3085" s="4">
        <v>10384</v>
      </c>
      <c r="J3085" s="4">
        <v>-2535.12</v>
      </c>
      <c r="K3085" s="4">
        <v>7848.88</v>
      </c>
      <c r="L3085" s="88"/>
      <c r="M3085" s="88"/>
    </row>
    <row r="3086" spans="1:13" x14ac:dyDescent="0.2">
      <c r="A3086" s="89">
        <f t="shared" si="48"/>
        <v>3084</v>
      </c>
      <c r="B3086" t="s">
        <v>2590</v>
      </c>
      <c r="C3086" t="s">
        <v>223</v>
      </c>
      <c r="D3086" s="2">
        <v>43348</v>
      </c>
      <c r="E3086" s="2">
        <v>43348</v>
      </c>
      <c r="F3086" s="5">
        <v>1</v>
      </c>
      <c r="G3086" t="s">
        <v>130</v>
      </c>
      <c r="H3086" t="s">
        <v>2197</v>
      </c>
      <c r="I3086" s="4">
        <v>10000.5</v>
      </c>
      <c r="J3086" s="4">
        <v>-2441.5</v>
      </c>
      <c r="K3086" s="4">
        <v>7559</v>
      </c>
      <c r="L3086" s="88"/>
      <c r="M3086" s="88"/>
    </row>
    <row r="3087" spans="1:13" x14ac:dyDescent="0.2">
      <c r="A3087" s="89">
        <f t="shared" si="48"/>
        <v>3085</v>
      </c>
      <c r="B3087" t="s">
        <v>2590</v>
      </c>
      <c r="C3087" t="s">
        <v>223</v>
      </c>
      <c r="D3087" s="2">
        <v>43348</v>
      </c>
      <c r="E3087" s="2">
        <v>43348</v>
      </c>
      <c r="F3087" s="5">
        <v>11</v>
      </c>
      <c r="G3087" t="s">
        <v>130</v>
      </c>
      <c r="H3087" t="s">
        <v>2198</v>
      </c>
      <c r="I3087" s="4">
        <v>34267.199999999997</v>
      </c>
      <c r="J3087" s="4">
        <v>-8365.880000000001</v>
      </c>
      <c r="K3087" s="4">
        <v>25901.32</v>
      </c>
      <c r="L3087" s="88"/>
      <c r="M3087" s="88"/>
    </row>
    <row r="3088" spans="1:13" x14ac:dyDescent="0.2">
      <c r="A3088" s="89">
        <f t="shared" si="48"/>
        <v>3086</v>
      </c>
      <c r="B3088" t="s">
        <v>2590</v>
      </c>
      <c r="C3088" t="s">
        <v>223</v>
      </c>
      <c r="D3088" s="2">
        <v>43550</v>
      </c>
      <c r="E3088" s="2">
        <v>43550</v>
      </c>
      <c r="F3088" s="5">
        <v>500</v>
      </c>
      <c r="G3088" t="s">
        <v>130</v>
      </c>
      <c r="H3088" t="s">
        <v>2199</v>
      </c>
      <c r="I3088" s="4">
        <v>219002.1</v>
      </c>
      <c r="J3088" s="4">
        <v>-41952.4</v>
      </c>
      <c r="K3088" s="4">
        <v>177049.7</v>
      </c>
      <c r="L3088" s="88"/>
      <c r="M3088" s="88"/>
    </row>
    <row r="3089" spans="1:13" x14ac:dyDescent="0.2">
      <c r="A3089" s="89">
        <f t="shared" si="48"/>
        <v>3087</v>
      </c>
      <c r="B3089" t="s">
        <v>2590</v>
      </c>
      <c r="C3089" t="s">
        <v>223</v>
      </c>
      <c r="D3089" s="2">
        <v>43555</v>
      </c>
      <c r="E3089" s="2">
        <v>43555</v>
      </c>
      <c r="F3089" s="5">
        <v>5</v>
      </c>
      <c r="G3089" t="s">
        <v>330</v>
      </c>
      <c r="H3089" t="s">
        <v>2200</v>
      </c>
      <c r="I3089" s="4">
        <v>128721.9</v>
      </c>
      <c r="J3089" s="4">
        <v>-24490.66</v>
      </c>
      <c r="K3089" s="4">
        <v>104231.24</v>
      </c>
      <c r="L3089" s="88"/>
      <c r="M3089" s="88"/>
    </row>
    <row r="3090" spans="1:13" x14ac:dyDescent="0.2">
      <c r="A3090" s="89">
        <f t="shared" si="48"/>
        <v>3088</v>
      </c>
      <c r="B3090" t="s">
        <v>2590</v>
      </c>
      <c r="C3090" t="s">
        <v>223</v>
      </c>
      <c r="D3090" s="2">
        <v>43555</v>
      </c>
      <c r="E3090" s="2">
        <v>43555</v>
      </c>
      <c r="F3090" s="4">
        <v>660</v>
      </c>
      <c r="G3090" t="s">
        <v>2201</v>
      </c>
      <c r="H3090" t="s">
        <v>2202</v>
      </c>
      <c r="I3090" s="4">
        <v>186166.04</v>
      </c>
      <c r="J3090" s="4">
        <v>-35419.990000000005</v>
      </c>
      <c r="K3090" s="4">
        <v>150746.04999999999</v>
      </c>
      <c r="L3090" s="88"/>
      <c r="M3090" s="88"/>
    </row>
    <row r="3091" spans="1:13" x14ac:dyDescent="0.2">
      <c r="A3091" s="89">
        <f t="shared" si="48"/>
        <v>3089</v>
      </c>
      <c r="B3091" t="s">
        <v>2590</v>
      </c>
      <c r="C3091" t="s">
        <v>223</v>
      </c>
      <c r="D3091" s="2">
        <v>43555</v>
      </c>
      <c r="E3091" s="2">
        <v>43555</v>
      </c>
      <c r="F3091" s="5">
        <v>12</v>
      </c>
      <c r="G3091" t="s">
        <v>133</v>
      </c>
      <c r="H3091" t="s">
        <v>2203</v>
      </c>
      <c r="I3091" s="4">
        <v>62746.96</v>
      </c>
      <c r="J3091" s="4">
        <v>-11938.25</v>
      </c>
      <c r="K3091" s="4">
        <v>50808.71</v>
      </c>
      <c r="L3091" s="88"/>
      <c r="M3091" s="88"/>
    </row>
    <row r="3092" spans="1:13" x14ac:dyDescent="0.2">
      <c r="A3092" s="89">
        <f t="shared" si="48"/>
        <v>3090</v>
      </c>
      <c r="B3092" t="s">
        <v>2590</v>
      </c>
      <c r="C3092" t="s">
        <v>223</v>
      </c>
      <c r="D3092" s="2">
        <v>43555</v>
      </c>
      <c r="E3092" s="2">
        <v>43555</v>
      </c>
      <c r="F3092" s="5">
        <v>12</v>
      </c>
      <c r="G3092" t="s">
        <v>133</v>
      </c>
      <c r="H3092" t="s">
        <v>2204</v>
      </c>
      <c r="I3092" s="4">
        <v>46851.06</v>
      </c>
      <c r="J3092" s="4">
        <v>-8913.89</v>
      </c>
      <c r="K3092" s="4">
        <v>37937.17</v>
      </c>
      <c r="L3092" s="88"/>
      <c r="M3092" s="88"/>
    </row>
    <row r="3093" spans="1:13" x14ac:dyDescent="0.2">
      <c r="A3093" s="89">
        <f t="shared" si="48"/>
        <v>3091</v>
      </c>
      <c r="B3093" t="s">
        <v>2590</v>
      </c>
      <c r="C3093" t="s">
        <v>223</v>
      </c>
      <c r="D3093" s="2">
        <v>43555</v>
      </c>
      <c r="E3093" s="2">
        <v>43555</v>
      </c>
      <c r="F3093" s="5">
        <v>3</v>
      </c>
      <c r="G3093" t="s">
        <v>133</v>
      </c>
      <c r="H3093" t="s">
        <v>2205</v>
      </c>
      <c r="I3093" s="4">
        <v>36741.83</v>
      </c>
      <c r="J3093" s="4">
        <v>-6990.5</v>
      </c>
      <c r="K3093" s="4">
        <v>29751.33</v>
      </c>
      <c r="L3093" s="88"/>
      <c r="M3093" s="88"/>
    </row>
    <row r="3094" spans="1:13" x14ac:dyDescent="0.2">
      <c r="A3094" s="89">
        <f t="shared" si="48"/>
        <v>3092</v>
      </c>
      <c r="B3094" t="s">
        <v>2590</v>
      </c>
      <c r="C3094" t="s">
        <v>223</v>
      </c>
      <c r="D3094" s="2">
        <v>43555</v>
      </c>
      <c r="E3094" s="2">
        <v>43555</v>
      </c>
      <c r="F3094" s="5">
        <v>19</v>
      </c>
      <c r="G3094" t="s">
        <v>133</v>
      </c>
      <c r="H3094" t="s">
        <v>2206</v>
      </c>
      <c r="I3094" s="4">
        <v>35633.31</v>
      </c>
      <c r="J3094" s="4">
        <v>-6779.59</v>
      </c>
      <c r="K3094" s="4">
        <v>28853.72</v>
      </c>
      <c r="L3094" s="88"/>
      <c r="M3094" s="88"/>
    </row>
    <row r="3095" spans="1:13" x14ac:dyDescent="0.2">
      <c r="A3095" s="89">
        <f t="shared" si="48"/>
        <v>3093</v>
      </c>
      <c r="B3095" t="s">
        <v>2590</v>
      </c>
      <c r="C3095" t="s">
        <v>223</v>
      </c>
      <c r="D3095" s="2">
        <v>43555</v>
      </c>
      <c r="E3095" s="2">
        <v>43555</v>
      </c>
      <c r="F3095" s="5">
        <v>1</v>
      </c>
      <c r="G3095" t="s">
        <v>133</v>
      </c>
      <c r="H3095" t="s">
        <v>2207</v>
      </c>
      <c r="I3095" s="4">
        <v>35317.47</v>
      </c>
      <c r="J3095" s="4">
        <v>-6719.51</v>
      </c>
      <c r="K3095" s="4">
        <v>28597.96</v>
      </c>
      <c r="L3095" s="88"/>
      <c r="M3095" s="88"/>
    </row>
    <row r="3096" spans="1:13" x14ac:dyDescent="0.2">
      <c r="A3096" s="89">
        <f t="shared" si="48"/>
        <v>3094</v>
      </c>
      <c r="B3096" t="s">
        <v>2590</v>
      </c>
      <c r="C3096" t="s">
        <v>223</v>
      </c>
      <c r="D3096" s="2">
        <v>43555</v>
      </c>
      <c r="E3096" s="2">
        <v>43555</v>
      </c>
      <c r="F3096" s="5">
        <v>1</v>
      </c>
      <c r="G3096" t="s">
        <v>133</v>
      </c>
      <c r="H3096" t="s">
        <v>2208</v>
      </c>
      <c r="I3096" s="4">
        <v>20566.36</v>
      </c>
      <c r="J3096" s="4">
        <v>-3912.95</v>
      </c>
      <c r="K3096" s="4">
        <v>16653.41</v>
      </c>
      <c r="L3096" s="88"/>
      <c r="M3096" s="88"/>
    </row>
    <row r="3097" spans="1:13" x14ac:dyDescent="0.2">
      <c r="A3097" s="89">
        <f t="shared" si="48"/>
        <v>3095</v>
      </c>
      <c r="B3097" t="s">
        <v>2590</v>
      </c>
      <c r="C3097" t="s">
        <v>223</v>
      </c>
      <c r="D3097" s="2">
        <v>43555</v>
      </c>
      <c r="E3097" s="2">
        <v>43555</v>
      </c>
      <c r="F3097" s="5">
        <v>1</v>
      </c>
      <c r="G3097" t="s">
        <v>133</v>
      </c>
      <c r="H3097" t="s">
        <v>2209</v>
      </c>
      <c r="I3097" s="4">
        <v>15569.62</v>
      </c>
      <c r="J3097" s="4">
        <v>-2962.27</v>
      </c>
      <c r="K3097" s="4">
        <v>12607.35</v>
      </c>
      <c r="L3097" s="88"/>
      <c r="M3097" s="88"/>
    </row>
    <row r="3098" spans="1:13" x14ac:dyDescent="0.2">
      <c r="A3098" s="89">
        <f t="shared" si="48"/>
        <v>3096</v>
      </c>
      <c r="B3098" t="s">
        <v>2590</v>
      </c>
      <c r="C3098" t="s">
        <v>223</v>
      </c>
      <c r="D3098" s="2">
        <v>43555</v>
      </c>
      <c r="E3098" s="2">
        <v>43555</v>
      </c>
      <c r="F3098" s="5">
        <v>3</v>
      </c>
      <c r="G3098" t="s">
        <v>133</v>
      </c>
      <c r="H3098" t="s">
        <v>2210</v>
      </c>
      <c r="I3098" s="4">
        <v>13595.17</v>
      </c>
      <c r="J3098" s="4">
        <v>-2586.62</v>
      </c>
      <c r="K3098" s="4">
        <v>11008.55</v>
      </c>
      <c r="L3098" s="88"/>
      <c r="M3098" s="88"/>
    </row>
    <row r="3099" spans="1:13" x14ac:dyDescent="0.2">
      <c r="A3099" s="89">
        <f t="shared" si="48"/>
        <v>3097</v>
      </c>
      <c r="B3099" t="s">
        <v>2590</v>
      </c>
      <c r="C3099" t="s">
        <v>223</v>
      </c>
      <c r="D3099" s="2">
        <v>43555</v>
      </c>
      <c r="E3099" s="2">
        <v>43555</v>
      </c>
      <c r="F3099" s="5">
        <v>1</v>
      </c>
      <c r="G3099" t="s">
        <v>133</v>
      </c>
      <c r="H3099" t="s">
        <v>2211</v>
      </c>
      <c r="I3099" s="4">
        <v>8924.01</v>
      </c>
      <c r="J3099" s="4">
        <v>-1697.88</v>
      </c>
      <c r="K3099" s="4">
        <v>7226.13</v>
      </c>
      <c r="L3099" s="88"/>
      <c r="M3099" s="88"/>
    </row>
    <row r="3100" spans="1:13" x14ac:dyDescent="0.2">
      <c r="A3100" s="89">
        <f t="shared" si="48"/>
        <v>3098</v>
      </c>
      <c r="B3100" t="s">
        <v>2590</v>
      </c>
      <c r="C3100" t="s">
        <v>223</v>
      </c>
      <c r="D3100" s="2">
        <v>43555</v>
      </c>
      <c r="E3100" s="2">
        <v>43555</v>
      </c>
      <c r="F3100" s="5">
        <v>1</v>
      </c>
      <c r="G3100" t="s">
        <v>133</v>
      </c>
      <c r="H3100" t="s">
        <v>2212</v>
      </c>
      <c r="I3100" s="4">
        <v>6693.01</v>
      </c>
      <c r="J3100" s="4">
        <v>-1273.42</v>
      </c>
      <c r="K3100" s="4">
        <v>5419.59</v>
      </c>
      <c r="L3100" s="88"/>
      <c r="M3100" s="88"/>
    </row>
    <row r="3101" spans="1:13" x14ac:dyDescent="0.2">
      <c r="A3101" s="89">
        <f t="shared" si="48"/>
        <v>3099</v>
      </c>
      <c r="B3101" t="s">
        <v>2590</v>
      </c>
      <c r="C3101" t="s">
        <v>223</v>
      </c>
      <c r="D3101" s="2">
        <v>43734</v>
      </c>
      <c r="E3101" s="2">
        <v>43734</v>
      </c>
      <c r="F3101" s="5">
        <v>9</v>
      </c>
      <c r="G3101" t="s">
        <v>133</v>
      </c>
      <c r="H3101" t="s">
        <v>2213</v>
      </c>
      <c r="I3101" s="4">
        <v>95580</v>
      </c>
      <c r="J3101" s="4">
        <v>-13745.550000000001</v>
      </c>
      <c r="K3101" s="4">
        <v>81834.45</v>
      </c>
      <c r="L3101" s="88"/>
      <c r="M3101" s="88"/>
    </row>
    <row r="3102" spans="1:13" x14ac:dyDescent="0.2">
      <c r="A3102" s="89">
        <f t="shared" si="48"/>
        <v>3100</v>
      </c>
      <c r="B3102" t="s">
        <v>2590</v>
      </c>
      <c r="C3102" t="s">
        <v>142</v>
      </c>
      <c r="D3102" s="2">
        <v>43817</v>
      </c>
      <c r="E3102" s="2">
        <v>43817</v>
      </c>
      <c r="F3102" s="5">
        <v>30</v>
      </c>
      <c r="G3102" t="s">
        <v>133</v>
      </c>
      <c r="H3102" t="s">
        <v>2214</v>
      </c>
      <c r="I3102" s="4">
        <v>54870</v>
      </c>
      <c r="J3102" s="4">
        <v>-22365.31</v>
      </c>
      <c r="K3102" s="4">
        <v>32504.69</v>
      </c>
      <c r="L3102" s="88"/>
      <c r="M3102" s="88"/>
    </row>
    <row r="3103" spans="1:13" x14ac:dyDescent="0.2">
      <c r="A3103" s="89">
        <f t="shared" si="48"/>
        <v>3101</v>
      </c>
      <c r="B3103" t="s">
        <v>2590</v>
      </c>
      <c r="C3103" t="s">
        <v>223</v>
      </c>
      <c r="D3103" s="2">
        <v>43818</v>
      </c>
      <c r="E3103" s="2">
        <v>43818</v>
      </c>
      <c r="F3103" s="5">
        <v>197</v>
      </c>
      <c r="G3103" t="s">
        <v>133</v>
      </c>
      <c r="H3103" t="s">
        <v>2215</v>
      </c>
      <c r="I3103" s="4">
        <v>498859.16</v>
      </c>
      <c r="J3103" s="4">
        <v>-60861.89</v>
      </c>
      <c r="K3103" s="4">
        <v>437997.27</v>
      </c>
      <c r="L3103" s="88"/>
      <c r="M3103" s="88"/>
    </row>
    <row r="3104" spans="1:13" x14ac:dyDescent="0.2">
      <c r="A3104" s="89">
        <f t="shared" si="48"/>
        <v>3102</v>
      </c>
      <c r="B3104" t="s">
        <v>2590</v>
      </c>
      <c r="C3104" t="s">
        <v>142</v>
      </c>
      <c r="D3104" s="2">
        <v>43817</v>
      </c>
      <c r="E3104" s="2">
        <v>43817</v>
      </c>
      <c r="F3104" s="5">
        <v>100</v>
      </c>
      <c r="G3104" t="s">
        <v>130</v>
      </c>
      <c r="H3104" t="s">
        <v>2216</v>
      </c>
      <c r="I3104" s="4">
        <v>129800</v>
      </c>
      <c r="J3104" s="4">
        <v>-52907.18</v>
      </c>
      <c r="K3104" s="4">
        <v>76892.820000000007</v>
      </c>
      <c r="L3104" s="88"/>
      <c r="M3104" s="88"/>
    </row>
    <row r="3105" spans="1:13" x14ac:dyDescent="0.2">
      <c r="A3105" s="89">
        <f t="shared" si="48"/>
        <v>3103</v>
      </c>
      <c r="B3105" t="s">
        <v>2590</v>
      </c>
      <c r="C3105" t="s">
        <v>223</v>
      </c>
      <c r="D3105" s="2">
        <v>43817</v>
      </c>
      <c r="E3105" s="2">
        <v>43817</v>
      </c>
      <c r="F3105" s="5">
        <v>5</v>
      </c>
      <c r="G3105" t="s">
        <v>130</v>
      </c>
      <c r="H3105" t="s">
        <v>2217</v>
      </c>
      <c r="I3105" s="4">
        <v>48645.5</v>
      </c>
      <c r="J3105" s="4">
        <v>-5947.49</v>
      </c>
      <c r="K3105" s="4">
        <v>42698.01</v>
      </c>
      <c r="L3105" s="88"/>
      <c r="M3105" s="88"/>
    </row>
    <row r="3106" spans="1:13" x14ac:dyDescent="0.2">
      <c r="A3106" s="89">
        <f t="shared" si="48"/>
        <v>3104</v>
      </c>
      <c r="B3106" t="s">
        <v>2590</v>
      </c>
      <c r="C3106" t="s">
        <v>223</v>
      </c>
      <c r="D3106" s="2">
        <v>43881</v>
      </c>
      <c r="E3106" s="2">
        <v>43881</v>
      </c>
      <c r="F3106" s="5">
        <v>20</v>
      </c>
      <c r="G3106" t="s">
        <v>133</v>
      </c>
      <c r="H3106" t="s">
        <v>2218</v>
      </c>
      <c r="I3106" s="4">
        <v>165200</v>
      </c>
      <c r="J3106" s="4">
        <v>-17452.560000000001</v>
      </c>
      <c r="K3106" s="4">
        <v>147747.44</v>
      </c>
      <c r="L3106" s="88"/>
      <c r="M3106" s="88"/>
    </row>
    <row r="3107" spans="1:13" x14ac:dyDescent="0.2">
      <c r="A3107" s="89">
        <f t="shared" si="48"/>
        <v>3105</v>
      </c>
      <c r="B3107" t="s">
        <v>2590</v>
      </c>
      <c r="C3107" t="s">
        <v>223</v>
      </c>
      <c r="D3107" s="2">
        <v>43862</v>
      </c>
      <c r="E3107" s="2">
        <v>43862</v>
      </c>
      <c r="F3107" s="5">
        <v>6</v>
      </c>
      <c r="G3107" t="s">
        <v>133</v>
      </c>
      <c r="H3107" t="s">
        <v>2219</v>
      </c>
      <c r="I3107" s="4">
        <v>70800</v>
      </c>
      <c r="J3107" s="4">
        <v>-7828.93</v>
      </c>
      <c r="K3107" s="4">
        <v>62971.07</v>
      </c>
      <c r="L3107" s="88"/>
      <c r="M3107" s="88"/>
    </row>
    <row r="3108" spans="1:13" x14ac:dyDescent="0.2">
      <c r="A3108" s="89">
        <f t="shared" si="48"/>
        <v>3106</v>
      </c>
      <c r="B3108" t="s">
        <v>2590</v>
      </c>
      <c r="C3108" t="s">
        <v>223</v>
      </c>
      <c r="D3108" s="2">
        <v>43893</v>
      </c>
      <c r="E3108" s="2">
        <v>43893</v>
      </c>
      <c r="F3108" s="5">
        <v>10</v>
      </c>
      <c r="G3108" t="s">
        <v>133</v>
      </c>
      <c r="H3108" t="s">
        <v>2220</v>
      </c>
      <c r="I3108" s="4">
        <v>136640</v>
      </c>
      <c r="J3108" s="4">
        <v>-14009.61</v>
      </c>
      <c r="K3108" s="4">
        <v>122630.39</v>
      </c>
      <c r="L3108" s="88"/>
      <c r="M3108" s="88"/>
    </row>
    <row r="3109" spans="1:13" x14ac:dyDescent="0.2">
      <c r="A3109" s="89">
        <f t="shared" si="48"/>
        <v>3107</v>
      </c>
      <c r="B3109" t="s">
        <v>2590</v>
      </c>
      <c r="C3109" t="s">
        <v>2221</v>
      </c>
      <c r="D3109" s="2">
        <v>43951</v>
      </c>
      <c r="E3109" s="2">
        <v>43951</v>
      </c>
      <c r="F3109" s="5">
        <v>0</v>
      </c>
      <c r="G3109" t="s">
        <v>133</v>
      </c>
      <c r="H3109" t="s">
        <v>2222</v>
      </c>
      <c r="I3109" s="4">
        <v>7320</v>
      </c>
      <c r="J3109" s="4">
        <v>-651.03</v>
      </c>
      <c r="K3109" s="4">
        <v>6668.97</v>
      </c>
      <c r="L3109" s="88"/>
      <c r="M3109" s="88"/>
    </row>
    <row r="3110" spans="1:13" x14ac:dyDescent="0.2">
      <c r="A3110" s="89">
        <f t="shared" si="48"/>
        <v>3108</v>
      </c>
      <c r="B3110" t="s">
        <v>2590</v>
      </c>
      <c r="C3110" t="s">
        <v>223</v>
      </c>
      <c r="D3110" s="2">
        <v>43879</v>
      </c>
      <c r="E3110" s="2">
        <v>43879</v>
      </c>
      <c r="F3110" s="5">
        <v>30</v>
      </c>
      <c r="G3110" t="s">
        <v>361</v>
      </c>
      <c r="H3110" t="s">
        <v>2223</v>
      </c>
      <c r="I3110" s="4">
        <v>507282</v>
      </c>
      <c r="J3110" s="4">
        <v>-53855.24</v>
      </c>
      <c r="K3110" s="4">
        <v>453426.76</v>
      </c>
      <c r="L3110" s="88"/>
      <c r="M3110" s="88"/>
    </row>
    <row r="3111" spans="1:13" x14ac:dyDescent="0.2">
      <c r="A3111" s="89">
        <f t="shared" si="48"/>
        <v>3109</v>
      </c>
      <c r="B3111" t="s">
        <v>2590</v>
      </c>
      <c r="C3111" t="s">
        <v>223</v>
      </c>
      <c r="D3111" s="2">
        <v>43879</v>
      </c>
      <c r="E3111" s="2">
        <v>43879</v>
      </c>
      <c r="F3111" s="5">
        <v>50</v>
      </c>
      <c r="G3111" t="s">
        <v>133</v>
      </c>
      <c r="H3111" t="s">
        <v>2224</v>
      </c>
      <c r="I3111" s="4">
        <v>212518</v>
      </c>
      <c r="J3111" s="4">
        <v>-22561.829999999998</v>
      </c>
      <c r="K3111" s="4">
        <v>189956.17</v>
      </c>
      <c r="L3111" s="88"/>
      <c r="M3111" s="88"/>
    </row>
    <row r="3112" spans="1:13" x14ac:dyDescent="0.2">
      <c r="A3112" s="89">
        <f t="shared" si="48"/>
        <v>3110</v>
      </c>
      <c r="B3112" t="s">
        <v>2590</v>
      </c>
      <c r="C3112" t="s">
        <v>223</v>
      </c>
      <c r="D3112" s="2">
        <v>44187</v>
      </c>
      <c r="E3112" s="2">
        <v>44187</v>
      </c>
      <c r="F3112" s="5">
        <v>160</v>
      </c>
      <c r="G3112" t="s">
        <v>133</v>
      </c>
      <c r="H3112" t="s">
        <v>2215</v>
      </c>
      <c r="I3112" s="4">
        <v>349280</v>
      </c>
      <c r="J3112" s="4">
        <v>-9090.85</v>
      </c>
      <c r="K3112" s="4">
        <v>340189.15</v>
      </c>
      <c r="L3112" s="88"/>
      <c r="M3112" s="88"/>
    </row>
    <row r="3113" spans="1:13" x14ac:dyDescent="0.2">
      <c r="A3113" s="89">
        <f t="shared" si="48"/>
        <v>3111</v>
      </c>
      <c r="B3113" t="s">
        <v>2590</v>
      </c>
      <c r="C3113" t="s">
        <v>223</v>
      </c>
      <c r="D3113" s="2">
        <v>44265</v>
      </c>
      <c r="E3113" s="2">
        <v>44265</v>
      </c>
      <c r="F3113" s="5">
        <v>3</v>
      </c>
      <c r="G3113" t="s">
        <v>133</v>
      </c>
      <c r="H3113" t="s">
        <v>2225</v>
      </c>
      <c r="I3113" s="4">
        <v>21240</v>
      </c>
      <c r="J3113" s="4">
        <v>-121.62</v>
      </c>
      <c r="K3113" s="4">
        <v>21118.38</v>
      </c>
      <c r="L3113" s="88"/>
      <c r="M3113" s="88"/>
    </row>
    <row r="3114" spans="1:13" x14ac:dyDescent="0.2">
      <c r="A3114" s="89">
        <f t="shared" si="48"/>
        <v>3112</v>
      </c>
      <c r="B3114" t="s">
        <v>2590</v>
      </c>
      <c r="C3114" t="s">
        <v>223</v>
      </c>
      <c r="D3114" s="2">
        <v>44256</v>
      </c>
      <c r="E3114" s="2">
        <v>44256</v>
      </c>
      <c r="F3114" s="5">
        <v>80</v>
      </c>
      <c r="G3114" t="s">
        <v>133</v>
      </c>
      <c r="H3114" t="s">
        <v>2226</v>
      </c>
      <c r="I3114" s="4">
        <v>241050.4</v>
      </c>
      <c r="J3114" s="4">
        <v>-1944.91</v>
      </c>
      <c r="K3114" s="4">
        <v>239105.49</v>
      </c>
      <c r="L3114" s="88"/>
      <c r="M3114" s="88"/>
    </row>
    <row r="3115" spans="1:13" x14ac:dyDescent="0.2">
      <c r="A3115" s="89">
        <f t="shared" si="48"/>
        <v>3113</v>
      </c>
      <c r="B3115" t="s">
        <v>2591</v>
      </c>
      <c r="C3115" t="s">
        <v>341</v>
      </c>
      <c r="D3115" s="2">
        <v>40420</v>
      </c>
      <c r="E3115" s="2">
        <v>40420</v>
      </c>
      <c r="F3115" s="5">
        <v>1</v>
      </c>
      <c r="G3115" t="s">
        <v>130</v>
      </c>
      <c r="H3115" t="s">
        <v>2228</v>
      </c>
      <c r="I3115" s="4">
        <v>1326388</v>
      </c>
      <c r="J3115" s="4">
        <v>-1260068.6000000001</v>
      </c>
      <c r="K3115" s="4">
        <v>66319.399999999994</v>
      </c>
      <c r="L3115" s="88"/>
      <c r="M3115" s="88"/>
    </row>
    <row r="3116" spans="1:13" x14ac:dyDescent="0.2">
      <c r="A3116" s="89">
        <f t="shared" si="48"/>
        <v>3114</v>
      </c>
      <c r="B3116" t="s">
        <v>2591</v>
      </c>
      <c r="C3116" t="s">
        <v>341</v>
      </c>
      <c r="D3116" s="2">
        <v>40546</v>
      </c>
      <c r="E3116" s="2">
        <v>40546</v>
      </c>
      <c r="F3116" s="5">
        <v>1</v>
      </c>
      <c r="G3116" t="s">
        <v>130</v>
      </c>
      <c r="H3116" t="s">
        <v>2229</v>
      </c>
      <c r="I3116" s="4">
        <v>1290000</v>
      </c>
      <c r="J3116" s="4">
        <v>-1225500</v>
      </c>
      <c r="K3116" s="4">
        <v>64500</v>
      </c>
      <c r="L3116" s="88"/>
      <c r="M3116" s="88"/>
    </row>
    <row r="3117" spans="1:13" x14ac:dyDescent="0.2">
      <c r="A3117" s="89">
        <f t="shared" si="48"/>
        <v>3115</v>
      </c>
      <c r="B3117" t="s">
        <v>2591</v>
      </c>
      <c r="C3117" t="s">
        <v>341</v>
      </c>
      <c r="D3117" s="2">
        <v>40627</v>
      </c>
      <c r="E3117" s="2">
        <v>40627</v>
      </c>
      <c r="F3117" s="5">
        <v>1</v>
      </c>
      <c r="G3117" t="s">
        <v>130</v>
      </c>
      <c r="H3117" t="s">
        <v>2230</v>
      </c>
      <c r="I3117" s="4">
        <v>1135458.82</v>
      </c>
      <c r="J3117" s="4">
        <v>-1078685.8799999999</v>
      </c>
      <c r="K3117" s="4">
        <v>56772.94</v>
      </c>
      <c r="L3117" s="88"/>
      <c r="M3117" s="88"/>
    </row>
    <row r="3118" spans="1:13" x14ac:dyDescent="0.2">
      <c r="A3118" s="89">
        <f t="shared" si="48"/>
        <v>3116</v>
      </c>
      <c r="B3118" t="s">
        <v>2591</v>
      </c>
      <c r="C3118" t="s">
        <v>341</v>
      </c>
      <c r="D3118" s="2">
        <v>40627</v>
      </c>
      <c r="E3118" s="2">
        <v>40627</v>
      </c>
      <c r="F3118" s="5">
        <v>0</v>
      </c>
      <c r="G3118" t="s">
        <v>130</v>
      </c>
      <c r="H3118" t="s">
        <v>2231</v>
      </c>
      <c r="I3118" s="4">
        <v>5669186.2000000002</v>
      </c>
      <c r="J3118" s="4">
        <v>-5385726.8899999997</v>
      </c>
      <c r="K3118" s="4">
        <v>283459.31</v>
      </c>
      <c r="L3118" s="88"/>
      <c r="M3118" s="88"/>
    </row>
    <row r="3119" spans="1:13" x14ac:dyDescent="0.2">
      <c r="A3119" s="89">
        <f t="shared" si="48"/>
        <v>3117</v>
      </c>
      <c r="B3119" t="s">
        <v>2591</v>
      </c>
      <c r="C3119" t="s">
        <v>341</v>
      </c>
      <c r="D3119" s="2">
        <v>40634</v>
      </c>
      <c r="E3119" s="2">
        <v>40634</v>
      </c>
      <c r="F3119" s="5">
        <v>0</v>
      </c>
      <c r="G3119" t="s">
        <v>130</v>
      </c>
      <c r="H3119" t="s">
        <v>2232</v>
      </c>
      <c r="I3119" s="4">
        <v>91058</v>
      </c>
      <c r="J3119" s="4">
        <v>-86505.1</v>
      </c>
      <c r="K3119" s="4">
        <v>4552.8999999999996</v>
      </c>
      <c r="L3119" s="88"/>
      <c r="M3119" s="88"/>
    </row>
    <row r="3120" spans="1:13" x14ac:dyDescent="0.2">
      <c r="A3120" s="89">
        <f t="shared" si="48"/>
        <v>3118</v>
      </c>
      <c r="B3120" t="s">
        <v>2591</v>
      </c>
      <c r="C3120" t="s">
        <v>341</v>
      </c>
      <c r="D3120" s="2">
        <v>40634</v>
      </c>
      <c r="E3120" s="2">
        <v>40634</v>
      </c>
      <c r="F3120" s="5">
        <v>1</v>
      </c>
      <c r="G3120" t="s">
        <v>130</v>
      </c>
      <c r="H3120" t="s">
        <v>2233</v>
      </c>
      <c r="I3120" s="4">
        <v>2192467</v>
      </c>
      <c r="J3120" s="4">
        <v>-2082843.65</v>
      </c>
      <c r="K3120" s="4">
        <v>109623.35</v>
      </c>
      <c r="L3120" s="88"/>
      <c r="M3120" s="88"/>
    </row>
    <row r="3121" spans="1:13" x14ac:dyDescent="0.2">
      <c r="A3121" s="89">
        <f t="shared" si="48"/>
        <v>3119</v>
      </c>
      <c r="B3121" t="s">
        <v>2591</v>
      </c>
      <c r="C3121" t="s">
        <v>223</v>
      </c>
      <c r="D3121" s="2">
        <v>40920</v>
      </c>
      <c r="E3121" s="2">
        <v>40920</v>
      </c>
      <c r="F3121" s="5">
        <v>1</v>
      </c>
      <c r="G3121" t="s">
        <v>130</v>
      </c>
      <c r="H3121" t="s">
        <v>2234</v>
      </c>
      <c r="I3121" s="4">
        <v>46975.8</v>
      </c>
      <c r="J3121" s="4">
        <v>-41142.170000000006</v>
      </c>
      <c r="K3121" s="4">
        <v>5833.63</v>
      </c>
      <c r="L3121" s="88"/>
      <c r="M3121" s="88"/>
    </row>
    <row r="3122" spans="1:13" x14ac:dyDescent="0.2">
      <c r="A3122" s="89">
        <f t="shared" si="48"/>
        <v>3120</v>
      </c>
      <c r="B3122" t="s">
        <v>2591</v>
      </c>
      <c r="C3122" t="s">
        <v>223</v>
      </c>
      <c r="D3122" s="2">
        <v>41030</v>
      </c>
      <c r="E3122" s="2">
        <v>41030</v>
      </c>
      <c r="F3122" s="5">
        <v>0</v>
      </c>
      <c r="G3122" t="s">
        <v>130</v>
      </c>
      <c r="H3122" t="s">
        <v>2235</v>
      </c>
      <c r="I3122" s="4">
        <v>0</v>
      </c>
      <c r="J3122" s="4">
        <v>7.2759576141834259E-12</v>
      </c>
      <c r="K3122" s="4">
        <v>0</v>
      </c>
      <c r="L3122" s="88"/>
      <c r="M3122" s="88"/>
    </row>
    <row r="3123" spans="1:13" x14ac:dyDescent="0.2">
      <c r="A3123" s="89">
        <f t="shared" si="48"/>
        <v>3121</v>
      </c>
      <c r="B3123" t="s">
        <v>2591</v>
      </c>
      <c r="C3123" t="s">
        <v>223</v>
      </c>
      <c r="D3123" s="2">
        <v>41030</v>
      </c>
      <c r="E3123" s="2">
        <v>41030</v>
      </c>
      <c r="F3123" s="5">
        <v>1</v>
      </c>
      <c r="G3123" t="s">
        <v>130</v>
      </c>
      <c r="H3123" t="s">
        <v>2236</v>
      </c>
      <c r="I3123" s="4">
        <v>61568.75</v>
      </c>
      <c r="J3123" s="4">
        <v>-52160.53</v>
      </c>
      <c r="K3123" s="4">
        <v>9408.2199999999993</v>
      </c>
      <c r="L3123" s="88"/>
      <c r="M3123" s="88"/>
    </row>
    <row r="3124" spans="1:13" x14ac:dyDescent="0.2">
      <c r="A3124" s="89">
        <f t="shared" si="48"/>
        <v>3122</v>
      </c>
      <c r="B3124" t="s">
        <v>2591</v>
      </c>
      <c r="C3124" t="s">
        <v>223</v>
      </c>
      <c r="D3124" s="2">
        <v>41030</v>
      </c>
      <c r="E3124" s="2">
        <v>41030</v>
      </c>
      <c r="F3124" s="5">
        <v>1</v>
      </c>
      <c r="G3124" t="s">
        <v>130</v>
      </c>
      <c r="H3124" t="s">
        <v>2237</v>
      </c>
      <c r="I3124" s="4">
        <v>61568.75</v>
      </c>
      <c r="J3124" s="4">
        <v>-52160.53</v>
      </c>
      <c r="K3124" s="4">
        <v>9408.2199999999993</v>
      </c>
      <c r="L3124" s="88"/>
      <c r="M3124" s="88"/>
    </row>
    <row r="3125" spans="1:13" x14ac:dyDescent="0.2">
      <c r="A3125" s="89">
        <f t="shared" si="48"/>
        <v>3123</v>
      </c>
      <c r="B3125" t="s">
        <v>2591</v>
      </c>
      <c r="C3125" t="s">
        <v>223</v>
      </c>
      <c r="D3125" s="2">
        <v>41030</v>
      </c>
      <c r="E3125" s="2">
        <v>41030</v>
      </c>
      <c r="F3125" s="5">
        <v>1</v>
      </c>
      <c r="G3125" t="s">
        <v>130</v>
      </c>
      <c r="H3125" t="s">
        <v>2238</v>
      </c>
      <c r="I3125" s="4">
        <v>61587.23</v>
      </c>
      <c r="J3125" s="4">
        <v>-52176.200000000004</v>
      </c>
      <c r="K3125" s="4">
        <v>9411.0300000000007</v>
      </c>
      <c r="L3125" s="88"/>
      <c r="M3125" s="88"/>
    </row>
    <row r="3126" spans="1:13" x14ac:dyDescent="0.2">
      <c r="A3126" s="89">
        <f t="shared" si="48"/>
        <v>3124</v>
      </c>
      <c r="B3126" t="s">
        <v>2591</v>
      </c>
      <c r="C3126" t="s">
        <v>341</v>
      </c>
      <c r="D3126" s="2">
        <v>41087</v>
      </c>
      <c r="E3126" s="2">
        <v>41087</v>
      </c>
      <c r="F3126" s="5">
        <v>1</v>
      </c>
      <c r="G3126" t="s">
        <v>130</v>
      </c>
      <c r="H3126" t="s">
        <v>2239</v>
      </c>
      <c r="I3126" s="4">
        <v>763771</v>
      </c>
      <c r="J3126" s="4">
        <v>-725582.45</v>
      </c>
      <c r="K3126" s="4">
        <v>38188.550000000003</v>
      </c>
      <c r="L3126" s="88"/>
      <c r="M3126" s="88"/>
    </row>
    <row r="3127" spans="1:13" x14ac:dyDescent="0.2">
      <c r="A3127" s="89">
        <f t="shared" si="48"/>
        <v>3125</v>
      </c>
      <c r="B3127" t="s">
        <v>2591</v>
      </c>
      <c r="C3127" t="s">
        <v>341</v>
      </c>
      <c r="D3127" s="2">
        <v>41203</v>
      </c>
      <c r="E3127" s="2">
        <v>41203</v>
      </c>
      <c r="F3127" s="5">
        <v>1</v>
      </c>
      <c r="G3127" t="s">
        <v>130</v>
      </c>
      <c r="H3127" t="s">
        <v>2240</v>
      </c>
      <c r="I3127" s="4">
        <v>1101690</v>
      </c>
      <c r="J3127" s="4">
        <v>-1046605.5</v>
      </c>
      <c r="K3127" s="4">
        <v>55084.5</v>
      </c>
      <c r="L3127" s="88"/>
      <c r="M3127" s="88"/>
    </row>
    <row r="3128" spans="1:13" x14ac:dyDescent="0.2">
      <c r="A3128" s="89">
        <f t="shared" si="48"/>
        <v>3126</v>
      </c>
      <c r="B3128" t="s">
        <v>2591</v>
      </c>
      <c r="C3128" t="s">
        <v>341</v>
      </c>
      <c r="D3128" s="2">
        <v>41203</v>
      </c>
      <c r="E3128" s="2">
        <v>41203</v>
      </c>
      <c r="F3128" s="5">
        <v>1</v>
      </c>
      <c r="G3128" t="s">
        <v>130</v>
      </c>
      <c r="H3128" t="s">
        <v>2241</v>
      </c>
      <c r="I3128" s="4">
        <v>838812</v>
      </c>
      <c r="J3128" s="4">
        <v>-796871.4</v>
      </c>
      <c r="K3128" s="4">
        <v>41940.6</v>
      </c>
      <c r="L3128" s="88"/>
      <c r="M3128" s="88"/>
    </row>
    <row r="3129" spans="1:13" x14ac:dyDescent="0.2">
      <c r="A3129" s="89">
        <f t="shared" si="48"/>
        <v>3127</v>
      </c>
      <c r="B3129" t="s">
        <v>2591</v>
      </c>
      <c r="C3129" t="s">
        <v>129</v>
      </c>
      <c r="D3129" s="2">
        <v>41340</v>
      </c>
      <c r="E3129" s="2">
        <v>41340</v>
      </c>
      <c r="F3129" s="5">
        <v>6</v>
      </c>
      <c r="G3129" t="s">
        <v>130</v>
      </c>
      <c r="H3129" t="s">
        <v>2242</v>
      </c>
      <c r="I3129" s="4">
        <v>22452</v>
      </c>
      <c r="J3129" s="4">
        <v>-22452</v>
      </c>
      <c r="K3129" s="4">
        <v>0</v>
      </c>
      <c r="L3129" s="88"/>
      <c r="M3129" s="88"/>
    </row>
    <row r="3130" spans="1:13" x14ac:dyDescent="0.2">
      <c r="A3130" s="89">
        <f t="shared" si="48"/>
        <v>3128</v>
      </c>
      <c r="B3130" t="s">
        <v>2591</v>
      </c>
      <c r="C3130" t="s">
        <v>341</v>
      </c>
      <c r="D3130" s="2">
        <v>41393</v>
      </c>
      <c r="E3130" s="2">
        <v>41393</v>
      </c>
      <c r="F3130" s="5">
        <v>1</v>
      </c>
      <c r="G3130" t="s">
        <v>130</v>
      </c>
      <c r="H3130" t="s">
        <v>2243</v>
      </c>
      <c r="I3130" s="4">
        <v>622730.06999999995</v>
      </c>
      <c r="J3130" s="4">
        <v>-585772.73</v>
      </c>
      <c r="K3130" s="4">
        <v>36957.339999999997</v>
      </c>
      <c r="L3130" s="88"/>
      <c r="M3130" s="88"/>
    </row>
    <row r="3131" spans="1:13" x14ac:dyDescent="0.2">
      <c r="A3131" s="89">
        <f t="shared" si="48"/>
        <v>3129</v>
      </c>
      <c r="B3131" t="s">
        <v>2591</v>
      </c>
      <c r="C3131" t="s">
        <v>341</v>
      </c>
      <c r="D3131" s="2">
        <v>41393</v>
      </c>
      <c r="E3131" s="2">
        <v>41393</v>
      </c>
      <c r="F3131" s="5">
        <v>1</v>
      </c>
      <c r="G3131" t="s">
        <v>130</v>
      </c>
      <c r="H3131" t="s">
        <v>2244</v>
      </c>
      <c r="I3131" s="4">
        <v>1822691.93</v>
      </c>
      <c r="J3131" s="4">
        <v>-1714520.1</v>
      </c>
      <c r="K3131" s="4">
        <v>108171.83</v>
      </c>
      <c r="L3131" s="88"/>
      <c r="M3131" s="88"/>
    </row>
    <row r="3132" spans="1:13" x14ac:dyDescent="0.2">
      <c r="A3132" s="89">
        <f t="shared" si="48"/>
        <v>3130</v>
      </c>
      <c r="B3132" t="s">
        <v>2591</v>
      </c>
      <c r="C3132" t="s">
        <v>341</v>
      </c>
      <c r="D3132" s="2">
        <v>41393</v>
      </c>
      <c r="E3132" s="2">
        <v>41393</v>
      </c>
      <c r="F3132" s="5">
        <v>0</v>
      </c>
      <c r="G3132" t="s">
        <v>130</v>
      </c>
      <c r="H3132" t="s">
        <v>2245</v>
      </c>
      <c r="I3132" s="4">
        <v>643945</v>
      </c>
      <c r="J3132" s="4">
        <v>-605728.6100000001</v>
      </c>
      <c r="K3132" s="4">
        <v>38216.39</v>
      </c>
      <c r="L3132" s="88"/>
      <c r="M3132" s="88"/>
    </row>
    <row r="3133" spans="1:13" x14ac:dyDescent="0.2">
      <c r="A3133" s="89">
        <f t="shared" si="48"/>
        <v>3131</v>
      </c>
      <c r="B3133" t="s">
        <v>2591</v>
      </c>
      <c r="C3133" t="s">
        <v>341</v>
      </c>
      <c r="D3133" s="2">
        <v>41425</v>
      </c>
      <c r="E3133" s="2">
        <v>41425</v>
      </c>
      <c r="F3133" s="5">
        <v>1</v>
      </c>
      <c r="G3133" t="s">
        <v>130</v>
      </c>
      <c r="H3133" t="s">
        <v>2246</v>
      </c>
      <c r="I3133" s="4">
        <v>757017</v>
      </c>
      <c r="J3133" s="4">
        <v>-704044.05</v>
      </c>
      <c r="K3133" s="4">
        <v>52972.95</v>
      </c>
      <c r="L3133" s="88"/>
      <c r="M3133" s="88"/>
    </row>
    <row r="3134" spans="1:13" x14ac:dyDescent="0.2">
      <c r="A3134" s="89">
        <f t="shared" si="48"/>
        <v>3132</v>
      </c>
      <c r="B3134" t="s">
        <v>2591</v>
      </c>
      <c r="C3134" t="s">
        <v>341</v>
      </c>
      <c r="D3134" s="2">
        <v>41425</v>
      </c>
      <c r="E3134" s="2">
        <v>41425</v>
      </c>
      <c r="F3134" s="5">
        <v>1</v>
      </c>
      <c r="G3134" t="s">
        <v>130</v>
      </c>
      <c r="H3134" t="s">
        <v>2247</v>
      </c>
      <c r="I3134" s="4">
        <v>886271</v>
      </c>
      <c r="J3134" s="4">
        <v>-824253.39</v>
      </c>
      <c r="K3134" s="4">
        <v>62017.61</v>
      </c>
      <c r="L3134" s="88"/>
      <c r="M3134" s="88"/>
    </row>
    <row r="3135" spans="1:13" x14ac:dyDescent="0.2">
      <c r="A3135" s="89">
        <f t="shared" si="48"/>
        <v>3133</v>
      </c>
      <c r="B3135" t="s">
        <v>2591</v>
      </c>
      <c r="C3135" t="s">
        <v>341</v>
      </c>
      <c r="D3135" s="2">
        <v>41517</v>
      </c>
      <c r="E3135" s="2">
        <v>41517</v>
      </c>
      <c r="F3135" s="5">
        <v>1</v>
      </c>
      <c r="G3135" t="s">
        <v>130</v>
      </c>
      <c r="H3135" t="s">
        <v>2248</v>
      </c>
      <c r="I3135" s="4">
        <v>1124405</v>
      </c>
      <c r="J3135" s="4">
        <v>-1011705.57</v>
      </c>
      <c r="K3135" s="4">
        <v>112699.43</v>
      </c>
      <c r="L3135" s="88"/>
      <c r="M3135" s="88"/>
    </row>
    <row r="3136" spans="1:13" x14ac:dyDescent="0.2">
      <c r="A3136" s="89">
        <f t="shared" si="48"/>
        <v>3134</v>
      </c>
      <c r="B3136" t="s">
        <v>2591</v>
      </c>
      <c r="C3136" t="s">
        <v>223</v>
      </c>
      <c r="D3136" s="2">
        <v>41744</v>
      </c>
      <c r="E3136" s="2">
        <v>41744</v>
      </c>
      <c r="F3136" s="5">
        <v>1</v>
      </c>
      <c r="G3136" t="s">
        <v>130</v>
      </c>
      <c r="H3136" t="s">
        <v>2249</v>
      </c>
      <c r="I3136" s="4">
        <v>48924</v>
      </c>
      <c r="J3136" s="4">
        <v>-32356.19</v>
      </c>
      <c r="K3136" s="4">
        <v>16567.810000000001</v>
      </c>
      <c r="L3136" s="88"/>
      <c r="M3136" s="88"/>
    </row>
    <row r="3137" spans="1:13" x14ac:dyDescent="0.2">
      <c r="A3137" s="89">
        <f t="shared" si="48"/>
        <v>3135</v>
      </c>
      <c r="B3137" t="s">
        <v>2591</v>
      </c>
      <c r="C3137" t="s">
        <v>223</v>
      </c>
      <c r="D3137" s="2">
        <v>41744</v>
      </c>
      <c r="E3137" s="2">
        <v>41744</v>
      </c>
      <c r="F3137" s="5">
        <v>1</v>
      </c>
      <c r="G3137" t="s">
        <v>130</v>
      </c>
      <c r="H3137" t="s">
        <v>2249</v>
      </c>
      <c r="I3137" s="4">
        <v>48924</v>
      </c>
      <c r="J3137" s="4">
        <v>-32356.19</v>
      </c>
      <c r="K3137" s="4">
        <v>16567.810000000001</v>
      </c>
      <c r="L3137" s="88"/>
      <c r="M3137" s="88"/>
    </row>
    <row r="3138" spans="1:13" x14ac:dyDescent="0.2">
      <c r="A3138" s="89">
        <f t="shared" si="48"/>
        <v>3136</v>
      </c>
      <c r="B3138" t="s">
        <v>2591</v>
      </c>
      <c r="C3138" t="s">
        <v>223</v>
      </c>
      <c r="D3138" s="2">
        <v>41744</v>
      </c>
      <c r="E3138" s="2">
        <v>41744</v>
      </c>
      <c r="F3138" s="5">
        <v>1</v>
      </c>
      <c r="G3138" t="s">
        <v>130</v>
      </c>
      <c r="H3138" t="s">
        <v>2249</v>
      </c>
      <c r="I3138" s="4">
        <v>48924</v>
      </c>
      <c r="J3138" s="4">
        <v>-32356.19</v>
      </c>
      <c r="K3138" s="4">
        <v>16567.810000000001</v>
      </c>
      <c r="L3138" s="88"/>
      <c r="M3138" s="88"/>
    </row>
    <row r="3139" spans="1:13" x14ac:dyDescent="0.2">
      <c r="A3139" s="89">
        <f t="shared" si="48"/>
        <v>3137</v>
      </c>
      <c r="B3139" t="s">
        <v>2591</v>
      </c>
      <c r="C3139" t="s">
        <v>341</v>
      </c>
      <c r="D3139" s="2">
        <v>41993</v>
      </c>
      <c r="E3139" s="2">
        <v>41993</v>
      </c>
      <c r="F3139" s="5">
        <v>1</v>
      </c>
      <c r="G3139" t="s">
        <v>130</v>
      </c>
      <c r="H3139" t="s">
        <v>2250</v>
      </c>
      <c r="I3139" s="4">
        <v>635550</v>
      </c>
      <c r="J3139" s="4">
        <v>-473920.05</v>
      </c>
      <c r="K3139" s="4">
        <v>161629.95000000001</v>
      </c>
      <c r="L3139" s="88"/>
      <c r="M3139" s="88"/>
    </row>
    <row r="3140" spans="1:13" x14ac:dyDescent="0.2">
      <c r="A3140" s="89">
        <f t="shared" si="48"/>
        <v>3138</v>
      </c>
      <c r="B3140" t="s">
        <v>2591</v>
      </c>
      <c r="C3140" t="s">
        <v>142</v>
      </c>
      <c r="D3140" s="2">
        <v>42199</v>
      </c>
      <c r="E3140" s="2">
        <v>42199</v>
      </c>
      <c r="F3140" s="5">
        <v>6</v>
      </c>
      <c r="G3140" t="s">
        <v>130</v>
      </c>
      <c r="H3140" t="s">
        <v>2251</v>
      </c>
      <c r="I3140" s="4">
        <v>28350</v>
      </c>
      <c r="J3140" s="4">
        <v>-12512.35</v>
      </c>
      <c r="K3140" s="4">
        <v>15837.65</v>
      </c>
      <c r="L3140" s="88"/>
      <c r="M3140" s="88"/>
    </row>
    <row r="3141" spans="1:13" x14ac:dyDescent="0.2">
      <c r="A3141" s="89">
        <f t="shared" ref="A3141:A3185" si="49">A3140+1</f>
        <v>3139</v>
      </c>
      <c r="B3141" t="s">
        <v>2591</v>
      </c>
      <c r="C3141" t="s">
        <v>223</v>
      </c>
      <c r="D3141" s="2">
        <v>42429</v>
      </c>
      <c r="E3141" s="2">
        <v>42429</v>
      </c>
      <c r="F3141" s="5">
        <v>1</v>
      </c>
      <c r="G3141" t="s">
        <v>130</v>
      </c>
      <c r="H3141" t="s">
        <v>2252</v>
      </c>
      <c r="I3141" s="4">
        <v>53600</v>
      </c>
      <c r="J3141" s="4">
        <v>-28699.08</v>
      </c>
      <c r="K3141" s="4">
        <v>24900.92</v>
      </c>
      <c r="L3141" s="88"/>
      <c r="M3141" s="88"/>
    </row>
    <row r="3142" spans="1:13" x14ac:dyDescent="0.2">
      <c r="A3142" s="89">
        <f t="shared" si="49"/>
        <v>3140</v>
      </c>
      <c r="B3142" t="s">
        <v>2591</v>
      </c>
      <c r="C3142" t="s">
        <v>223</v>
      </c>
      <c r="D3142" s="2">
        <v>42460</v>
      </c>
      <c r="E3142" s="2">
        <v>42460</v>
      </c>
      <c r="F3142" s="5">
        <v>1</v>
      </c>
      <c r="G3142" t="s">
        <v>130</v>
      </c>
      <c r="H3142" t="s">
        <v>2253</v>
      </c>
      <c r="I3142" s="4">
        <v>53600</v>
      </c>
      <c r="J3142" s="4">
        <v>-25473.93</v>
      </c>
      <c r="K3142" s="4">
        <v>28126.07</v>
      </c>
      <c r="L3142" s="88"/>
      <c r="M3142" s="88"/>
    </row>
    <row r="3143" spans="1:13" x14ac:dyDescent="0.2">
      <c r="A3143" s="89">
        <f t="shared" si="49"/>
        <v>3141</v>
      </c>
      <c r="B3143" t="s">
        <v>2591</v>
      </c>
      <c r="C3143" t="s">
        <v>223</v>
      </c>
      <c r="D3143" s="2">
        <v>42814</v>
      </c>
      <c r="E3143" s="2">
        <v>42814</v>
      </c>
      <c r="F3143" s="5">
        <v>1</v>
      </c>
      <c r="G3143" t="s">
        <v>130</v>
      </c>
      <c r="H3143" t="s">
        <v>2254</v>
      </c>
      <c r="I3143" s="4">
        <v>56000</v>
      </c>
      <c r="J3143" s="4">
        <v>-21454.9</v>
      </c>
      <c r="K3143" s="4">
        <v>34545.1</v>
      </c>
      <c r="L3143" s="88"/>
      <c r="M3143" s="88"/>
    </row>
    <row r="3144" spans="1:13" x14ac:dyDescent="0.2">
      <c r="A3144" s="89">
        <f t="shared" si="49"/>
        <v>3142</v>
      </c>
      <c r="B3144" t="s">
        <v>2591</v>
      </c>
      <c r="C3144" t="s">
        <v>223</v>
      </c>
      <c r="D3144" s="2">
        <v>43008</v>
      </c>
      <c r="E3144" s="2">
        <v>43008</v>
      </c>
      <c r="F3144" s="5">
        <v>1</v>
      </c>
      <c r="G3144" t="s">
        <v>130</v>
      </c>
      <c r="H3144" t="s">
        <v>2255</v>
      </c>
      <c r="I3144" s="4">
        <v>59312.160000000003</v>
      </c>
      <c r="J3144" s="4">
        <v>-19729.010000000002</v>
      </c>
      <c r="K3144" s="4">
        <v>39583.15</v>
      </c>
      <c r="L3144" s="88"/>
      <c r="M3144" s="88"/>
    </row>
    <row r="3145" spans="1:13" x14ac:dyDescent="0.2">
      <c r="A3145" s="89">
        <f t="shared" si="49"/>
        <v>3143</v>
      </c>
      <c r="B3145" t="s">
        <v>2591</v>
      </c>
      <c r="C3145" t="s">
        <v>223</v>
      </c>
      <c r="D3145" s="2">
        <v>43348</v>
      </c>
      <c r="E3145" s="2">
        <v>43348</v>
      </c>
      <c r="F3145" s="5">
        <v>1</v>
      </c>
      <c r="G3145" t="s">
        <v>130</v>
      </c>
      <c r="H3145" t="s">
        <v>2256</v>
      </c>
      <c r="I3145" s="4">
        <v>71202.42</v>
      </c>
      <c r="J3145" s="4">
        <v>-17383.150000000001</v>
      </c>
      <c r="K3145" s="4">
        <v>53819.27</v>
      </c>
      <c r="L3145" s="88"/>
      <c r="M3145" s="88"/>
    </row>
    <row r="3146" spans="1:13" x14ac:dyDescent="0.2">
      <c r="A3146" s="89">
        <f t="shared" si="49"/>
        <v>3144</v>
      </c>
      <c r="B3146" t="s">
        <v>2591</v>
      </c>
      <c r="C3146" t="s">
        <v>223</v>
      </c>
      <c r="D3146" s="2">
        <v>43348</v>
      </c>
      <c r="E3146" s="2">
        <v>43348</v>
      </c>
      <c r="F3146" s="5">
        <v>1</v>
      </c>
      <c r="G3146" t="s">
        <v>130</v>
      </c>
      <c r="H3146" t="s">
        <v>2256</v>
      </c>
      <c r="I3146" s="4">
        <v>59046.22</v>
      </c>
      <c r="J3146" s="4">
        <v>-14415.36</v>
      </c>
      <c r="K3146" s="4">
        <v>44630.86</v>
      </c>
      <c r="L3146" s="88"/>
      <c r="M3146" s="88"/>
    </row>
    <row r="3147" spans="1:13" x14ac:dyDescent="0.2">
      <c r="A3147" s="89">
        <f t="shared" si="49"/>
        <v>3145</v>
      </c>
      <c r="B3147" t="s">
        <v>2591</v>
      </c>
      <c r="C3147" t="s">
        <v>341</v>
      </c>
      <c r="D3147" s="2">
        <v>43406</v>
      </c>
      <c r="E3147" s="2">
        <v>43406</v>
      </c>
      <c r="F3147" s="5">
        <v>5</v>
      </c>
      <c r="G3147" t="s">
        <v>130</v>
      </c>
      <c r="H3147" t="s">
        <v>2257</v>
      </c>
      <c r="I3147" s="4">
        <v>142458.4</v>
      </c>
      <c r="J3147" s="4">
        <v>-40786.039999999994</v>
      </c>
      <c r="K3147" s="4">
        <v>101672.36</v>
      </c>
      <c r="L3147" s="88"/>
      <c r="M3147" s="88"/>
    </row>
    <row r="3148" spans="1:13" x14ac:dyDescent="0.2">
      <c r="A3148" s="89">
        <f t="shared" si="49"/>
        <v>3146</v>
      </c>
      <c r="B3148" t="s">
        <v>2591</v>
      </c>
      <c r="C3148" t="s">
        <v>341</v>
      </c>
      <c r="D3148" s="2">
        <v>41639</v>
      </c>
      <c r="E3148" s="2">
        <v>41639</v>
      </c>
      <c r="F3148" s="5">
        <v>1</v>
      </c>
      <c r="G3148" t="s">
        <v>130</v>
      </c>
      <c r="H3148" t="s">
        <v>2258</v>
      </c>
      <c r="I3148" s="4">
        <v>604301</v>
      </c>
      <c r="J3148" s="4">
        <v>-451464.29</v>
      </c>
      <c r="K3148" s="4">
        <v>152836.71</v>
      </c>
      <c r="L3148" s="88"/>
      <c r="M3148" s="88"/>
    </row>
    <row r="3149" spans="1:13" x14ac:dyDescent="0.2">
      <c r="A3149" s="89">
        <f t="shared" si="49"/>
        <v>3147</v>
      </c>
      <c r="B3149" t="s">
        <v>2591</v>
      </c>
      <c r="C3149" t="s">
        <v>341</v>
      </c>
      <c r="D3149" s="2">
        <v>41639</v>
      </c>
      <c r="E3149" s="2">
        <v>41639</v>
      </c>
      <c r="F3149" s="5">
        <v>1</v>
      </c>
      <c r="G3149" t="s">
        <v>130</v>
      </c>
      <c r="H3149" t="s">
        <v>2259</v>
      </c>
      <c r="I3149" s="4">
        <v>1326000</v>
      </c>
      <c r="J3149" s="4">
        <v>-1002505.0399999999</v>
      </c>
      <c r="K3149" s="4">
        <v>323494.96000000002</v>
      </c>
      <c r="L3149" s="88"/>
      <c r="M3149" s="88"/>
    </row>
    <row r="3150" spans="1:13" x14ac:dyDescent="0.2">
      <c r="A3150" s="89">
        <f t="shared" si="49"/>
        <v>3148</v>
      </c>
      <c r="B3150" t="s">
        <v>2591</v>
      </c>
      <c r="C3150" t="s">
        <v>341</v>
      </c>
      <c r="D3150" s="2">
        <v>40627</v>
      </c>
      <c r="E3150" s="2">
        <v>40627</v>
      </c>
      <c r="F3150" s="5">
        <v>1</v>
      </c>
      <c r="G3150" t="s">
        <v>130</v>
      </c>
      <c r="H3150" t="s">
        <v>2230</v>
      </c>
      <c r="I3150" s="4">
        <v>1135458.83</v>
      </c>
      <c r="J3150" s="4">
        <v>-1078685.8899999999</v>
      </c>
      <c r="K3150" s="4">
        <v>56772.94</v>
      </c>
      <c r="L3150" s="88"/>
      <c r="M3150" s="88"/>
    </row>
    <row r="3151" spans="1:13" x14ac:dyDescent="0.2">
      <c r="A3151" s="89">
        <f t="shared" si="49"/>
        <v>3149</v>
      </c>
      <c r="B3151" t="s">
        <v>2591</v>
      </c>
      <c r="C3151" t="s">
        <v>223</v>
      </c>
      <c r="D3151" s="2">
        <v>40920</v>
      </c>
      <c r="E3151" s="2">
        <v>40920</v>
      </c>
      <c r="F3151" s="5">
        <v>0</v>
      </c>
      <c r="G3151" t="s">
        <v>130</v>
      </c>
      <c r="H3151" t="s">
        <v>2234</v>
      </c>
      <c r="I3151" s="4">
        <v>0</v>
      </c>
      <c r="J3151" s="4">
        <v>0</v>
      </c>
      <c r="K3151" s="4">
        <v>0</v>
      </c>
      <c r="L3151" s="88"/>
      <c r="M3151" s="88"/>
    </row>
    <row r="3152" spans="1:13" x14ac:dyDescent="0.2">
      <c r="A3152" s="89">
        <f t="shared" si="49"/>
        <v>3150</v>
      </c>
      <c r="B3152" t="s">
        <v>2591</v>
      </c>
      <c r="C3152" t="s">
        <v>223</v>
      </c>
      <c r="D3152" s="2">
        <v>40920</v>
      </c>
      <c r="E3152" s="2">
        <v>40920</v>
      </c>
      <c r="F3152" s="5">
        <v>1</v>
      </c>
      <c r="G3152" t="s">
        <v>130</v>
      </c>
      <c r="H3152" t="s">
        <v>2234</v>
      </c>
      <c r="I3152" s="4">
        <v>46975.8</v>
      </c>
      <c r="J3152" s="4">
        <v>-41142.170000000006</v>
      </c>
      <c r="K3152" s="4">
        <v>5833.63</v>
      </c>
      <c r="L3152" s="88"/>
      <c r="M3152" s="88"/>
    </row>
    <row r="3153" spans="1:13" x14ac:dyDescent="0.2">
      <c r="A3153" s="89">
        <f t="shared" si="49"/>
        <v>3151</v>
      </c>
      <c r="B3153" t="s">
        <v>2591</v>
      </c>
      <c r="C3153" t="s">
        <v>223</v>
      </c>
      <c r="D3153" s="2">
        <v>40920</v>
      </c>
      <c r="E3153" s="2">
        <v>40920</v>
      </c>
      <c r="F3153" s="5">
        <v>1</v>
      </c>
      <c r="G3153" t="s">
        <v>130</v>
      </c>
      <c r="H3153" t="s">
        <v>2234</v>
      </c>
      <c r="I3153" s="4">
        <v>46975.8</v>
      </c>
      <c r="J3153" s="4">
        <v>-41142.170000000006</v>
      </c>
      <c r="K3153" s="4">
        <v>5833.63</v>
      </c>
      <c r="L3153" s="88"/>
      <c r="M3153" s="88"/>
    </row>
    <row r="3154" spans="1:13" x14ac:dyDescent="0.2">
      <c r="A3154" s="89">
        <f t="shared" si="49"/>
        <v>3152</v>
      </c>
      <c r="B3154" t="s">
        <v>2591</v>
      </c>
      <c r="C3154" t="s">
        <v>223</v>
      </c>
      <c r="D3154" s="2">
        <v>40920</v>
      </c>
      <c r="E3154" s="2">
        <v>40920</v>
      </c>
      <c r="F3154" s="5">
        <v>1</v>
      </c>
      <c r="G3154" t="s">
        <v>130</v>
      </c>
      <c r="H3154" t="s">
        <v>2234</v>
      </c>
      <c r="I3154" s="4">
        <v>46975.8</v>
      </c>
      <c r="J3154" s="4">
        <v>-41142.17</v>
      </c>
      <c r="K3154" s="4">
        <v>5833.63</v>
      </c>
      <c r="L3154" s="88"/>
      <c r="M3154" s="88"/>
    </row>
    <row r="3155" spans="1:13" x14ac:dyDescent="0.2">
      <c r="A3155" s="89">
        <f t="shared" si="49"/>
        <v>3153</v>
      </c>
      <c r="B3155" t="s">
        <v>2591</v>
      </c>
      <c r="C3155" t="s">
        <v>223</v>
      </c>
      <c r="D3155" s="2">
        <v>42429</v>
      </c>
      <c r="E3155" s="2">
        <v>42429</v>
      </c>
      <c r="F3155" s="5">
        <v>1</v>
      </c>
      <c r="G3155" t="s">
        <v>130</v>
      </c>
      <c r="H3155" t="s">
        <v>2252</v>
      </c>
      <c r="I3155" s="4">
        <v>53600</v>
      </c>
      <c r="J3155" s="4">
        <v>-28699.09</v>
      </c>
      <c r="K3155" s="4">
        <v>24900.91</v>
      </c>
      <c r="L3155" s="88"/>
      <c r="M3155" s="88"/>
    </row>
    <row r="3156" spans="1:13" x14ac:dyDescent="0.2">
      <c r="A3156" s="89">
        <f t="shared" si="49"/>
        <v>3154</v>
      </c>
      <c r="B3156" t="s">
        <v>2591</v>
      </c>
      <c r="C3156" t="s">
        <v>223</v>
      </c>
      <c r="D3156" s="2">
        <v>42814</v>
      </c>
      <c r="E3156" s="2">
        <v>42814</v>
      </c>
      <c r="F3156" s="5">
        <v>1</v>
      </c>
      <c r="G3156" t="s">
        <v>130</v>
      </c>
      <c r="H3156" t="s">
        <v>2254</v>
      </c>
      <c r="I3156" s="4">
        <v>56000</v>
      </c>
      <c r="J3156" s="4">
        <v>-21454.92</v>
      </c>
      <c r="K3156" s="4">
        <v>34545.08</v>
      </c>
      <c r="L3156" s="88"/>
      <c r="M3156" s="88"/>
    </row>
    <row r="3157" spans="1:13" x14ac:dyDescent="0.2">
      <c r="A3157" s="89">
        <f t="shared" si="49"/>
        <v>3155</v>
      </c>
      <c r="B3157" t="s">
        <v>2591</v>
      </c>
      <c r="C3157" t="s">
        <v>223</v>
      </c>
      <c r="D3157" s="2">
        <v>43008</v>
      </c>
      <c r="E3157" s="2">
        <v>43008</v>
      </c>
      <c r="F3157" s="5">
        <v>1</v>
      </c>
      <c r="G3157" t="s">
        <v>130</v>
      </c>
      <c r="H3157" t="s">
        <v>2255</v>
      </c>
      <c r="I3157" s="4">
        <v>59312.18</v>
      </c>
      <c r="J3157" s="4">
        <v>-19729.03</v>
      </c>
      <c r="K3157" s="4">
        <v>39583.15</v>
      </c>
      <c r="L3157" s="88"/>
      <c r="M3157" s="88"/>
    </row>
    <row r="3158" spans="1:13" x14ac:dyDescent="0.2">
      <c r="A3158" s="89">
        <f t="shared" si="49"/>
        <v>3156</v>
      </c>
      <c r="B3158" t="s">
        <v>2591</v>
      </c>
      <c r="C3158" t="s">
        <v>223</v>
      </c>
      <c r="D3158" s="2">
        <v>43008</v>
      </c>
      <c r="E3158" s="2">
        <v>43008</v>
      </c>
      <c r="F3158" s="5">
        <v>1</v>
      </c>
      <c r="G3158" t="s">
        <v>130</v>
      </c>
      <c r="H3158" t="s">
        <v>2255</v>
      </c>
      <c r="I3158" s="4">
        <v>59312.18</v>
      </c>
      <c r="J3158" s="4">
        <v>-19729.03</v>
      </c>
      <c r="K3158" s="4">
        <v>39583.15</v>
      </c>
      <c r="L3158" s="88"/>
      <c r="M3158" s="88"/>
    </row>
    <row r="3159" spans="1:13" x14ac:dyDescent="0.2">
      <c r="A3159" s="89">
        <f t="shared" si="49"/>
        <v>3157</v>
      </c>
      <c r="B3159" t="s">
        <v>2591</v>
      </c>
      <c r="C3159" t="s">
        <v>223</v>
      </c>
      <c r="D3159" s="2">
        <v>43008</v>
      </c>
      <c r="E3159" s="2">
        <v>43008</v>
      </c>
      <c r="F3159" s="5">
        <v>1</v>
      </c>
      <c r="G3159" t="s">
        <v>130</v>
      </c>
      <c r="H3159" t="s">
        <v>2255</v>
      </c>
      <c r="I3159" s="4">
        <v>59312.18</v>
      </c>
      <c r="J3159" s="4">
        <v>-19729.03</v>
      </c>
      <c r="K3159" s="4">
        <v>39583.15</v>
      </c>
      <c r="L3159" s="88"/>
      <c r="M3159" s="88"/>
    </row>
    <row r="3160" spans="1:13" x14ac:dyDescent="0.2">
      <c r="A3160" s="89">
        <f t="shared" si="49"/>
        <v>3158</v>
      </c>
      <c r="B3160" t="s">
        <v>2591</v>
      </c>
      <c r="C3160" t="s">
        <v>223</v>
      </c>
      <c r="D3160" s="2">
        <v>43348</v>
      </c>
      <c r="E3160" s="2">
        <v>43348</v>
      </c>
      <c r="F3160" s="5">
        <v>1</v>
      </c>
      <c r="G3160" t="s">
        <v>130</v>
      </c>
      <c r="H3160" t="s">
        <v>2260</v>
      </c>
      <c r="I3160" s="4">
        <v>71202.42</v>
      </c>
      <c r="J3160" s="4">
        <v>-17383.150000000001</v>
      </c>
      <c r="K3160" s="4">
        <v>53819.27</v>
      </c>
      <c r="L3160" s="88"/>
      <c r="M3160" s="88"/>
    </row>
    <row r="3161" spans="1:13" x14ac:dyDescent="0.2">
      <c r="A3161" s="89">
        <f t="shared" si="49"/>
        <v>3159</v>
      </c>
      <c r="B3161" t="s">
        <v>2591</v>
      </c>
      <c r="C3161" t="s">
        <v>223</v>
      </c>
      <c r="D3161" s="2">
        <v>43348</v>
      </c>
      <c r="E3161" s="2">
        <v>43348</v>
      </c>
      <c r="F3161" s="5">
        <v>1</v>
      </c>
      <c r="G3161" t="s">
        <v>130</v>
      </c>
      <c r="H3161" t="s">
        <v>2256</v>
      </c>
      <c r="I3161" s="4">
        <v>59046.21</v>
      </c>
      <c r="J3161" s="4">
        <v>-14415.36</v>
      </c>
      <c r="K3161" s="4">
        <v>44630.85</v>
      </c>
      <c r="L3161" s="88"/>
      <c r="M3161" s="88"/>
    </row>
    <row r="3162" spans="1:13" x14ac:dyDescent="0.2">
      <c r="A3162" s="89">
        <f t="shared" si="49"/>
        <v>3160</v>
      </c>
      <c r="B3162" t="s">
        <v>2591</v>
      </c>
      <c r="C3162" t="s">
        <v>223</v>
      </c>
      <c r="D3162" s="2">
        <v>43348</v>
      </c>
      <c r="E3162" s="2">
        <v>43348</v>
      </c>
      <c r="F3162" s="5">
        <v>1</v>
      </c>
      <c r="G3162" t="s">
        <v>130</v>
      </c>
      <c r="H3162" t="s">
        <v>2256</v>
      </c>
      <c r="I3162" s="4">
        <v>59046.21</v>
      </c>
      <c r="J3162" s="4">
        <v>-14415.36</v>
      </c>
      <c r="K3162" s="4">
        <v>44630.85</v>
      </c>
      <c r="L3162" s="88"/>
      <c r="M3162" s="88"/>
    </row>
    <row r="3163" spans="1:13" x14ac:dyDescent="0.2">
      <c r="A3163" s="89">
        <f t="shared" si="49"/>
        <v>3161</v>
      </c>
      <c r="B3163" t="s">
        <v>2591</v>
      </c>
      <c r="C3163" t="s">
        <v>341</v>
      </c>
      <c r="D3163" s="2">
        <v>43465</v>
      </c>
      <c r="E3163" s="2">
        <v>43465</v>
      </c>
      <c r="F3163" s="5">
        <v>1</v>
      </c>
      <c r="G3163" t="s">
        <v>130</v>
      </c>
      <c r="H3163" t="s">
        <v>2261</v>
      </c>
      <c r="I3163" s="4">
        <v>424999.67999999999</v>
      </c>
      <c r="J3163" s="4">
        <v>-113520.03</v>
      </c>
      <c r="K3163" s="4">
        <v>311479.65000000002</v>
      </c>
      <c r="L3163" s="88"/>
      <c r="M3163" s="88"/>
    </row>
    <row r="3164" spans="1:13" x14ac:dyDescent="0.2">
      <c r="A3164" s="89">
        <f t="shared" si="49"/>
        <v>3162</v>
      </c>
      <c r="B3164" t="s">
        <v>2591</v>
      </c>
      <c r="C3164" t="s">
        <v>341</v>
      </c>
      <c r="D3164" s="2">
        <v>43465</v>
      </c>
      <c r="E3164" s="2">
        <v>43465</v>
      </c>
      <c r="F3164" s="5">
        <v>1</v>
      </c>
      <c r="G3164" t="s">
        <v>130</v>
      </c>
      <c r="H3164" t="s">
        <v>2262</v>
      </c>
      <c r="I3164" s="4">
        <v>27489.9</v>
      </c>
      <c r="J3164" s="4">
        <v>-7342.72</v>
      </c>
      <c r="K3164" s="4">
        <v>20147.18</v>
      </c>
      <c r="L3164" s="88"/>
      <c r="M3164" s="88"/>
    </row>
    <row r="3165" spans="1:13" x14ac:dyDescent="0.2">
      <c r="A3165" s="89">
        <f t="shared" si="49"/>
        <v>3163</v>
      </c>
      <c r="B3165" t="s">
        <v>2591</v>
      </c>
      <c r="C3165" t="s">
        <v>341</v>
      </c>
      <c r="D3165" s="2">
        <v>43465</v>
      </c>
      <c r="E3165" s="2">
        <v>43465</v>
      </c>
      <c r="F3165" s="5">
        <v>1</v>
      </c>
      <c r="G3165" t="s">
        <v>130</v>
      </c>
      <c r="H3165" t="s">
        <v>2263</v>
      </c>
      <c r="I3165" s="4">
        <v>449955.32</v>
      </c>
      <c r="J3165" s="4">
        <v>-120185.83</v>
      </c>
      <c r="K3165" s="4">
        <v>329769.49</v>
      </c>
      <c r="L3165" s="88"/>
      <c r="M3165" s="88"/>
    </row>
    <row r="3166" spans="1:13" x14ac:dyDescent="0.2">
      <c r="A3166" s="89">
        <f t="shared" si="49"/>
        <v>3164</v>
      </c>
      <c r="B3166" t="s">
        <v>2591</v>
      </c>
      <c r="C3166" t="s">
        <v>341</v>
      </c>
      <c r="D3166" s="2">
        <v>43529</v>
      </c>
      <c r="E3166" s="2">
        <v>43529</v>
      </c>
      <c r="F3166" s="5">
        <v>1</v>
      </c>
      <c r="G3166" t="s">
        <v>130</v>
      </c>
      <c r="H3166" t="s">
        <v>2264</v>
      </c>
      <c r="I3166" s="4">
        <v>1107228.03</v>
      </c>
      <c r="J3166" s="4">
        <v>-272692.81999999995</v>
      </c>
      <c r="K3166" s="4">
        <v>834535.21</v>
      </c>
      <c r="L3166" s="88"/>
      <c r="M3166" s="88"/>
    </row>
    <row r="3167" spans="1:13" x14ac:dyDescent="0.2">
      <c r="A3167" s="89">
        <f t="shared" si="49"/>
        <v>3165</v>
      </c>
      <c r="B3167" t="s">
        <v>2591</v>
      </c>
      <c r="C3167" t="s">
        <v>2265</v>
      </c>
      <c r="D3167" s="2">
        <v>43624</v>
      </c>
      <c r="E3167" s="2">
        <v>43624</v>
      </c>
      <c r="F3167" s="5">
        <v>0</v>
      </c>
      <c r="G3167" t="s">
        <v>130</v>
      </c>
      <c r="H3167" t="s">
        <v>2264</v>
      </c>
      <c r="I3167" s="4">
        <v>748.31</v>
      </c>
      <c r="J3167" s="4">
        <v>-166.43</v>
      </c>
      <c r="K3167" s="4">
        <v>581.88</v>
      </c>
      <c r="L3167" s="88"/>
      <c r="M3167" s="88"/>
    </row>
    <row r="3168" spans="1:13" x14ac:dyDescent="0.2">
      <c r="A3168" s="89">
        <f t="shared" si="49"/>
        <v>3166</v>
      </c>
      <c r="B3168" t="s">
        <v>2591</v>
      </c>
      <c r="C3168" t="s">
        <v>341</v>
      </c>
      <c r="D3168" s="2">
        <v>43552</v>
      </c>
      <c r="E3168" s="2">
        <v>43552</v>
      </c>
      <c r="F3168" s="5">
        <v>1</v>
      </c>
      <c r="G3168" t="s">
        <v>133</v>
      </c>
      <c r="H3168" t="s">
        <v>2266</v>
      </c>
      <c r="I3168" s="4">
        <v>41490</v>
      </c>
      <c r="J3168" s="4">
        <v>-9907.869999999999</v>
      </c>
      <c r="K3168" s="4">
        <v>31582.13</v>
      </c>
      <c r="L3168" s="88"/>
      <c r="M3168" s="88"/>
    </row>
    <row r="3169" spans="1:13" x14ac:dyDescent="0.2">
      <c r="A3169" s="89">
        <f t="shared" si="49"/>
        <v>3167</v>
      </c>
      <c r="B3169" t="s">
        <v>2591</v>
      </c>
      <c r="C3169" t="s">
        <v>341</v>
      </c>
      <c r="D3169" s="2">
        <v>43465</v>
      </c>
      <c r="E3169" s="2">
        <v>43465</v>
      </c>
      <c r="F3169" s="5">
        <v>1</v>
      </c>
      <c r="G3169" t="s">
        <v>130</v>
      </c>
      <c r="H3169" t="s">
        <v>2261</v>
      </c>
      <c r="I3169" s="4">
        <v>424999.67999999999</v>
      </c>
      <c r="J3169" s="4">
        <v>-113520.03</v>
      </c>
      <c r="K3169" s="4">
        <v>311479.65000000002</v>
      </c>
      <c r="L3169" s="88"/>
      <c r="M3169" s="88"/>
    </row>
    <row r="3170" spans="1:13" x14ac:dyDescent="0.2">
      <c r="A3170" s="89">
        <f t="shared" si="49"/>
        <v>3168</v>
      </c>
      <c r="B3170" t="s">
        <v>2591</v>
      </c>
      <c r="C3170" t="s">
        <v>341</v>
      </c>
      <c r="D3170" s="2">
        <v>43465</v>
      </c>
      <c r="E3170" s="2">
        <v>43465</v>
      </c>
      <c r="F3170" s="5">
        <v>1</v>
      </c>
      <c r="G3170" t="s">
        <v>130</v>
      </c>
      <c r="H3170" t="s">
        <v>2262</v>
      </c>
      <c r="I3170" s="4">
        <v>27489.9</v>
      </c>
      <c r="J3170" s="4">
        <v>-7342.72</v>
      </c>
      <c r="K3170" s="4">
        <v>20147.18</v>
      </c>
      <c r="L3170" s="88"/>
      <c r="M3170" s="88"/>
    </row>
    <row r="3171" spans="1:13" x14ac:dyDescent="0.2">
      <c r="A3171" s="89">
        <f t="shared" si="49"/>
        <v>3169</v>
      </c>
      <c r="B3171" t="s">
        <v>2591</v>
      </c>
      <c r="C3171" t="s">
        <v>341</v>
      </c>
      <c r="D3171" s="2">
        <v>43465</v>
      </c>
      <c r="E3171" s="2">
        <v>43465</v>
      </c>
      <c r="F3171" s="5">
        <v>1</v>
      </c>
      <c r="G3171" t="s">
        <v>130</v>
      </c>
      <c r="H3171" t="s">
        <v>2262</v>
      </c>
      <c r="I3171" s="4">
        <v>27489.9</v>
      </c>
      <c r="J3171" s="4">
        <v>-7342.72</v>
      </c>
      <c r="K3171" s="4">
        <v>20147.18</v>
      </c>
      <c r="L3171" s="88"/>
      <c r="M3171" s="88"/>
    </row>
    <row r="3172" spans="1:13" x14ac:dyDescent="0.2">
      <c r="A3172" s="89">
        <f t="shared" si="49"/>
        <v>3170</v>
      </c>
      <c r="B3172" t="s">
        <v>2591</v>
      </c>
      <c r="C3172" t="s">
        <v>341</v>
      </c>
      <c r="D3172" s="2">
        <v>43465</v>
      </c>
      <c r="E3172" s="2">
        <v>43465</v>
      </c>
      <c r="F3172" s="5">
        <v>1</v>
      </c>
      <c r="G3172" t="s">
        <v>130</v>
      </c>
      <c r="H3172" t="s">
        <v>2262</v>
      </c>
      <c r="I3172" s="4">
        <v>27489.9</v>
      </c>
      <c r="J3172" s="4">
        <v>-7342.72</v>
      </c>
      <c r="K3172" s="4">
        <v>20147.18</v>
      </c>
      <c r="L3172" s="88"/>
      <c r="M3172" s="88"/>
    </row>
    <row r="3173" spans="1:13" x14ac:dyDescent="0.2">
      <c r="A3173" s="89">
        <f t="shared" si="49"/>
        <v>3171</v>
      </c>
      <c r="B3173" t="s">
        <v>2591</v>
      </c>
      <c r="C3173" t="s">
        <v>341</v>
      </c>
      <c r="D3173" s="2">
        <v>43465</v>
      </c>
      <c r="E3173" s="2">
        <v>43465</v>
      </c>
      <c r="F3173" s="5">
        <v>1</v>
      </c>
      <c r="G3173" t="s">
        <v>130</v>
      </c>
      <c r="H3173" t="s">
        <v>2262</v>
      </c>
      <c r="I3173" s="4">
        <v>27490</v>
      </c>
      <c r="J3173" s="4">
        <v>-7342.75</v>
      </c>
      <c r="K3173" s="4">
        <v>20147.25</v>
      </c>
      <c r="L3173" s="88"/>
      <c r="M3173" s="88"/>
    </row>
    <row r="3174" spans="1:13" x14ac:dyDescent="0.2">
      <c r="A3174" s="89">
        <f t="shared" si="49"/>
        <v>3172</v>
      </c>
      <c r="B3174" t="s">
        <v>2591</v>
      </c>
      <c r="C3174" t="s">
        <v>341</v>
      </c>
      <c r="D3174" s="2">
        <v>43465</v>
      </c>
      <c r="E3174" s="2">
        <v>43465</v>
      </c>
      <c r="F3174" s="5">
        <v>1</v>
      </c>
      <c r="G3174" t="s">
        <v>130</v>
      </c>
      <c r="H3174" t="s">
        <v>2263</v>
      </c>
      <c r="I3174" s="4">
        <v>449955.32</v>
      </c>
      <c r="J3174" s="4">
        <v>-120185.83</v>
      </c>
      <c r="K3174" s="4">
        <v>329769.49</v>
      </c>
      <c r="L3174" s="88"/>
      <c r="M3174" s="88"/>
    </row>
    <row r="3175" spans="1:13" x14ac:dyDescent="0.2">
      <c r="A3175" s="89">
        <f t="shared" si="49"/>
        <v>3173</v>
      </c>
      <c r="B3175" t="s">
        <v>2591</v>
      </c>
      <c r="C3175" t="s">
        <v>341</v>
      </c>
      <c r="D3175" s="2">
        <v>43465</v>
      </c>
      <c r="E3175" s="2">
        <v>43465</v>
      </c>
      <c r="F3175" s="5">
        <v>1</v>
      </c>
      <c r="G3175" t="s">
        <v>130</v>
      </c>
      <c r="H3175" t="s">
        <v>2263</v>
      </c>
      <c r="I3175" s="4">
        <v>450090.32</v>
      </c>
      <c r="J3175" s="4">
        <v>-120221.9</v>
      </c>
      <c r="K3175" s="4">
        <v>329868.42</v>
      </c>
      <c r="L3175" s="88"/>
      <c r="M3175" s="88"/>
    </row>
    <row r="3176" spans="1:13" x14ac:dyDescent="0.2">
      <c r="A3176" s="89">
        <f t="shared" si="49"/>
        <v>3174</v>
      </c>
      <c r="B3176" t="s">
        <v>2591</v>
      </c>
      <c r="C3176" t="s">
        <v>341</v>
      </c>
      <c r="D3176" s="2">
        <v>43552</v>
      </c>
      <c r="E3176" s="2">
        <v>43552</v>
      </c>
      <c r="F3176" s="5">
        <v>1</v>
      </c>
      <c r="G3176" t="s">
        <v>133</v>
      </c>
      <c r="H3176" t="s">
        <v>2266</v>
      </c>
      <c r="I3176" s="4">
        <v>41490</v>
      </c>
      <c r="J3176" s="4">
        <v>-9907.869999999999</v>
      </c>
      <c r="K3176" s="4">
        <v>31582.13</v>
      </c>
      <c r="L3176" s="88"/>
      <c r="M3176" s="88"/>
    </row>
    <row r="3177" spans="1:13" x14ac:dyDescent="0.2">
      <c r="A3177" s="89">
        <f t="shared" si="49"/>
        <v>3175</v>
      </c>
      <c r="B3177" t="s">
        <v>2591</v>
      </c>
      <c r="C3177" t="s">
        <v>2267</v>
      </c>
      <c r="D3177" s="2">
        <v>43607</v>
      </c>
      <c r="E3177" s="2">
        <v>43607</v>
      </c>
      <c r="F3177" s="5">
        <v>0</v>
      </c>
      <c r="G3177" t="s">
        <v>133</v>
      </c>
      <c r="H3177" t="s">
        <v>2266</v>
      </c>
      <c r="I3177" s="4">
        <v>29999.759999999998</v>
      </c>
      <c r="J3177" s="4">
        <v>-6771.1900000000005</v>
      </c>
      <c r="K3177" s="4">
        <v>23228.57</v>
      </c>
      <c r="L3177" s="88"/>
      <c r="M3177" s="88"/>
    </row>
    <row r="3178" spans="1:13" x14ac:dyDescent="0.2">
      <c r="A3178" s="89">
        <f t="shared" si="49"/>
        <v>3176</v>
      </c>
      <c r="B3178" t="s">
        <v>2591</v>
      </c>
      <c r="C3178" t="s">
        <v>223</v>
      </c>
      <c r="D3178" s="2">
        <v>43709</v>
      </c>
      <c r="E3178" s="2">
        <v>43709</v>
      </c>
      <c r="F3178" s="5">
        <v>1</v>
      </c>
      <c r="G3178" t="s">
        <v>133</v>
      </c>
      <c r="H3178" t="s">
        <v>2268</v>
      </c>
      <c r="I3178" s="4">
        <v>73116.479999999996</v>
      </c>
      <c r="J3178" s="4">
        <v>-10989.619999999999</v>
      </c>
      <c r="K3178" s="4">
        <v>62126.86</v>
      </c>
      <c r="L3178" s="88"/>
      <c r="M3178" s="88"/>
    </row>
    <row r="3179" spans="1:13" x14ac:dyDescent="0.2">
      <c r="A3179" s="89">
        <f t="shared" si="49"/>
        <v>3177</v>
      </c>
      <c r="B3179" t="s">
        <v>2591</v>
      </c>
      <c r="C3179" t="s">
        <v>223</v>
      </c>
      <c r="D3179" s="2">
        <v>43709</v>
      </c>
      <c r="E3179" s="2">
        <v>43709</v>
      </c>
      <c r="F3179" s="5">
        <v>1</v>
      </c>
      <c r="G3179" t="s">
        <v>133</v>
      </c>
      <c r="H3179" t="s">
        <v>2268</v>
      </c>
      <c r="I3179" s="4">
        <v>73116.479999999996</v>
      </c>
      <c r="J3179" s="4">
        <v>-10989.619999999999</v>
      </c>
      <c r="K3179" s="4">
        <v>62126.86</v>
      </c>
      <c r="L3179" s="88"/>
      <c r="M3179" s="88"/>
    </row>
    <row r="3180" spans="1:13" x14ac:dyDescent="0.2">
      <c r="A3180" s="89">
        <f t="shared" si="49"/>
        <v>3178</v>
      </c>
      <c r="B3180" t="s">
        <v>2591</v>
      </c>
      <c r="C3180" t="s">
        <v>223</v>
      </c>
      <c r="D3180" s="2">
        <v>43709</v>
      </c>
      <c r="E3180" s="2">
        <v>43709</v>
      </c>
      <c r="F3180" s="5">
        <v>1</v>
      </c>
      <c r="G3180" t="s">
        <v>133</v>
      </c>
      <c r="H3180" t="s">
        <v>2268</v>
      </c>
      <c r="I3180" s="4">
        <v>73116.479999999996</v>
      </c>
      <c r="J3180" s="4">
        <v>-10989.619999999999</v>
      </c>
      <c r="K3180" s="4">
        <v>62126.86</v>
      </c>
      <c r="L3180" s="88"/>
      <c r="M3180" s="88"/>
    </row>
    <row r="3181" spans="1:13" x14ac:dyDescent="0.2">
      <c r="A3181" s="89">
        <f t="shared" si="49"/>
        <v>3179</v>
      </c>
      <c r="B3181" t="s">
        <v>2591</v>
      </c>
      <c r="C3181" t="s">
        <v>223</v>
      </c>
      <c r="D3181" s="2">
        <v>43709</v>
      </c>
      <c r="E3181" s="2">
        <v>43709</v>
      </c>
      <c r="F3181" s="5">
        <v>1</v>
      </c>
      <c r="G3181" t="s">
        <v>133</v>
      </c>
      <c r="H3181" t="s">
        <v>2268</v>
      </c>
      <c r="I3181" s="4">
        <v>73116.479999999996</v>
      </c>
      <c r="J3181" s="4">
        <v>-10989.619999999999</v>
      </c>
      <c r="K3181" s="4">
        <v>62126.86</v>
      </c>
      <c r="L3181" s="88"/>
      <c r="M3181" s="88"/>
    </row>
    <row r="3182" spans="1:13" x14ac:dyDescent="0.2">
      <c r="A3182" s="89">
        <f t="shared" si="49"/>
        <v>3180</v>
      </c>
      <c r="B3182" t="s">
        <v>2591</v>
      </c>
      <c r="C3182" t="s">
        <v>223</v>
      </c>
      <c r="D3182" s="2">
        <v>43709</v>
      </c>
      <c r="E3182" s="2">
        <v>43709</v>
      </c>
      <c r="F3182" s="5">
        <v>1</v>
      </c>
      <c r="G3182" t="s">
        <v>133</v>
      </c>
      <c r="H3182" t="s">
        <v>2268</v>
      </c>
      <c r="I3182" s="4">
        <v>73116.47</v>
      </c>
      <c r="J3182" s="4">
        <v>-10989.619999999999</v>
      </c>
      <c r="K3182" s="4">
        <v>62126.85</v>
      </c>
      <c r="L3182" s="88"/>
      <c r="M3182" s="88"/>
    </row>
    <row r="3183" spans="1:13" x14ac:dyDescent="0.2">
      <c r="A3183" s="89">
        <f t="shared" si="49"/>
        <v>3181</v>
      </c>
      <c r="B3183" t="s">
        <v>2592</v>
      </c>
      <c r="C3183" t="s">
        <v>1031</v>
      </c>
      <c r="D3183" s="2">
        <v>41106</v>
      </c>
      <c r="E3183" s="2">
        <v>41106</v>
      </c>
      <c r="F3183" s="5">
        <v>24</v>
      </c>
      <c r="G3183" t="s">
        <v>130</v>
      </c>
      <c r="H3183" t="s">
        <v>2270</v>
      </c>
      <c r="I3183" s="4">
        <v>172800</v>
      </c>
      <c r="J3183" s="4">
        <v>-95313.090000000011</v>
      </c>
      <c r="K3183" s="4">
        <v>77486.91</v>
      </c>
      <c r="L3183" s="88"/>
      <c r="M3183" s="88"/>
    </row>
    <row r="3184" spans="1:13" x14ac:dyDescent="0.2">
      <c r="A3184" s="89">
        <f t="shared" si="49"/>
        <v>3182</v>
      </c>
      <c r="B3184" t="s">
        <v>2592</v>
      </c>
      <c r="C3184" t="s">
        <v>125</v>
      </c>
      <c r="D3184" s="2">
        <v>42277</v>
      </c>
      <c r="E3184" s="2">
        <v>42277</v>
      </c>
      <c r="F3184" s="5">
        <v>1</v>
      </c>
      <c r="G3184" t="s">
        <v>330</v>
      </c>
      <c r="H3184" t="s">
        <v>2271</v>
      </c>
      <c r="I3184" s="4">
        <v>220545.63</v>
      </c>
      <c r="J3184" s="4">
        <v>-209518.35</v>
      </c>
      <c r="K3184" s="4">
        <v>11027.28</v>
      </c>
      <c r="L3184" s="88"/>
      <c r="M3184" s="88"/>
    </row>
    <row r="3185" spans="1:13" x14ac:dyDescent="0.2">
      <c r="A3185" s="89">
        <f t="shared" si="49"/>
        <v>3183</v>
      </c>
      <c r="B3185" t="s">
        <v>2592</v>
      </c>
      <c r="C3185" t="s">
        <v>223</v>
      </c>
      <c r="D3185" s="2">
        <v>44267</v>
      </c>
      <c r="E3185" s="2">
        <v>44267</v>
      </c>
      <c r="F3185" s="5">
        <v>6</v>
      </c>
      <c r="G3185" t="s">
        <v>133</v>
      </c>
      <c r="H3185" t="s">
        <v>2272</v>
      </c>
      <c r="I3185" s="4">
        <v>180540</v>
      </c>
      <c r="J3185" s="4">
        <v>-939.8</v>
      </c>
      <c r="K3185" s="4">
        <v>179600.2</v>
      </c>
      <c r="L3185" s="88"/>
      <c r="M3185" s="88"/>
    </row>
    <row r="3186" spans="1:13" x14ac:dyDescent="0.2">
      <c r="A3186" s="90" t="s">
        <v>2599</v>
      </c>
      <c r="B3186" s="90"/>
      <c r="C3186" s="90"/>
      <c r="D3186" s="90"/>
      <c r="E3186" s="90"/>
      <c r="F3186" s="90"/>
      <c r="G3186" s="90"/>
      <c r="H3186" s="90"/>
      <c r="I3186" s="91">
        <f>SUM(I3:I3185)</f>
        <v>95413698593.070099</v>
      </c>
      <c r="J3186" s="91">
        <f>SUM(J3:J3185)</f>
        <v>-28337650918.739998</v>
      </c>
      <c r="K3186" s="91">
        <f>SUM(K3:K3185)</f>
        <v>67076047674.33004</v>
      </c>
    </row>
    <row r="3187" spans="1:13" x14ac:dyDescent="0.2">
      <c r="I3187" s="92">
        <f>I3186/10000000</f>
        <v>9541.3698593070094</v>
      </c>
      <c r="J3187" s="92">
        <f t="shared" ref="J3187:K3187" si="50">J3186/10000000</f>
        <v>-2833.7650918739996</v>
      </c>
      <c r="K3187" s="92">
        <f t="shared" si="50"/>
        <v>6707.6047674330039</v>
      </c>
    </row>
    <row r="3190" spans="1:13" x14ac:dyDescent="0.2">
      <c r="J3190" s="87"/>
    </row>
  </sheetData>
  <autoFilter ref="A2:K3185" xr:uid="{00000000-0009-0000-0000-000001000000}"/>
  <mergeCells count="1">
    <mergeCell ref="A3186:H3186"/>
  </mergeCells>
  <phoneticPr fontId="0" type="noConversion"/>
  <pageMargins left="0.75" right="0.75" top="1" bottom="1" header="0.5" footer="0.5"/>
  <pageSetup paperSize="9" orientation="portrait" horizontalDpi="300" r:id="rId1"/>
  <headerFooter alignWithMargins="0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O17"/>
  <sheetViews>
    <sheetView topLeftCell="C1" workbookViewId="0">
      <selection activeCell="F18" sqref="F18:G18"/>
    </sheetView>
  </sheetViews>
  <sheetFormatPr defaultRowHeight="12.75" x14ac:dyDescent="0.2"/>
  <cols>
    <col min="1" max="1" width="14.28515625" customWidth="1"/>
    <col min="2" max="2" width="35.140625" bestFit="1" customWidth="1"/>
    <col min="3" max="3" width="22" bestFit="1" customWidth="1"/>
    <col min="4" max="4" width="15.7109375" bestFit="1" customWidth="1"/>
    <col min="5" max="6" width="15.5703125" bestFit="1" customWidth="1"/>
    <col min="7" max="7" width="21.42578125" bestFit="1" customWidth="1"/>
    <col min="8" max="8" width="19" bestFit="1" customWidth="1"/>
    <col min="9" max="9" width="17.28515625" bestFit="1" customWidth="1"/>
    <col min="10" max="10" width="16.5703125" bestFit="1" customWidth="1"/>
    <col min="11" max="11" width="19.28515625" bestFit="1" customWidth="1"/>
    <col min="12" max="12" width="16.7109375" bestFit="1" customWidth="1"/>
    <col min="13" max="13" width="18.28515625" bestFit="1" customWidth="1"/>
    <col min="14" max="14" width="20.85546875" bestFit="1" customWidth="1"/>
    <col min="15" max="15" width="20" bestFit="1" customWidth="1"/>
  </cols>
  <sheetData>
    <row r="3" spans="1:15" x14ac:dyDescent="0.2">
      <c r="C3" s="41" t="s">
        <v>2656</v>
      </c>
    </row>
    <row r="4" spans="1:15" ht="38.25" x14ac:dyDescent="0.2">
      <c r="A4" s="43" t="s">
        <v>2274</v>
      </c>
      <c r="B4" s="43" t="s">
        <v>2581</v>
      </c>
      <c r="C4" s="44" t="s">
        <v>2644</v>
      </c>
      <c r="D4" s="44" t="s">
        <v>2645</v>
      </c>
      <c r="E4" s="44" t="s">
        <v>2646</v>
      </c>
      <c r="F4" s="44" t="s">
        <v>2647</v>
      </c>
      <c r="G4" s="44" t="s">
        <v>2648</v>
      </c>
      <c r="H4" s="44" t="s">
        <v>2649</v>
      </c>
      <c r="I4" s="44" t="s">
        <v>2650</v>
      </c>
      <c r="J4" s="44" t="s">
        <v>2651</v>
      </c>
      <c r="K4" s="44" t="s">
        <v>2652</v>
      </c>
      <c r="L4" s="44" t="s">
        <v>2653</v>
      </c>
      <c r="M4" s="44" t="s">
        <v>2654</v>
      </c>
      <c r="N4" s="44" t="s">
        <v>2655</v>
      </c>
      <c r="O4" s="44" t="s">
        <v>2658</v>
      </c>
    </row>
    <row r="5" spans="1:15" x14ac:dyDescent="0.2">
      <c r="A5" t="s">
        <v>1</v>
      </c>
      <c r="B5" t="s">
        <v>2582</v>
      </c>
      <c r="C5" s="42">
        <v>100075807</v>
      </c>
      <c r="D5" s="42">
        <v>0</v>
      </c>
      <c r="E5" s="42">
        <v>0</v>
      </c>
      <c r="F5" s="42">
        <v>0</v>
      </c>
      <c r="G5" s="42">
        <v>100075807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100075807</v>
      </c>
      <c r="O5" s="42">
        <v>100075807</v>
      </c>
    </row>
    <row r="6" spans="1:15" x14ac:dyDescent="0.2">
      <c r="A6" t="s">
        <v>118</v>
      </c>
      <c r="B6" t="s">
        <v>2583</v>
      </c>
      <c r="C6" s="42">
        <v>139102509</v>
      </c>
      <c r="D6" s="42">
        <v>0</v>
      </c>
      <c r="E6" s="42">
        <v>0</v>
      </c>
      <c r="F6" s="42">
        <v>0</v>
      </c>
      <c r="G6" s="42">
        <v>139102509</v>
      </c>
      <c r="H6" s="42">
        <v>-48279989.659999989</v>
      </c>
      <c r="I6" s="42">
        <v>-4637964.13</v>
      </c>
      <c r="J6" s="42">
        <v>0</v>
      </c>
      <c r="K6" s="42">
        <v>0</v>
      </c>
      <c r="L6" s="42">
        <v>0</v>
      </c>
      <c r="M6" s="42">
        <v>-52917953.789999992</v>
      </c>
      <c r="N6" s="42">
        <v>90822519.339999989</v>
      </c>
      <c r="O6" s="42">
        <v>86184555.209999993</v>
      </c>
    </row>
    <row r="7" spans="1:15" x14ac:dyDescent="0.2">
      <c r="B7" t="s">
        <v>2818</v>
      </c>
      <c r="C7" s="42">
        <v>19050458.57</v>
      </c>
      <c r="D7" s="42">
        <v>0</v>
      </c>
      <c r="E7" s="42">
        <v>0</v>
      </c>
      <c r="F7" s="42">
        <v>0</v>
      </c>
      <c r="G7" s="42">
        <v>19050458.57</v>
      </c>
      <c r="H7" s="42">
        <v>-1270030.57</v>
      </c>
      <c r="I7" s="42">
        <v>-3810837.48</v>
      </c>
      <c r="J7" s="42">
        <v>0</v>
      </c>
      <c r="K7" s="42">
        <v>0</v>
      </c>
      <c r="L7" s="42">
        <v>0</v>
      </c>
      <c r="M7" s="42">
        <v>-5080868.05</v>
      </c>
      <c r="N7" s="42">
        <v>17780428</v>
      </c>
      <c r="O7" s="42">
        <v>13969590.52</v>
      </c>
    </row>
    <row r="8" spans="1:15" x14ac:dyDescent="0.2">
      <c r="A8" t="s">
        <v>128</v>
      </c>
      <c r="B8" t="s">
        <v>2584</v>
      </c>
      <c r="C8" s="42">
        <v>3358900199.2000012</v>
      </c>
      <c r="D8" s="42">
        <v>38546715.299999997</v>
      </c>
      <c r="E8" s="42">
        <v>0</v>
      </c>
      <c r="F8" s="42">
        <v>-325680</v>
      </c>
      <c r="G8" s="42">
        <v>3397121234.5000014</v>
      </c>
      <c r="H8" s="42">
        <v>-962728352.97000051</v>
      </c>
      <c r="I8" s="42">
        <v>-299500216.68000007</v>
      </c>
      <c r="J8" s="42">
        <v>107301.09</v>
      </c>
      <c r="K8" s="42">
        <v>0</v>
      </c>
      <c r="L8" s="42">
        <v>0</v>
      </c>
      <c r="M8" s="42">
        <v>-1262121268.5600007</v>
      </c>
      <c r="N8" s="42">
        <v>2396171846.2300005</v>
      </c>
      <c r="O8" s="42">
        <v>2134999965.9399998</v>
      </c>
    </row>
    <row r="9" spans="1:15" x14ac:dyDescent="0.2">
      <c r="A9" t="s">
        <v>336</v>
      </c>
      <c r="B9" t="s">
        <v>2585</v>
      </c>
      <c r="C9" s="42">
        <v>46872562.610000022</v>
      </c>
      <c r="D9" s="42">
        <v>2381930.94</v>
      </c>
      <c r="E9" s="42">
        <v>0</v>
      </c>
      <c r="F9" s="42">
        <v>-11661536.700000001</v>
      </c>
      <c r="G9" s="42">
        <v>37592956.850000001</v>
      </c>
      <c r="H9" s="42">
        <v>-35043966.899999976</v>
      </c>
      <c r="I9" s="42">
        <v>-3958968.06</v>
      </c>
      <c r="J9" s="42">
        <v>11236529.499999996</v>
      </c>
      <c r="K9" s="42">
        <v>0</v>
      </c>
      <c r="L9" s="42">
        <v>0</v>
      </c>
      <c r="M9" s="42">
        <v>-27766405.459999993</v>
      </c>
      <c r="N9" s="42">
        <v>11828595.709999999</v>
      </c>
      <c r="O9" s="42">
        <v>9826551.3899999969</v>
      </c>
    </row>
    <row r="10" spans="1:15" x14ac:dyDescent="0.2">
      <c r="A10" t="s">
        <v>566</v>
      </c>
      <c r="B10" t="s">
        <v>2586</v>
      </c>
      <c r="C10" s="42">
        <v>14033386.359999999</v>
      </c>
      <c r="D10" s="42">
        <v>938748</v>
      </c>
      <c r="E10" s="42">
        <v>0</v>
      </c>
      <c r="F10" s="42">
        <v>-3528716.36</v>
      </c>
      <c r="G10" s="42">
        <v>11443418</v>
      </c>
      <c r="H10" s="42">
        <v>-4349225.4799999995</v>
      </c>
      <c r="I10" s="42">
        <v>-2105818.2799999998</v>
      </c>
      <c r="J10" s="42">
        <v>3528716.36</v>
      </c>
      <c r="K10" s="42">
        <v>0</v>
      </c>
      <c r="L10" s="42">
        <v>0</v>
      </c>
      <c r="M10" s="42">
        <v>-2926327.4</v>
      </c>
      <c r="N10" s="42">
        <v>9684160.8800000008</v>
      </c>
      <c r="O10" s="42">
        <v>8517090.5999999996</v>
      </c>
    </row>
    <row r="11" spans="1:15" x14ac:dyDescent="0.2">
      <c r="A11" t="s">
        <v>573</v>
      </c>
      <c r="B11" t="s">
        <v>2587</v>
      </c>
      <c r="C11" s="42">
        <v>178756638.97999996</v>
      </c>
      <c r="D11" s="42">
        <v>8968394.2100000009</v>
      </c>
      <c r="E11" s="42">
        <v>0</v>
      </c>
      <c r="F11" s="42">
        <v>-105048.01999999999</v>
      </c>
      <c r="G11" s="42">
        <v>187619985.16999996</v>
      </c>
      <c r="H11" s="42">
        <v>-155431941.30999994</v>
      </c>
      <c r="I11" s="42">
        <v>-7361303.1699999971</v>
      </c>
      <c r="J11" s="42">
        <v>64910.67</v>
      </c>
      <c r="K11" s="42">
        <v>0</v>
      </c>
      <c r="L11" s="42">
        <v>0</v>
      </c>
      <c r="M11" s="42">
        <v>-162728333.81000003</v>
      </c>
      <c r="N11" s="42">
        <v>23324697.669999987</v>
      </c>
      <c r="O11" s="42">
        <v>24891651.360000007</v>
      </c>
    </row>
    <row r="12" spans="1:15" x14ac:dyDescent="0.2">
      <c r="A12" t="s">
        <v>1025</v>
      </c>
      <c r="B12" t="s">
        <v>2588</v>
      </c>
      <c r="C12" s="42">
        <v>90999646753.000153</v>
      </c>
      <c r="D12" s="42">
        <v>-286861336.10000008</v>
      </c>
      <c r="E12" s="42">
        <v>0</v>
      </c>
      <c r="F12" s="42">
        <v>-149532563.07999998</v>
      </c>
      <c r="G12" s="42">
        <v>90563252853.820145</v>
      </c>
      <c r="H12" s="42">
        <v>-22909929864.930016</v>
      </c>
      <c r="I12" s="42">
        <v>-3517303432.7699981</v>
      </c>
      <c r="J12" s="42">
        <v>82903503.780000001</v>
      </c>
      <c r="K12" s="42">
        <v>0</v>
      </c>
      <c r="L12" s="42">
        <v>0</v>
      </c>
      <c r="M12" s="42">
        <v>-26344329793.920029</v>
      </c>
      <c r="N12" s="42">
        <v>68089716888.069901</v>
      </c>
      <c r="O12" s="42">
        <v>64218923059.899979</v>
      </c>
    </row>
    <row r="13" spans="1:15" x14ac:dyDescent="0.2">
      <c r="A13" t="s">
        <v>1717</v>
      </c>
      <c r="B13" t="s">
        <v>2589</v>
      </c>
      <c r="C13" s="42">
        <v>850686150.96999991</v>
      </c>
      <c r="D13" s="42">
        <v>0</v>
      </c>
      <c r="E13" s="42">
        <v>0</v>
      </c>
      <c r="F13" s="42">
        <v>0</v>
      </c>
      <c r="G13" s="42">
        <v>850686150.96999991</v>
      </c>
      <c r="H13" s="42">
        <v>-348685015.24000001</v>
      </c>
      <c r="I13" s="42">
        <v>-54346178.140000008</v>
      </c>
      <c r="J13" s="42">
        <v>0</v>
      </c>
      <c r="K13" s="42">
        <v>0</v>
      </c>
      <c r="L13" s="42">
        <v>0</v>
      </c>
      <c r="M13" s="42">
        <v>-403031193.38000005</v>
      </c>
      <c r="N13" s="42">
        <v>502001135.73000008</v>
      </c>
      <c r="O13" s="42">
        <v>447654957.58999997</v>
      </c>
    </row>
    <row r="14" spans="1:15" x14ac:dyDescent="0.2">
      <c r="A14" t="s">
        <v>1733</v>
      </c>
      <c r="B14" t="s">
        <v>2590</v>
      </c>
      <c r="C14" s="42">
        <v>77155849.670000046</v>
      </c>
      <c r="D14" s="42">
        <v>618890.4</v>
      </c>
      <c r="E14" s="42">
        <v>0</v>
      </c>
      <c r="F14" s="42">
        <v>-28848.28</v>
      </c>
      <c r="G14" s="42">
        <v>77745891.790000051</v>
      </c>
      <c r="H14" s="42">
        <v>-45592187.540000007</v>
      </c>
      <c r="I14" s="42">
        <v>-6983337.8499999996</v>
      </c>
      <c r="J14" s="42">
        <v>28848.28</v>
      </c>
      <c r="K14" s="42">
        <v>0</v>
      </c>
      <c r="L14" s="42">
        <v>0</v>
      </c>
      <c r="M14" s="42">
        <v>-52546677.10999997</v>
      </c>
      <c r="N14" s="42">
        <v>31563662.129999999</v>
      </c>
      <c r="O14" s="42">
        <v>25199214.680000007</v>
      </c>
    </row>
    <row r="15" spans="1:15" x14ac:dyDescent="0.2">
      <c r="A15" t="s">
        <v>2227</v>
      </c>
      <c r="B15" t="s">
        <v>2591</v>
      </c>
      <c r="C15" s="42">
        <v>29539880.840000004</v>
      </c>
      <c r="D15" s="42">
        <v>0</v>
      </c>
      <c r="E15" s="42">
        <v>0</v>
      </c>
      <c r="F15" s="42">
        <v>-106439.07</v>
      </c>
      <c r="G15" s="42">
        <v>29433441.77</v>
      </c>
      <c r="H15" s="42">
        <v>-21926593.020000007</v>
      </c>
      <c r="I15" s="42">
        <v>-2055937.5299999989</v>
      </c>
      <c r="J15" s="42">
        <v>86204.53</v>
      </c>
      <c r="K15" s="42">
        <v>0</v>
      </c>
      <c r="L15" s="42">
        <v>0</v>
      </c>
      <c r="M15" s="42">
        <v>-23896326.020000007</v>
      </c>
      <c r="N15" s="42">
        <v>7613287.8199999994</v>
      </c>
      <c r="O15" s="42">
        <v>5537115.7500000009</v>
      </c>
    </row>
    <row r="16" spans="1:15" x14ac:dyDescent="0.2">
      <c r="A16" t="s">
        <v>2269</v>
      </c>
      <c r="B16" t="s">
        <v>2592</v>
      </c>
      <c r="C16" s="42">
        <v>393345.63</v>
      </c>
      <c r="D16" s="42">
        <v>180540</v>
      </c>
      <c r="E16" s="42">
        <v>0</v>
      </c>
      <c r="F16" s="42">
        <v>0</v>
      </c>
      <c r="G16" s="42">
        <v>573885.63</v>
      </c>
      <c r="H16" s="42">
        <v>-275662.27</v>
      </c>
      <c r="I16" s="42">
        <v>-30108.969999999998</v>
      </c>
      <c r="J16" s="42">
        <v>0</v>
      </c>
      <c r="K16" s="42">
        <v>0</v>
      </c>
      <c r="L16" s="42">
        <v>0</v>
      </c>
      <c r="M16" s="42">
        <v>-305771.24</v>
      </c>
      <c r="N16" s="42">
        <v>117683.35999999999</v>
      </c>
      <c r="O16" s="42">
        <v>268114.39</v>
      </c>
    </row>
    <row r="17" spans="1:15" x14ac:dyDescent="0.2">
      <c r="A17" t="s">
        <v>2640</v>
      </c>
      <c r="C17" s="42">
        <v>95814213541.830154</v>
      </c>
      <c r="D17" s="42">
        <v>-235226117.25000009</v>
      </c>
      <c r="E17" s="42">
        <v>0</v>
      </c>
      <c r="F17" s="42">
        <v>-165288831.50999999</v>
      </c>
      <c r="G17" s="42">
        <v>95413698593.070145</v>
      </c>
      <c r="H17" s="42">
        <v>-24533512829.890018</v>
      </c>
      <c r="I17" s="42">
        <v>-3902094103.059998</v>
      </c>
      <c r="J17" s="42">
        <v>97956014.209999993</v>
      </c>
      <c r="K17" s="42">
        <v>0</v>
      </c>
      <c r="L17" s="42">
        <v>0</v>
      </c>
      <c r="M17" s="42">
        <v>-28337650918.740032</v>
      </c>
      <c r="N17" s="42">
        <v>71280700711.939911</v>
      </c>
      <c r="O17" s="42">
        <v>67076047674.329971</v>
      </c>
    </row>
  </sheetData>
  <pageMargins left="0.7" right="0.7" top="0.75" bottom="0.75" header="0.3" footer="0.3"/>
  <pageSetup paperSize="9" orientation="portrait" horizontalDpi="300" verticalDpi="0" r:id="rId2"/>
  <customProperties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0"/>
  <sheetViews>
    <sheetView topLeftCell="A4" workbookViewId="0">
      <selection activeCell="K15" sqref="K15"/>
    </sheetView>
  </sheetViews>
  <sheetFormatPr defaultRowHeight="12.75" x14ac:dyDescent="0.2"/>
  <cols>
    <col min="1" max="1" width="17.28515625" bestFit="1" customWidth="1"/>
    <col min="2" max="2" width="29" bestFit="1" customWidth="1"/>
  </cols>
  <sheetData>
    <row r="1" spans="1:2" x14ac:dyDescent="0.2">
      <c r="A1" s="41" t="s">
        <v>2681</v>
      </c>
      <c r="B1" t="s">
        <v>2817</v>
      </c>
    </row>
    <row r="3" spans="1:2" x14ac:dyDescent="0.2">
      <c r="A3" s="41" t="s">
        <v>2797</v>
      </c>
      <c r="B3" t="s">
        <v>2787</v>
      </c>
    </row>
    <row r="4" spans="1:2" x14ac:dyDescent="0.2">
      <c r="A4" s="61" t="s">
        <v>1702</v>
      </c>
      <c r="B4" s="62">
        <v>7535850</v>
      </c>
    </row>
    <row r="5" spans="1:2" x14ac:dyDescent="0.2">
      <c r="A5" s="61" t="s">
        <v>1703</v>
      </c>
      <c r="B5" s="62">
        <v>1794752.1400000001</v>
      </c>
    </row>
    <row r="6" spans="1:2" x14ac:dyDescent="0.2">
      <c r="A6" s="61" t="s">
        <v>2798</v>
      </c>
      <c r="B6" s="62">
        <v>6909735.3200000003</v>
      </c>
    </row>
    <row r="7" spans="1:2" x14ac:dyDescent="0.2">
      <c r="A7" s="61" t="s">
        <v>2799</v>
      </c>
      <c r="B7" s="62">
        <v>236000</v>
      </c>
    </row>
    <row r="8" spans="1:2" x14ac:dyDescent="0.2">
      <c r="A8" s="61" t="s">
        <v>2800</v>
      </c>
      <c r="B8" s="62">
        <v>696200.01</v>
      </c>
    </row>
    <row r="9" spans="1:2" x14ac:dyDescent="0.2">
      <c r="A9" s="61" t="s">
        <v>2801</v>
      </c>
      <c r="B9" s="62">
        <v>7599747.0999999996</v>
      </c>
    </row>
    <row r="10" spans="1:2" x14ac:dyDescent="0.2">
      <c r="A10" s="61" t="s">
        <v>1713</v>
      </c>
      <c r="B10" s="62">
        <v>2322240</v>
      </c>
    </row>
    <row r="11" spans="1:2" x14ac:dyDescent="0.2">
      <c r="A11" s="61" t="s">
        <v>2802</v>
      </c>
      <c r="B11" s="62">
        <v>1127163.1400000001</v>
      </c>
    </row>
    <row r="12" spans="1:2" x14ac:dyDescent="0.2">
      <c r="A12" s="61" t="s">
        <v>1715</v>
      </c>
      <c r="B12" s="62">
        <v>2429932.44</v>
      </c>
    </row>
    <row r="13" spans="1:2" x14ac:dyDescent="0.2">
      <c r="A13" s="61" t="s">
        <v>2803</v>
      </c>
      <c r="B13" s="62">
        <v>17146067.07</v>
      </c>
    </row>
    <row r="14" spans="1:2" x14ac:dyDescent="0.2">
      <c r="A14" s="61" t="s">
        <v>2804</v>
      </c>
      <c r="B14" s="62">
        <v>10800</v>
      </c>
    </row>
    <row r="15" spans="1:2" x14ac:dyDescent="0.2">
      <c r="A15" s="61" t="s">
        <v>2805</v>
      </c>
      <c r="B15" s="62">
        <v>14548996.76</v>
      </c>
    </row>
    <row r="16" spans="1:2" x14ac:dyDescent="0.2">
      <c r="A16" s="61" t="s">
        <v>2806</v>
      </c>
      <c r="B16" s="62">
        <v>1387730.74</v>
      </c>
    </row>
    <row r="17" spans="1:2" x14ac:dyDescent="0.2">
      <c r="A17" s="61" t="s">
        <v>2807</v>
      </c>
      <c r="B17" s="62">
        <v>1274400</v>
      </c>
    </row>
    <row r="18" spans="1:2" x14ac:dyDescent="0.2">
      <c r="A18" s="61" t="s">
        <v>2808</v>
      </c>
      <c r="B18" s="62">
        <v>2611371.69</v>
      </c>
    </row>
    <row r="19" spans="1:2" x14ac:dyDescent="0.2">
      <c r="A19" s="61" t="s">
        <v>2809</v>
      </c>
      <c r="B19" s="62">
        <v>19949.22</v>
      </c>
    </row>
    <row r="20" spans="1:2" x14ac:dyDescent="0.2">
      <c r="A20" s="61" t="s">
        <v>2810</v>
      </c>
      <c r="B20" s="62">
        <v>247800</v>
      </c>
    </row>
    <row r="21" spans="1:2" x14ac:dyDescent="0.2">
      <c r="A21" s="61" t="s">
        <v>2811</v>
      </c>
      <c r="B21" s="62">
        <v>230996</v>
      </c>
    </row>
    <row r="22" spans="1:2" x14ac:dyDescent="0.2">
      <c r="A22" s="61" t="s">
        <v>2812</v>
      </c>
      <c r="B22" s="62">
        <v>21240</v>
      </c>
    </row>
    <row r="23" spans="1:2" x14ac:dyDescent="0.2">
      <c r="A23" s="61" t="s">
        <v>2813</v>
      </c>
      <c r="B23" s="62">
        <v>938748</v>
      </c>
    </row>
    <row r="24" spans="1:2" x14ac:dyDescent="0.2">
      <c r="A24" s="61" t="s">
        <v>2814</v>
      </c>
      <c r="B24" s="62">
        <v>180540</v>
      </c>
    </row>
    <row r="25" spans="1:2" x14ac:dyDescent="0.2">
      <c r="A25" s="61" t="s">
        <v>2815</v>
      </c>
      <c r="B25" s="62">
        <v>241050.4</v>
      </c>
    </row>
    <row r="26" spans="1:2" x14ac:dyDescent="0.2">
      <c r="A26" s="61" t="s">
        <v>2816</v>
      </c>
      <c r="B26" s="62">
        <v>89916</v>
      </c>
    </row>
    <row r="27" spans="1:2" x14ac:dyDescent="0.2">
      <c r="A27" s="61" t="s">
        <v>1115</v>
      </c>
      <c r="B27" s="62">
        <v>102782347.05000003</v>
      </c>
    </row>
    <row r="28" spans="1:2" x14ac:dyDescent="0.2">
      <c r="A28" s="61" t="s">
        <v>1117</v>
      </c>
      <c r="B28" s="62">
        <v>-86122564</v>
      </c>
    </row>
    <row r="29" spans="1:2" x14ac:dyDescent="0.2">
      <c r="A29" s="61" t="s">
        <v>2824</v>
      </c>
      <c r="B29" s="62">
        <v>69974336.599999994</v>
      </c>
    </row>
    <row r="30" spans="1:2" x14ac:dyDescent="0.2">
      <c r="A30" s="61" t="s">
        <v>2640</v>
      </c>
      <c r="B30" s="62">
        <v>156235345.68000004</v>
      </c>
    </row>
  </sheetData>
  <pageMargins left="0.7" right="0.7" top="0.75" bottom="0.75" header="0.3" footer="0.3"/>
  <pageSetup paperSize="9" orientation="portrait" horizontalDpi="300" verticalDpi="0" r:id="rId2"/>
  <customProperties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852"/>
  <sheetViews>
    <sheetView topLeftCell="A833" workbookViewId="0">
      <selection activeCell="G846" sqref="G846"/>
    </sheetView>
  </sheetViews>
  <sheetFormatPr defaultRowHeight="12.75" x14ac:dyDescent="0.2"/>
  <cols>
    <col min="1" max="1" width="7.5703125" bestFit="1" customWidth="1"/>
    <col min="2" max="2" width="13.42578125" customWidth="1"/>
    <col min="3" max="3" width="21.7109375" customWidth="1"/>
    <col min="4" max="5" width="18.7109375" bestFit="1" customWidth="1"/>
    <col min="6" max="6" width="15.5703125" bestFit="1" customWidth="1"/>
    <col min="7" max="7" width="10.140625" bestFit="1" customWidth="1"/>
    <col min="8" max="8" width="57.85546875" bestFit="1" customWidth="1"/>
    <col min="9" max="9" width="9" bestFit="1" customWidth="1"/>
    <col min="10" max="10" width="8" bestFit="1" customWidth="1"/>
    <col min="11" max="11" width="5" bestFit="1" customWidth="1"/>
    <col min="12" max="12" width="7.42578125" bestFit="1" customWidth="1"/>
    <col min="13" max="13" width="8.7109375" bestFit="1" customWidth="1"/>
    <col min="14" max="14" width="6" bestFit="1" customWidth="1"/>
    <col min="15" max="15" width="5" bestFit="1" customWidth="1"/>
    <col min="16" max="16" width="7.5703125" bestFit="1" customWidth="1"/>
    <col min="17" max="17" width="11" bestFit="1" customWidth="1"/>
    <col min="18" max="18" width="10.140625" bestFit="1" customWidth="1"/>
    <col min="19" max="19" width="17.28515625" bestFit="1" customWidth="1"/>
    <col min="20" max="20" width="6" bestFit="1" customWidth="1"/>
    <col min="21" max="21" width="10.140625" bestFit="1" customWidth="1"/>
    <col min="22" max="22" width="15.5703125" bestFit="1" customWidth="1"/>
    <col min="23" max="23" width="4.28515625" bestFit="1" customWidth="1"/>
    <col min="24" max="24" width="17.5703125" bestFit="1" customWidth="1"/>
    <col min="25" max="25" width="21.7109375" bestFit="1" customWidth="1"/>
  </cols>
  <sheetData>
    <row r="1" spans="1:25" x14ac:dyDescent="0.2">
      <c r="A1" s="47"/>
      <c r="X1" s="56">
        <v>44107</v>
      </c>
    </row>
    <row r="5" spans="1:25" ht="25.5" x14ac:dyDescent="0.2">
      <c r="A5" s="48" t="s">
        <v>2666</v>
      </c>
      <c r="B5" s="48" t="s">
        <v>2596</v>
      </c>
      <c r="C5" s="48" t="s">
        <v>2667</v>
      </c>
      <c r="D5" s="48" t="s">
        <v>2668</v>
      </c>
      <c r="E5" s="48" t="s">
        <v>2669</v>
      </c>
      <c r="F5" s="48" t="s">
        <v>2670</v>
      </c>
      <c r="G5" s="49" t="s">
        <v>2671</v>
      </c>
      <c r="H5" s="48" t="s">
        <v>2672</v>
      </c>
      <c r="I5" s="48" t="s">
        <v>2673</v>
      </c>
      <c r="J5" s="48" t="s">
        <v>2674</v>
      </c>
      <c r="K5" s="48" t="s">
        <v>2675</v>
      </c>
      <c r="L5" s="48" t="s">
        <v>2676</v>
      </c>
      <c r="M5" s="48" t="s">
        <v>2677</v>
      </c>
      <c r="N5" s="48" t="s">
        <v>2678</v>
      </c>
      <c r="O5" s="48" t="s">
        <v>2679</v>
      </c>
      <c r="P5" s="48" t="s">
        <v>2280</v>
      </c>
      <c r="Q5" s="48" t="s">
        <v>2680</v>
      </c>
      <c r="R5" s="49" t="s">
        <v>2681</v>
      </c>
      <c r="S5" s="48" t="s">
        <v>2664</v>
      </c>
      <c r="T5" s="48" t="s">
        <v>2682</v>
      </c>
      <c r="U5" s="49" t="s">
        <v>2683</v>
      </c>
      <c r="V5" s="50" t="s">
        <v>2684</v>
      </c>
      <c r="W5" s="48" t="s">
        <v>2612</v>
      </c>
      <c r="X5" s="51" t="s">
        <v>2685</v>
      </c>
      <c r="Y5" s="57" t="s">
        <v>2786</v>
      </c>
    </row>
    <row r="6" spans="1:25" x14ac:dyDescent="0.2">
      <c r="A6" s="52">
        <v>5300</v>
      </c>
      <c r="B6" s="52" t="s">
        <v>1025</v>
      </c>
      <c r="C6" s="52" t="s">
        <v>2686</v>
      </c>
      <c r="D6" s="52">
        <v>5308000078</v>
      </c>
      <c r="E6" s="52">
        <v>22</v>
      </c>
      <c r="F6" s="52" t="s">
        <v>2456</v>
      </c>
      <c r="G6" s="53" t="s">
        <v>2597</v>
      </c>
      <c r="H6" s="52" t="s">
        <v>1140</v>
      </c>
      <c r="I6" s="52">
        <v>12201000</v>
      </c>
      <c r="J6" s="52">
        <v>0</v>
      </c>
      <c r="K6" s="52">
        <v>0</v>
      </c>
      <c r="L6" s="52" t="s">
        <v>1026</v>
      </c>
      <c r="M6" s="52" t="s">
        <v>1138</v>
      </c>
      <c r="N6" s="52" t="s">
        <v>2687</v>
      </c>
      <c r="O6" s="52">
        <v>5302</v>
      </c>
      <c r="P6" s="52" t="s">
        <v>164</v>
      </c>
      <c r="Q6" s="52">
        <v>8100001205</v>
      </c>
      <c r="R6" s="53">
        <v>43951</v>
      </c>
      <c r="S6" s="52" t="s">
        <v>2689</v>
      </c>
      <c r="T6" s="52">
        <v>336</v>
      </c>
      <c r="U6" s="53" t="s">
        <v>2688</v>
      </c>
      <c r="V6" s="54">
        <v>-375160.5</v>
      </c>
      <c r="W6" s="52" t="s">
        <v>6</v>
      </c>
      <c r="X6" s="55" t="str">
        <f>IF(R6&lt;$X$1,"More than 180 days", "Less than 180 days")</f>
        <v>More than 180 days</v>
      </c>
      <c r="Y6" s="47" t="s">
        <v>2642</v>
      </c>
    </row>
    <row r="7" spans="1:25" x14ac:dyDescent="0.2">
      <c r="A7" s="52">
        <v>5300</v>
      </c>
      <c r="B7" s="52" t="s">
        <v>1025</v>
      </c>
      <c r="C7" s="52" t="s">
        <v>2686</v>
      </c>
      <c r="D7" s="52">
        <v>5308000079</v>
      </c>
      <c r="E7" s="52">
        <v>21</v>
      </c>
      <c r="F7" s="52" t="s">
        <v>2458</v>
      </c>
      <c r="G7" s="53" t="s">
        <v>2597</v>
      </c>
      <c r="H7" s="52" t="s">
        <v>1140</v>
      </c>
      <c r="I7" s="52">
        <v>12201000</v>
      </c>
      <c r="J7" s="52">
        <v>0</v>
      </c>
      <c r="K7" s="52">
        <v>0</v>
      </c>
      <c r="L7" s="52" t="s">
        <v>1026</v>
      </c>
      <c r="M7" s="52" t="s">
        <v>1138</v>
      </c>
      <c r="N7" s="52" t="s">
        <v>2687</v>
      </c>
      <c r="O7" s="52">
        <v>5302</v>
      </c>
      <c r="P7" s="52" t="s">
        <v>164</v>
      </c>
      <c r="Q7" s="52">
        <v>8100001205</v>
      </c>
      <c r="R7" s="53">
        <v>43951</v>
      </c>
      <c r="S7" s="52" t="s">
        <v>2689</v>
      </c>
      <c r="T7" s="52">
        <v>336</v>
      </c>
      <c r="U7" s="53" t="s">
        <v>2688</v>
      </c>
      <c r="V7" s="54">
        <v>-711843</v>
      </c>
      <c r="W7" s="52" t="s">
        <v>6</v>
      </c>
      <c r="X7" s="55" t="str">
        <f t="shared" ref="X7:X71" si="0">IF(R7&lt;$X$1,"More than 180 days", "Less than 180 days")</f>
        <v>More than 180 days</v>
      </c>
      <c r="Y7" s="47" t="s">
        <v>2642</v>
      </c>
    </row>
    <row r="8" spans="1:25" x14ac:dyDescent="0.2">
      <c r="A8" s="52">
        <v>5300</v>
      </c>
      <c r="B8" s="52" t="s">
        <v>1025</v>
      </c>
      <c r="C8" s="52" t="s">
        <v>2686</v>
      </c>
      <c r="D8" s="52">
        <v>5308000080</v>
      </c>
      <c r="E8" s="52">
        <v>21</v>
      </c>
      <c r="F8" s="52" t="s">
        <v>2460</v>
      </c>
      <c r="G8" s="53" t="s">
        <v>2597</v>
      </c>
      <c r="H8" s="52" t="s">
        <v>1140</v>
      </c>
      <c r="I8" s="52">
        <v>12201000</v>
      </c>
      <c r="J8" s="52">
        <v>0</v>
      </c>
      <c r="K8" s="52">
        <v>0</v>
      </c>
      <c r="L8" s="52" t="s">
        <v>1026</v>
      </c>
      <c r="M8" s="52" t="s">
        <v>1138</v>
      </c>
      <c r="N8" s="52" t="s">
        <v>2687</v>
      </c>
      <c r="O8" s="52">
        <v>5302</v>
      </c>
      <c r="P8" s="52" t="s">
        <v>164</v>
      </c>
      <c r="Q8" s="52">
        <v>8100001205</v>
      </c>
      <c r="R8" s="53">
        <v>43951</v>
      </c>
      <c r="S8" s="52" t="s">
        <v>2689</v>
      </c>
      <c r="T8" s="52">
        <v>336</v>
      </c>
      <c r="U8" s="53" t="s">
        <v>2688</v>
      </c>
      <c r="V8" s="54">
        <v>-461736</v>
      </c>
      <c r="W8" s="52" t="s">
        <v>6</v>
      </c>
      <c r="X8" s="55" t="str">
        <f t="shared" si="0"/>
        <v>More than 180 days</v>
      </c>
      <c r="Y8" s="47" t="s">
        <v>2642</v>
      </c>
    </row>
    <row r="9" spans="1:25" x14ac:dyDescent="0.2">
      <c r="A9" s="52">
        <v>5300</v>
      </c>
      <c r="B9" s="52" t="s">
        <v>1025</v>
      </c>
      <c r="C9" s="52" t="s">
        <v>2686</v>
      </c>
      <c r="D9" s="52">
        <v>5308000081</v>
      </c>
      <c r="E9" s="52">
        <v>22</v>
      </c>
      <c r="F9" s="52" t="s">
        <v>2462</v>
      </c>
      <c r="G9" s="53" t="s">
        <v>2597</v>
      </c>
      <c r="H9" s="52" t="s">
        <v>1140</v>
      </c>
      <c r="I9" s="52">
        <v>12201000</v>
      </c>
      <c r="J9" s="52">
        <v>0</v>
      </c>
      <c r="K9" s="52">
        <v>0</v>
      </c>
      <c r="L9" s="52" t="s">
        <v>1026</v>
      </c>
      <c r="M9" s="52" t="s">
        <v>1138</v>
      </c>
      <c r="N9" s="52" t="s">
        <v>2687</v>
      </c>
      <c r="O9" s="52">
        <v>5302</v>
      </c>
      <c r="P9" s="52" t="s">
        <v>164</v>
      </c>
      <c r="Q9" s="52">
        <v>8100001205</v>
      </c>
      <c r="R9" s="53">
        <v>43951</v>
      </c>
      <c r="S9" s="52" t="s">
        <v>2689</v>
      </c>
      <c r="T9" s="52">
        <v>336</v>
      </c>
      <c r="U9" s="53" t="s">
        <v>2688</v>
      </c>
      <c r="V9" s="54">
        <v>-3626551.5</v>
      </c>
      <c r="W9" s="52" t="s">
        <v>6</v>
      </c>
      <c r="X9" s="55" t="str">
        <f t="shared" si="0"/>
        <v>More than 180 days</v>
      </c>
      <c r="Y9" s="47" t="s">
        <v>2642</v>
      </c>
    </row>
    <row r="10" spans="1:25" x14ac:dyDescent="0.2">
      <c r="A10" s="52">
        <v>5300</v>
      </c>
      <c r="B10" s="52" t="s">
        <v>1025</v>
      </c>
      <c r="C10" s="52" t="s">
        <v>2686</v>
      </c>
      <c r="D10" s="52">
        <v>5308000083</v>
      </c>
      <c r="E10" s="52">
        <v>28</v>
      </c>
      <c r="F10" s="52" t="s">
        <v>2464</v>
      </c>
      <c r="G10" s="53" t="s">
        <v>2597</v>
      </c>
      <c r="H10" s="52" t="s">
        <v>1140</v>
      </c>
      <c r="I10" s="52">
        <v>12201000</v>
      </c>
      <c r="J10" s="52">
        <v>0</v>
      </c>
      <c r="K10" s="52">
        <v>0</v>
      </c>
      <c r="L10" s="52" t="s">
        <v>1026</v>
      </c>
      <c r="M10" s="52" t="s">
        <v>1138</v>
      </c>
      <c r="N10" s="52" t="s">
        <v>2687</v>
      </c>
      <c r="O10" s="52">
        <v>5302</v>
      </c>
      <c r="P10" s="52" t="s">
        <v>164</v>
      </c>
      <c r="Q10" s="52">
        <v>8100001205</v>
      </c>
      <c r="R10" s="53">
        <v>43951</v>
      </c>
      <c r="S10" s="52" t="s">
        <v>2689</v>
      </c>
      <c r="T10" s="52">
        <v>336</v>
      </c>
      <c r="U10" s="53" t="s">
        <v>2688</v>
      </c>
      <c r="V10" s="54">
        <v>-17709499.5</v>
      </c>
      <c r="W10" s="52" t="s">
        <v>6</v>
      </c>
      <c r="X10" s="55" t="str">
        <f t="shared" si="0"/>
        <v>More than 180 days</v>
      </c>
      <c r="Y10" s="47" t="s">
        <v>2642</v>
      </c>
    </row>
    <row r="11" spans="1:25" x14ac:dyDescent="0.2">
      <c r="A11" s="52">
        <v>5300</v>
      </c>
      <c r="B11" s="52" t="s">
        <v>1025</v>
      </c>
      <c r="C11" s="52" t="s">
        <v>2686</v>
      </c>
      <c r="D11" s="52">
        <v>5308000084</v>
      </c>
      <c r="E11" s="52">
        <v>25</v>
      </c>
      <c r="F11" s="52" t="s">
        <v>2466</v>
      </c>
      <c r="G11" s="53" t="s">
        <v>2597</v>
      </c>
      <c r="H11" s="52" t="s">
        <v>1140</v>
      </c>
      <c r="I11" s="52">
        <v>12201000</v>
      </c>
      <c r="J11" s="52">
        <v>0</v>
      </c>
      <c r="K11" s="52">
        <v>0</v>
      </c>
      <c r="L11" s="52" t="s">
        <v>1026</v>
      </c>
      <c r="M11" s="52" t="s">
        <v>1138</v>
      </c>
      <c r="N11" s="52" t="s">
        <v>2687</v>
      </c>
      <c r="O11" s="52">
        <v>5302</v>
      </c>
      <c r="P11" s="52" t="s">
        <v>164</v>
      </c>
      <c r="Q11" s="52">
        <v>8100001205</v>
      </c>
      <c r="R11" s="53">
        <v>43951</v>
      </c>
      <c r="S11" s="52" t="s">
        <v>2689</v>
      </c>
      <c r="T11" s="52">
        <v>336</v>
      </c>
      <c r="U11" s="53" t="s">
        <v>2688</v>
      </c>
      <c r="V11" s="54">
        <v>-17834553</v>
      </c>
      <c r="W11" s="52" t="s">
        <v>6</v>
      </c>
      <c r="X11" s="55" t="str">
        <f t="shared" si="0"/>
        <v>More than 180 days</v>
      </c>
      <c r="Y11" s="47" t="s">
        <v>2642</v>
      </c>
    </row>
    <row r="12" spans="1:25" x14ac:dyDescent="0.2">
      <c r="A12" s="52">
        <v>5300</v>
      </c>
      <c r="B12" s="52" t="s">
        <v>1025</v>
      </c>
      <c r="C12" s="52" t="s">
        <v>2686</v>
      </c>
      <c r="D12" s="52">
        <v>5308000085</v>
      </c>
      <c r="E12" s="52">
        <v>20</v>
      </c>
      <c r="F12" s="52" t="s">
        <v>2468</v>
      </c>
      <c r="G12" s="53" t="s">
        <v>2597</v>
      </c>
      <c r="H12" s="52" t="s">
        <v>1140</v>
      </c>
      <c r="I12" s="52">
        <v>12201000</v>
      </c>
      <c r="J12" s="52">
        <v>0</v>
      </c>
      <c r="K12" s="52">
        <v>0</v>
      </c>
      <c r="L12" s="52" t="s">
        <v>1026</v>
      </c>
      <c r="M12" s="52" t="s">
        <v>1138</v>
      </c>
      <c r="N12" s="52" t="s">
        <v>2687</v>
      </c>
      <c r="O12" s="52">
        <v>5302</v>
      </c>
      <c r="P12" s="52" t="s">
        <v>164</v>
      </c>
      <c r="Q12" s="52">
        <v>8100001205</v>
      </c>
      <c r="R12" s="53">
        <v>43951</v>
      </c>
      <c r="S12" s="52" t="s">
        <v>2689</v>
      </c>
      <c r="T12" s="52">
        <v>336</v>
      </c>
      <c r="U12" s="53" t="s">
        <v>2688</v>
      </c>
      <c r="V12" s="54">
        <v>-654126</v>
      </c>
      <c r="W12" s="52" t="s">
        <v>6</v>
      </c>
      <c r="X12" s="55" t="str">
        <f t="shared" si="0"/>
        <v>More than 180 days</v>
      </c>
      <c r="Y12" s="47" t="s">
        <v>2642</v>
      </c>
    </row>
    <row r="13" spans="1:25" x14ac:dyDescent="0.2">
      <c r="A13" s="52">
        <v>5300</v>
      </c>
      <c r="B13" s="52" t="s">
        <v>1025</v>
      </c>
      <c r="C13" s="52" t="s">
        <v>2686</v>
      </c>
      <c r="D13" s="52">
        <v>5308000087</v>
      </c>
      <c r="E13" s="52">
        <v>20</v>
      </c>
      <c r="F13" s="52" t="s">
        <v>2470</v>
      </c>
      <c r="G13" s="53" t="s">
        <v>2597</v>
      </c>
      <c r="H13" s="52" t="s">
        <v>1140</v>
      </c>
      <c r="I13" s="52">
        <v>12201000</v>
      </c>
      <c r="J13" s="52">
        <v>0</v>
      </c>
      <c r="K13" s="52">
        <v>0</v>
      </c>
      <c r="L13" s="52" t="s">
        <v>1026</v>
      </c>
      <c r="M13" s="52" t="s">
        <v>1138</v>
      </c>
      <c r="N13" s="52" t="s">
        <v>2687</v>
      </c>
      <c r="O13" s="52">
        <v>5302</v>
      </c>
      <c r="P13" s="52" t="s">
        <v>164</v>
      </c>
      <c r="Q13" s="52">
        <v>8100001205</v>
      </c>
      <c r="R13" s="53">
        <v>43951</v>
      </c>
      <c r="S13" s="52" t="s">
        <v>2689</v>
      </c>
      <c r="T13" s="52">
        <v>336</v>
      </c>
      <c r="U13" s="53" t="s">
        <v>2688</v>
      </c>
      <c r="V13" s="54">
        <v>-500214</v>
      </c>
      <c r="W13" s="52" t="s">
        <v>6</v>
      </c>
      <c r="X13" s="55" t="str">
        <f t="shared" si="0"/>
        <v>More than 180 days</v>
      </c>
      <c r="Y13" s="47" t="s">
        <v>2642</v>
      </c>
    </row>
    <row r="14" spans="1:25" x14ac:dyDescent="0.2">
      <c r="A14" s="52">
        <v>5300</v>
      </c>
      <c r="B14" s="52" t="s">
        <v>1025</v>
      </c>
      <c r="C14" s="52" t="s">
        <v>2686</v>
      </c>
      <c r="D14" s="52">
        <v>5308000088</v>
      </c>
      <c r="E14" s="52">
        <v>20</v>
      </c>
      <c r="F14" s="52" t="s">
        <v>2472</v>
      </c>
      <c r="G14" s="53" t="s">
        <v>2597</v>
      </c>
      <c r="H14" s="52" t="s">
        <v>1140</v>
      </c>
      <c r="I14" s="52">
        <v>12201000</v>
      </c>
      <c r="J14" s="52">
        <v>0</v>
      </c>
      <c r="K14" s="52">
        <v>0</v>
      </c>
      <c r="L14" s="52" t="s">
        <v>1026</v>
      </c>
      <c r="M14" s="52" t="s">
        <v>1138</v>
      </c>
      <c r="N14" s="52" t="s">
        <v>2687</v>
      </c>
      <c r="O14" s="52">
        <v>5302</v>
      </c>
      <c r="P14" s="52" t="s">
        <v>164</v>
      </c>
      <c r="Q14" s="52">
        <v>8100001205</v>
      </c>
      <c r="R14" s="53">
        <v>43951</v>
      </c>
      <c r="S14" s="52" t="s">
        <v>2689</v>
      </c>
      <c r="T14" s="52">
        <v>336</v>
      </c>
      <c r="U14" s="53" t="s">
        <v>2688</v>
      </c>
      <c r="V14" s="54">
        <v>-394399.5</v>
      </c>
      <c r="W14" s="52" t="s">
        <v>6</v>
      </c>
      <c r="X14" s="55" t="str">
        <f t="shared" si="0"/>
        <v>More than 180 days</v>
      </c>
      <c r="Y14" s="47" t="s">
        <v>2642</v>
      </c>
    </row>
    <row r="15" spans="1:25" x14ac:dyDescent="0.2">
      <c r="A15" s="52">
        <v>5300</v>
      </c>
      <c r="B15" s="52" t="s">
        <v>1025</v>
      </c>
      <c r="C15" s="52" t="s">
        <v>2686</v>
      </c>
      <c r="D15" s="52">
        <v>5308000089</v>
      </c>
      <c r="E15" s="52">
        <v>21</v>
      </c>
      <c r="F15" s="52" t="s">
        <v>2474</v>
      </c>
      <c r="G15" s="53" t="s">
        <v>2597</v>
      </c>
      <c r="H15" s="52" t="s">
        <v>1140</v>
      </c>
      <c r="I15" s="52">
        <v>12201000</v>
      </c>
      <c r="J15" s="52">
        <v>0</v>
      </c>
      <c r="K15" s="52">
        <v>0</v>
      </c>
      <c r="L15" s="52" t="s">
        <v>1026</v>
      </c>
      <c r="M15" s="52" t="s">
        <v>1138</v>
      </c>
      <c r="N15" s="52" t="s">
        <v>2687</v>
      </c>
      <c r="O15" s="52">
        <v>5302</v>
      </c>
      <c r="P15" s="52" t="s">
        <v>164</v>
      </c>
      <c r="Q15" s="52">
        <v>8100001205</v>
      </c>
      <c r="R15" s="53">
        <v>43951</v>
      </c>
      <c r="S15" s="52" t="s">
        <v>2689</v>
      </c>
      <c r="T15" s="52">
        <v>336</v>
      </c>
      <c r="U15" s="53" t="s">
        <v>2688</v>
      </c>
      <c r="V15" s="54">
        <v>-192390</v>
      </c>
      <c r="W15" s="52" t="s">
        <v>6</v>
      </c>
      <c r="X15" s="55" t="str">
        <f t="shared" si="0"/>
        <v>More than 180 days</v>
      </c>
      <c r="Y15" s="47" t="s">
        <v>2642</v>
      </c>
    </row>
    <row r="16" spans="1:25" x14ac:dyDescent="0.2">
      <c r="A16" s="52">
        <v>5300</v>
      </c>
      <c r="B16" s="52" t="s">
        <v>1025</v>
      </c>
      <c r="C16" s="52" t="s">
        <v>2686</v>
      </c>
      <c r="D16" s="52">
        <v>5308000090</v>
      </c>
      <c r="E16" s="52">
        <v>20</v>
      </c>
      <c r="F16" s="52" t="s">
        <v>2476</v>
      </c>
      <c r="G16" s="53" t="s">
        <v>2597</v>
      </c>
      <c r="H16" s="52" t="s">
        <v>1140</v>
      </c>
      <c r="I16" s="52">
        <v>12201000</v>
      </c>
      <c r="J16" s="52">
        <v>0</v>
      </c>
      <c r="K16" s="52">
        <v>0</v>
      </c>
      <c r="L16" s="52" t="s">
        <v>1026</v>
      </c>
      <c r="M16" s="52" t="s">
        <v>1138</v>
      </c>
      <c r="N16" s="52" t="s">
        <v>2687</v>
      </c>
      <c r="O16" s="52">
        <v>5302</v>
      </c>
      <c r="P16" s="52" t="s">
        <v>164</v>
      </c>
      <c r="Q16" s="52">
        <v>8100001205</v>
      </c>
      <c r="R16" s="53">
        <v>43951</v>
      </c>
      <c r="S16" s="52" t="s">
        <v>2689</v>
      </c>
      <c r="T16" s="52">
        <v>336</v>
      </c>
      <c r="U16" s="53" t="s">
        <v>2688</v>
      </c>
      <c r="V16" s="54">
        <v>-365541</v>
      </c>
      <c r="W16" s="52" t="s">
        <v>6</v>
      </c>
      <c r="X16" s="55" t="str">
        <f t="shared" si="0"/>
        <v>More than 180 days</v>
      </c>
      <c r="Y16" s="47" t="s">
        <v>2642</v>
      </c>
    </row>
    <row r="17" spans="1:25" x14ac:dyDescent="0.2">
      <c r="A17" s="52">
        <v>5300</v>
      </c>
      <c r="B17" s="52" t="s">
        <v>1025</v>
      </c>
      <c r="C17" s="52" t="s">
        <v>2686</v>
      </c>
      <c r="D17" s="52">
        <v>5308000091</v>
      </c>
      <c r="E17" s="52">
        <v>20</v>
      </c>
      <c r="F17" s="52" t="s">
        <v>2478</v>
      </c>
      <c r="G17" s="53" t="s">
        <v>2597</v>
      </c>
      <c r="H17" s="52" t="s">
        <v>1140</v>
      </c>
      <c r="I17" s="52">
        <v>12201000</v>
      </c>
      <c r="J17" s="52">
        <v>0</v>
      </c>
      <c r="K17" s="52">
        <v>0</v>
      </c>
      <c r="L17" s="52" t="s">
        <v>1030</v>
      </c>
      <c r="M17" s="52" t="s">
        <v>1173</v>
      </c>
      <c r="N17" s="52" t="s">
        <v>2687</v>
      </c>
      <c r="O17" s="52">
        <v>5302</v>
      </c>
      <c r="P17" s="52" t="s">
        <v>164</v>
      </c>
      <c r="Q17" s="52">
        <v>8100001205</v>
      </c>
      <c r="R17" s="53">
        <v>43951</v>
      </c>
      <c r="S17" s="52" t="s">
        <v>2689</v>
      </c>
      <c r="T17" s="52">
        <v>336</v>
      </c>
      <c r="U17" s="53" t="s">
        <v>2688</v>
      </c>
      <c r="V17" s="54">
        <v>-278965.5</v>
      </c>
      <c r="W17" s="52" t="s">
        <v>6</v>
      </c>
      <c r="X17" s="55" t="str">
        <f t="shared" si="0"/>
        <v>More than 180 days</v>
      </c>
      <c r="Y17" s="47" t="s">
        <v>2642</v>
      </c>
    </row>
    <row r="18" spans="1:25" x14ac:dyDescent="0.2">
      <c r="A18" s="52">
        <v>5300</v>
      </c>
      <c r="B18" s="52" t="s">
        <v>1025</v>
      </c>
      <c r="C18" s="52" t="s">
        <v>2686</v>
      </c>
      <c r="D18" s="52">
        <v>5308000092</v>
      </c>
      <c r="E18" s="52">
        <v>20</v>
      </c>
      <c r="F18" s="52" t="s">
        <v>2480</v>
      </c>
      <c r="G18" s="53" t="s">
        <v>2597</v>
      </c>
      <c r="H18" s="52" t="s">
        <v>1140</v>
      </c>
      <c r="I18" s="52">
        <v>12201000</v>
      </c>
      <c r="J18" s="52">
        <v>0</v>
      </c>
      <c r="K18" s="52">
        <v>0</v>
      </c>
      <c r="L18" s="52" t="s">
        <v>1030</v>
      </c>
      <c r="M18" s="52" t="s">
        <v>1173</v>
      </c>
      <c r="N18" s="52" t="s">
        <v>2687</v>
      </c>
      <c r="O18" s="52">
        <v>5302</v>
      </c>
      <c r="P18" s="52" t="s">
        <v>164</v>
      </c>
      <c r="Q18" s="52">
        <v>8100001205</v>
      </c>
      <c r="R18" s="53">
        <v>43951</v>
      </c>
      <c r="S18" s="52" t="s">
        <v>2689</v>
      </c>
      <c r="T18" s="52">
        <v>336</v>
      </c>
      <c r="U18" s="53" t="s">
        <v>2688</v>
      </c>
      <c r="V18" s="54">
        <v>-57717</v>
      </c>
      <c r="W18" s="52" t="s">
        <v>6</v>
      </c>
      <c r="X18" s="55" t="str">
        <f t="shared" si="0"/>
        <v>More than 180 days</v>
      </c>
      <c r="Y18" s="47" t="s">
        <v>2642</v>
      </c>
    </row>
    <row r="19" spans="1:25" x14ac:dyDescent="0.2">
      <c r="A19" s="52">
        <v>5300</v>
      </c>
      <c r="B19" s="52" t="s">
        <v>1025</v>
      </c>
      <c r="C19" s="52" t="s">
        <v>2686</v>
      </c>
      <c r="D19" s="52">
        <v>5308000093</v>
      </c>
      <c r="E19" s="52">
        <v>20</v>
      </c>
      <c r="F19" s="52" t="s">
        <v>2482</v>
      </c>
      <c r="G19" s="53" t="s">
        <v>2597</v>
      </c>
      <c r="H19" s="52" t="s">
        <v>1140</v>
      </c>
      <c r="I19" s="52">
        <v>12201000</v>
      </c>
      <c r="J19" s="52">
        <v>0</v>
      </c>
      <c r="K19" s="52">
        <v>0</v>
      </c>
      <c r="L19" s="52" t="s">
        <v>1030</v>
      </c>
      <c r="M19" s="52" t="s">
        <v>1173</v>
      </c>
      <c r="N19" s="52" t="s">
        <v>2687</v>
      </c>
      <c r="O19" s="52">
        <v>5302</v>
      </c>
      <c r="P19" s="52" t="s">
        <v>164</v>
      </c>
      <c r="Q19" s="52">
        <v>8100001205</v>
      </c>
      <c r="R19" s="53">
        <v>43951</v>
      </c>
      <c r="S19" s="52" t="s">
        <v>2689</v>
      </c>
      <c r="T19" s="52">
        <v>336</v>
      </c>
      <c r="U19" s="53" t="s">
        <v>2688</v>
      </c>
      <c r="V19" s="54">
        <v>-163531.5</v>
      </c>
      <c r="W19" s="52" t="s">
        <v>6</v>
      </c>
      <c r="X19" s="55" t="str">
        <f t="shared" si="0"/>
        <v>More than 180 days</v>
      </c>
      <c r="Y19" s="47" t="s">
        <v>2642</v>
      </c>
    </row>
    <row r="20" spans="1:25" s="59" customFormat="1" x14ac:dyDescent="0.2">
      <c r="A20" s="63">
        <v>5300</v>
      </c>
      <c r="B20" s="63" t="s">
        <v>1025</v>
      </c>
      <c r="C20" s="63" t="s">
        <v>2686</v>
      </c>
      <c r="D20" s="63">
        <v>5308000382</v>
      </c>
      <c r="E20" s="63">
        <v>0</v>
      </c>
      <c r="F20" s="63" t="s">
        <v>2821</v>
      </c>
      <c r="G20" s="64" t="s">
        <v>2659</v>
      </c>
      <c r="H20" s="63" t="s">
        <v>2823</v>
      </c>
      <c r="I20" s="63">
        <v>12201000</v>
      </c>
      <c r="J20" s="63">
        <v>0</v>
      </c>
      <c r="K20" s="63">
        <v>0</v>
      </c>
      <c r="L20" s="63" t="s">
        <v>1026</v>
      </c>
      <c r="M20" s="63" t="s">
        <v>2822</v>
      </c>
      <c r="N20" s="63" t="s">
        <v>2687</v>
      </c>
      <c r="O20" s="63">
        <v>5302</v>
      </c>
      <c r="P20" s="63"/>
      <c r="Q20" s="63">
        <v>8100001205</v>
      </c>
      <c r="R20" s="64">
        <v>44286</v>
      </c>
      <c r="S20" s="63" t="s">
        <v>2824</v>
      </c>
      <c r="T20" s="63">
        <v>336</v>
      </c>
      <c r="U20" s="64" t="s">
        <v>2659</v>
      </c>
      <c r="V20" s="65">
        <v>69974336.599999994</v>
      </c>
      <c r="W20" s="63" t="s">
        <v>6</v>
      </c>
      <c r="X20" s="66" t="str">
        <f>IF(R20&lt;$X$1,"More than 180 days", "Less than 180 days")</f>
        <v>Less than 180 days</v>
      </c>
      <c r="Y20" s="67" t="s">
        <v>2641</v>
      </c>
    </row>
    <row r="21" spans="1:25" x14ac:dyDescent="0.2">
      <c r="A21" s="52">
        <v>5300</v>
      </c>
      <c r="B21" s="52" t="s">
        <v>1025</v>
      </c>
      <c r="C21" s="52" t="s">
        <v>2686</v>
      </c>
      <c r="D21" s="52">
        <v>5308000094</v>
      </c>
      <c r="E21" s="52">
        <v>23</v>
      </c>
      <c r="F21" s="52" t="s">
        <v>2484</v>
      </c>
      <c r="G21" s="53" t="s">
        <v>2597</v>
      </c>
      <c r="H21" s="52" t="s">
        <v>1140</v>
      </c>
      <c r="I21" s="52">
        <v>12201000</v>
      </c>
      <c r="J21" s="52">
        <v>0</v>
      </c>
      <c r="K21" s="52">
        <v>0</v>
      </c>
      <c r="L21" s="52" t="s">
        <v>1026</v>
      </c>
      <c r="M21" s="52" t="s">
        <v>1138</v>
      </c>
      <c r="N21" s="52" t="s">
        <v>2687</v>
      </c>
      <c r="O21" s="52">
        <v>5302</v>
      </c>
      <c r="P21" s="52" t="s">
        <v>164</v>
      </c>
      <c r="Q21" s="52">
        <v>8100001205</v>
      </c>
      <c r="R21" s="53">
        <v>43951</v>
      </c>
      <c r="S21" s="52" t="s">
        <v>2689</v>
      </c>
      <c r="T21" s="52">
        <v>336</v>
      </c>
      <c r="U21" s="53" t="s">
        <v>2688</v>
      </c>
      <c r="V21" s="54">
        <v>-2443353</v>
      </c>
      <c r="W21" s="52" t="s">
        <v>6</v>
      </c>
      <c r="X21" s="55" t="str">
        <f t="shared" si="0"/>
        <v>More than 180 days</v>
      </c>
      <c r="Y21" s="47" t="s">
        <v>2642</v>
      </c>
    </row>
    <row r="22" spans="1:25" x14ac:dyDescent="0.2">
      <c r="A22" s="52">
        <v>5300</v>
      </c>
      <c r="B22" s="52" t="s">
        <v>1025</v>
      </c>
      <c r="C22" s="52" t="s">
        <v>2686</v>
      </c>
      <c r="D22" s="52">
        <v>5308000096</v>
      </c>
      <c r="E22" s="52">
        <v>22</v>
      </c>
      <c r="F22" s="52" t="s">
        <v>2486</v>
      </c>
      <c r="G22" s="53" t="s">
        <v>2597</v>
      </c>
      <c r="H22" s="52" t="s">
        <v>1140</v>
      </c>
      <c r="I22" s="52">
        <v>12201000</v>
      </c>
      <c r="J22" s="52">
        <v>0</v>
      </c>
      <c r="K22" s="52">
        <v>0</v>
      </c>
      <c r="L22" s="52" t="s">
        <v>1026</v>
      </c>
      <c r="M22" s="52" t="s">
        <v>1138</v>
      </c>
      <c r="N22" s="52" t="s">
        <v>2687</v>
      </c>
      <c r="O22" s="52">
        <v>5302</v>
      </c>
      <c r="P22" s="52" t="s">
        <v>164</v>
      </c>
      <c r="Q22" s="52">
        <v>8100001205</v>
      </c>
      <c r="R22" s="53">
        <v>43951</v>
      </c>
      <c r="S22" s="52" t="s">
        <v>2689</v>
      </c>
      <c r="T22" s="52">
        <v>336</v>
      </c>
      <c r="U22" s="53" t="s">
        <v>2688</v>
      </c>
      <c r="V22" s="54">
        <v>-413638.5</v>
      </c>
      <c r="W22" s="52" t="s">
        <v>6</v>
      </c>
      <c r="X22" s="55" t="str">
        <f t="shared" si="0"/>
        <v>More than 180 days</v>
      </c>
      <c r="Y22" s="47" t="s">
        <v>2642</v>
      </c>
    </row>
    <row r="23" spans="1:25" x14ac:dyDescent="0.2">
      <c r="A23" s="52">
        <v>5300</v>
      </c>
      <c r="B23" s="52" t="s">
        <v>1025</v>
      </c>
      <c r="C23" s="52" t="s">
        <v>2686</v>
      </c>
      <c r="D23" s="52">
        <v>5308000098</v>
      </c>
      <c r="E23" s="52">
        <v>20</v>
      </c>
      <c r="F23" s="52" t="s">
        <v>2488</v>
      </c>
      <c r="G23" s="53" t="s">
        <v>2597</v>
      </c>
      <c r="H23" s="52" t="s">
        <v>1140</v>
      </c>
      <c r="I23" s="52">
        <v>12201000</v>
      </c>
      <c r="J23" s="52">
        <v>0</v>
      </c>
      <c r="K23" s="52">
        <v>0</v>
      </c>
      <c r="L23" s="52" t="s">
        <v>1030</v>
      </c>
      <c r="M23" s="52" t="s">
        <v>1173</v>
      </c>
      <c r="N23" s="52" t="s">
        <v>2687</v>
      </c>
      <c r="O23" s="52">
        <v>5302</v>
      </c>
      <c r="P23" s="52" t="s">
        <v>164</v>
      </c>
      <c r="Q23" s="52">
        <v>8100001205</v>
      </c>
      <c r="R23" s="53">
        <v>43951</v>
      </c>
      <c r="S23" s="52" t="s">
        <v>2689</v>
      </c>
      <c r="T23" s="52">
        <v>336</v>
      </c>
      <c r="U23" s="53" t="s">
        <v>2688</v>
      </c>
      <c r="V23" s="54">
        <v>-96195</v>
      </c>
      <c r="W23" s="52" t="s">
        <v>6</v>
      </c>
      <c r="X23" s="55" t="str">
        <f t="shared" si="0"/>
        <v>More than 180 days</v>
      </c>
      <c r="Y23" s="47" t="s">
        <v>2642</v>
      </c>
    </row>
    <row r="24" spans="1:25" x14ac:dyDescent="0.2">
      <c r="A24" s="52">
        <v>5300</v>
      </c>
      <c r="B24" s="52" t="s">
        <v>1025</v>
      </c>
      <c r="C24" s="52" t="s">
        <v>2686</v>
      </c>
      <c r="D24" s="52">
        <v>5308000100</v>
      </c>
      <c r="E24" s="52">
        <v>20</v>
      </c>
      <c r="F24" s="52" t="s">
        <v>2490</v>
      </c>
      <c r="G24" s="53" t="s">
        <v>2597</v>
      </c>
      <c r="H24" s="52" t="s">
        <v>1140</v>
      </c>
      <c r="I24" s="52">
        <v>12201000</v>
      </c>
      <c r="J24" s="52">
        <v>0</v>
      </c>
      <c r="K24" s="52">
        <v>0</v>
      </c>
      <c r="L24" s="52" t="s">
        <v>1030</v>
      </c>
      <c r="M24" s="52" t="s">
        <v>1173</v>
      </c>
      <c r="N24" s="52" t="s">
        <v>2687</v>
      </c>
      <c r="O24" s="52">
        <v>5302</v>
      </c>
      <c r="P24" s="52" t="s">
        <v>164</v>
      </c>
      <c r="Q24" s="52">
        <v>8100001205</v>
      </c>
      <c r="R24" s="53">
        <v>43951</v>
      </c>
      <c r="S24" s="52" t="s">
        <v>2689</v>
      </c>
      <c r="T24" s="52">
        <v>336</v>
      </c>
      <c r="U24" s="53" t="s">
        <v>2688</v>
      </c>
      <c r="V24" s="54">
        <v>-48097.5</v>
      </c>
      <c r="W24" s="52" t="s">
        <v>6</v>
      </c>
      <c r="X24" s="55" t="str">
        <f t="shared" si="0"/>
        <v>More than 180 days</v>
      </c>
      <c r="Y24" s="47" t="s">
        <v>2642</v>
      </c>
    </row>
    <row r="25" spans="1:25" x14ac:dyDescent="0.2">
      <c r="A25" s="52">
        <v>5300</v>
      </c>
      <c r="B25" s="52" t="s">
        <v>1025</v>
      </c>
      <c r="C25" s="52" t="s">
        <v>2686</v>
      </c>
      <c r="D25" s="52">
        <v>5308000112</v>
      </c>
      <c r="E25" s="52">
        <v>21</v>
      </c>
      <c r="F25" s="52" t="s">
        <v>2492</v>
      </c>
      <c r="G25" s="53" t="s">
        <v>2597</v>
      </c>
      <c r="H25" s="52" t="s">
        <v>1140</v>
      </c>
      <c r="I25" s="52">
        <v>12201000</v>
      </c>
      <c r="J25" s="52">
        <v>0</v>
      </c>
      <c r="K25" s="52">
        <v>0</v>
      </c>
      <c r="L25" s="52" t="s">
        <v>1026</v>
      </c>
      <c r="M25" s="52" t="s">
        <v>1138</v>
      </c>
      <c r="N25" s="52" t="s">
        <v>2687</v>
      </c>
      <c r="O25" s="52">
        <v>5302</v>
      </c>
      <c r="P25" s="52" t="s">
        <v>164</v>
      </c>
      <c r="Q25" s="52">
        <v>8100001205</v>
      </c>
      <c r="R25" s="53">
        <v>43951</v>
      </c>
      <c r="S25" s="52" t="s">
        <v>2689</v>
      </c>
      <c r="T25" s="52">
        <v>336</v>
      </c>
      <c r="U25" s="53" t="s">
        <v>2688</v>
      </c>
      <c r="V25" s="54">
        <v>-384780</v>
      </c>
      <c r="W25" s="52" t="s">
        <v>6</v>
      </c>
      <c r="X25" s="55" t="str">
        <f t="shared" si="0"/>
        <v>More than 180 days</v>
      </c>
      <c r="Y25" s="47" t="s">
        <v>2642</v>
      </c>
    </row>
    <row r="26" spans="1:25" x14ac:dyDescent="0.2">
      <c r="A26" s="52">
        <v>5300</v>
      </c>
      <c r="B26" s="52" t="s">
        <v>1025</v>
      </c>
      <c r="C26" s="52" t="s">
        <v>2686</v>
      </c>
      <c r="D26" s="52">
        <v>5308000115</v>
      </c>
      <c r="E26" s="52">
        <v>20</v>
      </c>
      <c r="F26" s="52" t="s">
        <v>2494</v>
      </c>
      <c r="G26" s="53" t="s">
        <v>2597</v>
      </c>
      <c r="H26" s="52" t="s">
        <v>1140</v>
      </c>
      <c r="I26" s="52">
        <v>12201000</v>
      </c>
      <c r="J26" s="52">
        <v>0</v>
      </c>
      <c r="K26" s="52">
        <v>0</v>
      </c>
      <c r="L26" s="52" t="s">
        <v>1026</v>
      </c>
      <c r="M26" s="52" t="s">
        <v>1138</v>
      </c>
      <c r="N26" s="52" t="s">
        <v>2687</v>
      </c>
      <c r="O26" s="52">
        <v>5302</v>
      </c>
      <c r="P26" s="52" t="s">
        <v>164</v>
      </c>
      <c r="Q26" s="52">
        <v>8100001205</v>
      </c>
      <c r="R26" s="53">
        <v>43951</v>
      </c>
      <c r="S26" s="52" t="s">
        <v>2689</v>
      </c>
      <c r="T26" s="52">
        <v>336</v>
      </c>
      <c r="U26" s="53" t="s">
        <v>2688</v>
      </c>
      <c r="V26" s="54">
        <v>-221248.5</v>
      </c>
      <c r="W26" s="52" t="s">
        <v>6</v>
      </c>
      <c r="X26" s="55" t="str">
        <f t="shared" si="0"/>
        <v>More than 180 days</v>
      </c>
      <c r="Y26" s="47" t="s">
        <v>2642</v>
      </c>
    </row>
    <row r="27" spans="1:25" x14ac:dyDescent="0.2">
      <c r="A27" s="52">
        <v>5300</v>
      </c>
      <c r="B27" s="52" t="s">
        <v>1025</v>
      </c>
      <c r="C27" s="52" t="s">
        <v>2686</v>
      </c>
      <c r="D27" s="52">
        <v>5308000118</v>
      </c>
      <c r="E27" s="52">
        <v>21</v>
      </c>
      <c r="F27" s="52" t="s">
        <v>2496</v>
      </c>
      <c r="G27" s="53" t="s">
        <v>2597</v>
      </c>
      <c r="H27" s="52" t="s">
        <v>1140</v>
      </c>
      <c r="I27" s="52">
        <v>12201000</v>
      </c>
      <c r="J27" s="52">
        <v>0</v>
      </c>
      <c r="K27" s="52">
        <v>0</v>
      </c>
      <c r="L27" s="52" t="s">
        <v>1026</v>
      </c>
      <c r="M27" s="52" t="s">
        <v>1138</v>
      </c>
      <c r="N27" s="52" t="s">
        <v>2687</v>
      </c>
      <c r="O27" s="52">
        <v>5302</v>
      </c>
      <c r="P27" s="52" t="s">
        <v>164</v>
      </c>
      <c r="Q27" s="52">
        <v>8100001205</v>
      </c>
      <c r="R27" s="53">
        <v>43951</v>
      </c>
      <c r="S27" s="52" t="s">
        <v>2689</v>
      </c>
      <c r="T27" s="52">
        <v>336</v>
      </c>
      <c r="U27" s="53" t="s">
        <v>2688</v>
      </c>
      <c r="V27" s="54">
        <v>-586789.5</v>
      </c>
      <c r="W27" s="52" t="s">
        <v>6</v>
      </c>
      <c r="X27" s="55" t="str">
        <f t="shared" si="0"/>
        <v>More than 180 days</v>
      </c>
      <c r="Y27" s="47" t="s">
        <v>2642</v>
      </c>
    </row>
    <row r="28" spans="1:25" x14ac:dyDescent="0.2">
      <c r="A28" s="52">
        <v>5300</v>
      </c>
      <c r="B28" s="52" t="s">
        <v>1025</v>
      </c>
      <c r="C28" s="52" t="s">
        <v>2686</v>
      </c>
      <c r="D28" s="52">
        <v>5308000119</v>
      </c>
      <c r="E28" s="52">
        <v>22</v>
      </c>
      <c r="F28" s="52" t="s">
        <v>2498</v>
      </c>
      <c r="G28" s="53" t="s">
        <v>2597</v>
      </c>
      <c r="H28" s="52" t="s">
        <v>1140</v>
      </c>
      <c r="I28" s="52">
        <v>12201000</v>
      </c>
      <c r="J28" s="52">
        <v>0</v>
      </c>
      <c r="K28" s="52">
        <v>0</v>
      </c>
      <c r="L28" s="52" t="s">
        <v>1026</v>
      </c>
      <c r="M28" s="52" t="s">
        <v>1138</v>
      </c>
      <c r="N28" s="52" t="s">
        <v>2687</v>
      </c>
      <c r="O28" s="52">
        <v>5302</v>
      </c>
      <c r="P28" s="52" t="s">
        <v>164</v>
      </c>
      <c r="Q28" s="52">
        <v>8100001205</v>
      </c>
      <c r="R28" s="53">
        <v>43951</v>
      </c>
      <c r="S28" s="52" t="s">
        <v>2689</v>
      </c>
      <c r="T28" s="52">
        <v>336</v>
      </c>
      <c r="U28" s="53" t="s">
        <v>2688</v>
      </c>
      <c r="V28" s="54">
        <v>-298204.5</v>
      </c>
      <c r="W28" s="52" t="s">
        <v>6</v>
      </c>
      <c r="X28" s="55" t="str">
        <f t="shared" si="0"/>
        <v>More than 180 days</v>
      </c>
      <c r="Y28" s="47" t="s">
        <v>2642</v>
      </c>
    </row>
    <row r="29" spans="1:25" x14ac:dyDescent="0.2">
      <c r="A29" s="52">
        <v>5300</v>
      </c>
      <c r="B29" s="52" t="s">
        <v>1025</v>
      </c>
      <c r="C29" s="52" t="s">
        <v>2686</v>
      </c>
      <c r="D29" s="52">
        <v>5308000126</v>
      </c>
      <c r="E29" s="52">
        <v>20</v>
      </c>
      <c r="F29" s="52" t="s">
        <v>2500</v>
      </c>
      <c r="G29" s="53" t="s">
        <v>2597</v>
      </c>
      <c r="H29" s="52" t="s">
        <v>1140</v>
      </c>
      <c r="I29" s="52">
        <v>12201000</v>
      </c>
      <c r="J29" s="52">
        <v>0</v>
      </c>
      <c r="K29" s="52">
        <v>0</v>
      </c>
      <c r="L29" s="52" t="s">
        <v>1030</v>
      </c>
      <c r="M29" s="52" t="s">
        <v>1173</v>
      </c>
      <c r="N29" s="52" t="s">
        <v>2687</v>
      </c>
      <c r="O29" s="52">
        <v>5302</v>
      </c>
      <c r="P29" s="52" t="s">
        <v>164</v>
      </c>
      <c r="Q29" s="52">
        <v>8100001205</v>
      </c>
      <c r="R29" s="53">
        <v>43951</v>
      </c>
      <c r="S29" s="52" t="s">
        <v>2689</v>
      </c>
      <c r="T29" s="52">
        <v>336</v>
      </c>
      <c r="U29" s="53" t="s">
        <v>2688</v>
      </c>
      <c r="V29" s="54">
        <v>-96195</v>
      </c>
      <c r="W29" s="52" t="s">
        <v>6</v>
      </c>
      <c r="X29" s="55" t="str">
        <f t="shared" si="0"/>
        <v>More than 180 days</v>
      </c>
      <c r="Y29" s="47" t="s">
        <v>2642</v>
      </c>
    </row>
    <row r="30" spans="1:25" x14ac:dyDescent="0.2">
      <c r="A30" s="52">
        <v>5300</v>
      </c>
      <c r="B30" s="52" t="s">
        <v>1025</v>
      </c>
      <c r="C30" s="52" t="s">
        <v>2686</v>
      </c>
      <c r="D30" s="52">
        <v>5308000131</v>
      </c>
      <c r="E30" s="52">
        <v>20</v>
      </c>
      <c r="F30" s="52" t="s">
        <v>2502</v>
      </c>
      <c r="G30" s="53" t="s">
        <v>2597</v>
      </c>
      <c r="H30" s="52" t="s">
        <v>1140</v>
      </c>
      <c r="I30" s="52">
        <v>12201000</v>
      </c>
      <c r="J30" s="52">
        <v>0</v>
      </c>
      <c r="K30" s="52">
        <v>0</v>
      </c>
      <c r="L30" s="52" t="s">
        <v>1026</v>
      </c>
      <c r="M30" s="52" t="s">
        <v>1138</v>
      </c>
      <c r="N30" s="52" t="s">
        <v>2687</v>
      </c>
      <c r="O30" s="52">
        <v>5302</v>
      </c>
      <c r="P30" s="52" t="s">
        <v>164</v>
      </c>
      <c r="Q30" s="52">
        <v>8100001205</v>
      </c>
      <c r="R30" s="53">
        <v>43951</v>
      </c>
      <c r="S30" s="52" t="s">
        <v>2689</v>
      </c>
      <c r="T30" s="52">
        <v>336</v>
      </c>
      <c r="U30" s="53" t="s">
        <v>2688</v>
      </c>
      <c r="V30" s="54">
        <v>-182770.5</v>
      </c>
      <c r="W30" s="52" t="s">
        <v>6</v>
      </c>
      <c r="X30" s="55" t="str">
        <f t="shared" si="0"/>
        <v>More than 180 days</v>
      </c>
      <c r="Y30" s="47" t="s">
        <v>2642</v>
      </c>
    </row>
    <row r="31" spans="1:25" x14ac:dyDescent="0.2">
      <c r="A31" s="52">
        <v>5300</v>
      </c>
      <c r="B31" s="52" t="s">
        <v>1025</v>
      </c>
      <c r="C31" s="52" t="s">
        <v>2686</v>
      </c>
      <c r="D31" s="52">
        <v>5308000161</v>
      </c>
      <c r="E31" s="52">
        <v>25</v>
      </c>
      <c r="F31" s="52" t="s">
        <v>2504</v>
      </c>
      <c r="G31" s="53" t="s">
        <v>2597</v>
      </c>
      <c r="H31" s="52" t="s">
        <v>1296</v>
      </c>
      <c r="I31" s="52">
        <v>12201000</v>
      </c>
      <c r="J31" s="52">
        <v>0</v>
      </c>
      <c r="K31" s="52">
        <v>0</v>
      </c>
      <c r="L31" s="52" t="s">
        <v>1026</v>
      </c>
      <c r="M31" s="52" t="s">
        <v>1294</v>
      </c>
      <c r="N31" s="52" t="s">
        <v>2687</v>
      </c>
      <c r="O31" s="52">
        <v>5302</v>
      </c>
      <c r="P31" s="52" t="s">
        <v>116</v>
      </c>
      <c r="Q31" s="52">
        <v>8100001205</v>
      </c>
      <c r="R31" s="53">
        <v>43951</v>
      </c>
      <c r="S31" s="52" t="s">
        <v>2689</v>
      </c>
      <c r="T31" s="52">
        <v>336</v>
      </c>
      <c r="U31" s="53" t="s">
        <v>2688</v>
      </c>
      <c r="V31" s="54">
        <v>-355921.5</v>
      </c>
      <c r="W31" s="52" t="s">
        <v>6</v>
      </c>
      <c r="X31" s="55" t="str">
        <f t="shared" si="0"/>
        <v>More than 180 days</v>
      </c>
      <c r="Y31" s="47" t="s">
        <v>2642</v>
      </c>
    </row>
    <row r="32" spans="1:25" x14ac:dyDescent="0.2">
      <c r="A32" s="52">
        <v>5300</v>
      </c>
      <c r="B32" s="52" t="s">
        <v>1025</v>
      </c>
      <c r="C32" s="52" t="s">
        <v>2686</v>
      </c>
      <c r="D32" s="52">
        <v>5308000162</v>
      </c>
      <c r="E32" s="52">
        <v>21</v>
      </c>
      <c r="F32" s="52" t="s">
        <v>2506</v>
      </c>
      <c r="G32" s="53" t="s">
        <v>2597</v>
      </c>
      <c r="H32" s="52" t="s">
        <v>1296</v>
      </c>
      <c r="I32" s="52">
        <v>12201000</v>
      </c>
      <c r="J32" s="52">
        <v>0</v>
      </c>
      <c r="K32" s="52">
        <v>0</v>
      </c>
      <c r="L32" s="52" t="s">
        <v>1026</v>
      </c>
      <c r="M32" s="52" t="s">
        <v>1294</v>
      </c>
      <c r="N32" s="52" t="s">
        <v>2687</v>
      </c>
      <c r="O32" s="52">
        <v>5302</v>
      </c>
      <c r="P32" s="52" t="s">
        <v>116</v>
      </c>
      <c r="Q32" s="52">
        <v>8100001205</v>
      </c>
      <c r="R32" s="53">
        <v>43951</v>
      </c>
      <c r="S32" s="52" t="s">
        <v>2689</v>
      </c>
      <c r="T32" s="52">
        <v>336</v>
      </c>
      <c r="U32" s="53" t="s">
        <v>2688</v>
      </c>
      <c r="V32" s="54">
        <v>-480975</v>
      </c>
      <c r="W32" s="52" t="s">
        <v>6</v>
      </c>
      <c r="X32" s="55" t="str">
        <f t="shared" si="0"/>
        <v>More than 180 days</v>
      </c>
      <c r="Y32" s="47" t="s">
        <v>2642</v>
      </c>
    </row>
    <row r="33" spans="1:25" x14ac:dyDescent="0.2">
      <c r="A33" s="52">
        <v>5300</v>
      </c>
      <c r="B33" s="52" t="s">
        <v>1025</v>
      </c>
      <c r="C33" s="52" t="s">
        <v>2686</v>
      </c>
      <c r="D33" s="52">
        <v>5308000163</v>
      </c>
      <c r="E33" s="52">
        <v>25</v>
      </c>
      <c r="F33" s="52" t="s">
        <v>2508</v>
      </c>
      <c r="G33" s="53" t="s">
        <v>2597</v>
      </c>
      <c r="H33" s="52" t="s">
        <v>1296</v>
      </c>
      <c r="I33" s="52">
        <v>12201000</v>
      </c>
      <c r="J33" s="52">
        <v>0</v>
      </c>
      <c r="K33" s="52">
        <v>0</v>
      </c>
      <c r="L33" s="52" t="s">
        <v>1026</v>
      </c>
      <c r="M33" s="52" t="s">
        <v>1294</v>
      </c>
      <c r="N33" s="52" t="s">
        <v>2687</v>
      </c>
      <c r="O33" s="52">
        <v>5302</v>
      </c>
      <c r="P33" s="52" t="s">
        <v>116</v>
      </c>
      <c r="Q33" s="52">
        <v>8100001205</v>
      </c>
      <c r="R33" s="53">
        <v>43951</v>
      </c>
      <c r="S33" s="52" t="s">
        <v>2689</v>
      </c>
      <c r="T33" s="52">
        <v>336</v>
      </c>
      <c r="U33" s="53" t="s">
        <v>2688</v>
      </c>
      <c r="V33" s="54">
        <v>-480975</v>
      </c>
      <c r="W33" s="52" t="s">
        <v>6</v>
      </c>
      <c r="X33" s="55" t="str">
        <f t="shared" si="0"/>
        <v>More than 180 days</v>
      </c>
      <c r="Y33" s="47" t="s">
        <v>2642</v>
      </c>
    </row>
    <row r="34" spans="1:25" x14ac:dyDescent="0.2">
      <c r="A34" s="52">
        <v>5300</v>
      </c>
      <c r="B34" s="52" t="s">
        <v>1025</v>
      </c>
      <c r="C34" s="52" t="s">
        <v>2686</v>
      </c>
      <c r="D34" s="52">
        <v>5308000164</v>
      </c>
      <c r="E34" s="52">
        <v>26</v>
      </c>
      <c r="F34" s="52" t="s">
        <v>2510</v>
      </c>
      <c r="G34" s="53" t="s">
        <v>2597</v>
      </c>
      <c r="H34" s="52" t="s">
        <v>1296</v>
      </c>
      <c r="I34" s="52">
        <v>12201000</v>
      </c>
      <c r="J34" s="52">
        <v>0</v>
      </c>
      <c r="K34" s="52">
        <v>0</v>
      </c>
      <c r="L34" s="52" t="s">
        <v>1026</v>
      </c>
      <c r="M34" s="52" t="s">
        <v>1294</v>
      </c>
      <c r="N34" s="52" t="s">
        <v>2687</v>
      </c>
      <c r="O34" s="52">
        <v>5302</v>
      </c>
      <c r="P34" s="52" t="s">
        <v>116</v>
      </c>
      <c r="Q34" s="52">
        <v>8100001205</v>
      </c>
      <c r="R34" s="53">
        <v>43951</v>
      </c>
      <c r="S34" s="52" t="s">
        <v>2689</v>
      </c>
      <c r="T34" s="52">
        <v>336</v>
      </c>
      <c r="U34" s="53" t="s">
        <v>2688</v>
      </c>
      <c r="V34" s="54">
        <v>-3414922.5</v>
      </c>
      <c r="W34" s="52" t="s">
        <v>6</v>
      </c>
      <c r="X34" s="55" t="str">
        <f t="shared" si="0"/>
        <v>More than 180 days</v>
      </c>
      <c r="Y34" s="47" t="s">
        <v>2642</v>
      </c>
    </row>
    <row r="35" spans="1:25" x14ac:dyDescent="0.2">
      <c r="A35" s="52">
        <v>5300</v>
      </c>
      <c r="B35" s="52" t="s">
        <v>1025</v>
      </c>
      <c r="C35" s="52" t="s">
        <v>2686</v>
      </c>
      <c r="D35" s="52">
        <v>5308000166</v>
      </c>
      <c r="E35" s="52">
        <v>24</v>
      </c>
      <c r="F35" s="52" t="s">
        <v>2512</v>
      </c>
      <c r="G35" s="53" t="s">
        <v>2597</v>
      </c>
      <c r="H35" s="52" t="s">
        <v>1296</v>
      </c>
      <c r="I35" s="52">
        <v>12201000</v>
      </c>
      <c r="J35" s="52">
        <v>0</v>
      </c>
      <c r="K35" s="52">
        <v>0</v>
      </c>
      <c r="L35" s="52" t="s">
        <v>1026</v>
      </c>
      <c r="M35" s="52" t="s">
        <v>1294</v>
      </c>
      <c r="N35" s="52" t="s">
        <v>2687</v>
      </c>
      <c r="O35" s="52">
        <v>5302</v>
      </c>
      <c r="P35" s="52" t="s">
        <v>116</v>
      </c>
      <c r="Q35" s="52">
        <v>8100001205</v>
      </c>
      <c r="R35" s="53">
        <v>43951</v>
      </c>
      <c r="S35" s="52" t="s">
        <v>2689</v>
      </c>
      <c r="T35" s="52">
        <v>336</v>
      </c>
      <c r="U35" s="53" t="s">
        <v>2688</v>
      </c>
      <c r="V35" s="54">
        <v>-202009.5</v>
      </c>
      <c r="W35" s="52" t="s">
        <v>6</v>
      </c>
      <c r="X35" s="55" t="str">
        <f t="shared" si="0"/>
        <v>More than 180 days</v>
      </c>
      <c r="Y35" s="47" t="s">
        <v>2642</v>
      </c>
    </row>
    <row r="36" spans="1:25" x14ac:dyDescent="0.2">
      <c r="A36" s="52">
        <v>5300</v>
      </c>
      <c r="B36" s="52" t="s">
        <v>1025</v>
      </c>
      <c r="C36" s="52" t="s">
        <v>2686</v>
      </c>
      <c r="D36" s="52">
        <v>5308000167</v>
      </c>
      <c r="E36" s="52">
        <v>24</v>
      </c>
      <c r="F36" s="52" t="s">
        <v>2514</v>
      </c>
      <c r="G36" s="53" t="s">
        <v>2597</v>
      </c>
      <c r="H36" s="52" t="s">
        <v>1296</v>
      </c>
      <c r="I36" s="52">
        <v>12201000</v>
      </c>
      <c r="J36" s="52">
        <v>0</v>
      </c>
      <c r="K36" s="52">
        <v>0</v>
      </c>
      <c r="L36" s="52" t="s">
        <v>1026</v>
      </c>
      <c r="M36" s="52" t="s">
        <v>1294</v>
      </c>
      <c r="N36" s="52" t="s">
        <v>2687</v>
      </c>
      <c r="O36" s="52">
        <v>5302</v>
      </c>
      <c r="P36" s="52" t="s">
        <v>116</v>
      </c>
      <c r="Q36" s="52">
        <v>8100001205</v>
      </c>
      <c r="R36" s="53">
        <v>43951</v>
      </c>
      <c r="S36" s="52" t="s">
        <v>2689</v>
      </c>
      <c r="T36" s="52">
        <v>336</v>
      </c>
      <c r="U36" s="53" t="s">
        <v>2688</v>
      </c>
      <c r="V36" s="54">
        <v>-557931</v>
      </c>
      <c r="W36" s="52" t="s">
        <v>6</v>
      </c>
      <c r="X36" s="55" t="str">
        <f t="shared" si="0"/>
        <v>More than 180 days</v>
      </c>
      <c r="Y36" s="47" t="s">
        <v>2642</v>
      </c>
    </row>
    <row r="37" spans="1:25" x14ac:dyDescent="0.2">
      <c r="A37" s="52">
        <v>5300</v>
      </c>
      <c r="B37" s="52" t="s">
        <v>1025</v>
      </c>
      <c r="C37" s="52" t="s">
        <v>2686</v>
      </c>
      <c r="D37" s="52">
        <v>5308000169</v>
      </c>
      <c r="E37" s="52">
        <v>23</v>
      </c>
      <c r="F37" s="52" t="s">
        <v>2516</v>
      </c>
      <c r="G37" s="53" t="s">
        <v>2597</v>
      </c>
      <c r="H37" s="52" t="s">
        <v>1296</v>
      </c>
      <c r="I37" s="52">
        <v>12201000</v>
      </c>
      <c r="J37" s="52">
        <v>0</v>
      </c>
      <c r="K37" s="52">
        <v>0</v>
      </c>
      <c r="L37" s="52" t="s">
        <v>1026</v>
      </c>
      <c r="M37" s="52" t="s">
        <v>1294</v>
      </c>
      <c r="N37" s="52" t="s">
        <v>2687</v>
      </c>
      <c r="O37" s="52">
        <v>5302</v>
      </c>
      <c r="P37" s="52" t="s">
        <v>116</v>
      </c>
      <c r="Q37" s="52">
        <v>8100001205</v>
      </c>
      <c r="R37" s="53">
        <v>43951</v>
      </c>
      <c r="S37" s="52" t="s">
        <v>2689</v>
      </c>
      <c r="T37" s="52">
        <v>336</v>
      </c>
      <c r="U37" s="53" t="s">
        <v>2688</v>
      </c>
      <c r="V37" s="54">
        <v>-596409</v>
      </c>
      <c r="W37" s="52" t="s">
        <v>6</v>
      </c>
      <c r="X37" s="55" t="str">
        <f t="shared" si="0"/>
        <v>More than 180 days</v>
      </c>
      <c r="Y37" s="47" t="s">
        <v>2642</v>
      </c>
    </row>
    <row r="38" spans="1:25" x14ac:dyDescent="0.2">
      <c r="A38" s="52">
        <v>5300</v>
      </c>
      <c r="B38" s="52" t="s">
        <v>1025</v>
      </c>
      <c r="C38" s="52" t="s">
        <v>2686</v>
      </c>
      <c r="D38" s="52">
        <v>5308000170</v>
      </c>
      <c r="E38" s="52">
        <v>22</v>
      </c>
      <c r="F38" s="52" t="s">
        <v>2518</v>
      </c>
      <c r="G38" s="53" t="s">
        <v>2597</v>
      </c>
      <c r="H38" s="52" t="s">
        <v>1296</v>
      </c>
      <c r="I38" s="52">
        <v>12201000</v>
      </c>
      <c r="J38" s="52">
        <v>0</v>
      </c>
      <c r="K38" s="52">
        <v>0</v>
      </c>
      <c r="L38" s="52" t="s">
        <v>1026</v>
      </c>
      <c r="M38" s="52" t="s">
        <v>1294</v>
      </c>
      <c r="N38" s="52" t="s">
        <v>2687</v>
      </c>
      <c r="O38" s="52">
        <v>5302</v>
      </c>
      <c r="P38" s="52" t="s">
        <v>116</v>
      </c>
      <c r="Q38" s="52">
        <v>8100001205</v>
      </c>
      <c r="R38" s="53">
        <v>43951</v>
      </c>
      <c r="S38" s="52" t="s">
        <v>2689</v>
      </c>
      <c r="T38" s="52">
        <v>336</v>
      </c>
      <c r="U38" s="53" t="s">
        <v>2688</v>
      </c>
      <c r="V38" s="54">
        <v>-375160.5</v>
      </c>
      <c r="W38" s="52" t="s">
        <v>6</v>
      </c>
      <c r="X38" s="55" t="str">
        <f t="shared" si="0"/>
        <v>More than 180 days</v>
      </c>
      <c r="Y38" s="47" t="s">
        <v>2642</v>
      </c>
    </row>
    <row r="39" spans="1:25" x14ac:dyDescent="0.2">
      <c r="A39" s="52">
        <v>5300</v>
      </c>
      <c r="B39" s="52" t="s">
        <v>1025</v>
      </c>
      <c r="C39" s="52" t="s">
        <v>2686</v>
      </c>
      <c r="D39" s="52">
        <v>5308000172</v>
      </c>
      <c r="E39" s="52">
        <v>23</v>
      </c>
      <c r="F39" s="52" t="s">
        <v>2520</v>
      </c>
      <c r="G39" s="53" t="s">
        <v>2597</v>
      </c>
      <c r="H39" s="52" t="s">
        <v>1296</v>
      </c>
      <c r="I39" s="52">
        <v>12201000</v>
      </c>
      <c r="J39" s="52">
        <v>0</v>
      </c>
      <c r="K39" s="52">
        <v>0</v>
      </c>
      <c r="L39" s="52" t="s">
        <v>1026</v>
      </c>
      <c r="M39" s="52" t="s">
        <v>1294</v>
      </c>
      <c r="N39" s="52" t="s">
        <v>2687</v>
      </c>
      <c r="O39" s="52">
        <v>5302</v>
      </c>
      <c r="P39" s="52" t="s">
        <v>116</v>
      </c>
      <c r="Q39" s="52">
        <v>8100001205</v>
      </c>
      <c r="R39" s="53">
        <v>43951</v>
      </c>
      <c r="S39" s="52" t="s">
        <v>2689</v>
      </c>
      <c r="T39" s="52">
        <v>336</v>
      </c>
      <c r="U39" s="53" t="s">
        <v>2688</v>
      </c>
      <c r="V39" s="54">
        <v>-375160.5</v>
      </c>
      <c r="W39" s="52" t="s">
        <v>6</v>
      </c>
      <c r="X39" s="55" t="str">
        <f t="shared" si="0"/>
        <v>More than 180 days</v>
      </c>
      <c r="Y39" s="47" t="s">
        <v>2642</v>
      </c>
    </row>
    <row r="40" spans="1:25" x14ac:dyDescent="0.2">
      <c r="A40" s="52">
        <v>5300</v>
      </c>
      <c r="B40" s="52" t="s">
        <v>1025</v>
      </c>
      <c r="C40" s="52" t="s">
        <v>2686</v>
      </c>
      <c r="D40" s="52">
        <v>5308000173</v>
      </c>
      <c r="E40" s="52">
        <v>25</v>
      </c>
      <c r="F40" s="52" t="s">
        <v>2522</v>
      </c>
      <c r="G40" s="53" t="s">
        <v>2597</v>
      </c>
      <c r="H40" s="52" t="s">
        <v>1296</v>
      </c>
      <c r="I40" s="52">
        <v>12201000</v>
      </c>
      <c r="J40" s="52">
        <v>0</v>
      </c>
      <c r="K40" s="52">
        <v>0</v>
      </c>
      <c r="L40" s="52" t="s">
        <v>1030</v>
      </c>
      <c r="M40" s="52" t="s">
        <v>1344</v>
      </c>
      <c r="N40" s="52" t="s">
        <v>2687</v>
      </c>
      <c r="O40" s="52">
        <v>5302</v>
      </c>
      <c r="P40" s="52" t="s">
        <v>116</v>
      </c>
      <c r="Q40" s="52">
        <v>8100001205</v>
      </c>
      <c r="R40" s="53">
        <v>43951</v>
      </c>
      <c r="S40" s="52" t="s">
        <v>2689</v>
      </c>
      <c r="T40" s="52">
        <v>336</v>
      </c>
      <c r="U40" s="53" t="s">
        <v>2688</v>
      </c>
      <c r="V40" s="54">
        <v>-288585</v>
      </c>
      <c r="W40" s="52" t="s">
        <v>6</v>
      </c>
      <c r="X40" s="55" t="str">
        <f t="shared" si="0"/>
        <v>More than 180 days</v>
      </c>
      <c r="Y40" s="47" t="s">
        <v>2642</v>
      </c>
    </row>
    <row r="41" spans="1:25" x14ac:dyDescent="0.2">
      <c r="A41" s="52">
        <v>5300</v>
      </c>
      <c r="B41" s="52" t="s">
        <v>1025</v>
      </c>
      <c r="C41" s="52" t="s">
        <v>2686</v>
      </c>
      <c r="D41" s="52">
        <v>5308000174</v>
      </c>
      <c r="E41" s="52">
        <v>24</v>
      </c>
      <c r="F41" s="52" t="s">
        <v>2524</v>
      </c>
      <c r="G41" s="53" t="s">
        <v>2597</v>
      </c>
      <c r="H41" s="52" t="s">
        <v>1296</v>
      </c>
      <c r="I41" s="52">
        <v>12201000</v>
      </c>
      <c r="J41" s="52">
        <v>0</v>
      </c>
      <c r="K41" s="52">
        <v>0</v>
      </c>
      <c r="L41" s="52" t="s">
        <v>1030</v>
      </c>
      <c r="M41" s="52" t="s">
        <v>1344</v>
      </c>
      <c r="N41" s="52" t="s">
        <v>2687</v>
      </c>
      <c r="O41" s="52">
        <v>5302</v>
      </c>
      <c r="P41" s="52" t="s">
        <v>116</v>
      </c>
      <c r="Q41" s="52">
        <v>8100001205</v>
      </c>
      <c r="R41" s="53">
        <v>43951</v>
      </c>
      <c r="S41" s="52" t="s">
        <v>2689</v>
      </c>
      <c r="T41" s="52">
        <v>336</v>
      </c>
      <c r="U41" s="53" t="s">
        <v>2688</v>
      </c>
      <c r="V41" s="54">
        <v>-57717</v>
      </c>
      <c r="W41" s="52" t="s">
        <v>6</v>
      </c>
      <c r="X41" s="55" t="str">
        <f t="shared" si="0"/>
        <v>More than 180 days</v>
      </c>
      <c r="Y41" s="47" t="s">
        <v>2642</v>
      </c>
    </row>
    <row r="42" spans="1:25" x14ac:dyDescent="0.2">
      <c r="A42" s="52">
        <v>5300</v>
      </c>
      <c r="B42" s="52" t="s">
        <v>1025</v>
      </c>
      <c r="C42" s="52" t="s">
        <v>2686</v>
      </c>
      <c r="D42" s="52">
        <v>5308000175</v>
      </c>
      <c r="E42" s="52">
        <v>24</v>
      </c>
      <c r="F42" s="52" t="s">
        <v>2526</v>
      </c>
      <c r="G42" s="53" t="s">
        <v>2597</v>
      </c>
      <c r="H42" s="52" t="s">
        <v>1296</v>
      </c>
      <c r="I42" s="52">
        <v>12201000</v>
      </c>
      <c r="J42" s="52">
        <v>0</v>
      </c>
      <c r="K42" s="52">
        <v>0</v>
      </c>
      <c r="L42" s="52" t="s">
        <v>1030</v>
      </c>
      <c r="M42" s="52" t="s">
        <v>1344</v>
      </c>
      <c r="N42" s="52" t="s">
        <v>2687</v>
      </c>
      <c r="O42" s="52">
        <v>5302</v>
      </c>
      <c r="P42" s="52" t="s">
        <v>116</v>
      </c>
      <c r="Q42" s="52">
        <v>8100001205</v>
      </c>
      <c r="R42" s="53">
        <v>43951</v>
      </c>
      <c r="S42" s="52" t="s">
        <v>2689</v>
      </c>
      <c r="T42" s="52">
        <v>336</v>
      </c>
      <c r="U42" s="53" t="s">
        <v>2688</v>
      </c>
      <c r="V42" s="54">
        <v>-163531.5</v>
      </c>
      <c r="W42" s="52" t="s">
        <v>6</v>
      </c>
      <c r="X42" s="55" t="str">
        <f t="shared" si="0"/>
        <v>More than 180 days</v>
      </c>
      <c r="Y42" s="47" t="s">
        <v>2642</v>
      </c>
    </row>
    <row r="43" spans="1:25" x14ac:dyDescent="0.2">
      <c r="A43" s="52">
        <v>5300</v>
      </c>
      <c r="B43" s="52" t="s">
        <v>1025</v>
      </c>
      <c r="C43" s="52" t="s">
        <v>2686</v>
      </c>
      <c r="D43" s="52">
        <v>5308000176</v>
      </c>
      <c r="E43" s="52">
        <v>23</v>
      </c>
      <c r="F43" s="52" t="s">
        <v>2528</v>
      </c>
      <c r="G43" s="53" t="s">
        <v>2597</v>
      </c>
      <c r="H43" s="52" t="s">
        <v>1296</v>
      </c>
      <c r="I43" s="52">
        <v>12201000</v>
      </c>
      <c r="J43" s="52">
        <v>0</v>
      </c>
      <c r="K43" s="52">
        <v>0</v>
      </c>
      <c r="L43" s="52" t="s">
        <v>1026</v>
      </c>
      <c r="M43" s="52" t="s">
        <v>1294</v>
      </c>
      <c r="N43" s="52" t="s">
        <v>2687</v>
      </c>
      <c r="O43" s="52">
        <v>5302</v>
      </c>
      <c r="P43" s="52" t="s">
        <v>116</v>
      </c>
      <c r="Q43" s="52">
        <v>8100001205</v>
      </c>
      <c r="R43" s="53">
        <v>43951</v>
      </c>
      <c r="S43" s="52" t="s">
        <v>2689</v>
      </c>
      <c r="T43" s="52">
        <v>336</v>
      </c>
      <c r="U43" s="53" t="s">
        <v>2688</v>
      </c>
      <c r="V43" s="54">
        <v>-2549167.5</v>
      </c>
      <c r="W43" s="52" t="s">
        <v>6</v>
      </c>
      <c r="X43" s="55" t="str">
        <f t="shared" si="0"/>
        <v>More than 180 days</v>
      </c>
      <c r="Y43" s="47" t="s">
        <v>2642</v>
      </c>
    </row>
    <row r="44" spans="1:25" x14ac:dyDescent="0.2">
      <c r="A44" s="52">
        <v>5300</v>
      </c>
      <c r="B44" s="52" t="s">
        <v>1025</v>
      </c>
      <c r="C44" s="52" t="s">
        <v>2686</v>
      </c>
      <c r="D44" s="52">
        <v>5308000179</v>
      </c>
      <c r="E44" s="52">
        <v>21</v>
      </c>
      <c r="F44" s="52" t="s">
        <v>2530</v>
      </c>
      <c r="G44" s="53" t="s">
        <v>2597</v>
      </c>
      <c r="H44" s="52" t="s">
        <v>1296</v>
      </c>
      <c r="I44" s="52">
        <v>12201000</v>
      </c>
      <c r="J44" s="52">
        <v>0</v>
      </c>
      <c r="K44" s="52">
        <v>0</v>
      </c>
      <c r="L44" s="52" t="s">
        <v>1030</v>
      </c>
      <c r="M44" s="52" t="s">
        <v>1344</v>
      </c>
      <c r="N44" s="52" t="s">
        <v>2687</v>
      </c>
      <c r="O44" s="52">
        <v>5302</v>
      </c>
      <c r="P44" s="52" t="s">
        <v>116</v>
      </c>
      <c r="Q44" s="52">
        <v>8100001205</v>
      </c>
      <c r="R44" s="53">
        <v>43951</v>
      </c>
      <c r="S44" s="52" t="s">
        <v>2689</v>
      </c>
      <c r="T44" s="52">
        <v>336</v>
      </c>
      <c r="U44" s="53" t="s">
        <v>2688</v>
      </c>
      <c r="V44" s="54">
        <v>-105814.5</v>
      </c>
      <c r="W44" s="52" t="s">
        <v>6</v>
      </c>
      <c r="X44" s="55" t="str">
        <f t="shared" si="0"/>
        <v>More than 180 days</v>
      </c>
      <c r="Y44" s="47" t="s">
        <v>2642</v>
      </c>
    </row>
    <row r="45" spans="1:25" x14ac:dyDescent="0.2">
      <c r="A45" s="52">
        <v>5300</v>
      </c>
      <c r="B45" s="52" t="s">
        <v>1025</v>
      </c>
      <c r="C45" s="52" t="s">
        <v>2686</v>
      </c>
      <c r="D45" s="52">
        <v>5308000187</v>
      </c>
      <c r="E45" s="52">
        <v>22</v>
      </c>
      <c r="F45" s="52" t="s">
        <v>2532</v>
      </c>
      <c r="G45" s="53" t="s">
        <v>2597</v>
      </c>
      <c r="H45" s="52" t="s">
        <v>1296</v>
      </c>
      <c r="I45" s="52">
        <v>12201000</v>
      </c>
      <c r="J45" s="52">
        <v>0</v>
      </c>
      <c r="K45" s="52">
        <v>0</v>
      </c>
      <c r="L45" s="52" t="s">
        <v>1026</v>
      </c>
      <c r="M45" s="52" t="s">
        <v>1294</v>
      </c>
      <c r="N45" s="52" t="s">
        <v>2687</v>
      </c>
      <c r="O45" s="52">
        <v>5302</v>
      </c>
      <c r="P45" s="52" t="s">
        <v>116</v>
      </c>
      <c r="Q45" s="52">
        <v>8100001205</v>
      </c>
      <c r="R45" s="53">
        <v>43951</v>
      </c>
      <c r="S45" s="52" t="s">
        <v>2689</v>
      </c>
      <c r="T45" s="52">
        <v>336</v>
      </c>
      <c r="U45" s="53" t="s">
        <v>2688</v>
      </c>
      <c r="V45" s="54">
        <v>-394399.5</v>
      </c>
      <c r="W45" s="52" t="s">
        <v>6</v>
      </c>
      <c r="X45" s="55" t="str">
        <f t="shared" si="0"/>
        <v>More than 180 days</v>
      </c>
      <c r="Y45" s="47" t="s">
        <v>2642</v>
      </c>
    </row>
    <row r="46" spans="1:25" x14ac:dyDescent="0.2">
      <c r="A46" s="52">
        <v>5300</v>
      </c>
      <c r="B46" s="52" t="s">
        <v>1025</v>
      </c>
      <c r="C46" s="52" t="s">
        <v>2686</v>
      </c>
      <c r="D46" s="52">
        <v>5308000190</v>
      </c>
      <c r="E46" s="52">
        <v>24</v>
      </c>
      <c r="F46" s="52" t="s">
        <v>2534</v>
      </c>
      <c r="G46" s="53" t="s">
        <v>2597</v>
      </c>
      <c r="H46" s="52" t="s">
        <v>1296</v>
      </c>
      <c r="I46" s="52">
        <v>12201000</v>
      </c>
      <c r="J46" s="52">
        <v>0</v>
      </c>
      <c r="K46" s="52">
        <v>0</v>
      </c>
      <c r="L46" s="52" t="s">
        <v>1026</v>
      </c>
      <c r="M46" s="52" t="s">
        <v>1294</v>
      </c>
      <c r="N46" s="52" t="s">
        <v>2687</v>
      </c>
      <c r="O46" s="52">
        <v>5302</v>
      </c>
      <c r="P46" s="52" t="s">
        <v>116</v>
      </c>
      <c r="Q46" s="52">
        <v>8100001205</v>
      </c>
      <c r="R46" s="53">
        <v>43951</v>
      </c>
      <c r="S46" s="52" t="s">
        <v>2689</v>
      </c>
      <c r="T46" s="52">
        <v>336</v>
      </c>
      <c r="U46" s="53" t="s">
        <v>2688</v>
      </c>
      <c r="V46" s="54">
        <v>-230868</v>
      </c>
      <c r="W46" s="52" t="s">
        <v>6</v>
      </c>
      <c r="X46" s="55" t="str">
        <f t="shared" si="0"/>
        <v>More than 180 days</v>
      </c>
      <c r="Y46" s="47" t="s">
        <v>2642</v>
      </c>
    </row>
    <row r="47" spans="1:25" x14ac:dyDescent="0.2">
      <c r="A47" s="52">
        <v>5300</v>
      </c>
      <c r="B47" s="52" t="s">
        <v>1025</v>
      </c>
      <c r="C47" s="52" t="s">
        <v>2686</v>
      </c>
      <c r="D47" s="52">
        <v>5308000192</v>
      </c>
      <c r="E47" s="52">
        <v>24</v>
      </c>
      <c r="F47" s="52" t="s">
        <v>2536</v>
      </c>
      <c r="G47" s="53" t="s">
        <v>2597</v>
      </c>
      <c r="H47" s="52" t="s">
        <v>1296</v>
      </c>
      <c r="I47" s="52">
        <v>12201000</v>
      </c>
      <c r="J47" s="52">
        <v>0</v>
      </c>
      <c r="K47" s="52">
        <v>0</v>
      </c>
      <c r="L47" s="52" t="s">
        <v>1026</v>
      </c>
      <c r="M47" s="52" t="s">
        <v>1294</v>
      </c>
      <c r="N47" s="52" t="s">
        <v>2687</v>
      </c>
      <c r="O47" s="52">
        <v>5302</v>
      </c>
      <c r="P47" s="52" t="s">
        <v>116</v>
      </c>
      <c r="Q47" s="52">
        <v>8100001205</v>
      </c>
      <c r="R47" s="53">
        <v>43951</v>
      </c>
      <c r="S47" s="52" t="s">
        <v>2689</v>
      </c>
      <c r="T47" s="52">
        <v>336</v>
      </c>
      <c r="U47" s="53" t="s">
        <v>2688</v>
      </c>
      <c r="V47" s="54">
        <v>-606028.5</v>
      </c>
      <c r="W47" s="52" t="s">
        <v>6</v>
      </c>
      <c r="X47" s="55" t="str">
        <f t="shared" si="0"/>
        <v>More than 180 days</v>
      </c>
      <c r="Y47" s="47" t="s">
        <v>2642</v>
      </c>
    </row>
    <row r="48" spans="1:25" x14ac:dyDescent="0.2">
      <c r="A48" s="52">
        <v>5300</v>
      </c>
      <c r="B48" s="52" t="s">
        <v>1025</v>
      </c>
      <c r="C48" s="52" t="s">
        <v>2686</v>
      </c>
      <c r="D48" s="52">
        <v>5308000195</v>
      </c>
      <c r="E48" s="52">
        <v>24</v>
      </c>
      <c r="F48" s="52" t="s">
        <v>2538</v>
      </c>
      <c r="G48" s="53" t="s">
        <v>2597</v>
      </c>
      <c r="H48" s="52" t="s">
        <v>1296</v>
      </c>
      <c r="I48" s="52">
        <v>12201000</v>
      </c>
      <c r="J48" s="52">
        <v>0</v>
      </c>
      <c r="K48" s="52">
        <v>0</v>
      </c>
      <c r="L48" s="52" t="s">
        <v>1030</v>
      </c>
      <c r="M48" s="52" t="s">
        <v>1344</v>
      </c>
      <c r="N48" s="52" t="s">
        <v>2687</v>
      </c>
      <c r="O48" s="52">
        <v>5302</v>
      </c>
      <c r="P48" s="52" t="s">
        <v>116</v>
      </c>
      <c r="Q48" s="52">
        <v>8100001205</v>
      </c>
      <c r="R48" s="53">
        <v>43951</v>
      </c>
      <c r="S48" s="52" t="s">
        <v>2689</v>
      </c>
      <c r="T48" s="52">
        <v>336</v>
      </c>
      <c r="U48" s="53" t="s">
        <v>2688</v>
      </c>
      <c r="V48" s="54">
        <v>-96195</v>
      </c>
      <c r="W48" s="52" t="s">
        <v>6</v>
      </c>
      <c r="X48" s="55" t="str">
        <f t="shared" si="0"/>
        <v>More than 180 days</v>
      </c>
      <c r="Y48" s="47" t="s">
        <v>2642</v>
      </c>
    </row>
    <row r="49" spans="1:25" x14ac:dyDescent="0.2">
      <c r="A49" s="52">
        <v>5300</v>
      </c>
      <c r="B49" s="52" t="s">
        <v>1025</v>
      </c>
      <c r="C49" s="52" t="s">
        <v>2686</v>
      </c>
      <c r="D49" s="52">
        <v>5308000200</v>
      </c>
      <c r="E49" s="52">
        <v>22</v>
      </c>
      <c r="F49" s="52" t="s">
        <v>2540</v>
      </c>
      <c r="G49" s="53" t="s">
        <v>2597</v>
      </c>
      <c r="H49" s="52" t="s">
        <v>1296</v>
      </c>
      <c r="I49" s="52">
        <v>12201000</v>
      </c>
      <c r="J49" s="52">
        <v>0</v>
      </c>
      <c r="K49" s="52">
        <v>0</v>
      </c>
      <c r="L49" s="52" t="s">
        <v>1026</v>
      </c>
      <c r="M49" s="52" t="s">
        <v>1294</v>
      </c>
      <c r="N49" s="52" t="s">
        <v>2687</v>
      </c>
      <c r="O49" s="52">
        <v>5302</v>
      </c>
      <c r="P49" s="52" t="s">
        <v>116</v>
      </c>
      <c r="Q49" s="52">
        <v>8100001205</v>
      </c>
      <c r="R49" s="53">
        <v>43951</v>
      </c>
      <c r="S49" s="52" t="s">
        <v>2689</v>
      </c>
      <c r="T49" s="52">
        <v>336</v>
      </c>
      <c r="U49" s="53" t="s">
        <v>2688</v>
      </c>
      <c r="V49" s="54">
        <v>-221248.5</v>
      </c>
      <c r="W49" s="52" t="s">
        <v>6</v>
      </c>
      <c r="X49" s="55" t="str">
        <f t="shared" si="0"/>
        <v>More than 180 days</v>
      </c>
      <c r="Y49" s="47" t="s">
        <v>2642</v>
      </c>
    </row>
    <row r="50" spans="1:25" x14ac:dyDescent="0.2">
      <c r="A50" s="52">
        <v>5300</v>
      </c>
      <c r="B50" s="52" t="s">
        <v>1025</v>
      </c>
      <c r="C50" s="52" t="s">
        <v>2686</v>
      </c>
      <c r="D50" s="52">
        <v>5308000208</v>
      </c>
      <c r="E50" s="52">
        <v>23</v>
      </c>
      <c r="F50" s="52" t="s">
        <v>2543</v>
      </c>
      <c r="G50" s="53" t="s">
        <v>2597</v>
      </c>
      <c r="H50" s="52" t="s">
        <v>1296</v>
      </c>
      <c r="I50" s="52">
        <v>12201000</v>
      </c>
      <c r="J50" s="52">
        <v>0</v>
      </c>
      <c r="K50" s="52">
        <v>0</v>
      </c>
      <c r="L50" s="52" t="s">
        <v>1026</v>
      </c>
      <c r="M50" s="52" t="s">
        <v>1294</v>
      </c>
      <c r="N50" s="52" t="s">
        <v>2687</v>
      </c>
      <c r="O50" s="52">
        <v>5302</v>
      </c>
      <c r="P50" s="52" t="s">
        <v>116</v>
      </c>
      <c r="Q50" s="52">
        <v>8100001205</v>
      </c>
      <c r="R50" s="53">
        <v>43951</v>
      </c>
      <c r="S50" s="52" t="s">
        <v>2689</v>
      </c>
      <c r="T50" s="52">
        <v>336</v>
      </c>
      <c r="U50" s="53" t="s">
        <v>2688</v>
      </c>
      <c r="V50" s="54">
        <v>-567550.5</v>
      </c>
      <c r="W50" s="52" t="s">
        <v>6</v>
      </c>
      <c r="X50" s="55" t="str">
        <f t="shared" si="0"/>
        <v>More than 180 days</v>
      </c>
      <c r="Y50" s="47" t="s">
        <v>2642</v>
      </c>
    </row>
    <row r="51" spans="1:25" x14ac:dyDescent="0.2">
      <c r="A51" s="52">
        <v>5300</v>
      </c>
      <c r="B51" s="52" t="s">
        <v>1025</v>
      </c>
      <c r="C51" s="52" t="s">
        <v>2686</v>
      </c>
      <c r="D51" s="52">
        <v>5308000213</v>
      </c>
      <c r="E51" s="52">
        <v>23</v>
      </c>
      <c r="F51" s="52" t="s">
        <v>2545</v>
      </c>
      <c r="G51" s="53" t="s">
        <v>2597</v>
      </c>
      <c r="H51" s="52" t="s">
        <v>1296</v>
      </c>
      <c r="I51" s="52">
        <v>12201000</v>
      </c>
      <c r="J51" s="52">
        <v>0</v>
      </c>
      <c r="K51" s="52">
        <v>0</v>
      </c>
      <c r="L51" s="52" t="s">
        <v>1026</v>
      </c>
      <c r="M51" s="52" t="s">
        <v>1294</v>
      </c>
      <c r="N51" s="52" t="s">
        <v>2687</v>
      </c>
      <c r="O51" s="52">
        <v>5302</v>
      </c>
      <c r="P51" s="52" t="s">
        <v>116</v>
      </c>
      <c r="Q51" s="52">
        <v>8100001205</v>
      </c>
      <c r="R51" s="53">
        <v>43951</v>
      </c>
      <c r="S51" s="52" t="s">
        <v>2689</v>
      </c>
      <c r="T51" s="52">
        <v>336</v>
      </c>
      <c r="U51" s="53" t="s">
        <v>2688</v>
      </c>
      <c r="V51" s="54">
        <v>-17286241.5</v>
      </c>
      <c r="W51" s="52" t="s">
        <v>6</v>
      </c>
      <c r="X51" s="55" t="str">
        <f t="shared" si="0"/>
        <v>More than 180 days</v>
      </c>
      <c r="Y51" s="47" t="s">
        <v>2642</v>
      </c>
    </row>
    <row r="52" spans="1:25" x14ac:dyDescent="0.2">
      <c r="A52" s="52">
        <v>5300</v>
      </c>
      <c r="B52" s="52" t="s">
        <v>1025</v>
      </c>
      <c r="C52" s="52" t="s">
        <v>2686</v>
      </c>
      <c r="D52" s="52">
        <v>5308000214</v>
      </c>
      <c r="E52" s="52">
        <v>24</v>
      </c>
      <c r="F52" s="52" t="s">
        <v>2547</v>
      </c>
      <c r="G52" s="53" t="s">
        <v>2597</v>
      </c>
      <c r="H52" s="52" t="s">
        <v>1296</v>
      </c>
      <c r="I52" s="52">
        <v>12201000</v>
      </c>
      <c r="J52" s="52">
        <v>0</v>
      </c>
      <c r="K52" s="52">
        <v>0</v>
      </c>
      <c r="L52" s="52" t="s">
        <v>1026</v>
      </c>
      <c r="M52" s="52" t="s">
        <v>1294</v>
      </c>
      <c r="N52" s="52" t="s">
        <v>2687</v>
      </c>
      <c r="O52" s="52">
        <v>5302</v>
      </c>
      <c r="P52" s="52" t="s">
        <v>116</v>
      </c>
      <c r="Q52" s="52">
        <v>8100001205</v>
      </c>
      <c r="R52" s="53">
        <v>43951</v>
      </c>
      <c r="S52" s="52" t="s">
        <v>2689</v>
      </c>
      <c r="T52" s="52">
        <v>336</v>
      </c>
      <c r="U52" s="53" t="s">
        <v>2688</v>
      </c>
      <c r="V52" s="54">
        <v>-18690688.5</v>
      </c>
      <c r="W52" s="52" t="s">
        <v>6</v>
      </c>
      <c r="X52" s="55" t="str">
        <f t="shared" si="0"/>
        <v>More than 180 days</v>
      </c>
      <c r="Y52" s="47" t="s">
        <v>2642</v>
      </c>
    </row>
    <row r="53" spans="1:25" x14ac:dyDescent="0.2">
      <c r="A53" s="52">
        <v>5300</v>
      </c>
      <c r="B53" s="52" t="s">
        <v>1025</v>
      </c>
      <c r="C53" s="52" t="s">
        <v>2686</v>
      </c>
      <c r="D53" s="52">
        <v>5308000078</v>
      </c>
      <c r="E53" s="52">
        <v>22</v>
      </c>
      <c r="F53" s="52" t="s">
        <v>2456</v>
      </c>
      <c r="G53" s="53" t="s">
        <v>2597</v>
      </c>
      <c r="H53" s="52" t="s">
        <v>1140</v>
      </c>
      <c r="I53" s="52">
        <v>12201000</v>
      </c>
      <c r="J53" s="52">
        <v>0</v>
      </c>
      <c r="K53" s="52">
        <v>0</v>
      </c>
      <c r="L53" s="52" t="s">
        <v>1026</v>
      </c>
      <c r="M53" s="52" t="s">
        <v>1138</v>
      </c>
      <c r="N53" s="52" t="s">
        <v>2687</v>
      </c>
      <c r="O53" s="52">
        <v>5302</v>
      </c>
      <c r="P53" s="52" t="s">
        <v>164</v>
      </c>
      <c r="Q53" s="52">
        <v>8100003112</v>
      </c>
      <c r="R53" s="53">
        <v>43982</v>
      </c>
      <c r="S53" s="52" t="s">
        <v>2689</v>
      </c>
      <c r="T53" s="52">
        <v>336</v>
      </c>
      <c r="U53" s="53" t="s">
        <v>2690</v>
      </c>
      <c r="V53" s="54">
        <v>344465.55</v>
      </c>
      <c r="W53" s="52" t="s">
        <v>6</v>
      </c>
      <c r="X53" s="55" t="str">
        <f t="shared" si="0"/>
        <v>More than 180 days</v>
      </c>
      <c r="Y53" s="47" t="s">
        <v>2642</v>
      </c>
    </row>
    <row r="54" spans="1:25" x14ac:dyDescent="0.2">
      <c r="A54" s="52">
        <v>5300</v>
      </c>
      <c r="B54" s="52" t="s">
        <v>1025</v>
      </c>
      <c r="C54" s="52" t="s">
        <v>2686</v>
      </c>
      <c r="D54" s="52">
        <v>5308000079</v>
      </c>
      <c r="E54" s="52">
        <v>21</v>
      </c>
      <c r="F54" s="52" t="s">
        <v>2458</v>
      </c>
      <c r="G54" s="53" t="s">
        <v>2597</v>
      </c>
      <c r="H54" s="52" t="s">
        <v>1140</v>
      </c>
      <c r="I54" s="52">
        <v>12201000</v>
      </c>
      <c r="J54" s="52">
        <v>0</v>
      </c>
      <c r="K54" s="52">
        <v>0</v>
      </c>
      <c r="L54" s="52" t="s">
        <v>1026</v>
      </c>
      <c r="M54" s="52" t="s">
        <v>1138</v>
      </c>
      <c r="N54" s="52" t="s">
        <v>2687</v>
      </c>
      <c r="O54" s="52">
        <v>5302</v>
      </c>
      <c r="P54" s="52" t="s">
        <v>164</v>
      </c>
      <c r="Q54" s="52">
        <v>8100003112</v>
      </c>
      <c r="R54" s="53">
        <v>43982</v>
      </c>
      <c r="S54" s="52" t="s">
        <v>2689</v>
      </c>
      <c r="T54" s="52">
        <v>336</v>
      </c>
      <c r="U54" s="53" t="s">
        <v>2690</v>
      </c>
      <c r="V54" s="54">
        <v>653601.30000000005</v>
      </c>
      <c r="W54" s="52" t="s">
        <v>6</v>
      </c>
      <c r="X54" s="55" t="str">
        <f t="shared" si="0"/>
        <v>More than 180 days</v>
      </c>
      <c r="Y54" s="47" t="s">
        <v>2642</v>
      </c>
    </row>
    <row r="55" spans="1:25" x14ac:dyDescent="0.2">
      <c r="A55" s="52">
        <v>5300</v>
      </c>
      <c r="B55" s="52" t="s">
        <v>1025</v>
      </c>
      <c r="C55" s="52" t="s">
        <v>2686</v>
      </c>
      <c r="D55" s="52">
        <v>5308000080</v>
      </c>
      <c r="E55" s="52">
        <v>21</v>
      </c>
      <c r="F55" s="52" t="s">
        <v>2460</v>
      </c>
      <c r="G55" s="53" t="s">
        <v>2597</v>
      </c>
      <c r="H55" s="52" t="s">
        <v>1140</v>
      </c>
      <c r="I55" s="52">
        <v>12201000</v>
      </c>
      <c r="J55" s="52">
        <v>0</v>
      </c>
      <c r="K55" s="52">
        <v>0</v>
      </c>
      <c r="L55" s="52" t="s">
        <v>1026</v>
      </c>
      <c r="M55" s="52" t="s">
        <v>1138</v>
      </c>
      <c r="N55" s="52" t="s">
        <v>2687</v>
      </c>
      <c r="O55" s="52">
        <v>5302</v>
      </c>
      <c r="P55" s="52" t="s">
        <v>164</v>
      </c>
      <c r="Q55" s="52">
        <v>8100003112</v>
      </c>
      <c r="R55" s="53">
        <v>43982</v>
      </c>
      <c r="S55" s="52" t="s">
        <v>2689</v>
      </c>
      <c r="T55" s="52">
        <v>336</v>
      </c>
      <c r="U55" s="53" t="s">
        <v>2690</v>
      </c>
      <c r="V55" s="54">
        <v>423957.6</v>
      </c>
      <c r="W55" s="52" t="s">
        <v>6</v>
      </c>
      <c r="X55" s="55" t="str">
        <f t="shared" si="0"/>
        <v>More than 180 days</v>
      </c>
      <c r="Y55" s="47" t="s">
        <v>2642</v>
      </c>
    </row>
    <row r="56" spans="1:25" x14ac:dyDescent="0.2">
      <c r="A56" s="52">
        <v>5300</v>
      </c>
      <c r="B56" s="52" t="s">
        <v>1025</v>
      </c>
      <c r="C56" s="52" t="s">
        <v>2686</v>
      </c>
      <c r="D56" s="52">
        <v>5308000081</v>
      </c>
      <c r="E56" s="52">
        <v>22</v>
      </c>
      <c r="F56" s="52" t="s">
        <v>2462</v>
      </c>
      <c r="G56" s="53" t="s">
        <v>2597</v>
      </c>
      <c r="H56" s="52" t="s">
        <v>1140</v>
      </c>
      <c r="I56" s="52">
        <v>12201000</v>
      </c>
      <c r="J56" s="52">
        <v>0</v>
      </c>
      <c r="K56" s="52">
        <v>0</v>
      </c>
      <c r="L56" s="52" t="s">
        <v>1026</v>
      </c>
      <c r="M56" s="52" t="s">
        <v>1138</v>
      </c>
      <c r="N56" s="52" t="s">
        <v>2687</v>
      </c>
      <c r="O56" s="52">
        <v>5302</v>
      </c>
      <c r="P56" s="52" t="s">
        <v>164</v>
      </c>
      <c r="Q56" s="52">
        <v>8100003112</v>
      </c>
      <c r="R56" s="53">
        <v>43982</v>
      </c>
      <c r="S56" s="52" t="s">
        <v>2689</v>
      </c>
      <c r="T56" s="52">
        <v>336</v>
      </c>
      <c r="U56" s="53" t="s">
        <v>2690</v>
      </c>
      <c r="V56" s="54">
        <v>3329833.65</v>
      </c>
      <c r="W56" s="52" t="s">
        <v>6</v>
      </c>
      <c r="X56" s="55" t="str">
        <f t="shared" si="0"/>
        <v>More than 180 days</v>
      </c>
      <c r="Y56" s="47" t="s">
        <v>2642</v>
      </c>
    </row>
    <row r="57" spans="1:25" x14ac:dyDescent="0.2">
      <c r="A57" s="52">
        <v>5300</v>
      </c>
      <c r="B57" s="52" t="s">
        <v>1025</v>
      </c>
      <c r="C57" s="52" t="s">
        <v>2686</v>
      </c>
      <c r="D57" s="52">
        <v>5308000083</v>
      </c>
      <c r="E57" s="52">
        <v>28</v>
      </c>
      <c r="F57" s="52" t="s">
        <v>2464</v>
      </c>
      <c r="G57" s="53" t="s">
        <v>2597</v>
      </c>
      <c r="H57" s="52" t="s">
        <v>1140</v>
      </c>
      <c r="I57" s="52">
        <v>12201000</v>
      </c>
      <c r="J57" s="52">
        <v>0</v>
      </c>
      <c r="K57" s="52">
        <v>0</v>
      </c>
      <c r="L57" s="52" t="s">
        <v>1026</v>
      </c>
      <c r="M57" s="52" t="s">
        <v>1138</v>
      </c>
      <c r="N57" s="52" t="s">
        <v>2687</v>
      </c>
      <c r="O57" s="52">
        <v>5302</v>
      </c>
      <c r="P57" s="52" t="s">
        <v>164</v>
      </c>
      <c r="Q57" s="52">
        <v>8100003112</v>
      </c>
      <c r="R57" s="53">
        <v>43982</v>
      </c>
      <c r="S57" s="52" t="s">
        <v>2689</v>
      </c>
      <c r="T57" s="52">
        <v>336</v>
      </c>
      <c r="U57" s="53" t="s">
        <v>2690</v>
      </c>
      <c r="V57" s="54">
        <v>16260540.449999999</v>
      </c>
      <c r="W57" s="52" t="s">
        <v>6</v>
      </c>
      <c r="X57" s="55" t="str">
        <f t="shared" si="0"/>
        <v>More than 180 days</v>
      </c>
      <c r="Y57" s="47" t="s">
        <v>2642</v>
      </c>
    </row>
    <row r="58" spans="1:25" x14ac:dyDescent="0.2">
      <c r="A58" s="52">
        <v>5300</v>
      </c>
      <c r="B58" s="52" t="s">
        <v>1025</v>
      </c>
      <c r="C58" s="52" t="s">
        <v>2686</v>
      </c>
      <c r="D58" s="52">
        <v>5308000084</v>
      </c>
      <c r="E58" s="52">
        <v>25</v>
      </c>
      <c r="F58" s="52" t="s">
        <v>2466</v>
      </c>
      <c r="G58" s="53" t="s">
        <v>2597</v>
      </c>
      <c r="H58" s="52" t="s">
        <v>1140</v>
      </c>
      <c r="I58" s="52">
        <v>12201000</v>
      </c>
      <c r="J58" s="52">
        <v>0</v>
      </c>
      <c r="K58" s="52">
        <v>0</v>
      </c>
      <c r="L58" s="52" t="s">
        <v>1026</v>
      </c>
      <c r="M58" s="52" t="s">
        <v>1138</v>
      </c>
      <c r="N58" s="52" t="s">
        <v>2687</v>
      </c>
      <c r="O58" s="52">
        <v>5302</v>
      </c>
      <c r="P58" s="52" t="s">
        <v>164</v>
      </c>
      <c r="Q58" s="52">
        <v>8100003112</v>
      </c>
      <c r="R58" s="53">
        <v>43982</v>
      </c>
      <c r="S58" s="52" t="s">
        <v>2689</v>
      </c>
      <c r="T58" s="52">
        <v>336</v>
      </c>
      <c r="U58" s="53" t="s">
        <v>2690</v>
      </c>
      <c r="V58" s="54">
        <v>16375362.300000001</v>
      </c>
      <c r="W58" s="52" t="s">
        <v>6</v>
      </c>
      <c r="X58" s="55" t="str">
        <f t="shared" si="0"/>
        <v>More than 180 days</v>
      </c>
      <c r="Y58" s="47" t="s">
        <v>2642</v>
      </c>
    </row>
    <row r="59" spans="1:25" x14ac:dyDescent="0.2">
      <c r="A59" s="52">
        <v>5300</v>
      </c>
      <c r="B59" s="52" t="s">
        <v>1025</v>
      </c>
      <c r="C59" s="52" t="s">
        <v>2686</v>
      </c>
      <c r="D59" s="52">
        <v>5308000085</v>
      </c>
      <c r="E59" s="52">
        <v>20</v>
      </c>
      <c r="F59" s="52" t="s">
        <v>2468</v>
      </c>
      <c r="G59" s="53" t="s">
        <v>2597</v>
      </c>
      <c r="H59" s="52" t="s">
        <v>1140</v>
      </c>
      <c r="I59" s="52">
        <v>12201000</v>
      </c>
      <c r="J59" s="52">
        <v>0</v>
      </c>
      <c r="K59" s="52">
        <v>0</v>
      </c>
      <c r="L59" s="52" t="s">
        <v>1026</v>
      </c>
      <c r="M59" s="52" t="s">
        <v>1138</v>
      </c>
      <c r="N59" s="52" t="s">
        <v>2687</v>
      </c>
      <c r="O59" s="52">
        <v>5302</v>
      </c>
      <c r="P59" s="52" t="s">
        <v>164</v>
      </c>
      <c r="Q59" s="52">
        <v>8100003112</v>
      </c>
      <c r="R59" s="53">
        <v>43982</v>
      </c>
      <c r="S59" s="52" t="s">
        <v>2689</v>
      </c>
      <c r="T59" s="52">
        <v>336</v>
      </c>
      <c r="U59" s="53" t="s">
        <v>2690</v>
      </c>
      <c r="V59" s="54">
        <v>600606.6</v>
      </c>
      <c r="W59" s="52" t="s">
        <v>6</v>
      </c>
      <c r="X59" s="55" t="str">
        <f t="shared" si="0"/>
        <v>More than 180 days</v>
      </c>
      <c r="Y59" s="47" t="s">
        <v>2642</v>
      </c>
    </row>
    <row r="60" spans="1:25" x14ac:dyDescent="0.2">
      <c r="A60" s="52">
        <v>5300</v>
      </c>
      <c r="B60" s="52" t="s">
        <v>1025</v>
      </c>
      <c r="C60" s="52" t="s">
        <v>2686</v>
      </c>
      <c r="D60" s="52">
        <v>5308000087</v>
      </c>
      <c r="E60" s="52">
        <v>20</v>
      </c>
      <c r="F60" s="52" t="s">
        <v>2470</v>
      </c>
      <c r="G60" s="53" t="s">
        <v>2597</v>
      </c>
      <c r="H60" s="52" t="s">
        <v>1140</v>
      </c>
      <c r="I60" s="52">
        <v>12201000</v>
      </c>
      <c r="J60" s="52">
        <v>0</v>
      </c>
      <c r="K60" s="52">
        <v>0</v>
      </c>
      <c r="L60" s="52" t="s">
        <v>1026</v>
      </c>
      <c r="M60" s="52" t="s">
        <v>1138</v>
      </c>
      <c r="N60" s="52" t="s">
        <v>2687</v>
      </c>
      <c r="O60" s="52">
        <v>5302</v>
      </c>
      <c r="P60" s="52" t="s">
        <v>164</v>
      </c>
      <c r="Q60" s="52">
        <v>8100003112</v>
      </c>
      <c r="R60" s="53">
        <v>43982</v>
      </c>
      <c r="S60" s="52" t="s">
        <v>2689</v>
      </c>
      <c r="T60" s="52">
        <v>336</v>
      </c>
      <c r="U60" s="53" t="s">
        <v>2690</v>
      </c>
      <c r="V60" s="54">
        <v>459287.4</v>
      </c>
      <c r="W60" s="52" t="s">
        <v>6</v>
      </c>
      <c r="X60" s="55" t="str">
        <f t="shared" si="0"/>
        <v>More than 180 days</v>
      </c>
      <c r="Y60" s="47" t="s">
        <v>2642</v>
      </c>
    </row>
    <row r="61" spans="1:25" x14ac:dyDescent="0.2">
      <c r="A61" s="52">
        <v>5300</v>
      </c>
      <c r="B61" s="52" t="s">
        <v>1025</v>
      </c>
      <c r="C61" s="52" t="s">
        <v>2686</v>
      </c>
      <c r="D61" s="52">
        <v>5308000088</v>
      </c>
      <c r="E61" s="52">
        <v>20</v>
      </c>
      <c r="F61" s="52" t="s">
        <v>2472</v>
      </c>
      <c r="G61" s="53" t="s">
        <v>2597</v>
      </c>
      <c r="H61" s="52" t="s">
        <v>1140</v>
      </c>
      <c r="I61" s="52">
        <v>12201000</v>
      </c>
      <c r="J61" s="52">
        <v>0</v>
      </c>
      <c r="K61" s="52">
        <v>0</v>
      </c>
      <c r="L61" s="52" t="s">
        <v>1026</v>
      </c>
      <c r="M61" s="52" t="s">
        <v>1138</v>
      </c>
      <c r="N61" s="52" t="s">
        <v>2687</v>
      </c>
      <c r="O61" s="52">
        <v>5302</v>
      </c>
      <c r="P61" s="52" t="s">
        <v>164</v>
      </c>
      <c r="Q61" s="52">
        <v>8100003112</v>
      </c>
      <c r="R61" s="53">
        <v>43982</v>
      </c>
      <c r="S61" s="52" t="s">
        <v>2689</v>
      </c>
      <c r="T61" s="52">
        <v>336</v>
      </c>
      <c r="U61" s="53" t="s">
        <v>2690</v>
      </c>
      <c r="V61" s="54">
        <v>362130.45</v>
      </c>
      <c r="W61" s="52" t="s">
        <v>6</v>
      </c>
      <c r="X61" s="55" t="str">
        <f t="shared" si="0"/>
        <v>More than 180 days</v>
      </c>
      <c r="Y61" s="47" t="s">
        <v>2642</v>
      </c>
    </row>
    <row r="62" spans="1:25" x14ac:dyDescent="0.2">
      <c r="A62" s="52">
        <v>5300</v>
      </c>
      <c r="B62" s="52" t="s">
        <v>1025</v>
      </c>
      <c r="C62" s="52" t="s">
        <v>2686</v>
      </c>
      <c r="D62" s="52">
        <v>5308000089</v>
      </c>
      <c r="E62" s="52">
        <v>21</v>
      </c>
      <c r="F62" s="52" t="s">
        <v>2474</v>
      </c>
      <c r="G62" s="53" t="s">
        <v>2597</v>
      </c>
      <c r="H62" s="52" t="s">
        <v>1140</v>
      </c>
      <c r="I62" s="52">
        <v>12201000</v>
      </c>
      <c r="J62" s="52">
        <v>0</v>
      </c>
      <c r="K62" s="52">
        <v>0</v>
      </c>
      <c r="L62" s="52" t="s">
        <v>1026</v>
      </c>
      <c r="M62" s="52" t="s">
        <v>1138</v>
      </c>
      <c r="N62" s="52" t="s">
        <v>2687</v>
      </c>
      <c r="O62" s="52">
        <v>5302</v>
      </c>
      <c r="P62" s="52" t="s">
        <v>164</v>
      </c>
      <c r="Q62" s="52">
        <v>8100003112</v>
      </c>
      <c r="R62" s="53">
        <v>43982</v>
      </c>
      <c r="S62" s="52" t="s">
        <v>2689</v>
      </c>
      <c r="T62" s="52">
        <v>336</v>
      </c>
      <c r="U62" s="53" t="s">
        <v>2690</v>
      </c>
      <c r="V62" s="54">
        <v>176649</v>
      </c>
      <c r="W62" s="52" t="s">
        <v>6</v>
      </c>
      <c r="X62" s="55" t="str">
        <f t="shared" si="0"/>
        <v>More than 180 days</v>
      </c>
      <c r="Y62" s="47" t="s">
        <v>2642</v>
      </c>
    </row>
    <row r="63" spans="1:25" x14ac:dyDescent="0.2">
      <c r="A63" s="52">
        <v>5300</v>
      </c>
      <c r="B63" s="52" t="s">
        <v>1025</v>
      </c>
      <c r="C63" s="52" t="s">
        <v>2686</v>
      </c>
      <c r="D63" s="52">
        <v>5308000090</v>
      </c>
      <c r="E63" s="52">
        <v>20</v>
      </c>
      <c r="F63" s="52" t="s">
        <v>2476</v>
      </c>
      <c r="G63" s="53" t="s">
        <v>2597</v>
      </c>
      <c r="H63" s="52" t="s">
        <v>1140</v>
      </c>
      <c r="I63" s="52">
        <v>12201000</v>
      </c>
      <c r="J63" s="52">
        <v>0</v>
      </c>
      <c r="K63" s="52">
        <v>0</v>
      </c>
      <c r="L63" s="52" t="s">
        <v>1026</v>
      </c>
      <c r="M63" s="52" t="s">
        <v>1138</v>
      </c>
      <c r="N63" s="52" t="s">
        <v>2687</v>
      </c>
      <c r="O63" s="52">
        <v>5302</v>
      </c>
      <c r="P63" s="52" t="s">
        <v>164</v>
      </c>
      <c r="Q63" s="52">
        <v>8100003112</v>
      </c>
      <c r="R63" s="53">
        <v>43982</v>
      </c>
      <c r="S63" s="52" t="s">
        <v>2689</v>
      </c>
      <c r="T63" s="52">
        <v>336</v>
      </c>
      <c r="U63" s="53" t="s">
        <v>2690</v>
      </c>
      <c r="V63" s="54">
        <v>335633.1</v>
      </c>
      <c r="W63" s="52" t="s">
        <v>6</v>
      </c>
      <c r="X63" s="55" t="str">
        <f t="shared" si="0"/>
        <v>More than 180 days</v>
      </c>
      <c r="Y63" s="47" t="s">
        <v>2642</v>
      </c>
    </row>
    <row r="64" spans="1:25" x14ac:dyDescent="0.2">
      <c r="A64" s="52">
        <v>5300</v>
      </c>
      <c r="B64" s="52" t="s">
        <v>1025</v>
      </c>
      <c r="C64" s="52" t="s">
        <v>2686</v>
      </c>
      <c r="D64" s="52">
        <v>5308000091</v>
      </c>
      <c r="E64" s="52">
        <v>20</v>
      </c>
      <c r="F64" s="52" t="s">
        <v>2478</v>
      </c>
      <c r="G64" s="53" t="s">
        <v>2597</v>
      </c>
      <c r="H64" s="52" t="s">
        <v>1140</v>
      </c>
      <c r="I64" s="52">
        <v>12201000</v>
      </c>
      <c r="J64" s="52">
        <v>0</v>
      </c>
      <c r="K64" s="52">
        <v>0</v>
      </c>
      <c r="L64" s="52" t="s">
        <v>1030</v>
      </c>
      <c r="M64" s="52" t="s">
        <v>1173</v>
      </c>
      <c r="N64" s="52" t="s">
        <v>2687</v>
      </c>
      <c r="O64" s="52">
        <v>5302</v>
      </c>
      <c r="P64" s="52" t="s">
        <v>164</v>
      </c>
      <c r="Q64" s="52">
        <v>8100003112</v>
      </c>
      <c r="R64" s="53">
        <v>43982</v>
      </c>
      <c r="S64" s="52" t="s">
        <v>2689</v>
      </c>
      <c r="T64" s="52">
        <v>336</v>
      </c>
      <c r="U64" s="53" t="s">
        <v>2690</v>
      </c>
      <c r="V64" s="54">
        <v>256141.05</v>
      </c>
      <c r="W64" s="52" t="s">
        <v>6</v>
      </c>
      <c r="X64" s="55" t="str">
        <f t="shared" si="0"/>
        <v>More than 180 days</v>
      </c>
      <c r="Y64" s="47" t="s">
        <v>2642</v>
      </c>
    </row>
    <row r="65" spans="1:25" x14ac:dyDescent="0.2">
      <c r="A65" s="52">
        <v>5300</v>
      </c>
      <c r="B65" s="52" t="s">
        <v>1025</v>
      </c>
      <c r="C65" s="52" t="s">
        <v>2686</v>
      </c>
      <c r="D65" s="52">
        <v>5308000092</v>
      </c>
      <c r="E65" s="52">
        <v>20</v>
      </c>
      <c r="F65" s="52" t="s">
        <v>2480</v>
      </c>
      <c r="G65" s="53" t="s">
        <v>2597</v>
      </c>
      <c r="H65" s="52" t="s">
        <v>1140</v>
      </c>
      <c r="I65" s="52">
        <v>12201000</v>
      </c>
      <c r="J65" s="52">
        <v>0</v>
      </c>
      <c r="K65" s="52">
        <v>0</v>
      </c>
      <c r="L65" s="52" t="s">
        <v>1030</v>
      </c>
      <c r="M65" s="52" t="s">
        <v>1173</v>
      </c>
      <c r="N65" s="52" t="s">
        <v>2687</v>
      </c>
      <c r="O65" s="52">
        <v>5302</v>
      </c>
      <c r="P65" s="52" t="s">
        <v>164</v>
      </c>
      <c r="Q65" s="52">
        <v>8100003112</v>
      </c>
      <c r="R65" s="53">
        <v>43982</v>
      </c>
      <c r="S65" s="52" t="s">
        <v>2689</v>
      </c>
      <c r="T65" s="52">
        <v>336</v>
      </c>
      <c r="U65" s="53" t="s">
        <v>2690</v>
      </c>
      <c r="V65" s="54">
        <v>52994.7</v>
      </c>
      <c r="W65" s="52" t="s">
        <v>6</v>
      </c>
      <c r="X65" s="55" t="str">
        <f t="shared" si="0"/>
        <v>More than 180 days</v>
      </c>
      <c r="Y65" s="47" t="s">
        <v>2642</v>
      </c>
    </row>
    <row r="66" spans="1:25" x14ac:dyDescent="0.2">
      <c r="A66" s="52">
        <v>5300</v>
      </c>
      <c r="B66" s="52" t="s">
        <v>1025</v>
      </c>
      <c r="C66" s="52" t="s">
        <v>2686</v>
      </c>
      <c r="D66" s="52">
        <v>5308000093</v>
      </c>
      <c r="E66" s="52">
        <v>20</v>
      </c>
      <c r="F66" s="52" t="s">
        <v>2482</v>
      </c>
      <c r="G66" s="53" t="s">
        <v>2597</v>
      </c>
      <c r="H66" s="52" t="s">
        <v>1140</v>
      </c>
      <c r="I66" s="52">
        <v>12201000</v>
      </c>
      <c r="J66" s="52">
        <v>0</v>
      </c>
      <c r="K66" s="52">
        <v>0</v>
      </c>
      <c r="L66" s="52" t="s">
        <v>1030</v>
      </c>
      <c r="M66" s="52" t="s">
        <v>1173</v>
      </c>
      <c r="N66" s="52" t="s">
        <v>2687</v>
      </c>
      <c r="O66" s="52">
        <v>5302</v>
      </c>
      <c r="P66" s="52" t="s">
        <v>164</v>
      </c>
      <c r="Q66" s="52">
        <v>8100003112</v>
      </c>
      <c r="R66" s="53">
        <v>43982</v>
      </c>
      <c r="S66" s="52" t="s">
        <v>2689</v>
      </c>
      <c r="T66" s="52">
        <v>336</v>
      </c>
      <c r="U66" s="53" t="s">
        <v>2690</v>
      </c>
      <c r="V66" s="54">
        <v>150151.65</v>
      </c>
      <c r="W66" s="52" t="s">
        <v>6</v>
      </c>
      <c r="X66" s="55" t="str">
        <f t="shared" si="0"/>
        <v>More than 180 days</v>
      </c>
      <c r="Y66" s="47" t="s">
        <v>2642</v>
      </c>
    </row>
    <row r="67" spans="1:25" x14ac:dyDescent="0.2">
      <c r="A67" s="52">
        <v>5300</v>
      </c>
      <c r="B67" s="52" t="s">
        <v>1025</v>
      </c>
      <c r="C67" s="52" t="s">
        <v>2686</v>
      </c>
      <c r="D67" s="52">
        <v>5308000094</v>
      </c>
      <c r="E67" s="52">
        <v>23</v>
      </c>
      <c r="F67" s="52" t="s">
        <v>2484</v>
      </c>
      <c r="G67" s="53" t="s">
        <v>2597</v>
      </c>
      <c r="H67" s="52" t="s">
        <v>1140</v>
      </c>
      <c r="I67" s="52">
        <v>12201000</v>
      </c>
      <c r="J67" s="52">
        <v>0</v>
      </c>
      <c r="K67" s="52">
        <v>0</v>
      </c>
      <c r="L67" s="52" t="s">
        <v>1026</v>
      </c>
      <c r="M67" s="52" t="s">
        <v>1138</v>
      </c>
      <c r="N67" s="52" t="s">
        <v>2687</v>
      </c>
      <c r="O67" s="52">
        <v>5302</v>
      </c>
      <c r="P67" s="52" t="s">
        <v>164</v>
      </c>
      <c r="Q67" s="52">
        <v>8100003112</v>
      </c>
      <c r="R67" s="53">
        <v>43982</v>
      </c>
      <c r="S67" s="52" t="s">
        <v>2689</v>
      </c>
      <c r="T67" s="52">
        <v>336</v>
      </c>
      <c r="U67" s="53" t="s">
        <v>2690</v>
      </c>
      <c r="V67" s="54">
        <v>2243442.2999999998</v>
      </c>
      <c r="W67" s="52" t="s">
        <v>6</v>
      </c>
      <c r="X67" s="55" t="str">
        <f t="shared" si="0"/>
        <v>More than 180 days</v>
      </c>
      <c r="Y67" s="47" t="s">
        <v>2642</v>
      </c>
    </row>
    <row r="68" spans="1:25" x14ac:dyDescent="0.2">
      <c r="A68" s="52">
        <v>5300</v>
      </c>
      <c r="B68" s="52" t="s">
        <v>1025</v>
      </c>
      <c r="C68" s="52" t="s">
        <v>2686</v>
      </c>
      <c r="D68" s="52">
        <v>5308000096</v>
      </c>
      <c r="E68" s="52">
        <v>22</v>
      </c>
      <c r="F68" s="52" t="s">
        <v>2486</v>
      </c>
      <c r="G68" s="53" t="s">
        <v>2597</v>
      </c>
      <c r="H68" s="52" t="s">
        <v>1140</v>
      </c>
      <c r="I68" s="52">
        <v>12201000</v>
      </c>
      <c r="J68" s="52">
        <v>0</v>
      </c>
      <c r="K68" s="52">
        <v>0</v>
      </c>
      <c r="L68" s="52" t="s">
        <v>1026</v>
      </c>
      <c r="M68" s="52" t="s">
        <v>1138</v>
      </c>
      <c r="N68" s="52" t="s">
        <v>2687</v>
      </c>
      <c r="O68" s="52">
        <v>5302</v>
      </c>
      <c r="P68" s="52" t="s">
        <v>164</v>
      </c>
      <c r="Q68" s="52">
        <v>8100003112</v>
      </c>
      <c r="R68" s="53">
        <v>43982</v>
      </c>
      <c r="S68" s="52" t="s">
        <v>2689</v>
      </c>
      <c r="T68" s="52">
        <v>336</v>
      </c>
      <c r="U68" s="53" t="s">
        <v>2690</v>
      </c>
      <c r="V68" s="54">
        <v>379795.35</v>
      </c>
      <c r="W68" s="52" t="s">
        <v>6</v>
      </c>
      <c r="X68" s="55" t="str">
        <f t="shared" si="0"/>
        <v>More than 180 days</v>
      </c>
      <c r="Y68" s="47" t="s">
        <v>2642</v>
      </c>
    </row>
    <row r="69" spans="1:25" x14ac:dyDescent="0.2">
      <c r="A69" s="52">
        <v>5300</v>
      </c>
      <c r="B69" s="52" t="s">
        <v>1025</v>
      </c>
      <c r="C69" s="52" t="s">
        <v>2686</v>
      </c>
      <c r="D69" s="52">
        <v>5308000098</v>
      </c>
      <c r="E69" s="52">
        <v>20</v>
      </c>
      <c r="F69" s="52" t="s">
        <v>2488</v>
      </c>
      <c r="G69" s="53" t="s">
        <v>2597</v>
      </c>
      <c r="H69" s="52" t="s">
        <v>1140</v>
      </c>
      <c r="I69" s="52">
        <v>12201000</v>
      </c>
      <c r="J69" s="52">
        <v>0</v>
      </c>
      <c r="K69" s="52">
        <v>0</v>
      </c>
      <c r="L69" s="52" t="s">
        <v>1030</v>
      </c>
      <c r="M69" s="52" t="s">
        <v>1173</v>
      </c>
      <c r="N69" s="52" t="s">
        <v>2687</v>
      </c>
      <c r="O69" s="52">
        <v>5302</v>
      </c>
      <c r="P69" s="52" t="s">
        <v>164</v>
      </c>
      <c r="Q69" s="52">
        <v>8100003112</v>
      </c>
      <c r="R69" s="53">
        <v>43982</v>
      </c>
      <c r="S69" s="52" t="s">
        <v>2689</v>
      </c>
      <c r="T69" s="52">
        <v>336</v>
      </c>
      <c r="U69" s="53" t="s">
        <v>2690</v>
      </c>
      <c r="V69" s="54">
        <v>88324.5</v>
      </c>
      <c r="W69" s="52" t="s">
        <v>6</v>
      </c>
      <c r="X69" s="55" t="str">
        <f t="shared" si="0"/>
        <v>More than 180 days</v>
      </c>
      <c r="Y69" s="47" t="s">
        <v>2642</v>
      </c>
    </row>
    <row r="70" spans="1:25" x14ac:dyDescent="0.2">
      <c r="A70" s="52">
        <v>5300</v>
      </c>
      <c r="B70" s="52" t="s">
        <v>1025</v>
      </c>
      <c r="C70" s="52" t="s">
        <v>2686</v>
      </c>
      <c r="D70" s="52">
        <v>5308000100</v>
      </c>
      <c r="E70" s="52">
        <v>20</v>
      </c>
      <c r="F70" s="52" t="s">
        <v>2490</v>
      </c>
      <c r="G70" s="53" t="s">
        <v>2597</v>
      </c>
      <c r="H70" s="52" t="s">
        <v>1140</v>
      </c>
      <c r="I70" s="52">
        <v>12201000</v>
      </c>
      <c r="J70" s="52">
        <v>0</v>
      </c>
      <c r="K70" s="52">
        <v>0</v>
      </c>
      <c r="L70" s="52" t="s">
        <v>1030</v>
      </c>
      <c r="M70" s="52" t="s">
        <v>1173</v>
      </c>
      <c r="N70" s="52" t="s">
        <v>2687</v>
      </c>
      <c r="O70" s="52">
        <v>5302</v>
      </c>
      <c r="P70" s="52" t="s">
        <v>164</v>
      </c>
      <c r="Q70" s="52">
        <v>8100003112</v>
      </c>
      <c r="R70" s="53">
        <v>43982</v>
      </c>
      <c r="S70" s="52" t="s">
        <v>2689</v>
      </c>
      <c r="T70" s="52">
        <v>336</v>
      </c>
      <c r="U70" s="53" t="s">
        <v>2690</v>
      </c>
      <c r="V70" s="54">
        <v>44162.25</v>
      </c>
      <c r="W70" s="52" t="s">
        <v>6</v>
      </c>
      <c r="X70" s="55" t="str">
        <f t="shared" si="0"/>
        <v>More than 180 days</v>
      </c>
      <c r="Y70" s="47" t="s">
        <v>2642</v>
      </c>
    </row>
    <row r="71" spans="1:25" x14ac:dyDescent="0.2">
      <c r="A71" s="52">
        <v>5300</v>
      </c>
      <c r="B71" s="52" t="s">
        <v>1025</v>
      </c>
      <c r="C71" s="52" t="s">
        <v>2686</v>
      </c>
      <c r="D71" s="52">
        <v>5308000112</v>
      </c>
      <c r="E71" s="52">
        <v>21</v>
      </c>
      <c r="F71" s="52" t="s">
        <v>2492</v>
      </c>
      <c r="G71" s="53" t="s">
        <v>2597</v>
      </c>
      <c r="H71" s="52" t="s">
        <v>1140</v>
      </c>
      <c r="I71" s="52">
        <v>12201000</v>
      </c>
      <c r="J71" s="52">
        <v>0</v>
      </c>
      <c r="K71" s="52">
        <v>0</v>
      </c>
      <c r="L71" s="52" t="s">
        <v>1026</v>
      </c>
      <c r="M71" s="52" t="s">
        <v>1138</v>
      </c>
      <c r="N71" s="52" t="s">
        <v>2687</v>
      </c>
      <c r="O71" s="52">
        <v>5302</v>
      </c>
      <c r="P71" s="52" t="s">
        <v>164</v>
      </c>
      <c r="Q71" s="52">
        <v>8100003112</v>
      </c>
      <c r="R71" s="53">
        <v>43982</v>
      </c>
      <c r="S71" s="52" t="s">
        <v>2689</v>
      </c>
      <c r="T71" s="52">
        <v>336</v>
      </c>
      <c r="U71" s="53" t="s">
        <v>2690</v>
      </c>
      <c r="V71" s="54">
        <v>353298</v>
      </c>
      <c r="W71" s="52" t="s">
        <v>6</v>
      </c>
      <c r="X71" s="55" t="str">
        <f t="shared" si="0"/>
        <v>More than 180 days</v>
      </c>
      <c r="Y71" s="47" t="s">
        <v>2642</v>
      </c>
    </row>
    <row r="72" spans="1:25" x14ac:dyDescent="0.2">
      <c r="A72" s="52">
        <v>5300</v>
      </c>
      <c r="B72" s="52" t="s">
        <v>1025</v>
      </c>
      <c r="C72" s="52" t="s">
        <v>2686</v>
      </c>
      <c r="D72" s="52">
        <v>5308000115</v>
      </c>
      <c r="E72" s="52">
        <v>20</v>
      </c>
      <c r="F72" s="52" t="s">
        <v>2494</v>
      </c>
      <c r="G72" s="53" t="s">
        <v>2597</v>
      </c>
      <c r="H72" s="52" t="s">
        <v>1140</v>
      </c>
      <c r="I72" s="52">
        <v>12201000</v>
      </c>
      <c r="J72" s="52">
        <v>0</v>
      </c>
      <c r="K72" s="52">
        <v>0</v>
      </c>
      <c r="L72" s="52" t="s">
        <v>1026</v>
      </c>
      <c r="M72" s="52" t="s">
        <v>1138</v>
      </c>
      <c r="N72" s="52" t="s">
        <v>2687</v>
      </c>
      <c r="O72" s="52">
        <v>5302</v>
      </c>
      <c r="P72" s="52" t="s">
        <v>164</v>
      </c>
      <c r="Q72" s="52">
        <v>8100003112</v>
      </c>
      <c r="R72" s="53">
        <v>43982</v>
      </c>
      <c r="S72" s="52" t="s">
        <v>2689</v>
      </c>
      <c r="T72" s="52">
        <v>336</v>
      </c>
      <c r="U72" s="53" t="s">
        <v>2690</v>
      </c>
      <c r="V72" s="54">
        <v>203146.35</v>
      </c>
      <c r="W72" s="52" t="s">
        <v>6</v>
      </c>
      <c r="X72" s="55" t="str">
        <f t="shared" ref="X72:X135" si="1">IF(R72&lt;$X$1,"More than 180 days", "Less than 180 days")</f>
        <v>More than 180 days</v>
      </c>
      <c r="Y72" s="47" t="s">
        <v>2642</v>
      </c>
    </row>
    <row r="73" spans="1:25" x14ac:dyDescent="0.2">
      <c r="A73" s="52">
        <v>5300</v>
      </c>
      <c r="B73" s="52" t="s">
        <v>1025</v>
      </c>
      <c r="C73" s="52" t="s">
        <v>2686</v>
      </c>
      <c r="D73" s="52">
        <v>5308000118</v>
      </c>
      <c r="E73" s="52">
        <v>21</v>
      </c>
      <c r="F73" s="52" t="s">
        <v>2496</v>
      </c>
      <c r="G73" s="53" t="s">
        <v>2597</v>
      </c>
      <c r="H73" s="52" t="s">
        <v>1140</v>
      </c>
      <c r="I73" s="52">
        <v>12201000</v>
      </c>
      <c r="J73" s="52">
        <v>0</v>
      </c>
      <c r="K73" s="52">
        <v>0</v>
      </c>
      <c r="L73" s="52" t="s">
        <v>1026</v>
      </c>
      <c r="M73" s="52" t="s">
        <v>1138</v>
      </c>
      <c r="N73" s="52" t="s">
        <v>2687</v>
      </c>
      <c r="O73" s="52">
        <v>5302</v>
      </c>
      <c r="P73" s="52" t="s">
        <v>164</v>
      </c>
      <c r="Q73" s="52">
        <v>8100003112</v>
      </c>
      <c r="R73" s="53">
        <v>43982</v>
      </c>
      <c r="S73" s="52" t="s">
        <v>2689</v>
      </c>
      <c r="T73" s="52">
        <v>336</v>
      </c>
      <c r="U73" s="53" t="s">
        <v>2690</v>
      </c>
      <c r="V73" s="54">
        <v>538779.44999999995</v>
      </c>
      <c r="W73" s="52" t="s">
        <v>6</v>
      </c>
      <c r="X73" s="55" t="str">
        <f t="shared" si="1"/>
        <v>More than 180 days</v>
      </c>
      <c r="Y73" s="47" t="s">
        <v>2642</v>
      </c>
    </row>
    <row r="74" spans="1:25" x14ac:dyDescent="0.2">
      <c r="A74" s="52">
        <v>5300</v>
      </c>
      <c r="B74" s="52" t="s">
        <v>1025</v>
      </c>
      <c r="C74" s="52" t="s">
        <v>2686</v>
      </c>
      <c r="D74" s="52">
        <v>5308000119</v>
      </c>
      <c r="E74" s="52">
        <v>22</v>
      </c>
      <c r="F74" s="52" t="s">
        <v>2498</v>
      </c>
      <c r="G74" s="53" t="s">
        <v>2597</v>
      </c>
      <c r="H74" s="52" t="s">
        <v>1140</v>
      </c>
      <c r="I74" s="52">
        <v>12201000</v>
      </c>
      <c r="J74" s="52">
        <v>0</v>
      </c>
      <c r="K74" s="52">
        <v>0</v>
      </c>
      <c r="L74" s="52" t="s">
        <v>1026</v>
      </c>
      <c r="M74" s="52" t="s">
        <v>1138</v>
      </c>
      <c r="N74" s="52" t="s">
        <v>2687</v>
      </c>
      <c r="O74" s="52">
        <v>5302</v>
      </c>
      <c r="P74" s="52" t="s">
        <v>164</v>
      </c>
      <c r="Q74" s="52">
        <v>8100003112</v>
      </c>
      <c r="R74" s="53">
        <v>43982</v>
      </c>
      <c r="S74" s="52" t="s">
        <v>2689</v>
      </c>
      <c r="T74" s="52">
        <v>336</v>
      </c>
      <c r="U74" s="53" t="s">
        <v>2690</v>
      </c>
      <c r="V74" s="54">
        <v>273805.95</v>
      </c>
      <c r="W74" s="52" t="s">
        <v>6</v>
      </c>
      <c r="X74" s="55" t="str">
        <f t="shared" si="1"/>
        <v>More than 180 days</v>
      </c>
      <c r="Y74" s="47" t="s">
        <v>2642</v>
      </c>
    </row>
    <row r="75" spans="1:25" x14ac:dyDescent="0.2">
      <c r="A75" s="52">
        <v>5300</v>
      </c>
      <c r="B75" s="52" t="s">
        <v>1025</v>
      </c>
      <c r="C75" s="52" t="s">
        <v>2686</v>
      </c>
      <c r="D75" s="52">
        <v>5308000126</v>
      </c>
      <c r="E75" s="52">
        <v>20</v>
      </c>
      <c r="F75" s="52" t="s">
        <v>2500</v>
      </c>
      <c r="G75" s="53" t="s">
        <v>2597</v>
      </c>
      <c r="H75" s="52" t="s">
        <v>1140</v>
      </c>
      <c r="I75" s="52">
        <v>12201000</v>
      </c>
      <c r="J75" s="52">
        <v>0</v>
      </c>
      <c r="K75" s="52">
        <v>0</v>
      </c>
      <c r="L75" s="52" t="s">
        <v>1030</v>
      </c>
      <c r="M75" s="52" t="s">
        <v>1173</v>
      </c>
      <c r="N75" s="52" t="s">
        <v>2687</v>
      </c>
      <c r="O75" s="52">
        <v>5302</v>
      </c>
      <c r="P75" s="52" t="s">
        <v>164</v>
      </c>
      <c r="Q75" s="52">
        <v>8100003112</v>
      </c>
      <c r="R75" s="53">
        <v>43982</v>
      </c>
      <c r="S75" s="52" t="s">
        <v>2689</v>
      </c>
      <c r="T75" s="52">
        <v>336</v>
      </c>
      <c r="U75" s="53" t="s">
        <v>2690</v>
      </c>
      <c r="V75" s="54">
        <v>88324.5</v>
      </c>
      <c r="W75" s="52" t="s">
        <v>6</v>
      </c>
      <c r="X75" s="55" t="str">
        <f t="shared" si="1"/>
        <v>More than 180 days</v>
      </c>
      <c r="Y75" s="47" t="s">
        <v>2642</v>
      </c>
    </row>
    <row r="76" spans="1:25" x14ac:dyDescent="0.2">
      <c r="A76" s="52">
        <v>5300</v>
      </c>
      <c r="B76" s="52" t="s">
        <v>1025</v>
      </c>
      <c r="C76" s="52" t="s">
        <v>2686</v>
      </c>
      <c r="D76" s="52">
        <v>5308000131</v>
      </c>
      <c r="E76" s="52">
        <v>20</v>
      </c>
      <c r="F76" s="52" t="s">
        <v>2502</v>
      </c>
      <c r="G76" s="53" t="s">
        <v>2597</v>
      </c>
      <c r="H76" s="52" t="s">
        <v>1140</v>
      </c>
      <c r="I76" s="52">
        <v>12201000</v>
      </c>
      <c r="J76" s="52">
        <v>0</v>
      </c>
      <c r="K76" s="52">
        <v>0</v>
      </c>
      <c r="L76" s="52" t="s">
        <v>1026</v>
      </c>
      <c r="M76" s="52" t="s">
        <v>1138</v>
      </c>
      <c r="N76" s="52" t="s">
        <v>2687</v>
      </c>
      <c r="O76" s="52">
        <v>5302</v>
      </c>
      <c r="P76" s="52" t="s">
        <v>164</v>
      </c>
      <c r="Q76" s="52">
        <v>8100003112</v>
      </c>
      <c r="R76" s="53">
        <v>43982</v>
      </c>
      <c r="S76" s="52" t="s">
        <v>2689</v>
      </c>
      <c r="T76" s="52">
        <v>336</v>
      </c>
      <c r="U76" s="53" t="s">
        <v>2690</v>
      </c>
      <c r="V76" s="54">
        <v>167816.55</v>
      </c>
      <c r="W76" s="52" t="s">
        <v>6</v>
      </c>
      <c r="X76" s="55" t="str">
        <f t="shared" si="1"/>
        <v>More than 180 days</v>
      </c>
      <c r="Y76" s="47" t="s">
        <v>2642</v>
      </c>
    </row>
    <row r="77" spans="1:25" x14ac:dyDescent="0.2">
      <c r="A77" s="52">
        <v>5300</v>
      </c>
      <c r="B77" s="52" t="s">
        <v>1025</v>
      </c>
      <c r="C77" s="52" t="s">
        <v>2686</v>
      </c>
      <c r="D77" s="52">
        <v>5308000161</v>
      </c>
      <c r="E77" s="52">
        <v>25</v>
      </c>
      <c r="F77" s="52" t="s">
        <v>2504</v>
      </c>
      <c r="G77" s="53" t="s">
        <v>2597</v>
      </c>
      <c r="H77" s="52" t="s">
        <v>1296</v>
      </c>
      <c r="I77" s="52">
        <v>12201000</v>
      </c>
      <c r="J77" s="52">
        <v>0</v>
      </c>
      <c r="K77" s="52">
        <v>0</v>
      </c>
      <c r="L77" s="52" t="s">
        <v>1026</v>
      </c>
      <c r="M77" s="52" t="s">
        <v>1294</v>
      </c>
      <c r="N77" s="52" t="s">
        <v>2687</v>
      </c>
      <c r="O77" s="52">
        <v>5302</v>
      </c>
      <c r="P77" s="52" t="s">
        <v>116</v>
      </c>
      <c r="Q77" s="52">
        <v>8100003112</v>
      </c>
      <c r="R77" s="53">
        <v>43982</v>
      </c>
      <c r="S77" s="52" t="s">
        <v>2689</v>
      </c>
      <c r="T77" s="52">
        <v>336</v>
      </c>
      <c r="U77" s="53" t="s">
        <v>2690</v>
      </c>
      <c r="V77" s="54">
        <v>326800.65000000002</v>
      </c>
      <c r="W77" s="52" t="s">
        <v>6</v>
      </c>
      <c r="X77" s="55" t="str">
        <f t="shared" si="1"/>
        <v>More than 180 days</v>
      </c>
      <c r="Y77" s="47" t="s">
        <v>2642</v>
      </c>
    </row>
    <row r="78" spans="1:25" x14ac:dyDescent="0.2">
      <c r="A78" s="52">
        <v>5300</v>
      </c>
      <c r="B78" s="52" t="s">
        <v>1025</v>
      </c>
      <c r="C78" s="52" t="s">
        <v>2686</v>
      </c>
      <c r="D78" s="52">
        <v>5308000162</v>
      </c>
      <c r="E78" s="52">
        <v>21</v>
      </c>
      <c r="F78" s="52" t="s">
        <v>2506</v>
      </c>
      <c r="G78" s="53" t="s">
        <v>2597</v>
      </c>
      <c r="H78" s="52" t="s">
        <v>1296</v>
      </c>
      <c r="I78" s="52">
        <v>12201000</v>
      </c>
      <c r="J78" s="52">
        <v>0</v>
      </c>
      <c r="K78" s="52">
        <v>0</v>
      </c>
      <c r="L78" s="52" t="s">
        <v>1026</v>
      </c>
      <c r="M78" s="52" t="s">
        <v>1294</v>
      </c>
      <c r="N78" s="52" t="s">
        <v>2687</v>
      </c>
      <c r="O78" s="52">
        <v>5302</v>
      </c>
      <c r="P78" s="52" t="s">
        <v>116</v>
      </c>
      <c r="Q78" s="52">
        <v>8100003112</v>
      </c>
      <c r="R78" s="53">
        <v>43982</v>
      </c>
      <c r="S78" s="52" t="s">
        <v>2689</v>
      </c>
      <c r="T78" s="52">
        <v>336</v>
      </c>
      <c r="U78" s="53" t="s">
        <v>2690</v>
      </c>
      <c r="V78" s="54">
        <v>441622.5</v>
      </c>
      <c r="W78" s="52" t="s">
        <v>6</v>
      </c>
      <c r="X78" s="55" t="str">
        <f t="shared" si="1"/>
        <v>More than 180 days</v>
      </c>
      <c r="Y78" s="47" t="s">
        <v>2642</v>
      </c>
    </row>
    <row r="79" spans="1:25" x14ac:dyDescent="0.2">
      <c r="A79" s="52">
        <v>5300</v>
      </c>
      <c r="B79" s="52" t="s">
        <v>1025</v>
      </c>
      <c r="C79" s="52" t="s">
        <v>2686</v>
      </c>
      <c r="D79" s="52">
        <v>5308000163</v>
      </c>
      <c r="E79" s="52">
        <v>25</v>
      </c>
      <c r="F79" s="52" t="s">
        <v>2508</v>
      </c>
      <c r="G79" s="53" t="s">
        <v>2597</v>
      </c>
      <c r="H79" s="52" t="s">
        <v>1296</v>
      </c>
      <c r="I79" s="52">
        <v>12201000</v>
      </c>
      <c r="J79" s="52">
        <v>0</v>
      </c>
      <c r="K79" s="52">
        <v>0</v>
      </c>
      <c r="L79" s="52" t="s">
        <v>1026</v>
      </c>
      <c r="M79" s="52" t="s">
        <v>1294</v>
      </c>
      <c r="N79" s="52" t="s">
        <v>2687</v>
      </c>
      <c r="O79" s="52">
        <v>5302</v>
      </c>
      <c r="P79" s="52" t="s">
        <v>116</v>
      </c>
      <c r="Q79" s="52">
        <v>8100003112</v>
      </c>
      <c r="R79" s="53">
        <v>43982</v>
      </c>
      <c r="S79" s="52" t="s">
        <v>2689</v>
      </c>
      <c r="T79" s="52">
        <v>336</v>
      </c>
      <c r="U79" s="53" t="s">
        <v>2690</v>
      </c>
      <c r="V79" s="54">
        <v>441622.5</v>
      </c>
      <c r="W79" s="52" t="s">
        <v>6</v>
      </c>
      <c r="X79" s="55" t="str">
        <f t="shared" si="1"/>
        <v>More than 180 days</v>
      </c>
      <c r="Y79" s="47" t="s">
        <v>2642</v>
      </c>
    </row>
    <row r="80" spans="1:25" x14ac:dyDescent="0.2">
      <c r="A80" s="52">
        <v>5300</v>
      </c>
      <c r="B80" s="52" t="s">
        <v>1025</v>
      </c>
      <c r="C80" s="52" t="s">
        <v>2686</v>
      </c>
      <c r="D80" s="52">
        <v>5308000164</v>
      </c>
      <c r="E80" s="52">
        <v>26</v>
      </c>
      <c r="F80" s="52" t="s">
        <v>2510</v>
      </c>
      <c r="G80" s="53" t="s">
        <v>2597</v>
      </c>
      <c r="H80" s="52" t="s">
        <v>1296</v>
      </c>
      <c r="I80" s="52">
        <v>12201000</v>
      </c>
      <c r="J80" s="52">
        <v>0</v>
      </c>
      <c r="K80" s="52">
        <v>0</v>
      </c>
      <c r="L80" s="52" t="s">
        <v>1026</v>
      </c>
      <c r="M80" s="52" t="s">
        <v>1294</v>
      </c>
      <c r="N80" s="52" t="s">
        <v>2687</v>
      </c>
      <c r="O80" s="52">
        <v>5302</v>
      </c>
      <c r="P80" s="52" t="s">
        <v>116</v>
      </c>
      <c r="Q80" s="52">
        <v>8100003112</v>
      </c>
      <c r="R80" s="53">
        <v>43982</v>
      </c>
      <c r="S80" s="52" t="s">
        <v>2689</v>
      </c>
      <c r="T80" s="52">
        <v>336</v>
      </c>
      <c r="U80" s="53" t="s">
        <v>2690</v>
      </c>
      <c r="V80" s="54">
        <v>3135519.75</v>
      </c>
      <c r="W80" s="52" t="s">
        <v>6</v>
      </c>
      <c r="X80" s="55" t="str">
        <f t="shared" si="1"/>
        <v>More than 180 days</v>
      </c>
      <c r="Y80" s="47" t="s">
        <v>2642</v>
      </c>
    </row>
    <row r="81" spans="1:25" x14ac:dyDescent="0.2">
      <c r="A81" s="52">
        <v>5300</v>
      </c>
      <c r="B81" s="52" t="s">
        <v>1025</v>
      </c>
      <c r="C81" s="52" t="s">
        <v>2686</v>
      </c>
      <c r="D81" s="52">
        <v>5308000166</v>
      </c>
      <c r="E81" s="52">
        <v>24</v>
      </c>
      <c r="F81" s="52" t="s">
        <v>2512</v>
      </c>
      <c r="G81" s="53" t="s">
        <v>2597</v>
      </c>
      <c r="H81" s="52" t="s">
        <v>1296</v>
      </c>
      <c r="I81" s="52">
        <v>12201000</v>
      </c>
      <c r="J81" s="52">
        <v>0</v>
      </c>
      <c r="K81" s="52">
        <v>0</v>
      </c>
      <c r="L81" s="52" t="s">
        <v>1026</v>
      </c>
      <c r="M81" s="52" t="s">
        <v>1294</v>
      </c>
      <c r="N81" s="52" t="s">
        <v>2687</v>
      </c>
      <c r="O81" s="52">
        <v>5302</v>
      </c>
      <c r="P81" s="52" t="s">
        <v>116</v>
      </c>
      <c r="Q81" s="52">
        <v>8100003112</v>
      </c>
      <c r="R81" s="53">
        <v>43982</v>
      </c>
      <c r="S81" s="52" t="s">
        <v>2689</v>
      </c>
      <c r="T81" s="52">
        <v>336</v>
      </c>
      <c r="U81" s="53" t="s">
        <v>2690</v>
      </c>
      <c r="V81" s="54">
        <v>185481.45</v>
      </c>
      <c r="W81" s="52" t="s">
        <v>6</v>
      </c>
      <c r="X81" s="55" t="str">
        <f t="shared" si="1"/>
        <v>More than 180 days</v>
      </c>
      <c r="Y81" s="47" t="s">
        <v>2642</v>
      </c>
    </row>
    <row r="82" spans="1:25" x14ac:dyDescent="0.2">
      <c r="A82" s="52">
        <v>5300</v>
      </c>
      <c r="B82" s="52" t="s">
        <v>1025</v>
      </c>
      <c r="C82" s="52" t="s">
        <v>2686</v>
      </c>
      <c r="D82" s="52">
        <v>5308000167</v>
      </c>
      <c r="E82" s="52">
        <v>24</v>
      </c>
      <c r="F82" s="52" t="s">
        <v>2514</v>
      </c>
      <c r="G82" s="53" t="s">
        <v>2597</v>
      </c>
      <c r="H82" s="52" t="s">
        <v>1296</v>
      </c>
      <c r="I82" s="52">
        <v>12201000</v>
      </c>
      <c r="J82" s="52">
        <v>0</v>
      </c>
      <c r="K82" s="52">
        <v>0</v>
      </c>
      <c r="L82" s="52" t="s">
        <v>1026</v>
      </c>
      <c r="M82" s="52" t="s">
        <v>1294</v>
      </c>
      <c r="N82" s="52" t="s">
        <v>2687</v>
      </c>
      <c r="O82" s="52">
        <v>5302</v>
      </c>
      <c r="P82" s="52" t="s">
        <v>116</v>
      </c>
      <c r="Q82" s="52">
        <v>8100003112</v>
      </c>
      <c r="R82" s="53">
        <v>43982</v>
      </c>
      <c r="S82" s="52" t="s">
        <v>2689</v>
      </c>
      <c r="T82" s="52">
        <v>336</v>
      </c>
      <c r="U82" s="53" t="s">
        <v>2690</v>
      </c>
      <c r="V82" s="54">
        <v>512282.1</v>
      </c>
      <c r="W82" s="52" t="s">
        <v>6</v>
      </c>
      <c r="X82" s="55" t="str">
        <f t="shared" si="1"/>
        <v>More than 180 days</v>
      </c>
      <c r="Y82" s="47" t="s">
        <v>2642</v>
      </c>
    </row>
    <row r="83" spans="1:25" x14ac:dyDescent="0.2">
      <c r="A83" s="52">
        <v>5300</v>
      </c>
      <c r="B83" s="52" t="s">
        <v>1025</v>
      </c>
      <c r="C83" s="52" t="s">
        <v>2686</v>
      </c>
      <c r="D83" s="52">
        <v>5308000169</v>
      </c>
      <c r="E83" s="52">
        <v>23</v>
      </c>
      <c r="F83" s="52" t="s">
        <v>2516</v>
      </c>
      <c r="G83" s="53" t="s">
        <v>2597</v>
      </c>
      <c r="H83" s="52" t="s">
        <v>1296</v>
      </c>
      <c r="I83" s="52">
        <v>12201000</v>
      </c>
      <c r="J83" s="52">
        <v>0</v>
      </c>
      <c r="K83" s="52">
        <v>0</v>
      </c>
      <c r="L83" s="52" t="s">
        <v>1026</v>
      </c>
      <c r="M83" s="52" t="s">
        <v>1294</v>
      </c>
      <c r="N83" s="52" t="s">
        <v>2687</v>
      </c>
      <c r="O83" s="52">
        <v>5302</v>
      </c>
      <c r="P83" s="52" t="s">
        <v>116</v>
      </c>
      <c r="Q83" s="52">
        <v>8100003112</v>
      </c>
      <c r="R83" s="53">
        <v>43982</v>
      </c>
      <c r="S83" s="52" t="s">
        <v>2689</v>
      </c>
      <c r="T83" s="52">
        <v>336</v>
      </c>
      <c r="U83" s="53" t="s">
        <v>2690</v>
      </c>
      <c r="V83" s="54">
        <v>547611.9</v>
      </c>
      <c r="W83" s="52" t="s">
        <v>6</v>
      </c>
      <c r="X83" s="55" t="str">
        <f t="shared" si="1"/>
        <v>More than 180 days</v>
      </c>
      <c r="Y83" s="47" t="s">
        <v>2642</v>
      </c>
    </row>
    <row r="84" spans="1:25" x14ac:dyDescent="0.2">
      <c r="A84" s="52">
        <v>5300</v>
      </c>
      <c r="B84" s="52" t="s">
        <v>1025</v>
      </c>
      <c r="C84" s="52" t="s">
        <v>2686</v>
      </c>
      <c r="D84" s="52">
        <v>5308000170</v>
      </c>
      <c r="E84" s="52">
        <v>22</v>
      </c>
      <c r="F84" s="52" t="s">
        <v>2518</v>
      </c>
      <c r="G84" s="53" t="s">
        <v>2597</v>
      </c>
      <c r="H84" s="52" t="s">
        <v>1296</v>
      </c>
      <c r="I84" s="52">
        <v>12201000</v>
      </c>
      <c r="J84" s="52">
        <v>0</v>
      </c>
      <c r="K84" s="52">
        <v>0</v>
      </c>
      <c r="L84" s="52" t="s">
        <v>1026</v>
      </c>
      <c r="M84" s="52" t="s">
        <v>1294</v>
      </c>
      <c r="N84" s="52" t="s">
        <v>2687</v>
      </c>
      <c r="O84" s="52">
        <v>5302</v>
      </c>
      <c r="P84" s="52" t="s">
        <v>116</v>
      </c>
      <c r="Q84" s="52">
        <v>8100003112</v>
      </c>
      <c r="R84" s="53">
        <v>43982</v>
      </c>
      <c r="S84" s="52" t="s">
        <v>2689</v>
      </c>
      <c r="T84" s="52">
        <v>336</v>
      </c>
      <c r="U84" s="53" t="s">
        <v>2690</v>
      </c>
      <c r="V84" s="54">
        <v>344465.55</v>
      </c>
      <c r="W84" s="52" t="s">
        <v>6</v>
      </c>
      <c r="X84" s="55" t="str">
        <f t="shared" si="1"/>
        <v>More than 180 days</v>
      </c>
      <c r="Y84" s="47" t="s">
        <v>2642</v>
      </c>
    </row>
    <row r="85" spans="1:25" x14ac:dyDescent="0.2">
      <c r="A85" s="52">
        <v>5300</v>
      </c>
      <c r="B85" s="52" t="s">
        <v>1025</v>
      </c>
      <c r="C85" s="52" t="s">
        <v>2686</v>
      </c>
      <c r="D85" s="52">
        <v>5308000172</v>
      </c>
      <c r="E85" s="52">
        <v>23</v>
      </c>
      <c r="F85" s="52" t="s">
        <v>2520</v>
      </c>
      <c r="G85" s="53" t="s">
        <v>2597</v>
      </c>
      <c r="H85" s="52" t="s">
        <v>1296</v>
      </c>
      <c r="I85" s="52">
        <v>12201000</v>
      </c>
      <c r="J85" s="52">
        <v>0</v>
      </c>
      <c r="K85" s="52">
        <v>0</v>
      </c>
      <c r="L85" s="52" t="s">
        <v>1026</v>
      </c>
      <c r="M85" s="52" t="s">
        <v>1294</v>
      </c>
      <c r="N85" s="52" t="s">
        <v>2687</v>
      </c>
      <c r="O85" s="52">
        <v>5302</v>
      </c>
      <c r="P85" s="52" t="s">
        <v>116</v>
      </c>
      <c r="Q85" s="52">
        <v>8100003112</v>
      </c>
      <c r="R85" s="53">
        <v>43982</v>
      </c>
      <c r="S85" s="52" t="s">
        <v>2689</v>
      </c>
      <c r="T85" s="52">
        <v>336</v>
      </c>
      <c r="U85" s="53" t="s">
        <v>2690</v>
      </c>
      <c r="V85" s="54">
        <v>344465.55</v>
      </c>
      <c r="W85" s="52" t="s">
        <v>6</v>
      </c>
      <c r="X85" s="55" t="str">
        <f t="shared" si="1"/>
        <v>More than 180 days</v>
      </c>
      <c r="Y85" s="47" t="s">
        <v>2642</v>
      </c>
    </row>
    <row r="86" spans="1:25" x14ac:dyDescent="0.2">
      <c r="A86" s="52">
        <v>5300</v>
      </c>
      <c r="B86" s="52" t="s">
        <v>1025</v>
      </c>
      <c r="C86" s="52" t="s">
        <v>2686</v>
      </c>
      <c r="D86" s="52">
        <v>5308000173</v>
      </c>
      <c r="E86" s="52">
        <v>25</v>
      </c>
      <c r="F86" s="52" t="s">
        <v>2522</v>
      </c>
      <c r="G86" s="53" t="s">
        <v>2597</v>
      </c>
      <c r="H86" s="52" t="s">
        <v>1296</v>
      </c>
      <c r="I86" s="52">
        <v>12201000</v>
      </c>
      <c r="J86" s="52">
        <v>0</v>
      </c>
      <c r="K86" s="52">
        <v>0</v>
      </c>
      <c r="L86" s="52" t="s">
        <v>1030</v>
      </c>
      <c r="M86" s="52" t="s">
        <v>1344</v>
      </c>
      <c r="N86" s="52" t="s">
        <v>2687</v>
      </c>
      <c r="O86" s="52">
        <v>5302</v>
      </c>
      <c r="P86" s="52" t="s">
        <v>116</v>
      </c>
      <c r="Q86" s="52">
        <v>8100003112</v>
      </c>
      <c r="R86" s="53">
        <v>43982</v>
      </c>
      <c r="S86" s="52" t="s">
        <v>2689</v>
      </c>
      <c r="T86" s="52">
        <v>336</v>
      </c>
      <c r="U86" s="53" t="s">
        <v>2690</v>
      </c>
      <c r="V86" s="54">
        <v>264973.5</v>
      </c>
      <c r="W86" s="52" t="s">
        <v>6</v>
      </c>
      <c r="X86" s="55" t="str">
        <f t="shared" si="1"/>
        <v>More than 180 days</v>
      </c>
      <c r="Y86" s="47" t="s">
        <v>2642</v>
      </c>
    </row>
    <row r="87" spans="1:25" x14ac:dyDescent="0.2">
      <c r="A87" s="52">
        <v>5300</v>
      </c>
      <c r="B87" s="52" t="s">
        <v>1025</v>
      </c>
      <c r="C87" s="52" t="s">
        <v>2686</v>
      </c>
      <c r="D87" s="52">
        <v>5308000174</v>
      </c>
      <c r="E87" s="52">
        <v>24</v>
      </c>
      <c r="F87" s="52" t="s">
        <v>2524</v>
      </c>
      <c r="G87" s="53" t="s">
        <v>2597</v>
      </c>
      <c r="H87" s="52" t="s">
        <v>1296</v>
      </c>
      <c r="I87" s="52">
        <v>12201000</v>
      </c>
      <c r="J87" s="52">
        <v>0</v>
      </c>
      <c r="K87" s="52">
        <v>0</v>
      </c>
      <c r="L87" s="52" t="s">
        <v>1030</v>
      </c>
      <c r="M87" s="52" t="s">
        <v>1344</v>
      </c>
      <c r="N87" s="52" t="s">
        <v>2687</v>
      </c>
      <c r="O87" s="52">
        <v>5302</v>
      </c>
      <c r="P87" s="52" t="s">
        <v>116</v>
      </c>
      <c r="Q87" s="52">
        <v>8100003112</v>
      </c>
      <c r="R87" s="53">
        <v>43982</v>
      </c>
      <c r="S87" s="52" t="s">
        <v>2689</v>
      </c>
      <c r="T87" s="52">
        <v>336</v>
      </c>
      <c r="U87" s="53" t="s">
        <v>2690</v>
      </c>
      <c r="V87" s="54">
        <v>52994.7</v>
      </c>
      <c r="W87" s="52" t="s">
        <v>6</v>
      </c>
      <c r="X87" s="55" t="str">
        <f t="shared" si="1"/>
        <v>More than 180 days</v>
      </c>
      <c r="Y87" s="47" t="s">
        <v>2642</v>
      </c>
    </row>
    <row r="88" spans="1:25" x14ac:dyDescent="0.2">
      <c r="A88" s="52">
        <v>5300</v>
      </c>
      <c r="B88" s="52" t="s">
        <v>1025</v>
      </c>
      <c r="C88" s="52" t="s">
        <v>2686</v>
      </c>
      <c r="D88" s="52">
        <v>5308000175</v>
      </c>
      <c r="E88" s="52">
        <v>24</v>
      </c>
      <c r="F88" s="52" t="s">
        <v>2526</v>
      </c>
      <c r="G88" s="53" t="s">
        <v>2597</v>
      </c>
      <c r="H88" s="52" t="s">
        <v>1296</v>
      </c>
      <c r="I88" s="52">
        <v>12201000</v>
      </c>
      <c r="J88" s="52">
        <v>0</v>
      </c>
      <c r="K88" s="52">
        <v>0</v>
      </c>
      <c r="L88" s="52" t="s">
        <v>1030</v>
      </c>
      <c r="M88" s="52" t="s">
        <v>1344</v>
      </c>
      <c r="N88" s="52" t="s">
        <v>2687</v>
      </c>
      <c r="O88" s="52">
        <v>5302</v>
      </c>
      <c r="P88" s="52" t="s">
        <v>116</v>
      </c>
      <c r="Q88" s="52">
        <v>8100003112</v>
      </c>
      <c r="R88" s="53">
        <v>43982</v>
      </c>
      <c r="S88" s="52" t="s">
        <v>2689</v>
      </c>
      <c r="T88" s="52">
        <v>336</v>
      </c>
      <c r="U88" s="53" t="s">
        <v>2690</v>
      </c>
      <c r="V88" s="54">
        <v>150151.65</v>
      </c>
      <c r="W88" s="52" t="s">
        <v>6</v>
      </c>
      <c r="X88" s="55" t="str">
        <f t="shared" si="1"/>
        <v>More than 180 days</v>
      </c>
      <c r="Y88" s="47" t="s">
        <v>2642</v>
      </c>
    </row>
    <row r="89" spans="1:25" x14ac:dyDescent="0.2">
      <c r="A89" s="52">
        <v>5300</v>
      </c>
      <c r="B89" s="52" t="s">
        <v>1025</v>
      </c>
      <c r="C89" s="52" t="s">
        <v>2686</v>
      </c>
      <c r="D89" s="52">
        <v>5308000176</v>
      </c>
      <c r="E89" s="52">
        <v>23</v>
      </c>
      <c r="F89" s="52" t="s">
        <v>2528</v>
      </c>
      <c r="G89" s="53" t="s">
        <v>2597</v>
      </c>
      <c r="H89" s="52" t="s">
        <v>1296</v>
      </c>
      <c r="I89" s="52">
        <v>12201000</v>
      </c>
      <c r="J89" s="52">
        <v>0</v>
      </c>
      <c r="K89" s="52">
        <v>0</v>
      </c>
      <c r="L89" s="52" t="s">
        <v>1026</v>
      </c>
      <c r="M89" s="52" t="s">
        <v>1294</v>
      </c>
      <c r="N89" s="52" t="s">
        <v>2687</v>
      </c>
      <c r="O89" s="52">
        <v>5302</v>
      </c>
      <c r="P89" s="52" t="s">
        <v>116</v>
      </c>
      <c r="Q89" s="52">
        <v>8100003112</v>
      </c>
      <c r="R89" s="53">
        <v>43982</v>
      </c>
      <c r="S89" s="52" t="s">
        <v>2689</v>
      </c>
      <c r="T89" s="52">
        <v>336</v>
      </c>
      <c r="U89" s="53" t="s">
        <v>2690</v>
      </c>
      <c r="V89" s="54">
        <v>2340599.25</v>
      </c>
      <c r="W89" s="52" t="s">
        <v>6</v>
      </c>
      <c r="X89" s="55" t="str">
        <f t="shared" si="1"/>
        <v>More than 180 days</v>
      </c>
      <c r="Y89" s="47" t="s">
        <v>2642</v>
      </c>
    </row>
    <row r="90" spans="1:25" x14ac:dyDescent="0.2">
      <c r="A90" s="52">
        <v>5300</v>
      </c>
      <c r="B90" s="52" t="s">
        <v>1025</v>
      </c>
      <c r="C90" s="52" t="s">
        <v>2686</v>
      </c>
      <c r="D90" s="52">
        <v>5308000179</v>
      </c>
      <c r="E90" s="52">
        <v>21</v>
      </c>
      <c r="F90" s="52" t="s">
        <v>2530</v>
      </c>
      <c r="G90" s="53" t="s">
        <v>2597</v>
      </c>
      <c r="H90" s="52" t="s">
        <v>1296</v>
      </c>
      <c r="I90" s="52">
        <v>12201000</v>
      </c>
      <c r="J90" s="52">
        <v>0</v>
      </c>
      <c r="K90" s="52">
        <v>0</v>
      </c>
      <c r="L90" s="52" t="s">
        <v>1030</v>
      </c>
      <c r="M90" s="52" t="s">
        <v>1344</v>
      </c>
      <c r="N90" s="52" t="s">
        <v>2687</v>
      </c>
      <c r="O90" s="52">
        <v>5302</v>
      </c>
      <c r="P90" s="52" t="s">
        <v>116</v>
      </c>
      <c r="Q90" s="52">
        <v>8100003112</v>
      </c>
      <c r="R90" s="53">
        <v>43982</v>
      </c>
      <c r="S90" s="52" t="s">
        <v>2689</v>
      </c>
      <c r="T90" s="52">
        <v>336</v>
      </c>
      <c r="U90" s="53" t="s">
        <v>2690</v>
      </c>
      <c r="V90" s="54">
        <v>97156.95</v>
      </c>
      <c r="W90" s="52" t="s">
        <v>6</v>
      </c>
      <c r="X90" s="55" t="str">
        <f t="shared" si="1"/>
        <v>More than 180 days</v>
      </c>
      <c r="Y90" s="47" t="s">
        <v>2642</v>
      </c>
    </row>
    <row r="91" spans="1:25" x14ac:dyDescent="0.2">
      <c r="A91" s="52">
        <v>5300</v>
      </c>
      <c r="B91" s="52" t="s">
        <v>1025</v>
      </c>
      <c r="C91" s="52" t="s">
        <v>2686</v>
      </c>
      <c r="D91" s="52">
        <v>5308000187</v>
      </c>
      <c r="E91" s="52">
        <v>22</v>
      </c>
      <c r="F91" s="52" t="s">
        <v>2532</v>
      </c>
      <c r="G91" s="53" t="s">
        <v>2597</v>
      </c>
      <c r="H91" s="52" t="s">
        <v>1296</v>
      </c>
      <c r="I91" s="52">
        <v>12201000</v>
      </c>
      <c r="J91" s="52">
        <v>0</v>
      </c>
      <c r="K91" s="52">
        <v>0</v>
      </c>
      <c r="L91" s="52" t="s">
        <v>1026</v>
      </c>
      <c r="M91" s="52" t="s">
        <v>1294</v>
      </c>
      <c r="N91" s="52" t="s">
        <v>2687</v>
      </c>
      <c r="O91" s="52">
        <v>5302</v>
      </c>
      <c r="P91" s="52" t="s">
        <v>116</v>
      </c>
      <c r="Q91" s="52">
        <v>8100003112</v>
      </c>
      <c r="R91" s="53">
        <v>43982</v>
      </c>
      <c r="S91" s="52" t="s">
        <v>2689</v>
      </c>
      <c r="T91" s="52">
        <v>336</v>
      </c>
      <c r="U91" s="53" t="s">
        <v>2690</v>
      </c>
      <c r="V91" s="54">
        <v>362130.45</v>
      </c>
      <c r="W91" s="52" t="s">
        <v>6</v>
      </c>
      <c r="X91" s="55" t="str">
        <f t="shared" si="1"/>
        <v>More than 180 days</v>
      </c>
      <c r="Y91" s="47" t="s">
        <v>2642</v>
      </c>
    </row>
    <row r="92" spans="1:25" x14ac:dyDescent="0.2">
      <c r="A92" s="52">
        <v>5300</v>
      </c>
      <c r="B92" s="52" t="s">
        <v>1025</v>
      </c>
      <c r="C92" s="52" t="s">
        <v>2686</v>
      </c>
      <c r="D92" s="52">
        <v>5308000190</v>
      </c>
      <c r="E92" s="52">
        <v>24</v>
      </c>
      <c r="F92" s="52" t="s">
        <v>2534</v>
      </c>
      <c r="G92" s="53" t="s">
        <v>2597</v>
      </c>
      <c r="H92" s="52" t="s">
        <v>1296</v>
      </c>
      <c r="I92" s="52">
        <v>12201000</v>
      </c>
      <c r="J92" s="52">
        <v>0</v>
      </c>
      <c r="K92" s="52">
        <v>0</v>
      </c>
      <c r="L92" s="52" t="s">
        <v>1026</v>
      </c>
      <c r="M92" s="52" t="s">
        <v>1294</v>
      </c>
      <c r="N92" s="52" t="s">
        <v>2687</v>
      </c>
      <c r="O92" s="52">
        <v>5302</v>
      </c>
      <c r="P92" s="52" t="s">
        <v>116</v>
      </c>
      <c r="Q92" s="52">
        <v>8100003112</v>
      </c>
      <c r="R92" s="53">
        <v>43982</v>
      </c>
      <c r="S92" s="52" t="s">
        <v>2689</v>
      </c>
      <c r="T92" s="52">
        <v>336</v>
      </c>
      <c r="U92" s="53" t="s">
        <v>2690</v>
      </c>
      <c r="V92" s="54">
        <v>211978.8</v>
      </c>
      <c r="W92" s="52" t="s">
        <v>6</v>
      </c>
      <c r="X92" s="55" t="str">
        <f t="shared" si="1"/>
        <v>More than 180 days</v>
      </c>
      <c r="Y92" s="47" t="s">
        <v>2642</v>
      </c>
    </row>
    <row r="93" spans="1:25" x14ac:dyDescent="0.2">
      <c r="A93" s="52">
        <v>5300</v>
      </c>
      <c r="B93" s="52" t="s">
        <v>1025</v>
      </c>
      <c r="C93" s="52" t="s">
        <v>2686</v>
      </c>
      <c r="D93" s="52">
        <v>5308000192</v>
      </c>
      <c r="E93" s="52">
        <v>24</v>
      </c>
      <c r="F93" s="52" t="s">
        <v>2536</v>
      </c>
      <c r="G93" s="53" t="s">
        <v>2597</v>
      </c>
      <c r="H93" s="52" t="s">
        <v>1296</v>
      </c>
      <c r="I93" s="52">
        <v>12201000</v>
      </c>
      <c r="J93" s="52">
        <v>0</v>
      </c>
      <c r="K93" s="52">
        <v>0</v>
      </c>
      <c r="L93" s="52" t="s">
        <v>1026</v>
      </c>
      <c r="M93" s="52" t="s">
        <v>1294</v>
      </c>
      <c r="N93" s="52" t="s">
        <v>2687</v>
      </c>
      <c r="O93" s="52">
        <v>5302</v>
      </c>
      <c r="P93" s="52" t="s">
        <v>116</v>
      </c>
      <c r="Q93" s="52">
        <v>8100003112</v>
      </c>
      <c r="R93" s="53">
        <v>43982</v>
      </c>
      <c r="S93" s="52" t="s">
        <v>2689</v>
      </c>
      <c r="T93" s="52">
        <v>336</v>
      </c>
      <c r="U93" s="53" t="s">
        <v>2690</v>
      </c>
      <c r="V93" s="54">
        <v>556444.35</v>
      </c>
      <c r="W93" s="52" t="s">
        <v>6</v>
      </c>
      <c r="X93" s="55" t="str">
        <f t="shared" si="1"/>
        <v>More than 180 days</v>
      </c>
      <c r="Y93" s="47" t="s">
        <v>2642</v>
      </c>
    </row>
    <row r="94" spans="1:25" x14ac:dyDescent="0.2">
      <c r="A94" s="52">
        <v>5300</v>
      </c>
      <c r="B94" s="52" t="s">
        <v>1025</v>
      </c>
      <c r="C94" s="52" t="s">
        <v>2686</v>
      </c>
      <c r="D94" s="52">
        <v>5308000195</v>
      </c>
      <c r="E94" s="52">
        <v>24</v>
      </c>
      <c r="F94" s="52" t="s">
        <v>2538</v>
      </c>
      <c r="G94" s="53" t="s">
        <v>2597</v>
      </c>
      <c r="H94" s="52" t="s">
        <v>1296</v>
      </c>
      <c r="I94" s="52">
        <v>12201000</v>
      </c>
      <c r="J94" s="52">
        <v>0</v>
      </c>
      <c r="K94" s="52">
        <v>0</v>
      </c>
      <c r="L94" s="52" t="s">
        <v>1030</v>
      </c>
      <c r="M94" s="52" t="s">
        <v>1344</v>
      </c>
      <c r="N94" s="52" t="s">
        <v>2687</v>
      </c>
      <c r="O94" s="52">
        <v>5302</v>
      </c>
      <c r="P94" s="52" t="s">
        <v>116</v>
      </c>
      <c r="Q94" s="52">
        <v>8100003112</v>
      </c>
      <c r="R94" s="53">
        <v>43982</v>
      </c>
      <c r="S94" s="52" t="s">
        <v>2689</v>
      </c>
      <c r="T94" s="52">
        <v>336</v>
      </c>
      <c r="U94" s="53" t="s">
        <v>2690</v>
      </c>
      <c r="V94" s="54">
        <v>88324.5</v>
      </c>
      <c r="W94" s="52" t="s">
        <v>6</v>
      </c>
      <c r="X94" s="55" t="str">
        <f t="shared" si="1"/>
        <v>More than 180 days</v>
      </c>
      <c r="Y94" s="47" t="s">
        <v>2642</v>
      </c>
    </row>
    <row r="95" spans="1:25" x14ac:dyDescent="0.2">
      <c r="A95" s="52">
        <v>5300</v>
      </c>
      <c r="B95" s="52" t="s">
        <v>1025</v>
      </c>
      <c r="C95" s="52" t="s">
        <v>2686</v>
      </c>
      <c r="D95" s="52">
        <v>5308000200</v>
      </c>
      <c r="E95" s="52">
        <v>22</v>
      </c>
      <c r="F95" s="52" t="s">
        <v>2540</v>
      </c>
      <c r="G95" s="53" t="s">
        <v>2597</v>
      </c>
      <c r="H95" s="52" t="s">
        <v>1296</v>
      </c>
      <c r="I95" s="52">
        <v>12201000</v>
      </c>
      <c r="J95" s="52">
        <v>0</v>
      </c>
      <c r="K95" s="52">
        <v>0</v>
      </c>
      <c r="L95" s="52" t="s">
        <v>1026</v>
      </c>
      <c r="M95" s="52" t="s">
        <v>1294</v>
      </c>
      <c r="N95" s="52" t="s">
        <v>2687</v>
      </c>
      <c r="O95" s="52">
        <v>5302</v>
      </c>
      <c r="P95" s="52" t="s">
        <v>116</v>
      </c>
      <c r="Q95" s="52">
        <v>8100003112</v>
      </c>
      <c r="R95" s="53">
        <v>43982</v>
      </c>
      <c r="S95" s="52" t="s">
        <v>2689</v>
      </c>
      <c r="T95" s="52">
        <v>336</v>
      </c>
      <c r="U95" s="53" t="s">
        <v>2690</v>
      </c>
      <c r="V95" s="54">
        <v>203146.35</v>
      </c>
      <c r="W95" s="52" t="s">
        <v>6</v>
      </c>
      <c r="X95" s="55" t="str">
        <f t="shared" si="1"/>
        <v>More than 180 days</v>
      </c>
      <c r="Y95" s="47" t="s">
        <v>2642</v>
      </c>
    </row>
    <row r="96" spans="1:25" x14ac:dyDescent="0.2">
      <c r="A96" s="52">
        <v>5300</v>
      </c>
      <c r="B96" s="52" t="s">
        <v>1025</v>
      </c>
      <c r="C96" s="52" t="s">
        <v>2686</v>
      </c>
      <c r="D96" s="52">
        <v>5308000208</v>
      </c>
      <c r="E96" s="52">
        <v>23</v>
      </c>
      <c r="F96" s="52" t="s">
        <v>2543</v>
      </c>
      <c r="G96" s="53" t="s">
        <v>2597</v>
      </c>
      <c r="H96" s="52" t="s">
        <v>1296</v>
      </c>
      <c r="I96" s="52">
        <v>12201000</v>
      </c>
      <c r="J96" s="52">
        <v>0</v>
      </c>
      <c r="K96" s="52">
        <v>0</v>
      </c>
      <c r="L96" s="52" t="s">
        <v>1026</v>
      </c>
      <c r="M96" s="52" t="s">
        <v>1294</v>
      </c>
      <c r="N96" s="52" t="s">
        <v>2687</v>
      </c>
      <c r="O96" s="52">
        <v>5302</v>
      </c>
      <c r="P96" s="52" t="s">
        <v>116</v>
      </c>
      <c r="Q96" s="52">
        <v>8100003112</v>
      </c>
      <c r="R96" s="53">
        <v>43982</v>
      </c>
      <c r="S96" s="52" t="s">
        <v>2689</v>
      </c>
      <c r="T96" s="52">
        <v>336</v>
      </c>
      <c r="U96" s="53" t="s">
        <v>2690</v>
      </c>
      <c r="V96" s="54">
        <v>521114.55</v>
      </c>
      <c r="W96" s="52" t="s">
        <v>6</v>
      </c>
      <c r="X96" s="55" t="str">
        <f t="shared" si="1"/>
        <v>More than 180 days</v>
      </c>
      <c r="Y96" s="47" t="s">
        <v>2642</v>
      </c>
    </row>
    <row r="97" spans="1:25" x14ac:dyDescent="0.2">
      <c r="A97" s="52">
        <v>5300</v>
      </c>
      <c r="B97" s="52" t="s">
        <v>1025</v>
      </c>
      <c r="C97" s="52" t="s">
        <v>2686</v>
      </c>
      <c r="D97" s="52">
        <v>5308000213</v>
      </c>
      <c r="E97" s="52">
        <v>23</v>
      </c>
      <c r="F97" s="52" t="s">
        <v>2545</v>
      </c>
      <c r="G97" s="53" t="s">
        <v>2597</v>
      </c>
      <c r="H97" s="52" t="s">
        <v>1296</v>
      </c>
      <c r="I97" s="52">
        <v>12201000</v>
      </c>
      <c r="J97" s="52">
        <v>0</v>
      </c>
      <c r="K97" s="52">
        <v>0</v>
      </c>
      <c r="L97" s="52" t="s">
        <v>1026</v>
      </c>
      <c r="M97" s="52" t="s">
        <v>1294</v>
      </c>
      <c r="N97" s="52" t="s">
        <v>2687</v>
      </c>
      <c r="O97" s="52">
        <v>5302</v>
      </c>
      <c r="P97" s="52" t="s">
        <v>116</v>
      </c>
      <c r="Q97" s="52">
        <v>8100003112</v>
      </c>
      <c r="R97" s="53">
        <v>43982</v>
      </c>
      <c r="S97" s="52" t="s">
        <v>2689</v>
      </c>
      <c r="T97" s="52">
        <v>336</v>
      </c>
      <c r="U97" s="53" t="s">
        <v>2690</v>
      </c>
      <c r="V97" s="54">
        <v>15871912.65</v>
      </c>
      <c r="W97" s="52" t="s">
        <v>6</v>
      </c>
      <c r="X97" s="55" t="str">
        <f t="shared" si="1"/>
        <v>More than 180 days</v>
      </c>
      <c r="Y97" s="47" t="s">
        <v>2642</v>
      </c>
    </row>
    <row r="98" spans="1:25" x14ac:dyDescent="0.2">
      <c r="A98" s="52">
        <v>5300</v>
      </c>
      <c r="B98" s="52" t="s">
        <v>1025</v>
      </c>
      <c r="C98" s="52" t="s">
        <v>2686</v>
      </c>
      <c r="D98" s="52">
        <v>5308000214</v>
      </c>
      <c r="E98" s="52">
        <v>24</v>
      </c>
      <c r="F98" s="52" t="s">
        <v>2547</v>
      </c>
      <c r="G98" s="53" t="s">
        <v>2597</v>
      </c>
      <c r="H98" s="52" t="s">
        <v>1296</v>
      </c>
      <c r="I98" s="52">
        <v>12201000</v>
      </c>
      <c r="J98" s="52">
        <v>0</v>
      </c>
      <c r="K98" s="52">
        <v>0</v>
      </c>
      <c r="L98" s="52" t="s">
        <v>1026</v>
      </c>
      <c r="M98" s="52" t="s">
        <v>1294</v>
      </c>
      <c r="N98" s="52" t="s">
        <v>2687</v>
      </c>
      <c r="O98" s="52">
        <v>5302</v>
      </c>
      <c r="P98" s="52" t="s">
        <v>116</v>
      </c>
      <c r="Q98" s="52">
        <v>8100003112</v>
      </c>
      <c r="R98" s="53">
        <v>43982</v>
      </c>
      <c r="S98" s="52" t="s">
        <v>2689</v>
      </c>
      <c r="T98" s="52">
        <v>336</v>
      </c>
      <c r="U98" s="53" t="s">
        <v>2690</v>
      </c>
      <c r="V98" s="54">
        <v>17161450.350000001</v>
      </c>
      <c r="W98" s="52" t="s">
        <v>6</v>
      </c>
      <c r="X98" s="55" t="str">
        <f t="shared" si="1"/>
        <v>More than 180 days</v>
      </c>
      <c r="Y98" s="47" t="s">
        <v>2642</v>
      </c>
    </row>
    <row r="99" spans="1:25" x14ac:dyDescent="0.2">
      <c r="A99" s="52">
        <v>5300</v>
      </c>
      <c r="B99" s="52" t="s">
        <v>336</v>
      </c>
      <c r="C99" s="52" t="s">
        <v>2691</v>
      </c>
      <c r="D99" s="52">
        <v>5304000145</v>
      </c>
      <c r="E99" s="52">
        <v>0</v>
      </c>
      <c r="F99" s="52" t="s">
        <v>2418</v>
      </c>
      <c r="G99" s="53" t="s">
        <v>2692</v>
      </c>
      <c r="H99" s="52" t="s">
        <v>556</v>
      </c>
      <c r="I99" s="52">
        <v>12200600</v>
      </c>
      <c r="J99" s="52">
        <v>14</v>
      </c>
      <c r="K99" s="52" t="s">
        <v>133</v>
      </c>
      <c r="L99" s="52" t="s">
        <v>141</v>
      </c>
      <c r="M99" s="52" t="s">
        <v>142</v>
      </c>
      <c r="N99" s="52" t="s">
        <v>2693</v>
      </c>
      <c r="O99" s="52">
        <v>5302</v>
      </c>
      <c r="P99" s="52">
        <v>0</v>
      </c>
      <c r="Q99" s="52">
        <v>8100004349</v>
      </c>
      <c r="R99" s="53">
        <v>44008</v>
      </c>
      <c r="S99" s="52" t="s">
        <v>2695</v>
      </c>
      <c r="T99" s="52">
        <v>336</v>
      </c>
      <c r="U99" s="53" t="s">
        <v>2694</v>
      </c>
      <c r="V99" s="54">
        <v>611240</v>
      </c>
      <c r="W99" s="52" t="s">
        <v>6</v>
      </c>
      <c r="X99" s="55" t="str">
        <f t="shared" si="1"/>
        <v>More than 180 days</v>
      </c>
      <c r="Y99" s="47" t="s">
        <v>2641</v>
      </c>
    </row>
    <row r="100" spans="1:25" x14ac:dyDescent="0.2">
      <c r="A100" s="52">
        <v>5300</v>
      </c>
      <c r="B100" s="52" t="s">
        <v>336</v>
      </c>
      <c r="C100" s="52" t="s">
        <v>2691</v>
      </c>
      <c r="D100" s="52">
        <v>5304000146</v>
      </c>
      <c r="E100" s="52">
        <v>0</v>
      </c>
      <c r="F100" s="52" t="s">
        <v>2419</v>
      </c>
      <c r="G100" s="53" t="s">
        <v>2692</v>
      </c>
      <c r="H100" s="52" t="s">
        <v>557</v>
      </c>
      <c r="I100" s="52">
        <v>12200600</v>
      </c>
      <c r="J100" s="52">
        <v>14</v>
      </c>
      <c r="K100" s="52" t="s">
        <v>133</v>
      </c>
      <c r="L100" s="52" t="s">
        <v>141</v>
      </c>
      <c r="M100" s="52" t="s">
        <v>142</v>
      </c>
      <c r="N100" s="52" t="s">
        <v>2693</v>
      </c>
      <c r="O100" s="52">
        <v>5302</v>
      </c>
      <c r="P100" s="52">
        <v>0</v>
      </c>
      <c r="Q100" s="52">
        <v>8100004349</v>
      </c>
      <c r="R100" s="53">
        <v>44008</v>
      </c>
      <c r="S100" s="52" t="s">
        <v>2695</v>
      </c>
      <c r="T100" s="52">
        <v>336</v>
      </c>
      <c r="U100" s="53" t="s">
        <v>2694</v>
      </c>
      <c r="V100" s="54">
        <v>115640</v>
      </c>
      <c r="W100" s="52" t="s">
        <v>6</v>
      </c>
      <c r="X100" s="55" t="str">
        <f t="shared" si="1"/>
        <v>More than 180 days</v>
      </c>
      <c r="Y100" s="47" t="s">
        <v>2641</v>
      </c>
    </row>
    <row r="101" spans="1:25" x14ac:dyDescent="0.2">
      <c r="A101" s="52">
        <v>5300</v>
      </c>
      <c r="B101" s="52" t="s">
        <v>336</v>
      </c>
      <c r="C101" s="52" t="s">
        <v>2691</v>
      </c>
      <c r="D101" s="52">
        <v>5304000142</v>
      </c>
      <c r="E101" s="52">
        <v>1</v>
      </c>
      <c r="F101" s="52" t="s">
        <v>2417</v>
      </c>
      <c r="G101" s="53" t="s">
        <v>2696</v>
      </c>
      <c r="H101" s="52" t="s">
        <v>553</v>
      </c>
      <c r="I101" s="52">
        <v>12200600</v>
      </c>
      <c r="J101" s="52">
        <v>0</v>
      </c>
      <c r="K101" s="52" t="s">
        <v>133</v>
      </c>
      <c r="L101" s="52" t="s">
        <v>141</v>
      </c>
      <c r="M101" s="52" t="s">
        <v>240</v>
      </c>
      <c r="N101" s="52" t="s">
        <v>2693</v>
      </c>
      <c r="O101" s="52">
        <v>5302</v>
      </c>
      <c r="P101" s="52">
        <v>0</v>
      </c>
      <c r="Q101" s="52">
        <v>8100004350</v>
      </c>
      <c r="R101" s="53">
        <v>44008</v>
      </c>
      <c r="S101" s="52" t="s">
        <v>2697</v>
      </c>
      <c r="T101" s="52">
        <v>336</v>
      </c>
      <c r="U101" s="53" t="s">
        <v>2694</v>
      </c>
      <c r="V101" s="54">
        <v>42660</v>
      </c>
      <c r="W101" s="52" t="s">
        <v>6</v>
      </c>
      <c r="X101" s="55" t="str">
        <f t="shared" si="1"/>
        <v>More than 180 days</v>
      </c>
      <c r="Y101" s="47" t="s">
        <v>2641</v>
      </c>
    </row>
    <row r="102" spans="1:25" x14ac:dyDescent="0.2">
      <c r="A102" s="52">
        <v>5300</v>
      </c>
      <c r="B102" s="52" t="s">
        <v>1733</v>
      </c>
      <c r="C102" s="52" t="s">
        <v>2698</v>
      </c>
      <c r="D102" s="52">
        <v>5309000534</v>
      </c>
      <c r="E102" s="52">
        <v>1</v>
      </c>
      <c r="F102" s="52" t="s">
        <v>2574</v>
      </c>
      <c r="G102" s="53" t="s">
        <v>2688</v>
      </c>
      <c r="H102" s="52" t="s">
        <v>2222</v>
      </c>
      <c r="I102" s="52">
        <v>12201100</v>
      </c>
      <c r="J102" s="52">
        <v>0</v>
      </c>
      <c r="K102" s="52" t="s">
        <v>133</v>
      </c>
      <c r="L102" s="52" t="s">
        <v>222</v>
      </c>
      <c r="M102" s="52" t="s">
        <v>2221</v>
      </c>
      <c r="N102" s="52" t="s">
        <v>2693</v>
      </c>
      <c r="O102" s="52">
        <v>5302</v>
      </c>
      <c r="P102" s="52">
        <v>0</v>
      </c>
      <c r="Q102" s="52">
        <v>8100004353</v>
      </c>
      <c r="R102" s="53">
        <v>44008</v>
      </c>
      <c r="S102" s="52" t="s">
        <v>2699</v>
      </c>
      <c r="T102" s="52">
        <v>336</v>
      </c>
      <c r="U102" s="53" t="s">
        <v>2694</v>
      </c>
      <c r="V102" s="54">
        <v>7320</v>
      </c>
      <c r="W102" s="52" t="s">
        <v>6</v>
      </c>
      <c r="X102" s="55" t="str">
        <f t="shared" si="1"/>
        <v>More than 180 days</v>
      </c>
      <c r="Y102" s="47" t="s">
        <v>2641</v>
      </c>
    </row>
    <row r="103" spans="1:25" x14ac:dyDescent="0.2">
      <c r="A103" s="52">
        <v>5300</v>
      </c>
      <c r="B103" s="52" t="s">
        <v>1025</v>
      </c>
      <c r="C103" s="52" t="s">
        <v>2686</v>
      </c>
      <c r="D103" s="52">
        <v>5308000362</v>
      </c>
      <c r="E103" s="52">
        <v>0</v>
      </c>
      <c r="F103" s="52" t="s">
        <v>2551</v>
      </c>
      <c r="G103" s="53" t="s">
        <v>2696</v>
      </c>
      <c r="H103" s="52" t="s">
        <v>1689</v>
      </c>
      <c r="I103" s="52">
        <v>12201000</v>
      </c>
      <c r="J103" s="52">
        <v>1</v>
      </c>
      <c r="K103" s="52" t="s">
        <v>330</v>
      </c>
      <c r="L103" s="52" t="s">
        <v>1026</v>
      </c>
      <c r="M103" s="52" t="s">
        <v>1688</v>
      </c>
      <c r="N103" s="52" t="s">
        <v>2687</v>
      </c>
      <c r="O103" s="52">
        <v>5302</v>
      </c>
      <c r="P103" s="52">
        <v>0</v>
      </c>
      <c r="Q103" s="52">
        <v>8100004355</v>
      </c>
      <c r="R103" s="53">
        <v>44008</v>
      </c>
      <c r="S103" s="52" t="s">
        <v>2700</v>
      </c>
      <c r="T103" s="52">
        <v>336</v>
      </c>
      <c r="U103" s="53" t="s">
        <v>2694</v>
      </c>
      <c r="V103" s="54">
        <v>134378.4</v>
      </c>
      <c r="W103" s="52" t="s">
        <v>6</v>
      </c>
      <c r="X103" s="55" t="str">
        <f t="shared" si="1"/>
        <v>More than 180 days</v>
      </c>
      <c r="Y103" s="47" t="s">
        <v>2641</v>
      </c>
    </row>
    <row r="104" spans="1:25" x14ac:dyDescent="0.2">
      <c r="A104" s="52">
        <v>5300</v>
      </c>
      <c r="B104" s="52" t="s">
        <v>1025</v>
      </c>
      <c r="C104" s="52" t="s">
        <v>2686</v>
      </c>
      <c r="D104" s="52">
        <v>5308000362</v>
      </c>
      <c r="E104" s="52">
        <v>1</v>
      </c>
      <c r="F104" s="52" t="s">
        <v>2552</v>
      </c>
      <c r="G104" s="53" t="s">
        <v>2696</v>
      </c>
      <c r="H104" s="52" t="s">
        <v>1690</v>
      </c>
      <c r="I104" s="52">
        <v>12201000</v>
      </c>
      <c r="J104" s="52">
        <v>1</v>
      </c>
      <c r="K104" s="52" t="s">
        <v>133</v>
      </c>
      <c r="L104" s="52" t="s">
        <v>1026</v>
      </c>
      <c r="M104" s="52" t="s">
        <v>1688</v>
      </c>
      <c r="N104" s="52" t="s">
        <v>2687</v>
      </c>
      <c r="O104" s="52">
        <v>5302</v>
      </c>
      <c r="P104" s="52">
        <v>0</v>
      </c>
      <c r="Q104" s="52">
        <v>8100004355</v>
      </c>
      <c r="R104" s="53">
        <v>44008</v>
      </c>
      <c r="S104" s="52" t="s">
        <v>2700</v>
      </c>
      <c r="T104" s="52">
        <v>336</v>
      </c>
      <c r="U104" s="53" t="s">
        <v>2694</v>
      </c>
      <c r="V104" s="54">
        <v>365800</v>
      </c>
      <c r="W104" s="52" t="s">
        <v>6</v>
      </c>
      <c r="X104" s="55" t="str">
        <f t="shared" si="1"/>
        <v>More than 180 days</v>
      </c>
      <c r="Y104" s="47" t="s">
        <v>2641</v>
      </c>
    </row>
    <row r="105" spans="1:25" x14ac:dyDescent="0.2">
      <c r="A105" s="52">
        <v>5300</v>
      </c>
      <c r="B105" s="52" t="s">
        <v>1025</v>
      </c>
      <c r="C105" s="52" t="s">
        <v>2686</v>
      </c>
      <c r="D105" s="52">
        <v>5308000362</v>
      </c>
      <c r="E105" s="52">
        <v>2</v>
      </c>
      <c r="F105" s="52" t="s">
        <v>2553</v>
      </c>
      <c r="G105" s="53" t="s">
        <v>2696</v>
      </c>
      <c r="H105" s="52" t="s">
        <v>1691</v>
      </c>
      <c r="I105" s="52">
        <v>12201000</v>
      </c>
      <c r="J105" s="52">
        <v>1</v>
      </c>
      <c r="K105" s="52" t="s">
        <v>133</v>
      </c>
      <c r="L105" s="52" t="s">
        <v>1026</v>
      </c>
      <c r="M105" s="52" t="s">
        <v>1688</v>
      </c>
      <c r="N105" s="52" t="s">
        <v>2687</v>
      </c>
      <c r="O105" s="52">
        <v>5302</v>
      </c>
      <c r="P105" s="52">
        <v>0</v>
      </c>
      <c r="Q105" s="52">
        <v>8100004355</v>
      </c>
      <c r="R105" s="53">
        <v>44008</v>
      </c>
      <c r="S105" s="52" t="s">
        <v>2700</v>
      </c>
      <c r="T105" s="52">
        <v>336</v>
      </c>
      <c r="U105" s="53" t="s">
        <v>2694</v>
      </c>
      <c r="V105" s="54">
        <v>307272</v>
      </c>
      <c r="W105" s="52" t="s">
        <v>6</v>
      </c>
      <c r="X105" s="55" t="str">
        <f t="shared" si="1"/>
        <v>More than 180 days</v>
      </c>
      <c r="Y105" s="47" t="s">
        <v>2641</v>
      </c>
    </row>
    <row r="106" spans="1:25" x14ac:dyDescent="0.2">
      <c r="A106" s="52">
        <v>5300</v>
      </c>
      <c r="B106" s="52" t="s">
        <v>336</v>
      </c>
      <c r="C106" s="52" t="s">
        <v>2691</v>
      </c>
      <c r="D106" s="52">
        <v>5304000147</v>
      </c>
      <c r="E106" s="52">
        <v>0</v>
      </c>
      <c r="F106" s="52" t="s">
        <v>2420</v>
      </c>
      <c r="G106" s="53" t="s">
        <v>2701</v>
      </c>
      <c r="H106" s="52" t="s">
        <v>558</v>
      </c>
      <c r="I106" s="52">
        <v>12200600</v>
      </c>
      <c r="J106" s="52">
        <v>1</v>
      </c>
      <c r="K106" s="52" t="s">
        <v>133</v>
      </c>
      <c r="L106" s="52" t="s">
        <v>337</v>
      </c>
      <c r="M106" s="52" t="s">
        <v>338</v>
      </c>
      <c r="N106" s="52" t="s">
        <v>2693</v>
      </c>
      <c r="O106" s="52">
        <v>5302</v>
      </c>
      <c r="P106" s="52">
        <v>0</v>
      </c>
      <c r="Q106" s="52">
        <v>8100004356</v>
      </c>
      <c r="R106" s="53">
        <v>44008</v>
      </c>
      <c r="S106" s="52" t="s">
        <v>2702</v>
      </c>
      <c r="T106" s="52">
        <v>336</v>
      </c>
      <c r="U106" s="53" t="s">
        <v>2694</v>
      </c>
      <c r="V106" s="54">
        <v>469640</v>
      </c>
      <c r="W106" s="52" t="s">
        <v>6</v>
      </c>
      <c r="X106" s="55" t="str">
        <f t="shared" si="1"/>
        <v>More than 180 days</v>
      </c>
      <c r="Y106" s="47" t="s">
        <v>2641</v>
      </c>
    </row>
    <row r="107" spans="1:25" x14ac:dyDescent="0.2">
      <c r="A107" s="52">
        <v>5300</v>
      </c>
      <c r="B107" s="52" t="s">
        <v>1025</v>
      </c>
      <c r="C107" s="52" t="s">
        <v>2686</v>
      </c>
      <c r="D107" s="52">
        <v>5308000362</v>
      </c>
      <c r="E107" s="52">
        <v>3</v>
      </c>
      <c r="F107" s="52" t="s">
        <v>2554</v>
      </c>
      <c r="G107" s="53" t="s">
        <v>2703</v>
      </c>
      <c r="H107" s="52" t="s">
        <v>1692</v>
      </c>
      <c r="I107" s="52">
        <v>12201000</v>
      </c>
      <c r="J107" s="52">
        <v>3</v>
      </c>
      <c r="K107" s="52" t="s">
        <v>330</v>
      </c>
      <c r="L107" s="52" t="s">
        <v>1026</v>
      </c>
      <c r="M107" s="52" t="s">
        <v>1688</v>
      </c>
      <c r="N107" s="52" t="s">
        <v>2687</v>
      </c>
      <c r="O107" s="52">
        <v>5302</v>
      </c>
      <c r="P107" s="52">
        <v>0</v>
      </c>
      <c r="Q107" s="52">
        <v>8100004518</v>
      </c>
      <c r="R107" s="53">
        <v>44011</v>
      </c>
      <c r="S107" s="52" t="s">
        <v>2700</v>
      </c>
      <c r="T107" s="52">
        <v>336</v>
      </c>
      <c r="U107" s="53" t="s">
        <v>2704</v>
      </c>
      <c r="V107" s="54">
        <v>339840</v>
      </c>
      <c r="W107" s="52" t="s">
        <v>6</v>
      </c>
      <c r="X107" s="55" t="str">
        <f t="shared" si="1"/>
        <v>More than 180 days</v>
      </c>
      <c r="Y107" s="47" t="s">
        <v>2641</v>
      </c>
    </row>
    <row r="108" spans="1:25" x14ac:dyDescent="0.2">
      <c r="A108" s="52">
        <v>5300</v>
      </c>
      <c r="B108" s="52" t="s">
        <v>1025</v>
      </c>
      <c r="C108" s="52" t="s">
        <v>2686</v>
      </c>
      <c r="D108" s="52">
        <v>5308000078</v>
      </c>
      <c r="E108" s="52">
        <v>21</v>
      </c>
      <c r="F108" s="52" t="s">
        <v>2455</v>
      </c>
      <c r="G108" s="53" t="s">
        <v>2597</v>
      </c>
      <c r="H108" s="52" t="s">
        <v>1139</v>
      </c>
      <c r="I108" s="52">
        <v>12201000</v>
      </c>
      <c r="J108" s="52">
        <v>0</v>
      </c>
      <c r="K108" s="52">
        <v>0</v>
      </c>
      <c r="L108" s="52" t="s">
        <v>1026</v>
      </c>
      <c r="M108" s="52" t="s">
        <v>1138</v>
      </c>
      <c r="N108" s="52" t="s">
        <v>2687</v>
      </c>
      <c r="O108" s="52">
        <v>5302</v>
      </c>
      <c r="P108" s="52" t="s">
        <v>164</v>
      </c>
      <c r="Q108" s="52">
        <v>8100005133</v>
      </c>
      <c r="R108" s="53">
        <v>44012</v>
      </c>
      <c r="S108" s="52" t="s">
        <v>2706</v>
      </c>
      <c r="T108" s="52">
        <v>336</v>
      </c>
      <c r="U108" s="53" t="s">
        <v>2705</v>
      </c>
      <c r="V108" s="54">
        <v>432308.83</v>
      </c>
      <c r="W108" s="52" t="s">
        <v>6</v>
      </c>
      <c r="X108" s="55" t="str">
        <f t="shared" si="1"/>
        <v>More than 180 days</v>
      </c>
      <c r="Y108" s="47" t="s">
        <v>2643</v>
      </c>
    </row>
    <row r="109" spans="1:25" x14ac:dyDescent="0.2">
      <c r="A109" s="52">
        <v>5300</v>
      </c>
      <c r="B109" s="52" t="s">
        <v>1025</v>
      </c>
      <c r="C109" s="52" t="s">
        <v>2686</v>
      </c>
      <c r="D109" s="52">
        <v>5308000079</v>
      </c>
      <c r="E109" s="52">
        <v>20</v>
      </c>
      <c r="F109" s="52" t="s">
        <v>2457</v>
      </c>
      <c r="G109" s="53" t="s">
        <v>2597</v>
      </c>
      <c r="H109" s="52" t="s">
        <v>1139</v>
      </c>
      <c r="I109" s="52">
        <v>12201000</v>
      </c>
      <c r="J109" s="52">
        <v>0</v>
      </c>
      <c r="K109" s="52">
        <v>0</v>
      </c>
      <c r="L109" s="52" t="s">
        <v>1026</v>
      </c>
      <c r="M109" s="52" t="s">
        <v>1138</v>
      </c>
      <c r="N109" s="52" t="s">
        <v>2687</v>
      </c>
      <c r="O109" s="52">
        <v>5302</v>
      </c>
      <c r="P109" s="52" t="s">
        <v>164</v>
      </c>
      <c r="Q109" s="52">
        <v>8100005133</v>
      </c>
      <c r="R109" s="53">
        <v>44012</v>
      </c>
      <c r="S109" s="52" t="s">
        <v>2706</v>
      </c>
      <c r="T109" s="52">
        <v>336</v>
      </c>
      <c r="U109" s="53" t="s">
        <v>2705</v>
      </c>
      <c r="V109" s="54">
        <v>820278.29</v>
      </c>
      <c r="W109" s="52" t="s">
        <v>6</v>
      </c>
      <c r="X109" s="55" t="str">
        <f t="shared" si="1"/>
        <v>More than 180 days</v>
      </c>
      <c r="Y109" s="47" t="s">
        <v>2643</v>
      </c>
    </row>
    <row r="110" spans="1:25" x14ac:dyDescent="0.2">
      <c r="A110" s="52">
        <v>5300</v>
      </c>
      <c r="B110" s="52" t="s">
        <v>1025</v>
      </c>
      <c r="C110" s="52" t="s">
        <v>2686</v>
      </c>
      <c r="D110" s="52">
        <v>5308000080</v>
      </c>
      <c r="E110" s="52">
        <v>20</v>
      </c>
      <c r="F110" s="52" t="s">
        <v>2459</v>
      </c>
      <c r="G110" s="53" t="s">
        <v>2597</v>
      </c>
      <c r="H110" s="52" t="s">
        <v>1139</v>
      </c>
      <c r="I110" s="52">
        <v>12201000</v>
      </c>
      <c r="J110" s="52">
        <v>0</v>
      </c>
      <c r="K110" s="52">
        <v>0</v>
      </c>
      <c r="L110" s="52" t="s">
        <v>1026</v>
      </c>
      <c r="M110" s="52" t="s">
        <v>1138</v>
      </c>
      <c r="N110" s="52" t="s">
        <v>2687</v>
      </c>
      <c r="O110" s="52">
        <v>5302</v>
      </c>
      <c r="P110" s="52" t="s">
        <v>164</v>
      </c>
      <c r="Q110" s="52">
        <v>8100005133</v>
      </c>
      <c r="R110" s="53">
        <v>44012</v>
      </c>
      <c r="S110" s="52" t="s">
        <v>2706</v>
      </c>
      <c r="T110" s="52">
        <v>336</v>
      </c>
      <c r="U110" s="53" t="s">
        <v>2705</v>
      </c>
      <c r="V110" s="54">
        <v>532072.4</v>
      </c>
      <c r="W110" s="52" t="s">
        <v>6</v>
      </c>
      <c r="X110" s="55" t="str">
        <f t="shared" si="1"/>
        <v>More than 180 days</v>
      </c>
      <c r="Y110" s="47" t="s">
        <v>2643</v>
      </c>
    </row>
    <row r="111" spans="1:25" x14ac:dyDescent="0.2">
      <c r="A111" s="52">
        <v>5300</v>
      </c>
      <c r="B111" s="52" t="s">
        <v>1025</v>
      </c>
      <c r="C111" s="52" t="s">
        <v>2686</v>
      </c>
      <c r="D111" s="52">
        <v>5308000081</v>
      </c>
      <c r="E111" s="52">
        <v>21</v>
      </c>
      <c r="F111" s="52" t="s">
        <v>2461</v>
      </c>
      <c r="G111" s="53" t="s">
        <v>2597</v>
      </c>
      <c r="H111" s="52" t="s">
        <v>1139</v>
      </c>
      <c r="I111" s="52">
        <v>12201000</v>
      </c>
      <c r="J111" s="52">
        <v>0</v>
      </c>
      <c r="K111" s="52">
        <v>0</v>
      </c>
      <c r="L111" s="52" t="s">
        <v>1026</v>
      </c>
      <c r="M111" s="52" t="s">
        <v>1138</v>
      </c>
      <c r="N111" s="52" t="s">
        <v>2687</v>
      </c>
      <c r="O111" s="52">
        <v>5302</v>
      </c>
      <c r="P111" s="52" t="s">
        <v>164</v>
      </c>
      <c r="Q111" s="52">
        <v>8100005133</v>
      </c>
      <c r="R111" s="53">
        <v>44012</v>
      </c>
      <c r="S111" s="52" t="s">
        <v>2706</v>
      </c>
      <c r="T111" s="52">
        <v>336</v>
      </c>
      <c r="U111" s="53" t="s">
        <v>2705</v>
      </c>
      <c r="V111" s="54">
        <v>4178985.32</v>
      </c>
      <c r="W111" s="52" t="s">
        <v>6</v>
      </c>
      <c r="X111" s="55" t="str">
        <f t="shared" si="1"/>
        <v>More than 180 days</v>
      </c>
      <c r="Y111" s="47" t="s">
        <v>2643</v>
      </c>
    </row>
    <row r="112" spans="1:25" x14ac:dyDescent="0.2">
      <c r="A112" s="52">
        <v>5300</v>
      </c>
      <c r="B112" s="52" t="s">
        <v>1025</v>
      </c>
      <c r="C112" s="52" t="s">
        <v>2686</v>
      </c>
      <c r="D112" s="52">
        <v>5308000083</v>
      </c>
      <c r="E112" s="52">
        <v>27</v>
      </c>
      <c r="F112" s="52" t="s">
        <v>2463</v>
      </c>
      <c r="G112" s="53" t="s">
        <v>2597</v>
      </c>
      <c r="H112" s="52" t="s">
        <v>1139</v>
      </c>
      <c r="I112" s="52">
        <v>12201000</v>
      </c>
      <c r="J112" s="52">
        <v>0</v>
      </c>
      <c r="K112" s="52">
        <v>0</v>
      </c>
      <c r="L112" s="52" t="s">
        <v>1026</v>
      </c>
      <c r="M112" s="52" t="s">
        <v>1138</v>
      </c>
      <c r="N112" s="52" t="s">
        <v>2687</v>
      </c>
      <c r="O112" s="52">
        <v>5302</v>
      </c>
      <c r="P112" s="52" t="s">
        <v>164</v>
      </c>
      <c r="Q112" s="52">
        <v>8100005133</v>
      </c>
      <c r="R112" s="53">
        <v>44012</v>
      </c>
      <c r="S112" s="52" t="s">
        <v>2706</v>
      </c>
      <c r="T112" s="52">
        <v>336</v>
      </c>
      <c r="U112" s="53" t="s">
        <v>2705</v>
      </c>
      <c r="V112" s="54">
        <v>20385023.899999999</v>
      </c>
      <c r="W112" s="52" t="s">
        <v>6</v>
      </c>
      <c r="X112" s="55" t="str">
        <f t="shared" si="1"/>
        <v>More than 180 days</v>
      </c>
      <c r="Y112" s="47" t="s">
        <v>2643</v>
      </c>
    </row>
    <row r="113" spans="1:25" x14ac:dyDescent="0.2">
      <c r="A113" s="52">
        <v>5300</v>
      </c>
      <c r="B113" s="52" t="s">
        <v>1025</v>
      </c>
      <c r="C113" s="52" t="s">
        <v>2686</v>
      </c>
      <c r="D113" s="52">
        <v>5308000084</v>
      </c>
      <c r="E113" s="52">
        <v>24</v>
      </c>
      <c r="F113" s="52" t="s">
        <v>2465</v>
      </c>
      <c r="G113" s="53" t="s">
        <v>2597</v>
      </c>
      <c r="H113" s="52" t="s">
        <v>1139</v>
      </c>
      <c r="I113" s="52">
        <v>12201000</v>
      </c>
      <c r="J113" s="52">
        <v>0</v>
      </c>
      <c r="K113" s="52">
        <v>0</v>
      </c>
      <c r="L113" s="52" t="s">
        <v>1026</v>
      </c>
      <c r="M113" s="52" t="s">
        <v>1138</v>
      </c>
      <c r="N113" s="52" t="s">
        <v>2687</v>
      </c>
      <c r="O113" s="52">
        <v>5302</v>
      </c>
      <c r="P113" s="52" t="s">
        <v>164</v>
      </c>
      <c r="Q113" s="52">
        <v>8100005133</v>
      </c>
      <c r="R113" s="53">
        <v>44012</v>
      </c>
      <c r="S113" s="52" t="s">
        <v>2706</v>
      </c>
      <c r="T113" s="52">
        <v>336</v>
      </c>
      <c r="U113" s="53" t="s">
        <v>2705</v>
      </c>
      <c r="V113" s="54">
        <v>20551296.530000001</v>
      </c>
      <c r="W113" s="52" t="s">
        <v>6</v>
      </c>
      <c r="X113" s="55" t="str">
        <f t="shared" si="1"/>
        <v>More than 180 days</v>
      </c>
      <c r="Y113" s="47" t="s">
        <v>2643</v>
      </c>
    </row>
    <row r="114" spans="1:25" x14ac:dyDescent="0.2">
      <c r="A114" s="52">
        <v>5300</v>
      </c>
      <c r="B114" s="52" t="s">
        <v>1025</v>
      </c>
      <c r="C114" s="52" t="s">
        <v>2686</v>
      </c>
      <c r="D114" s="52">
        <v>5308000085</v>
      </c>
      <c r="E114" s="52">
        <v>19</v>
      </c>
      <c r="F114" s="52" t="s">
        <v>2467</v>
      </c>
      <c r="G114" s="53" t="s">
        <v>2597</v>
      </c>
      <c r="H114" s="52" t="s">
        <v>1139</v>
      </c>
      <c r="I114" s="52">
        <v>12201000</v>
      </c>
      <c r="J114" s="52">
        <v>0</v>
      </c>
      <c r="K114" s="52">
        <v>0</v>
      </c>
      <c r="L114" s="52" t="s">
        <v>1026</v>
      </c>
      <c r="M114" s="52" t="s">
        <v>1138</v>
      </c>
      <c r="N114" s="52" t="s">
        <v>2687</v>
      </c>
      <c r="O114" s="52">
        <v>5302</v>
      </c>
      <c r="P114" s="52" t="s">
        <v>164</v>
      </c>
      <c r="Q114" s="52">
        <v>8100005133</v>
      </c>
      <c r="R114" s="53">
        <v>44012</v>
      </c>
      <c r="S114" s="52" t="s">
        <v>2706</v>
      </c>
      <c r="T114" s="52">
        <v>336</v>
      </c>
      <c r="U114" s="53" t="s">
        <v>2705</v>
      </c>
      <c r="V114" s="54">
        <v>753769.24</v>
      </c>
      <c r="W114" s="52" t="s">
        <v>6</v>
      </c>
      <c r="X114" s="55" t="str">
        <f t="shared" si="1"/>
        <v>More than 180 days</v>
      </c>
      <c r="Y114" s="47" t="s">
        <v>2643</v>
      </c>
    </row>
    <row r="115" spans="1:25" x14ac:dyDescent="0.2">
      <c r="A115" s="52">
        <v>5300</v>
      </c>
      <c r="B115" s="52" t="s">
        <v>1025</v>
      </c>
      <c r="C115" s="52" t="s">
        <v>2686</v>
      </c>
      <c r="D115" s="52">
        <v>5308000087</v>
      </c>
      <c r="E115" s="52">
        <v>19</v>
      </c>
      <c r="F115" s="52" t="s">
        <v>2469</v>
      </c>
      <c r="G115" s="53" t="s">
        <v>2597</v>
      </c>
      <c r="H115" s="52" t="s">
        <v>1139</v>
      </c>
      <c r="I115" s="52">
        <v>12201000</v>
      </c>
      <c r="J115" s="52">
        <v>0</v>
      </c>
      <c r="K115" s="52">
        <v>0</v>
      </c>
      <c r="L115" s="52" t="s">
        <v>1026</v>
      </c>
      <c r="M115" s="52" t="s">
        <v>1138</v>
      </c>
      <c r="N115" s="52" t="s">
        <v>2687</v>
      </c>
      <c r="O115" s="52">
        <v>5302</v>
      </c>
      <c r="P115" s="52" t="s">
        <v>164</v>
      </c>
      <c r="Q115" s="52">
        <v>8100005133</v>
      </c>
      <c r="R115" s="53">
        <v>44012</v>
      </c>
      <c r="S115" s="52" t="s">
        <v>2706</v>
      </c>
      <c r="T115" s="52">
        <v>336</v>
      </c>
      <c r="U115" s="53" t="s">
        <v>2705</v>
      </c>
      <c r="V115" s="54">
        <v>576411.77</v>
      </c>
      <c r="W115" s="52" t="s">
        <v>6</v>
      </c>
      <c r="X115" s="55" t="str">
        <f t="shared" si="1"/>
        <v>More than 180 days</v>
      </c>
      <c r="Y115" s="47" t="s">
        <v>2643</v>
      </c>
    </row>
    <row r="116" spans="1:25" x14ac:dyDescent="0.2">
      <c r="A116" s="52">
        <v>5300</v>
      </c>
      <c r="B116" s="52" t="s">
        <v>1025</v>
      </c>
      <c r="C116" s="52" t="s">
        <v>2686</v>
      </c>
      <c r="D116" s="52">
        <v>5308000088</v>
      </c>
      <c r="E116" s="52">
        <v>19</v>
      </c>
      <c r="F116" s="52" t="s">
        <v>2471</v>
      </c>
      <c r="G116" s="53" t="s">
        <v>2597</v>
      </c>
      <c r="H116" s="52" t="s">
        <v>1139</v>
      </c>
      <c r="I116" s="52">
        <v>12201000</v>
      </c>
      <c r="J116" s="52">
        <v>0</v>
      </c>
      <c r="K116" s="52">
        <v>0</v>
      </c>
      <c r="L116" s="52" t="s">
        <v>1026</v>
      </c>
      <c r="M116" s="52" t="s">
        <v>1138</v>
      </c>
      <c r="N116" s="52" t="s">
        <v>2687</v>
      </c>
      <c r="O116" s="52">
        <v>5302</v>
      </c>
      <c r="P116" s="52" t="s">
        <v>164</v>
      </c>
      <c r="Q116" s="52">
        <v>8100005133</v>
      </c>
      <c r="R116" s="53">
        <v>44012</v>
      </c>
      <c r="S116" s="52" t="s">
        <v>2706</v>
      </c>
      <c r="T116" s="52">
        <v>336</v>
      </c>
      <c r="U116" s="53" t="s">
        <v>2705</v>
      </c>
      <c r="V116" s="54">
        <v>454478.51</v>
      </c>
      <c r="W116" s="52" t="s">
        <v>6</v>
      </c>
      <c r="X116" s="55" t="str">
        <f t="shared" si="1"/>
        <v>More than 180 days</v>
      </c>
      <c r="Y116" s="47" t="s">
        <v>2643</v>
      </c>
    </row>
    <row r="117" spans="1:25" x14ac:dyDescent="0.2">
      <c r="A117" s="52">
        <v>5300</v>
      </c>
      <c r="B117" s="52" t="s">
        <v>1025</v>
      </c>
      <c r="C117" s="52" t="s">
        <v>2686</v>
      </c>
      <c r="D117" s="52">
        <v>5308000089</v>
      </c>
      <c r="E117" s="52">
        <v>20</v>
      </c>
      <c r="F117" s="52" t="s">
        <v>2473</v>
      </c>
      <c r="G117" s="53" t="s">
        <v>2597</v>
      </c>
      <c r="H117" s="52" t="s">
        <v>1139</v>
      </c>
      <c r="I117" s="52">
        <v>12201000</v>
      </c>
      <c r="J117" s="52">
        <v>0</v>
      </c>
      <c r="K117" s="52">
        <v>0</v>
      </c>
      <c r="L117" s="52" t="s">
        <v>1026</v>
      </c>
      <c r="M117" s="52" t="s">
        <v>1138</v>
      </c>
      <c r="N117" s="52" t="s">
        <v>2687</v>
      </c>
      <c r="O117" s="52">
        <v>5302</v>
      </c>
      <c r="P117" s="52" t="s">
        <v>164</v>
      </c>
      <c r="Q117" s="52">
        <v>8100005133</v>
      </c>
      <c r="R117" s="53">
        <v>44012</v>
      </c>
      <c r="S117" s="52" t="s">
        <v>2706</v>
      </c>
      <c r="T117" s="52">
        <v>336</v>
      </c>
      <c r="U117" s="53" t="s">
        <v>2705</v>
      </c>
      <c r="V117" s="54">
        <v>221696.83</v>
      </c>
      <c r="W117" s="52" t="s">
        <v>6</v>
      </c>
      <c r="X117" s="55" t="str">
        <f t="shared" si="1"/>
        <v>More than 180 days</v>
      </c>
      <c r="Y117" s="47" t="s">
        <v>2643</v>
      </c>
    </row>
    <row r="118" spans="1:25" x14ac:dyDescent="0.2">
      <c r="A118" s="52">
        <v>5300</v>
      </c>
      <c r="B118" s="52" t="s">
        <v>1025</v>
      </c>
      <c r="C118" s="52" t="s">
        <v>2686</v>
      </c>
      <c r="D118" s="52">
        <v>5308000090</v>
      </c>
      <c r="E118" s="52">
        <v>19</v>
      </c>
      <c r="F118" s="52" t="s">
        <v>2475</v>
      </c>
      <c r="G118" s="53" t="s">
        <v>2597</v>
      </c>
      <c r="H118" s="52" t="s">
        <v>1139</v>
      </c>
      <c r="I118" s="52">
        <v>12201000</v>
      </c>
      <c r="J118" s="52">
        <v>0</v>
      </c>
      <c r="K118" s="52">
        <v>0</v>
      </c>
      <c r="L118" s="52" t="s">
        <v>1026</v>
      </c>
      <c r="M118" s="52" t="s">
        <v>1138</v>
      </c>
      <c r="N118" s="52" t="s">
        <v>2687</v>
      </c>
      <c r="O118" s="52">
        <v>5302</v>
      </c>
      <c r="P118" s="52" t="s">
        <v>164</v>
      </c>
      <c r="Q118" s="52">
        <v>8100005133</v>
      </c>
      <c r="R118" s="53">
        <v>44012</v>
      </c>
      <c r="S118" s="52" t="s">
        <v>2706</v>
      </c>
      <c r="T118" s="52">
        <v>336</v>
      </c>
      <c r="U118" s="53" t="s">
        <v>2705</v>
      </c>
      <c r="V118" s="54">
        <v>421223.98</v>
      </c>
      <c r="W118" s="52" t="s">
        <v>6</v>
      </c>
      <c r="X118" s="55" t="str">
        <f t="shared" si="1"/>
        <v>More than 180 days</v>
      </c>
      <c r="Y118" s="47" t="s">
        <v>2643</v>
      </c>
    </row>
    <row r="119" spans="1:25" x14ac:dyDescent="0.2">
      <c r="A119" s="52">
        <v>5300</v>
      </c>
      <c r="B119" s="52" t="s">
        <v>1025</v>
      </c>
      <c r="C119" s="52" t="s">
        <v>2686</v>
      </c>
      <c r="D119" s="52">
        <v>5308000091</v>
      </c>
      <c r="E119" s="52">
        <v>19</v>
      </c>
      <c r="F119" s="52" t="s">
        <v>2477</v>
      </c>
      <c r="G119" s="53" t="s">
        <v>2597</v>
      </c>
      <c r="H119" s="52" t="s">
        <v>1139</v>
      </c>
      <c r="I119" s="52">
        <v>12201000</v>
      </c>
      <c r="J119" s="52">
        <v>0</v>
      </c>
      <c r="K119" s="52">
        <v>0</v>
      </c>
      <c r="L119" s="52" t="s">
        <v>1030</v>
      </c>
      <c r="M119" s="52" t="s">
        <v>1173</v>
      </c>
      <c r="N119" s="52" t="s">
        <v>2687</v>
      </c>
      <c r="O119" s="52">
        <v>5302</v>
      </c>
      <c r="P119" s="52" t="s">
        <v>164</v>
      </c>
      <c r="Q119" s="52">
        <v>8100005133</v>
      </c>
      <c r="R119" s="53">
        <v>44012</v>
      </c>
      <c r="S119" s="52" t="s">
        <v>2706</v>
      </c>
      <c r="T119" s="52">
        <v>336</v>
      </c>
      <c r="U119" s="53" t="s">
        <v>2705</v>
      </c>
      <c r="V119" s="54">
        <v>321460.40999999997</v>
      </c>
      <c r="W119" s="52" t="s">
        <v>6</v>
      </c>
      <c r="X119" s="55" t="str">
        <f t="shared" si="1"/>
        <v>More than 180 days</v>
      </c>
      <c r="Y119" s="47" t="s">
        <v>2643</v>
      </c>
    </row>
    <row r="120" spans="1:25" x14ac:dyDescent="0.2">
      <c r="A120" s="52">
        <v>5300</v>
      </c>
      <c r="B120" s="52" t="s">
        <v>1025</v>
      </c>
      <c r="C120" s="52" t="s">
        <v>2686</v>
      </c>
      <c r="D120" s="52">
        <v>5308000092</v>
      </c>
      <c r="E120" s="52">
        <v>19</v>
      </c>
      <c r="F120" s="52" t="s">
        <v>2479</v>
      </c>
      <c r="G120" s="53" t="s">
        <v>2597</v>
      </c>
      <c r="H120" s="52" t="s">
        <v>1139</v>
      </c>
      <c r="I120" s="52">
        <v>12201000</v>
      </c>
      <c r="J120" s="52">
        <v>0</v>
      </c>
      <c r="K120" s="52">
        <v>0</v>
      </c>
      <c r="L120" s="52" t="s">
        <v>1030</v>
      </c>
      <c r="M120" s="52" t="s">
        <v>1173</v>
      </c>
      <c r="N120" s="52" t="s">
        <v>2687</v>
      </c>
      <c r="O120" s="52">
        <v>5302</v>
      </c>
      <c r="P120" s="52" t="s">
        <v>164</v>
      </c>
      <c r="Q120" s="52">
        <v>8100005133</v>
      </c>
      <c r="R120" s="53">
        <v>44012</v>
      </c>
      <c r="S120" s="52" t="s">
        <v>2706</v>
      </c>
      <c r="T120" s="52">
        <v>336</v>
      </c>
      <c r="U120" s="53" t="s">
        <v>2705</v>
      </c>
      <c r="V120" s="54">
        <v>66509.05</v>
      </c>
      <c r="W120" s="52" t="s">
        <v>6</v>
      </c>
      <c r="X120" s="55" t="str">
        <f t="shared" si="1"/>
        <v>More than 180 days</v>
      </c>
      <c r="Y120" s="47" t="s">
        <v>2643</v>
      </c>
    </row>
    <row r="121" spans="1:25" x14ac:dyDescent="0.2">
      <c r="A121" s="52">
        <v>5300</v>
      </c>
      <c r="B121" s="52" t="s">
        <v>1025</v>
      </c>
      <c r="C121" s="52" t="s">
        <v>2686</v>
      </c>
      <c r="D121" s="52">
        <v>5308000093</v>
      </c>
      <c r="E121" s="52">
        <v>19</v>
      </c>
      <c r="F121" s="52" t="s">
        <v>2481</v>
      </c>
      <c r="G121" s="53" t="s">
        <v>2597</v>
      </c>
      <c r="H121" s="52" t="s">
        <v>1139</v>
      </c>
      <c r="I121" s="52">
        <v>12201000</v>
      </c>
      <c r="J121" s="52">
        <v>0</v>
      </c>
      <c r="K121" s="52">
        <v>0</v>
      </c>
      <c r="L121" s="52" t="s">
        <v>1030</v>
      </c>
      <c r="M121" s="52" t="s">
        <v>1173</v>
      </c>
      <c r="N121" s="52" t="s">
        <v>2687</v>
      </c>
      <c r="O121" s="52">
        <v>5302</v>
      </c>
      <c r="P121" s="52" t="s">
        <v>164</v>
      </c>
      <c r="Q121" s="52">
        <v>8100005133</v>
      </c>
      <c r="R121" s="53">
        <v>44012</v>
      </c>
      <c r="S121" s="52" t="s">
        <v>2706</v>
      </c>
      <c r="T121" s="52">
        <v>336</v>
      </c>
      <c r="U121" s="53" t="s">
        <v>2705</v>
      </c>
      <c r="V121" s="54">
        <v>188442.31</v>
      </c>
      <c r="W121" s="52" t="s">
        <v>6</v>
      </c>
      <c r="X121" s="55" t="str">
        <f t="shared" si="1"/>
        <v>More than 180 days</v>
      </c>
      <c r="Y121" s="47" t="s">
        <v>2643</v>
      </c>
    </row>
    <row r="122" spans="1:25" x14ac:dyDescent="0.2">
      <c r="A122" s="52">
        <v>5300</v>
      </c>
      <c r="B122" s="52" t="s">
        <v>1025</v>
      </c>
      <c r="C122" s="52" t="s">
        <v>2686</v>
      </c>
      <c r="D122" s="52">
        <v>5308000094</v>
      </c>
      <c r="E122" s="52">
        <v>22</v>
      </c>
      <c r="F122" s="52" t="s">
        <v>2483</v>
      </c>
      <c r="G122" s="53" t="s">
        <v>2597</v>
      </c>
      <c r="H122" s="52" t="s">
        <v>1139</v>
      </c>
      <c r="I122" s="52">
        <v>12201000</v>
      </c>
      <c r="J122" s="52">
        <v>0</v>
      </c>
      <c r="K122" s="52">
        <v>0</v>
      </c>
      <c r="L122" s="52" t="s">
        <v>1026</v>
      </c>
      <c r="M122" s="52" t="s">
        <v>1138</v>
      </c>
      <c r="N122" s="52" t="s">
        <v>2687</v>
      </c>
      <c r="O122" s="52">
        <v>5302</v>
      </c>
      <c r="P122" s="52" t="s">
        <v>164</v>
      </c>
      <c r="Q122" s="52">
        <v>8100005133</v>
      </c>
      <c r="R122" s="53">
        <v>44012</v>
      </c>
      <c r="S122" s="52" t="s">
        <v>2706</v>
      </c>
      <c r="T122" s="52">
        <v>336</v>
      </c>
      <c r="U122" s="53" t="s">
        <v>2705</v>
      </c>
      <c r="V122" s="54">
        <v>2815549.79</v>
      </c>
      <c r="W122" s="52" t="s">
        <v>6</v>
      </c>
      <c r="X122" s="55" t="str">
        <f t="shared" si="1"/>
        <v>More than 180 days</v>
      </c>
      <c r="Y122" s="47" t="s">
        <v>2643</v>
      </c>
    </row>
    <row r="123" spans="1:25" x14ac:dyDescent="0.2">
      <c r="A123" s="52">
        <v>5300</v>
      </c>
      <c r="B123" s="52" t="s">
        <v>1025</v>
      </c>
      <c r="C123" s="52" t="s">
        <v>2686</v>
      </c>
      <c r="D123" s="52">
        <v>5308000096</v>
      </c>
      <c r="E123" s="52">
        <v>21</v>
      </c>
      <c r="F123" s="52" t="s">
        <v>2485</v>
      </c>
      <c r="G123" s="53" t="s">
        <v>2597</v>
      </c>
      <c r="H123" s="52" t="s">
        <v>1139</v>
      </c>
      <c r="I123" s="52">
        <v>12201000</v>
      </c>
      <c r="J123" s="52">
        <v>0</v>
      </c>
      <c r="K123" s="52">
        <v>0</v>
      </c>
      <c r="L123" s="52" t="s">
        <v>1026</v>
      </c>
      <c r="M123" s="52" t="s">
        <v>1138</v>
      </c>
      <c r="N123" s="52" t="s">
        <v>2687</v>
      </c>
      <c r="O123" s="52">
        <v>5302</v>
      </c>
      <c r="P123" s="52" t="s">
        <v>164</v>
      </c>
      <c r="Q123" s="52">
        <v>8100005133</v>
      </c>
      <c r="R123" s="53">
        <v>44012</v>
      </c>
      <c r="S123" s="52" t="s">
        <v>2706</v>
      </c>
      <c r="T123" s="52">
        <v>336</v>
      </c>
      <c r="U123" s="53" t="s">
        <v>2705</v>
      </c>
      <c r="V123" s="54">
        <v>476648.19</v>
      </c>
      <c r="W123" s="52" t="s">
        <v>6</v>
      </c>
      <c r="X123" s="55" t="str">
        <f t="shared" si="1"/>
        <v>More than 180 days</v>
      </c>
      <c r="Y123" s="47" t="s">
        <v>2643</v>
      </c>
    </row>
    <row r="124" spans="1:25" x14ac:dyDescent="0.2">
      <c r="A124" s="52">
        <v>5300</v>
      </c>
      <c r="B124" s="52" t="s">
        <v>1025</v>
      </c>
      <c r="C124" s="52" t="s">
        <v>2686</v>
      </c>
      <c r="D124" s="52">
        <v>5308000098</v>
      </c>
      <c r="E124" s="52">
        <v>19</v>
      </c>
      <c r="F124" s="52" t="s">
        <v>2487</v>
      </c>
      <c r="G124" s="53" t="s">
        <v>2597</v>
      </c>
      <c r="H124" s="52" t="s">
        <v>1139</v>
      </c>
      <c r="I124" s="52">
        <v>12201000</v>
      </c>
      <c r="J124" s="52">
        <v>0</v>
      </c>
      <c r="K124" s="52">
        <v>0</v>
      </c>
      <c r="L124" s="52" t="s">
        <v>1030</v>
      </c>
      <c r="M124" s="52" t="s">
        <v>1173</v>
      </c>
      <c r="N124" s="52" t="s">
        <v>2687</v>
      </c>
      <c r="O124" s="52">
        <v>5302</v>
      </c>
      <c r="P124" s="52" t="s">
        <v>164</v>
      </c>
      <c r="Q124" s="52">
        <v>8100005133</v>
      </c>
      <c r="R124" s="53">
        <v>44012</v>
      </c>
      <c r="S124" s="52" t="s">
        <v>2706</v>
      </c>
      <c r="T124" s="52">
        <v>336</v>
      </c>
      <c r="U124" s="53" t="s">
        <v>2705</v>
      </c>
      <c r="V124" s="54">
        <v>110848.42</v>
      </c>
      <c r="W124" s="52" t="s">
        <v>6</v>
      </c>
      <c r="X124" s="55" t="str">
        <f t="shared" si="1"/>
        <v>More than 180 days</v>
      </c>
      <c r="Y124" s="47" t="s">
        <v>2643</v>
      </c>
    </row>
    <row r="125" spans="1:25" x14ac:dyDescent="0.2">
      <c r="A125" s="52">
        <v>5300</v>
      </c>
      <c r="B125" s="52" t="s">
        <v>1025</v>
      </c>
      <c r="C125" s="52" t="s">
        <v>2686</v>
      </c>
      <c r="D125" s="52">
        <v>5308000100</v>
      </c>
      <c r="E125" s="52">
        <v>19</v>
      </c>
      <c r="F125" s="52" t="s">
        <v>2489</v>
      </c>
      <c r="G125" s="53" t="s">
        <v>2597</v>
      </c>
      <c r="H125" s="52" t="s">
        <v>1139</v>
      </c>
      <c r="I125" s="52">
        <v>12201000</v>
      </c>
      <c r="J125" s="52">
        <v>0</v>
      </c>
      <c r="K125" s="52">
        <v>0</v>
      </c>
      <c r="L125" s="52" t="s">
        <v>1030</v>
      </c>
      <c r="M125" s="52" t="s">
        <v>1173</v>
      </c>
      <c r="N125" s="52" t="s">
        <v>2687</v>
      </c>
      <c r="O125" s="52">
        <v>5302</v>
      </c>
      <c r="P125" s="52" t="s">
        <v>164</v>
      </c>
      <c r="Q125" s="52">
        <v>8100005133</v>
      </c>
      <c r="R125" s="53">
        <v>44012</v>
      </c>
      <c r="S125" s="52" t="s">
        <v>2706</v>
      </c>
      <c r="T125" s="52">
        <v>336</v>
      </c>
      <c r="U125" s="53" t="s">
        <v>2705</v>
      </c>
      <c r="V125" s="54">
        <v>55424.21</v>
      </c>
      <c r="W125" s="52" t="s">
        <v>6</v>
      </c>
      <c r="X125" s="55" t="str">
        <f t="shared" si="1"/>
        <v>More than 180 days</v>
      </c>
      <c r="Y125" s="47" t="s">
        <v>2643</v>
      </c>
    </row>
    <row r="126" spans="1:25" x14ac:dyDescent="0.2">
      <c r="A126" s="52">
        <v>5300</v>
      </c>
      <c r="B126" s="52" t="s">
        <v>1025</v>
      </c>
      <c r="C126" s="52" t="s">
        <v>2686</v>
      </c>
      <c r="D126" s="52">
        <v>5308000112</v>
      </c>
      <c r="E126" s="52">
        <v>20</v>
      </c>
      <c r="F126" s="52" t="s">
        <v>2491</v>
      </c>
      <c r="G126" s="53" t="s">
        <v>2597</v>
      </c>
      <c r="H126" s="52" t="s">
        <v>1139</v>
      </c>
      <c r="I126" s="52">
        <v>12201000</v>
      </c>
      <c r="J126" s="52">
        <v>0</v>
      </c>
      <c r="K126" s="52">
        <v>0</v>
      </c>
      <c r="L126" s="52" t="s">
        <v>1026</v>
      </c>
      <c r="M126" s="52" t="s">
        <v>1138</v>
      </c>
      <c r="N126" s="52" t="s">
        <v>2687</v>
      </c>
      <c r="O126" s="52">
        <v>5302</v>
      </c>
      <c r="P126" s="52" t="s">
        <v>164</v>
      </c>
      <c r="Q126" s="52">
        <v>8100005133</v>
      </c>
      <c r="R126" s="53">
        <v>44012</v>
      </c>
      <c r="S126" s="52" t="s">
        <v>2706</v>
      </c>
      <c r="T126" s="52">
        <v>336</v>
      </c>
      <c r="U126" s="53" t="s">
        <v>2705</v>
      </c>
      <c r="V126" s="54">
        <v>443393.67</v>
      </c>
      <c r="W126" s="52" t="s">
        <v>6</v>
      </c>
      <c r="X126" s="55" t="str">
        <f t="shared" si="1"/>
        <v>More than 180 days</v>
      </c>
      <c r="Y126" s="47" t="s">
        <v>2643</v>
      </c>
    </row>
    <row r="127" spans="1:25" x14ac:dyDescent="0.2">
      <c r="A127" s="52">
        <v>5300</v>
      </c>
      <c r="B127" s="52" t="s">
        <v>1025</v>
      </c>
      <c r="C127" s="52" t="s">
        <v>2686</v>
      </c>
      <c r="D127" s="52">
        <v>5308000115</v>
      </c>
      <c r="E127" s="52">
        <v>19</v>
      </c>
      <c r="F127" s="52" t="s">
        <v>2493</v>
      </c>
      <c r="G127" s="53" t="s">
        <v>2597</v>
      </c>
      <c r="H127" s="52" t="s">
        <v>1139</v>
      </c>
      <c r="I127" s="52">
        <v>12201000</v>
      </c>
      <c r="J127" s="52">
        <v>0</v>
      </c>
      <c r="K127" s="52">
        <v>0</v>
      </c>
      <c r="L127" s="52" t="s">
        <v>1026</v>
      </c>
      <c r="M127" s="52" t="s">
        <v>1138</v>
      </c>
      <c r="N127" s="52" t="s">
        <v>2687</v>
      </c>
      <c r="O127" s="52">
        <v>5302</v>
      </c>
      <c r="P127" s="52" t="s">
        <v>164</v>
      </c>
      <c r="Q127" s="52">
        <v>8100005133</v>
      </c>
      <c r="R127" s="53">
        <v>44012</v>
      </c>
      <c r="S127" s="52" t="s">
        <v>2706</v>
      </c>
      <c r="T127" s="52">
        <v>336</v>
      </c>
      <c r="U127" s="53" t="s">
        <v>2705</v>
      </c>
      <c r="V127" s="54">
        <v>254951.36</v>
      </c>
      <c r="W127" s="52" t="s">
        <v>6</v>
      </c>
      <c r="X127" s="55" t="str">
        <f t="shared" si="1"/>
        <v>More than 180 days</v>
      </c>
      <c r="Y127" s="47" t="s">
        <v>2643</v>
      </c>
    </row>
    <row r="128" spans="1:25" x14ac:dyDescent="0.2">
      <c r="A128" s="52">
        <v>5300</v>
      </c>
      <c r="B128" s="52" t="s">
        <v>1025</v>
      </c>
      <c r="C128" s="52" t="s">
        <v>2686</v>
      </c>
      <c r="D128" s="52">
        <v>5308000118</v>
      </c>
      <c r="E128" s="52">
        <v>20</v>
      </c>
      <c r="F128" s="52" t="s">
        <v>2495</v>
      </c>
      <c r="G128" s="53" t="s">
        <v>2597</v>
      </c>
      <c r="H128" s="52" t="s">
        <v>1139</v>
      </c>
      <c r="I128" s="52">
        <v>12201000</v>
      </c>
      <c r="J128" s="52">
        <v>0</v>
      </c>
      <c r="K128" s="52">
        <v>0</v>
      </c>
      <c r="L128" s="52" t="s">
        <v>1026</v>
      </c>
      <c r="M128" s="52" t="s">
        <v>1138</v>
      </c>
      <c r="N128" s="52" t="s">
        <v>2687</v>
      </c>
      <c r="O128" s="52">
        <v>5302</v>
      </c>
      <c r="P128" s="52" t="s">
        <v>164</v>
      </c>
      <c r="Q128" s="52">
        <v>8100005133</v>
      </c>
      <c r="R128" s="53">
        <v>44012</v>
      </c>
      <c r="S128" s="52" t="s">
        <v>2706</v>
      </c>
      <c r="T128" s="52">
        <v>336</v>
      </c>
      <c r="U128" s="53" t="s">
        <v>2705</v>
      </c>
      <c r="V128" s="54">
        <v>676175.34</v>
      </c>
      <c r="W128" s="52" t="s">
        <v>6</v>
      </c>
      <c r="X128" s="55" t="str">
        <f t="shared" si="1"/>
        <v>More than 180 days</v>
      </c>
      <c r="Y128" s="47" t="s">
        <v>2643</v>
      </c>
    </row>
    <row r="129" spans="1:25" x14ac:dyDescent="0.2">
      <c r="A129" s="52">
        <v>5300</v>
      </c>
      <c r="B129" s="52" t="s">
        <v>1025</v>
      </c>
      <c r="C129" s="52" t="s">
        <v>2686</v>
      </c>
      <c r="D129" s="52">
        <v>5308000119</v>
      </c>
      <c r="E129" s="52">
        <v>21</v>
      </c>
      <c r="F129" s="52" t="s">
        <v>2497</v>
      </c>
      <c r="G129" s="53" t="s">
        <v>2597</v>
      </c>
      <c r="H129" s="52" t="s">
        <v>1139</v>
      </c>
      <c r="I129" s="52">
        <v>12201000</v>
      </c>
      <c r="J129" s="52">
        <v>0</v>
      </c>
      <c r="K129" s="52">
        <v>0</v>
      </c>
      <c r="L129" s="52" t="s">
        <v>1026</v>
      </c>
      <c r="M129" s="52" t="s">
        <v>1138</v>
      </c>
      <c r="N129" s="52" t="s">
        <v>2687</v>
      </c>
      <c r="O129" s="52">
        <v>5302</v>
      </c>
      <c r="P129" s="52" t="s">
        <v>164</v>
      </c>
      <c r="Q129" s="52">
        <v>8100005133</v>
      </c>
      <c r="R129" s="53">
        <v>44012</v>
      </c>
      <c r="S129" s="52" t="s">
        <v>2706</v>
      </c>
      <c r="T129" s="52">
        <v>336</v>
      </c>
      <c r="U129" s="53" t="s">
        <v>2705</v>
      </c>
      <c r="V129" s="54">
        <v>343630.09</v>
      </c>
      <c r="W129" s="52" t="s">
        <v>6</v>
      </c>
      <c r="X129" s="55" t="str">
        <f t="shared" si="1"/>
        <v>More than 180 days</v>
      </c>
      <c r="Y129" s="47" t="s">
        <v>2643</v>
      </c>
    </row>
    <row r="130" spans="1:25" x14ac:dyDescent="0.2">
      <c r="A130" s="52">
        <v>5300</v>
      </c>
      <c r="B130" s="52" t="s">
        <v>1025</v>
      </c>
      <c r="C130" s="52" t="s">
        <v>2686</v>
      </c>
      <c r="D130" s="52">
        <v>5308000126</v>
      </c>
      <c r="E130" s="52">
        <v>19</v>
      </c>
      <c r="F130" s="52" t="s">
        <v>2499</v>
      </c>
      <c r="G130" s="53" t="s">
        <v>2597</v>
      </c>
      <c r="H130" s="52" t="s">
        <v>1139</v>
      </c>
      <c r="I130" s="52">
        <v>12201000</v>
      </c>
      <c r="J130" s="52">
        <v>0</v>
      </c>
      <c r="K130" s="52">
        <v>0</v>
      </c>
      <c r="L130" s="52" t="s">
        <v>1030</v>
      </c>
      <c r="M130" s="52" t="s">
        <v>1173</v>
      </c>
      <c r="N130" s="52" t="s">
        <v>2687</v>
      </c>
      <c r="O130" s="52">
        <v>5302</v>
      </c>
      <c r="P130" s="52" t="s">
        <v>164</v>
      </c>
      <c r="Q130" s="52">
        <v>8100005133</v>
      </c>
      <c r="R130" s="53">
        <v>44012</v>
      </c>
      <c r="S130" s="52" t="s">
        <v>2706</v>
      </c>
      <c r="T130" s="52">
        <v>336</v>
      </c>
      <c r="U130" s="53" t="s">
        <v>2705</v>
      </c>
      <c r="V130" s="54">
        <v>110848.42</v>
      </c>
      <c r="W130" s="52" t="s">
        <v>6</v>
      </c>
      <c r="X130" s="55" t="str">
        <f t="shared" si="1"/>
        <v>More than 180 days</v>
      </c>
      <c r="Y130" s="47" t="s">
        <v>2643</v>
      </c>
    </row>
    <row r="131" spans="1:25" x14ac:dyDescent="0.2">
      <c r="A131" s="52">
        <v>5300</v>
      </c>
      <c r="B131" s="52" t="s">
        <v>1025</v>
      </c>
      <c r="C131" s="52" t="s">
        <v>2686</v>
      </c>
      <c r="D131" s="52">
        <v>5308000131</v>
      </c>
      <c r="E131" s="52">
        <v>19</v>
      </c>
      <c r="F131" s="52" t="s">
        <v>2501</v>
      </c>
      <c r="G131" s="53" t="s">
        <v>2597</v>
      </c>
      <c r="H131" s="52" t="s">
        <v>1139</v>
      </c>
      <c r="I131" s="52">
        <v>12201000</v>
      </c>
      <c r="J131" s="52">
        <v>0</v>
      </c>
      <c r="K131" s="52">
        <v>0</v>
      </c>
      <c r="L131" s="52" t="s">
        <v>1026</v>
      </c>
      <c r="M131" s="52" t="s">
        <v>1138</v>
      </c>
      <c r="N131" s="52" t="s">
        <v>2687</v>
      </c>
      <c r="O131" s="52">
        <v>5302</v>
      </c>
      <c r="P131" s="52" t="s">
        <v>164</v>
      </c>
      <c r="Q131" s="52">
        <v>8100005133</v>
      </c>
      <c r="R131" s="53">
        <v>44012</v>
      </c>
      <c r="S131" s="52" t="s">
        <v>2706</v>
      </c>
      <c r="T131" s="52">
        <v>336</v>
      </c>
      <c r="U131" s="53" t="s">
        <v>2705</v>
      </c>
      <c r="V131" s="54">
        <v>232781.68</v>
      </c>
      <c r="W131" s="52" t="s">
        <v>6</v>
      </c>
      <c r="X131" s="55" t="str">
        <f t="shared" si="1"/>
        <v>More than 180 days</v>
      </c>
      <c r="Y131" s="47" t="s">
        <v>2643</v>
      </c>
    </row>
    <row r="132" spans="1:25" x14ac:dyDescent="0.2">
      <c r="A132" s="52">
        <v>5300</v>
      </c>
      <c r="B132" s="52" t="s">
        <v>1025</v>
      </c>
      <c r="C132" s="52" t="s">
        <v>2686</v>
      </c>
      <c r="D132" s="52">
        <v>5308000161</v>
      </c>
      <c r="E132" s="52">
        <v>24</v>
      </c>
      <c r="F132" s="52" t="s">
        <v>2503</v>
      </c>
      <c r="G132" s="53" t="s">
        <v>2597</v>
      </c>
      <c r="H132" s="52" t="s">
        <v>1295</v>
      </c>
      <c r="I132" s="52">
        <v>12201000</v>
      </c>
      <c r="J132" s="52">
        <v>0</v>
      </c>
      <c r="K132" s="52">
        <v>0</v>
      </c>
      <c r="L132" s="52" t="s">
        <v>1026</v>
      </c>
      <c r="M132" s="52" t="s">
        <v>1294</v>
      </c>
      <c r="N132" s="52" t="s">
        <v>2687</v>
      </c>
      <c r="O132" s="52">
        <v>5302</v>
      </c>
      <c r="P132" s="52" t="s">
        <v>116</v>
      </c>
      <c r="Q132" s="52">
        <v>8100005133</v>
      </c>
      <c r="R132" s="53">
        <v>44012</v>
      </c>
      <c r="S132" s="52" t="s">
        <v>2706</v>
      </c>
      <c r="T132" s="52">
        <v>336</v>
      </c>
      <c r="U132" s="53" t="s">
        <v>2705</v>
      </c>
      <c r="V132" s="54">
        <v>410139.14</v>
      </c>
      <c r="W132" s="52" t="s">
        <v>6</v>
      </c>
      <c r="X132" s="55" t="str">
        <f t="shared" si="1"/>
        <v>More than 180 days</v>
      </c>
      <c r="Y132" s="47" t="s">
        <v>2643</v>
      </c>
    </row>
    <row r="133" spans="1:25" x14ac:dyDescent="0.2">
      <c r="A133" s="52">
        <v>5300</v>
      </c>
      <c r="B133" s="52" t="s">
        <v>1025</v>
      </c>
      <c r="C133" s="52" t="s">
        <v>2686</v>
      </c>
      <c r="D133" s="52">
        <v>5308000162</v>
      </c>
      <c r="E133" s="52">
        <v>20</v>
      </c>
      <c r="F133" s="52" t="s">
        <v>2505</v>
      </c>
      <c r="G133" s="53" t="s">
        <v>2597</v>
      </c>
      <c r="H133" s="52" t="s">
        <v>1295</v>
      </c>
      <c r="I133" s="52">
        <v>12201000</v>
      </c>
      <c r="J133" s="52">
        <v>0</v>
      </c>
      <c r="K133" s="52">
        <v>0</v>
      </c>
      <c r="L133" s="52" t="s">
        <v>1026</v>
      </c>
      <c r="M133" s="52" t="s">
        <v>1294</v>
      </c>
      <c r="N133" s="52" t="s">
        <v>2687</v>
      </c>
      <c r="O133" s="52">
        <v>5302</v>
      </c>
      <c r="P133" s="52" t="s">
        <v>116</v>
      </c>
      <c r="Q133" s="52">
        <v>8100005133</v>
      </c>
      <c r="R133" s="53">
        <v>44012</v>
      </c>
      <c r="S133" s="52" t="s">
        <v>2706</v>
      </c>
      <c r="T133" s="52">
        <v>336</v>
      </c>
      <c r="U133" s="53" t="s">
        <v>2705</v>
      </c>
      <c r="V133" s="54">
        <v>554242.09</v>
      </c>
      <c r="W133" s="52" t="s">
        <v>6</v>
      </c>
      <c r="X133" s="55" t="str">
        <f t="shared" si="1"/>
        <v>More than 180 days</v>
      </c>
      <c r="Y133" s="47" t="s">
        <v>2643</v>
      </c>
    </row>
    <row r="134" spans="1:25" x14ac:dyDescent="0.2">
      <c r="A134" s="52">
        <v>5300</v>
      </c>
      <c r="B134" s="52" t="s">
        <v>1025</v>
      </c>
      <c r="C134" s="52" t="s">
        <v>2686</v>
      </c>
      <c r="D134" s="52">
        <v>5308000163</v>
      </c>
      <c r="E134" s="52">
        <v>24</v>
      </c>
      <c r="F134" s="52" t="s">
        <v>2507</v>
      </c>
      <c r="G134" s="53" t="s">
        <v>2597</v>
      </c>
      <c r="H134" s="52" t="s">
        <v>1295</v>
      </c>
      <c r="I134" s="52">
        <v>12201000</v>
      </c>
      <c r="J134" s="52">
        <v>0</v>
      </c>
      <c r="K134" s="52">
        <v>0</v>
      </c>
      <c r="L134" s="52" t="s">
        <v>1026</v>
      </c>
      <c r="M134" s="52" t="s">
        <v>1294</v>
      </c>
      <c r="N134" s="52" t="s">
        <v>2687</v>
      </c>
      <c r="O134" s="52">
        <v>5302</v>
      </c>
      <c r="P134" s="52" t="s">
        <v>116</v>
      </c>
      <c r="Q134" s="52">
        <v>8100005133</v>
      </c>
      <c r="R134" s="53">
        <v>44012</v>
      </c>
      <c r="S134" s="52" t="s">
        <v>2706</v>
      </c>
      <c r="T134" s="52">
        <v>336</v>
      </c>
      <c r="U134" s="53" t="s">
        <v>2705</v>
      </c>
      <c r="V134" s="54">
        <v>554242.09</v>
      </c>
      <c r="W134" s="52" t="s">
        <v>6</v>
      </c>
      <c r="X134" s="55" t="str">
        <f t="shared" si="1"/>
        <v>More than 180 days</v>
      </c>
      <c r="Y134" s="47" t="s">
        <v>2643</v>
      </c>
    </row>
    <row r="135" spans="1:25" x14ac:dyDescent="0.2">
      <c r="A135" s="52">
        <v>5300</v>
      </c>
      <c r="B135" s="52" t="s">
        <v>1025</v>
      </c>
      <c r="C135" s="52" t="s">
        <v>2686</v>
      </c>
      <c r="D135" s="52">
        <v>5308000164</v>
      </c>
      <c r="E135" s="52">
        <v>25</v>
      </c>
      <c r="F135" s="52" t="s">
        <v>2509</v>
      </c>
      <c r="G135" s="53" t="s">
        <v>2597</v>
      </c>
      <c r="H135" s="52" t="s">
        <v>1295</v>
      </c>
      <c r="I135" s="52">
        <v>12201000</v>
      </c>
      <c r="J135" s="52">
        <v>0</v>
      </c>
      <c r="K135" s="52">
        <v>0</v>
      </c>
      <c r="L135" s="52" t="s">
        <v>1026</v>
      </c>
      <c r="M135" s="52" t="s">
        <v>1294</v>
      </c>
      <c r="N135" s="52" t="s">
        <v>2687</v>
      </c>
      <c r="O135" s="52">
        <v>5302</v>
      </c>
      <c r="P135" s="52" t="s">
        <v>116</v>
      </c>
      <c r="Q135" s="52">
        <v>8100005133</v>
      </c>
      <c r="R135" s="53">
        <v>44012</v>
      </c>
      <c r="S135" s="52" t="s">
        <v>2706</v>
      </c>
      <c r="T135" s="52">
        <v>336</v>
      </c>
      <c r="U135" s="53" t="s">
        <v>2705</v>
      </c>
      <c r="V135" s="54">
        <v>3935118.81</v>
      </c>
      <c r="W135" s="52" t="s">
        <v>6</v>
      </c>
      <c r="X135" s="55" t="str">
        <f t="shared" si="1"/>
        <v>More than 180 days</v>
      </c>
      <c r="Y135" s="47" t="s">
        <v>2643</v>
      </c>
    </row>
    <row r="136" spans="1:25" x14ac:dyDescent="0.2">
      <c r="A136" s="52">
        <v>5300</v>
      </c>
      <c r="B136" s="52" t="s">
        <v>1025</v>
      </c>
      <c r="C136" s="52" t="s">
        <v>2686</v>
      </c>
      <c r="D136" s="52">
        <v>5308000166</v>
      </c>
      <c r="E136" s="52">
        <v>23</v>
      </c>
      <c r="F136" s="52" t="s">
        <v>2511</v>
      </c>
      <c r="G136" s="53" t="s">
        <v>2597</v>
      </c>
      <c r="H136" s="52" t="s">
        <v>1295</v>
      </c>
      <c r="I136" s="52">
        <v>12201000</v>
      </c>
      <c r="J136" s="52">
        <v>0</v>
      </c>
      <c r="K136" s="52">
        <v>0</v>
      </c>
      <c r="L136" s="52" t="s">
        <v>1026</v>
      </c>
      <c r="M136" s="52" t="s">
        <v>1294</v>
      </c>
      <c r="N136" s="52" t="s">
        <v>2687</v>
      </c>
      <c r="O136" s="52">
        <v>5302</v>
      </c>
      <c r="P136" s="52" t="s">
        <v>116</v>
      </c>
      <c r="Q136" s="52">
        <v>8100005133</v>
      </c>
      <c r="R136" s="53">
        <v>44012</v>
      </c>
      <c r="S136" s="52" t="s">
        <v>2706</v>
      </c>
      <c r="T136" s="52">
        <v>336</v>
      </c>
      <c r="U136" s="53" t="s">
        <v>2705</v>
      </c>
      <c r="V136" s="54">
        <v>232781.68</v>
      </c>
      <c r="W136" s="52" t="s">
        <v>6</v>
      </c>
      <c r="X136" s="55" t="str">
        <f t="shared" ref="X136:X199" si="2">IF(R136&lt;$X$1,"More than 180 days", "Less than 180 days")</f>
        <v>More than 180 days</v>
      </c>
      <c r="Y136" s="47" t="s">
        <v>2643</v>
      </c>
    </row>
    <row r="137" spans="1:25" x14ac:dyDescent="0.2">
      <c r="A137" s="52">
        <v>5300</v>
      </c>
      <c r="B137" s="52" t="s">
        <v>1025</v>
      </c>
      <c r="C137" s="52" t="s">
        <v>2686</v>
      </c>
      <c r="D137" s="52">
        <v>5308000167</v>
      </c>
      <c r="E137" s="52">
        <v>23</v>
      </c>
      <c r="F137" s="52" t="s">
        <v>2513</v>
      </c>
      <c r="G137" s="53" t="s">
        <v>2597</v>
      </c>
      <c r="H137" s="52" t="s">
        <v>1295</v>
      </c>
      <c r="I137" s="52">
        <v>12201000</v>
      </c>
      <c r="J137" s="52">
        <v>0</v>
      </c>
      <c r="K137" s="52">
        <v>0</v>
      </c>
      <c r="L137" s="52" t="s">
        <v>1026</v>
      </c>
      <c r="M137" s="52" t="s">
        <v>1294</v>
      </c>
      <c r="N137" s="52" t="s">
        <v>2687</v>
      </c>
      <c r="O137" s="52">
        <v>5302</v>
      </c>
      <c r="P137" s="52" t="s">
        <v>116</v>
      </c>
      <c r="Q137" s="52">
        <v>8100005133</v>
      </c>
      <c r="R137" s="53">
        <v>44012</v>
      </c>
      <c r="S137" s="52" t="s">
        <v>2706</v>
      </c>
      <c r="T137" s="52">
        <v>336</v>
      </c>
      <c r="U137" s="53" t="s">
        <v>2705</v>
      </c>
      <c r="V137" s="54">
        <v>642920.81999999995</v>
      </c>
      <c r="W137" s="52" t="s">
        <v>6</v>
      </c>
      <c r="X137" s="55" t="str">
        <f t="shared" si="2"/>
        <v>More than 180 days</v>
      </c>
      <c r="Y137" s="47" t="s">
        <v>2643</v>
      </c>
    </row>
    <row r="138" spans="1:25" x14ac:dyDescent="0.2">
      <c r="A138" s="52">
        <v>5300</v>
      </c>
      <c r="B138" s="52" t="s">
        <v>1025</v>
      </c>
      <c r="C138" s="52" t="s">
        <v>2686</v>
      </c>
      <c r="D138" s="52">
        <v>5308000169</v>
      </c>
      <c r="E138" s="52">
        <v>22</v>
      </c>
      <c r="F138" s="52" t="s">
        <v>2515</v>
      </c>
      <c r="G138" s="53" t="s">
        <v>2597</v>
      </c>
      <c r="H138" s="52" t="s">
        <v>1295</v>
      </c>
      <c r="I138" s="52">
        <v>12201000</v>
      </c>
      <c r="J138" s="52">
        <v>0</v>
      </c>
      <c r="K138" s="52">
        <v>0</v>
      </c>
      <c r="L138" s="52" t="s">
        <v>1026</v>
      </c>
      <c r="M138" s="52" t="s">
        <v>1294</v>
      </c>
      <c r="N138" s="52" t="s">
        <v>2687</v>
      </c>
      <c r="O138" s="52">
        <v>5302</v>
      </c>
      <c r="P138" s="52" t="s">
        <v>116</v>
      </c>
      <c r="Q138" s="52">
        <v>8100005133</v>
      </c>
      <c r="R138" s="53">
        <v>44012</v>
      </c>
      <c r="S138" s="52" t="s">
        <v>2706</v>
      </c>
      <c r="T138" s="52">
        <v>336</v>
      </c>
      <c r="U138" s="53" t="s">
        <v>2705</v>
      </c>
      <c r="V138" s="54">
        <v>687260.19</v>
      </c>
      <c r="W138" s="52" t="s">
        <v>6</v>
      </c>
      <c r="X138" s="55" t="str">
        <f t="shared" si="2"/>
        <v>More than 180 days</v>
      </c>
      <c r="Y138" s="47" t="s">
        <v>2643</v>
      </c>
    </row>
    <row r="139" spans="1:25" x14ac:dyDescent="0.2">
      <c r="A139" s="52">
        <v>5300</v>
      </c>
      <c r="B139" s="52" t="s">
        <v>1025</v>
      </c>
      <c r="C139" s="52" t="s">
        <v>2686</v>
      </c>
      <c r="D139" s="52">
        <v>5308000170</v>
      </c>
      <c r="E139" s="52">
        <v>21</v>
      </c>
      <c r="F139" s="52" t="s">
        <v>2517</v>
      </c>
      <c r="G139" s="53" t="s">
        <v>2597</v>
      </c>
      <c r="H139" s="52" t="s">
        <v>1295</v>
      </c>
      <c r="I139" s="52">
        <v>12201000</v>
      </c>
      <c r="J139" s="52">
        <v>0</v>
      </c>
      <c r="K139" s="52">
        <v>0</v>
      </c>
      <c r="L139" s="52" t="s">
        <v>1026</v>
      </c>
      <c r="M139" s="52" t="s">
        <v>1294</v>
      </c>
      <c r="N139" s="52" t="s">
        <v>2687</v>
      </c>
      <c r="O139" s="52">
        <v>5302</v>
      </c>
      <c r="P139" s="52" t="s">
        <v>116</v>
      </c>
      <c r="Q139" s="52">
        <v>8100005133</v>
      </c>
      <c r="R139" s="53">
        <v>44012</v>
      </c>
      <c r="S139" s="52" t="s">
        <v>2706</v>
      </c>
      <c r="T139" s="52">
        <v>336</v>
      </c>
      <c r="U139" s="53" t="s">
        <v>2705</v>
      </c>
      <c r="V139" s="54">
        <v>432308.83</v>
      </c>
      <c r="W139" s="52" t="s">
        <v>6</v>
      </c>
      <c r="X139" s="55" t="str">
        <f t="shared" si="2"/>
        <v>More than 180 days</v>
      </c>
      <c r="Y139" s="47" t="s">
        <v>2643</v>
      </c>
    </row>
    <row r="140" spans="1:25" x14ac:dyDescent="0.2">
      <c r="A140" s="52">
        <v>5300</v>
      </c>
      <c r="B140" s="52" t="s">
        <v>1025</v>
      </c>
      <c r="C140" s="52" t="s">
        <v>2686</v>
      </c>
      <c r="D140" s="52">
        <v>5308000172</v>
      </c>
      <c r="E140" s="52">
        <v>22</v>
      </c>
      <c r="F140" s="52" t="s">
        <v>2519</v>
      </c>
      <c r="G140" s="53" t="s">
        <v>2597</v>
      </c>
      <c r="H140" s="52" t="s">
        <v>1295</v>
      </c>
      <c r="I140" s="52">
        <v>12201000</v>
      </c>
      <c r="J140" s="52">
        <v>0</v>
      </c>
      <c r="K140" s="52">
        <v>0</v>
      </c>
      <c r="L140" s="52" t="s">
        <v>1026</v>
      </c>
      <c r="M140" s="52" t="s">
        <v>1294</v>
      </c>
      <c r="N140" s="52" t="s">
        <v>2687</v>
      </c>
      <c r="O140" s="52">
        <v>5302</v>
      </c>
      <c r="P140" s="52" t="s">
        <v>116</v>
      </c>
      <c r="Q140" s="52">
        <v>8100005133</v>
      </c>
      <c r="R140" s="53">
        <v>44012</v>
      </c>
      <c r="S140" s="52" t="s">
        <v>2706</v>
      </c>
      <c r="T140" s="52">
        <v>336</v>
      </c>
      <c r="U140" s="53" t="s">
        <v>2705</v>
      </c>
      <c r="V140" s="54">
        <v>432308.83</v>
      </c>
      <c r="W140" s="52" t="s">
        <v>6</v>
      </c>
      <c r="X140" s="55" t="str">
        <f t="shared" si="2"/>
        <v>More than 180 days</v>
      </c>
      <c r="Y140" s="47" t="s">
        <v>2643</v>
      </c>
    </row>
    <row r="141" spans="1:25" x14ac:dyDescent="0.2">
      <c r="A141" s="52">
        <v>5300</v>
      </c>
      <c r="B141" s="52" t="s">
        <v>1025</v>
      </c>
      <c r="C141" s="52" t="s">
        <v>2686</v>
      </c>
      <c r="D141" s="52">
        <v>5308000173</v>
      </c>
      <c r="E141" s="52">
        <v>24</v>
      </c>
      <c r="F141" s="52" t="s">
        <v>2521</v>
      </c>
      <c r="G141" s="53" t="s">
        <v>2597</v>
      </c>
      <c r="H141" s="52" t="s">
        <v>1295</v>
      </c>
      <c r="I141" s="52">
        <v>12201000</v>
      </c>
      <c r="J141" s="52">
        <v>0</v>
      </c>
      <c r="K141" s="52">
        <v>0</v>
      </c>
      <c r="L141" s="52" t="s">
        <v>1030</v>
      </c>
      <c r="M141" s="52" t="s">
        <v>1344</v>
      </c>
      <c r="N141" s="52" t="s">
        <v>2687</v>
      </c>
      <c r="O141" s="52">
        <v>5302</v>
      </c>
      <c r="P141" s="52" t="s">
        <v>116</v>
      </c>
      <c r="Q141" s="52">
        <v>8100005133</v>
      </c>
      <c r="R141" s="53">
        <v>44012</v>
      </c>
      <c r="S141" s="52" t="s">
        <v>2706</v>
      </c>
      <c r="T141" s="52">
        <v>336</v>
      </c>
      <c r="U141" s="53" t="s">
        <v>2705</v>
      </c>
      <c r="V141" s="54">
        <v>332545.25</v>
      </c>
      <c r="W141" s="52" t="s">
        <v>6</v>
      </c>
      <c r="X141" s="55" t="str">
        <f t="shared" si="2"/>
        <v>More than 180 days</v>
      </c>
      <c r="Y141" s="47" t="s">
        <v>2643</v>
      </c>
    </row>
    <row r="142" spans="1:25" x14ac:dyDescent="0.2">
      <c r="A142" s="52">
        <v>5300</v>
      </c>
      <c r="B142" s="52" t="s">
        <v>1025</v>
      </c>
      <c r="C142" s="52" t="s">
        <v>2686</v>
      </c>
      <c r="D142" s="52">
        <v>5308000174</v>
      </c>
      <c r="E142" s="52">
        <v>23</v>
      </c>
      <c r="F142" s="52" t="s">
        <v>2523</v>
      </c>
      <c r="G142" s="53" t="s">
        <v>2597</v>
      </c>
      <c r="H142" s="52" t="s">
        <v>1295</v>
      </c>
      <c r="I142" s="52">
        <v>12201000</v>
      </c>
      <c r="J142" s="52">
        <v>0</v>
      </c>
      <c r="K142" s="52">
        <v>0</v>
      </c>
      <c r="L142" s="52" t="s">
        <v>1030</v>
      </c>
      <c r="M142" s="52" t="s">
        <v>1344</v>
      </c>
      <c r="N142" s="52" t="s">
        <v>2687</v>
      </c>
      <c r="O142" s="52">
        <v>5302</v>
      </c>
      <c r="P142" s="52" t="s">
        <v>116</v>
      </c>
      <c r="Q142" s="52">
        <v>8100005133</v>
      </c>
      <c r="R142" s="53">
        <v>44012</v>
      </c>
      <c r="S142" s="52" t="s">
        <v>2706</v>
      </c>
      <c r="T142" s="52">
        <v>336</v>
      </c>
      <c r="U142" s="53" t="s">
        <v>2705</v>
      </c>
      <c r="V142" s="54">
        <v>66509.05</v>
      </c>
      <c r="W142" s="52" t="s">
        <v>6</v>
      </c>
      <c r="X142" s="55" t="str">
        <f t="shared" si="2"/>
        <v>More than 180 days</v>
      </c>
      <c r="Y142" s="47" t="s">
        <v>2643</v>
      </c>
    </row>
    <row r="143" spans="1:25" x14ac:dyDescent="0.2">
      <c r="A143" s="52">
        <v>5300</v>
      </c>
      <c r="B143" s="52" t="s">
        <v>1025</v>
      </c>
      <c r="C143" s="52" t="s">
        <v>2686</v>
      </c>
      <c r="D143" s="52">
        <v>5308000175</v>
      </c>
      <c r="E143" s="52">
        <v>23</v>
      </c>
      <c r="F143" s="52" t="s">
        <v>2525</v>
      </c>
      <c r="G143" s="53" t="s">
        <v>2597</v>
      </c>
      <c r="H143" s="52" t="s">
        <v>1295</v>
      </c>
      <c r="I143" s="52">
        <v>12201000</v>
      </c>
      <c r="J143" s="52">
        <v>0</v>
      </c>
      <c r="K143" s="52">
        <v>0</v>
      </c>
      <c r="L143" s="52" t="s">
        <v>1030</v>
      </c>
      <c r="M143" s="52" t="s">
        <v>1344</v>
      </c>
      <c r="N143" s="52" t="s">
        <v>2687</v>
      </c>
      <c r="O143" s="52">
        <v>5302</v>
      </c>
      <c r="P143" s="52" t="s">
        <v>116</v>
      </c>
      <c r="Q143" s="52">
        <v>8100005133</v>
      </c>
      <c r="R143" s="53">
        <v>44012</v>
      </c>
      <c r="S143" s="52" t="s">
        <v>2706</v>
      </c>
      <c r="T143" s="52">
        <v>336</v>
      </c>
      <c r="U143" s="53" t="s">
        <v>2705</v>
      </c>
      <c r="V143" s="54">
        <v>188442.31</v>
      </c>
      <c r="W143" s="52" t="s">
        <v>6</v>
      </c>
      <c r="X143" s="55" t="str">
        <f t="shared" si="2"/>
        <v>More than 180 days</v>
      </c>
      <c r="Y143" s="47" t="s">
        <v>2643</v>
      </c>
    </row>
    <row r="144" spans="1:25" x14ac:dyDescent="0.2">
      <c r="A144" s="52">
        <v>5300</v>
      </c>
      <c r="B144" s="52" t="s">
        <v>1025</v>
      </c>
      <c r="C144" s="52" t="s">
        <v>2686</v>
      </c>
      <c r="D144" s="52">
        <v>5308000176</v>
      </c>
      <c r="E144" s="52">
        <v>22</v>
      </c>
      <c r="F144" s="52" t="s">
        <v>2527</v>
      </c>
      <c r="G144" s="53" t="s">
        <v>2597</v>
      </c>
      <c r="H144" s="52" t="s">
        <v>1295</v>
      </c>
      <c r="I144" s="52">
        <v>12201000</v>
      </c>
      <c r="J144" s="52">
        <v>0</v>
      </c>
      <c r="K144" s="52">
        <v>0</v>
      </c>
      <c r="L144" s="52" t="s">
        <v>1026</v>
      </c>
      <c r="M144" s="52" t="s">
        <v>1294</v>
      </c>
      <c r="N144" s="52" t="s">
        <v>2687</v>
      </c>
      <c r="O144" s="52">
        <v>5302</v>
      </c>
      <c r="P144" s="52" t="s">
        <v>116</v>
      </c>
      <c r="Q144" s="52">
        <v>8100005133</v>
      </c>
      <c r="R144" s="53">
        <v>44012</v>
      </c>
      <c r="S144" s="52" t="s">
        <v>2706</v>
      </c>
      <c r="T144" s="52">
        <v>336</v>
      </c>
      <c r="U144" s="53" t="s">
        <v>2705</v>
      </c>
      <c r="V144" s="54">
        <v>2937483.05</v>
      </c>
      <c r="W144" s="52" t="s">
        <v>6</v>
      </c>
      <c r="X144" s="55" t="str">
        <f t="shared" si="2"/>
        <v>More than 180 days</v>
      </c>
      <c r="Y144" s="47" t="s">
        <v>2643</v>
      </c>
    </row>
    <row r="145" spans="1:25" x14ac:dyDescent="0.2">
      <c r="A145" s="52">
        <v>5300</v>
      </c>
      <c r="B145" s="52" t="s">
        <v>1025</v>
      </c>
      <c r="C145" s="52" t="s">
        <v>2686</v>
      </c>
      <c r="D145" s="52">
        <v>5308000179</v>
      </c>
      <c r="E145" s="52">
        <v>20</v>
      </c>
      <c r="F145" s="52" t="s">
        <v>2529</v>
      </c>
      <c r="G145" s="53" t="s">
        <v>2597</v>
      </c>
      <c r="H145" s="52" t="s">
        <v>1295</v>
      </c>
      <c r="I145" s="52">
        <v>12201000</v>
      </c>
      <c r="J145" s="52">
        <v>0</v>
      </c>
      <c r="K145" s="52">
        <v>0</v>
      </c>
      <c r="L145" s="52" t="s">
        <v>1030</v>
      </c>
      <c r="M145" s="52" t="s">
        <v>1344</v>
      </c>
      <c r="N145" s="52" t="s">
        <v>2687</v>
      </c>
      <c r="O145" s="52">
        <v>5302</v>
      </c>
      <c r="P145" s="52" t="s">
        <v>116</v>
      </c>
      <c r="Q145" s="52">
        <v>8100005133</v>
      </c>
      <c r="R145" s="53">
        <v>44012</v>
      </c>
      <c r="S145" s="52" t="s">
        <v>2706</v>
      </c>
      <c r="T145" s="52">
        <v>336</v>
      </c>
      <c r="U145" s="53" t="s">
        <v>2705</v>
      </c>
      <c r="V145" s="54">
        <v>121933.26</v>
      </c>
      <c r="W145" s="52" t="s">
        <v>6</v>
      </c>
      <c r="X145" s="55" t="str">
        <f t="shared" si="2"/>
        <v>More than 180 days</v>
      </c>
      <c r="Y145" s="47" t="s">
        <v>2643</v>
      </c>
    </row>
    <row r="146" spans="1:25" x14ac:dyDescent="0.2">
      <c r="A146" s="52">
        <v>5300</v>
      </c>
      <c r="B146" s="52" t="s">
        <v>1025</v>
      </c>
      <c r="C146" s="52" t="s">
        <v>2686</v>
      </c>
      <c r="D146" s="52">
        <v>5308000187</v>
      </c>
      <c r="E146" s="52">
        <v>21</v>
      </c>
      <c r="F146" s="52" t="s">
        <v>2531</v>
      </c>
      <c r="G146" s="53" t="s">
        <v>2597</v>
      </c>
      <c r="H146" s="52" t="s">
        <v>1295</v>
      </c>
      <c r="I146" s="52">
        <v>12201000</v>
      </c>
      <c r="J146" s="52">
        <v>0</v>
      </c>
      <c r="K146" s="52">
        <v>0</v>
      </c>
      <c r="L146" s="52" t="s">
        <v>1026</v>
      </c>
      <c r="M146" s="52" t="s">
        <v>1294</v>
      </c>
      <c r="N146" s="52" t="s">
        <v>2687</v>
      </c>
      <c r="O146" s="52">
        <v>5302</v>
      </c>
      <c r="P146" s="52" t="s">
        <v>116</v>
      </c>
      <c r="Q146" s="52">
        <v>8100005133</v>
      </c>
      <c r="R146" s="53">
        <v>44012</v>
      </c>
      <c r="S146" s="52" t="s">
        <v>2706</v>
      </c>
      <c r="T146" s="52">
        <v>336</v>
      </c>
      <c r="U146" s="53" t="s">
        <v>2705</v>
      </c>
      <c r="V146" s="54">
        <v>454478.51</v>
      </c>
      <c r="W146" s="52" t="s">
        <v>6</v>
      </c>
      <c r="X146" s="55" t="str">
        <f t="shared" si="2"/>
        <v>More than 180 days</v>
      </c>
      <c r="Y146" s="47" t="s">
        <v>2643</v>
      </c>
    </row>
    <row r="147" spans="1:25" x14ac:dyDescent="0.2">
      <c r="A147" s="52">
        <v>5300</v>
      </c>
      <c r="B147" s="52" t="s">
        <v>1025</v>
      </c>
      <c r="C147" s="52" t="s">
        <v>2686</v>
      </c>
      <c r="D147" s="52">
        <v>5308000190</v>
      </c>
      <c r="E147" s="52">
        <v>23</v>
      </c>
      <c r="F147" s="52" t="s">
        <v>2533</v>
      </c>
      <c r="G147" s="53" t="s">
        <v>2597</v>
      </c>
      <c r="H147" s="52" t="s">
        <v>1295</v>
      </c>
      <c r="I147" s="52">
        <v>12201000</v>
      </c>
      <c r="J147" s="52">
        <v>0</v>
      </c>
      <c r="K147" s="52">
        <v>0</v>
      </c>
      <c r="L147" s="52" t="s">
        <v>1026</v>
      </c>
      <c r="M147" s="52" t="s">
        <v>1294</v>
      </c>
      <c r="N147" s="52" t="s">
        <v>2687</v>
      </c>
      <c r="O147" s="52">
        <v>5302</v>
      </c>
      <c r="P147" s="52" t="s">
        <v>116</v>
      </c>
      <c r="Q147" s="52">
        <v>8100005133</v>
      </c>
      <c r="R147" s="53">
        <v>44012</v>
      </c>
      <c r="S147" s="52" t="s">
        <v>2706</v>
      </c>
      <c r="T147" s="52">
        <v>336</v>
      </c>
      <c r="U147" s="53" t="s">
        <v>2705</v>
      </c>
      <c r="V147" s="54">
        <v>266036.2</v>
      </c>
      <c r="W147" s="52" t="s">
        <v>6</v>
      </c>
      <c r="X147" s="55" t="str">
        <f t="shared" si="2"/>
        <v>More than 180 days</v>
      </c>
      <c r="Y147" s="47" t="s">
        <v>2643</v>
      </c>
    </row>
    <row r="148" spans="1:25" x14ac:dyDescent="0.2">
      <c r="A148" s="52">
        <v>5300</v>
      </c>
      <c r="B148" s="52" t="s">
        <v>1025</v>
      </c>
      <c r="C148" s="52" t="s">
        <v>2686</v>
      </c>
      <c r="D148" s="52">
        <v>5308000192</v>
      </c>
      <c r="E148" s="52">
        <v>23</v>
      </c>
      <c r="F148" s="52" t="s">
        <v>2535</v>
      </c>
      <c r="G148" s="53" t="s">
        <v>2597</v>
      </c>
      <c r="H148" s="52" t="s">
        <v>1295</v>
      </c>
      <c r="I148" s="52">
        <v>12201000</v>
      </c>
      <c r="J148" s="52">
        <v>0</v>
      </c>
      <c r="K148" s="52">
        <v>0</v>
      </c>
      <c r="L148" s="52" t="s">
        <v>1026</v>
      </c>
      <c r="M148" s="52" t="s">
        <v>1294</v>
      </c>
      <c r="N148" s="52" t="s">
        <v>2687</v>
      </c>
      <c r="O148" s="52">
        <v>5302</v>
      </c>
      <c r="P148" s="52" t="s">
        <v>116</v>
      </c>
      <c r="Q148" s="52">
        <v>8100005133</v>
      </c>
      <c r="R148" s="53">
        <v>44012</v>
      </c>
      <c r="S148" s="52" t="s">
        <v>2706</v>
      </c>
      <c r="T148" s="52">
        <v>336</v>
      </c>
      <c r="U148" s="53" t="s">
        <v>2705</v>
      </c>
      <c r="V148" s="54">
        <v>698345.03</v>
      </c>
      <c r="W148" s="52" t="s">
        <v>6</v>
      </c>
      <c r="X148" s="55" t="str">
        <f t="shared" si="2"/>
        <v>More than 180 days</v>
      </c>
      <c r="Y148" s="47" t="s">
        <v>2643</v>
      </c>
    </row>
    <row r="149" spans="1:25" x14ac:dyDescent="0.2">
      <c r="A149" s="52">
        <v>5300</v>
      </c>
      <c r="B149" s="52" t="s">
        <v>1025</v>
      </c>
      <c r="C149" s="52" t="s">
        <v>2686</v>
      </c>
      <c r="D149" s="52">
        <v>5308000195</v>
      </c>
      <c r="E149" s="52">
        <v>23</v>
      </c>
      <c r="F149" s="52" t="s">
        <v>2537</v>
      </c>
      <c r="G149" s="53" t="s">
        <v>2597</v>
      </c>
      <c r="H149" s="52" t="s">
        <v>1295</v>
      </c>
      <c r="I149" s="52">
        <v>12201000</v>
      </c>
      <c r="J149" s="52">
        <v>0</v>
      </c>
      <c r="K149" s="52">
        <v>0</v>
      </c>
      <c r="L149" s="52" t="s">
        <v>1030</v>
      </c>
      <c r="M149" s="52" t="s">
        <v>1344</v>
      </c>
      <c r="N149" s="52" t="s">
        <v>2687</v>
      </c>
      <c r="O149" s="52">
        <v>5302</v>
      </c>
      <c r="P149" s="52" t="s">
        <v>116</v>
      </c>
      <c r="Q149" s="52">
        <v>8100005133</v>
      </c>
      <c r="R149" s="53">
        <v>44012</v>
      </c>
      <c r="S149" s="52" t="s">
        <v>2706</v>
      </c>
      <c r="T149" s="52">
        <v>336</v>
      </c>
      <c r="U149" s="53" t="s">
        <v>2705</v>
      </c>
      <c r="V149" s="54">
        <v>110848.42</v>
      </c>
      <c r="W149" s="52" t="s">
        <v>6</v>
      </c>
      <c r="X149" s="55" t="str">
        <f t="shared" si="2"/>
        <v>More than 180 days</v>
      </c>
      <c r="Y149" s="47" t="s">
        <v>2643</v>
      </c>
    </row>
    <row r="150" spans="1:25" x14ac:dyDescent="0.2">
      <c r="A150" s="52">
        <v>5300</v>
      </c>
      <c r="B150" s="52" t="s">
        <v>1025</v>
      </c>
      <c r="C150" s="52" t="s">
        <v>2686</v>
      </c>
      <c r="D150" s="52">
        <v>5308000200</v>
      </c>
      <c r="E150" s="52">
        <v>21</v>
      </c>
      <c r="F150" s="52" t="s">
        <v>2539</v>
      </c>
      <c r="G150" s="53" t="s">
        <v>2597</v>
      </c>
      <c r="H150" s="52" t="s">
        <v>1295</v>
      </c>
      <c r="I150" s="52">
        <v>12201000</v>
      </c>
      <c r="J150" s="52">
        <v>0</v>
      </c>
      <c r="K150" s="52">
        <v>0</v>
      </c>
      <c r="L150" s="52" t="s">
        <v>1026</v>
      </c>
      <c r="M150" s="52" t="s">
        <v>1294</v>
      </c>
      <c r="N150" s="52" t="s">
        <v>2687</v>
      </c>
      <c r="O150" s="52">
        <v>5302</v>
      </c>
      <c r="P150" s="52" t="s">
        <v>116</v>
      </c>
      <c r="Q150" s="52">
        <v>8100005133</v>
      </c>
      <c r="R150" s="53">
        <v>44012</v>
      </c>
      <c r="S150" s="52" t="s">
        <v>2706</v>
      </c>
      <c r="T150" s="52">
        <v>336</v>
      </c>
      <c r="U150" s="53" t="s">
        <v>2705</v>
      </c>
      <c r="V150" s="54">
        <v>254951.36</v>
      </c>
      <c r="W150" s="52" t="s">
        <v>6</v>
      </c>
      <c r="X150" s="55" t="str">
        <f t="shared" si="2"/>
        <v>More than 180 days</v>
      </c>
      <c r="Y150" s="47" t="s">
        <v>2643</v>
      </c>
    </row>
    <row r="151" spans="1:25" x14ac:dyDescent="0.2">
      <c r="A151" s="52">
        <v>5300</v>
      </c>
      <c r="B151" s="52" t="s">
        <v>1025</v>
      </c>
      <c r="C151" s="52" t="s">
        <v>2686</v>
      </c>
      <c r="D151" s="52">
        <v>5308000208</v>
      </c>
      <c r="E151" s="52">
        <v>22</v>
      </c>
      <c r="F151" s="52" t="s">
        <v>2542</v>
      </c>
      <c r="G151" s="53" t="s">
        <v>2597</v>
      </c>
      <c r="H151" s="52" t="s">
        <v>1295</v>
      </c>
      <c r="I151" s="52">
        <v>12201000</v>
      </c>
      <c r="J151" s="52">
        <v>0</v>
      </c>
      <c r="K151" s="52">
        <v>0</v>
      </c>
      <c r="L151" s="52" t="s">
        <v>1026</v>
      </c>
      <c r="M151" s="52" t="s">
        <v>1294</v>
      </c>
      <c r="N151" s="52" t="s">
        <v>2687</v>
      </c>
      <c r="O151" s="52">
        <v>5302</v>
      </c>
      <c r="P151" s="52" t="s">
        <v>116</v>
      </c>
      <c r="Q151" s="52">
        <v>8100005133</v>
      </c>
      <c r="R151" s="53">
        <v>44012</v>
      </c>
      <c r="S151" s="52" t="s">
        <v>2706</v>
      </c>
      <c r="T151" s="52">
        <v>336</v>
      </c>
      <c r="U151" s="53" t="s">
        <v>2705</v>
      </c>
      <c r="V151" s="54">
        <v>654005.66</v>
      </c>
      <c r="W151" s="52" t="s">
        <v>6</v>
      </c>
      <c r="X151" s="55" t="str">
        <f t="shared" si="2"/>
        <v>More than 180 days</v>
      </c>
      <c r="Y151" s="47" t="s">
        <v>2643</v>
      </c>
    </row>
    <row r="152" spans="1:25" x14ac:dyDescent="0.2">
      <c r="A152" s="52">
        <v>5300</v>
      </c>
      <c r="B152" s="52" t="s">
        <v>1025</v>
      </c>
      <c r="C152" s="52" t="s">
        <v>2686</v>
      </c>
      <c r="D152" s="52">
        <v>5308000213</v>
      </c>
      <c r="E152" s="52">
        <v>22</v>
      </c>
      <c r="F152" s="52" t="s">
        <v>2544</v>
      </c>
      <c r="G152" s="53" t="s">
        <v>2597</v>
      </c>
      <c r="H152" s="52" t="s">
        <v>1295</v>
      </c>
      <c r="I152" s="52">
        <v>12201000</v>
      </c>
      <c r="J152" s="52">
        <v>0</v>
      </c>
      <c r="K152" s="52">
        <v>0</v>
      </c>
      <c r="L152" s="52" t="s">
        <v>1026</v>
      </c>
      <c r="M152" s="52" t="s">
        <v>1294</v>
      </c>
      <c r="N152" s="52" t="s">
        <v>2687</v>
      </c>
      <c r="O152" s="52">
        <v>5302</v>
      </c>
      <c r="P152" s="52" t="s">
        <v>116</v>
      </c>
      <c r="Q152" s="52">
        <v>8100005133</v>
      </c>
      <c r="R152" s="53">
        <v>44012</v>
      </c>
      <c r="S152" s="52" t="s">
        <v>2706</v>
      </c>
      <c r="T152" s="52">
        <v>336</v>
      </c>
      <c r="U152" s="53" t="s">
        <v>2705</v>
      </c>
      <c r="V152" s="54">
        <v>19919460.550000001</v>
      </c>
      <c r="W152" s="52" t="s">
        <v>6</v>
      </c>
      <c r="X152" s="55" t="str">
        <f t="shared" si="2"/>
        <v>More than 180 days</v>
      </c>
      <c r="Y152" s="47" t="s">
        <v>2643</v>
      </c>
    </row>
    <row r="153" spans="1:25" x14ac:dyDescent="0.2">
      <c r="A153" s="52">
        <v>5300</v>
      </c>
      <c r="B153" s="52" t="s">
        <v>1025</v>
      </c>
      <c r="C153" s="52" t="s">
        <v>2686</v>
      </c>
      <c r="D153" s="52">
        <v>5308000214</v>
      </c>
      <c r="E153" s="52">
        <v>23</v>
      </c>
      <c r="F153" s="52" t="s">
        <v>2546</v>
      </c>
      <c r="G153" s="53" t="s">
        <v>2597</v>
      </c>
      <c r="H153" s="52" t="s">
        <v>1295</v>
      </c>
      <c r="I153" s="52">
        <v>12201000</v>
      </c>
      <c r="J153" s="52">
        <v>0</v>
      </c>
      <c r="K153" s="52">
        <v>0</v>
      </c>
      <c r="L153" s="52" t="s">
        <v>1026</v>
      </c>
      <c r="M153" s="52" t="s">
        <v>1294</v>
      </c>
      <c r="N153" s="52" t="s">
        <v>2687</v>
      </c>
      <c r="O153" s="52">
        <v>5302</v>
      </c>
      <c r="P153" s="52" t="s">
        <v>116</v>
      </c>
      <c r="Q153" s="52">
        <v>8100005133</v>
      </c>
      <c r="R153" s="53">
        <v>44012</v>
      </c>
      <c r="S153" s="52" t="s">
        <v>2706</v>
      </c>
      <c r="T153" s="52">
        <v>336</v>
      </c>
      <c r="U153" s="53" t="s">
        <v>2705</v>
      </c>
      <c r="V153" s="54">
        <v>21537847.43</v>
      </c>
      <c r="W153" s="52" t="s">
        <v>6</v>
      </c>
      <c r="X153" s="55" t="str">
        <f t="shared" si="2"/>
        <v>More than 180 days</v>
      </c>
      <c r="Y153" s="47" t="s">
        <v>2643</v>
      </c>
    </row>
    <row r="154" spans="1:25" x14ac:dyDescent="0.2">
      <c r="A154" s="52">
        <v>5300</v>
      </c>
      <c r="B154" s="52" t="s">
        <v>1025</v>
      </c>
      <c r="C154" s="52" t="s">
        <v>2686</v>
      </c>
      <c r="D154" s="52">
        <v>5308000078</v>
      </c>
      <c r="E154" s="52">
        <v>22</v>
      </c>
      <c r="F154" s="52" t="s">
        <v>2456</v>
      </c>
      <c r="G154" s="53" t="s">
        <v>2597</v>
      </c>
      <c r="H154" s="52" t="s">
        <v>1140</v>
      </c>
      <c r="I154" s="52">
        <v>12201000</v>
      </c>
      <c r="J154" s="52">
        <v>0</v>
      </c>
      <c r="K154" s="52">
        <v>0</v>
      </c>
      <c r="L154" s="52" t="s">
        <v>1026</v>
      </c>
      <c r="M154" s="52" t="s">
        <v>1138</v>
      </c>
      <c r="N154" s="52" t="s">
        <v>2687</v>
      </c>
      <c r="O154" s="52">
        <v>5302</v>
      </c>
      <c r="P154" s="52" t="s">
        <v>164</v>
      </c>
      <c r="Q154" s="52">
        <v>8100005134</v>
      </c>
      <c r="R154" s="53">
        <v>44012</v>
      </c>
      <c r="S154" s="52" t="s">
        <v>2689</v>
      </c>
      <c r="T154" s="52">
        <v>336</v>
      </c>
      <c r="U154" s="53" t="s">
        <v>2705</v>
      </c>
      <c r="V154" s="54">
        <v>-492178.3</v>
      </c>
      <c r="W154" s="52" t="s">
        <v>6</v>
      </c>
      <c r="X154" s="55" t="str">
        <f t="shared" si="2"/>
        <v>More than 180 days</v>
      </c>
      <c r="Y154" s="47" t="s">
        <v>2642</v>
      </c>
    </row>
    <row r="155" spans="1:25" x14ac:dyDescent="0.2">
      <c r="A155" s="52">
        <v>5300</v>
      </c>
      <c r="B155" s="52" t="s">
        <v>1025</v>
      </c>
      <c r="C155" s="52" t="s">
        <v>2686</v>
      </c>
      <c r="D155" s="52">
        <v>5308000079</v>
      </c>
      <c r="E155" s="52">
        <v>21</v>
      </c>
      <c r="F155" s="52" t="s">
        <v>2458</v>
      </c>
      <c r="G155" s="53" t="s">
        <v>2597</v>
      </c>
      <c r="H155" s="52" t="s">
        <v>1140</v>
      </c>
      <c r="I155" s="52">
        <v>12201000</v>
      </c>
      <c r="J155" s="52">
        <v>0</v>
      </c>
      <c r="K155" s="52">
        <v>0</v>
      </c>
      <c r="L155" s="52" t="s">
        <v>1026</v>
      </c>
      <c r="M155" s="52" t="s">
        <v>1138</v>
      </c>
      <c r="N155" s="52" t="s">
        <v>2687</v>
      </c>
      <c r="O155" s="52">
        <v>5302</v>
      </c>
      <c r="P155" s="52" t="s">
        <v>164</v>
      </c>
      <c r="Q155" s="52">
        <v>8100005134</v>
      </c>
      <c r="R155" s="53">
        <v>44012</v>
      </c>
      <c r="S155" s="52" t="s">
        <v>2689</v>
      </c>
      <c r="T155" s="52">
        <v>336</v>
      </c>
      <c r="U155" s="53" t="s">
        <v>2705</v>
      </c>
      <c r="V155" s="54">
        <v>-933876.77</v>
      </c>
      <c r="W155" s="52" t="s">
        <v>6</v>
      </c>
      <c r="X155" s="55" t="str">
        <f t="shared" si="2"/>
        <v>More than 180 days</v>
      </c>
      <c r="Y155" s="47" t="s">
        <v>2642</v>
      </c>
    </row>
    <row r="156" spans="1:25" x14ac:dyDescent="0.2">
      <c r="A156" s="52">
        <v>5300</v>
      </c>
      <c r="B156" s="52" t="s">
        <v>1025</v>
      </c>
      <c r="C156" s="52" t="s">
        <v>2686</v>
      </c>
      <c r="D156" s="52">
        <v>5308000080</v>
      </c>
      <c r="E156" s="52">
        <v>21</v>
      </c>
      <c r="F156" s="52" t="s">
        <v>2460</v>
      </c>
      <c r="G156" s="53" t="s">
        <v>2597</v>
      </c>
      <c r="H156" s="52" t="s">
        <v>1140</v>
      </c>
      <c r="I156" s="52">
        <v>12201000</v>
      </c>
      <c r="J156" s="52">
        <v>0</v>
      </c>
      <c r="K156" s="52">
        <v>0</v>
      </c>
      <c r="L156" s="52" t="s">
        <v>1026</v>
      </c>
      <c r="M156" s="52" t="s">
        <v>1138</v>
      </c>
      <c r="N156" s="52" t="s">
        <v>2687</v>
      </c>
      <c r="O156" s="52">
        <v>5302</v>
      </c>
      <c r="P156" s="52" t="s">
        <v>164</v>
      </c>
      <c r="Q156" s="52">
        <v>8100005134</v>
      </c>
      <c r="R156" s="53">
        <v>44012</v>
      </c>
      <c r="S156" s="52" t="s">
        <v>2689</v>
      </c>
      <c r="T156" s="52">
        <v>336</v>
      </c>
      <c r="U156" s="53" t="s">
        <v>2705</v>
      </c>
      <c r="V156" s="54">
        <v>-605757.91</v>
      </c>
      <c r="W156" s="52" t="s">
        <v>6</v>
      </c>
      <c r="X156" s="55" t="str">
        <f t="shared" si="2"/>
        <v>More than 180 days</v>
      </c>
      <c r="Y156" s="47" t="s">
        <v>2642</v>
      </c>
    </row>
    <row r="157" spans="1:25" x14ac:dyDescent="0.2">
      <c r="A157" s="52">
        <v>5300</v>
      </c>
      <c r="B157" s="52" t="s">
        <v>1025</v>
      </c>
      <c r="C157" s="52" t="s">
        <v>2686</v>
      </c>
      <c r="D157" s="52">
        <v>5308000081</v>
      </c>
      <c r="E157" s="52">
        <v>22</v>
      </c>
      <c r="F157" s="52" t="s">
        <v>2462</v>
      </c>
      <c r="G157" s="53" t="s">
        <v>2597</v>
      </c>
      <c r="H157" s="52" t="s">
        <v>1140</v>
      </c>
      <c r="I157" s="52">
        <v>12201000</v>
      </c>
      <c r="J157" s="52">
        <v>0</v>
      </c>
      <c r="K157" s="52">
        <v>0</v>
      </c>
      <c r="L157" s="52" t="s">
        <v>1026</v>
      </c>
      <c r="M157" s="52" t="s">
        <v>1138</v>
      </c>
      <c r="N157" s="52" t="s">
        <v>2687</v>
      </c>
      <c r="O157" s="52">
        <v>5302</v>
      </c>
      <c r="P157" s="52" t="s">
        <v>164</v>
      </c>
      <c r="Q157" s="52">
        <v>8100005134</v>
      </c>
      <c r="R157" s="53">
        <v>44012</v>
      </c>
      <c r="S157" s="52" t="s">
        <v>2689</v>
      </c>
      <c r="T157" s="52">
        <v>336</v>
      </c>
      <c r="U157" s="53" t="s">
        <v>2705</v>
      </c>
      <c r="V157" s="54">
        <v>-4757723.5599999996</v>
      </c>
      <c r="W157" s="52" t="s">
        <v>6</v>
      </c>
      <c r="X157" s="55" t="str">
        <f t="shared" si="2"/>
        <v>More than 180 days</v>
      </c>
      <c r="Y157" s="47" t="s">
        <v>2642</v>
      </c>
    </row>
    <row r="158" spans="1:25" x14ac:dyDescent="0.2">
      <c r="A158" s="52">
        <v>5300</v>
      </c>
      <c r="B158" s="52" t="s">
        <v>1025</v>
      </c>
      <c r="C158" s="52" t="s">
        <v>2686</v>
      </c>
      <c r="D158" s="52">
        <v>5308000083</v>
      </c>
      <c r="E158" s="52">
        <v>28</v>
      </c>
      <c r="F158" s="52" t="s">
        <v>2464</v>
      </c>
      <c r="G158" s="53" t="s">
        <v>2597</v>
      </c>
      <c r="H158" s="52" t="s">
        <v>1140</v>
      </c>
      <c r="I158" s="52">
        <v>12201000</v>
      </c>
      <c r="J158" s="52">
        <v>0</v>
      </c>
      <c r="K158" s="52">
        <v>0</v>
      </c>
      <c r="L158" s="52" t="s">
        <v>1026</v>
      </c>
      <c r="M158" s="52" t="s">
        <v>1138</v>
      </c>
      <c r="N158" s="52" t="s">
        <v>2687</v>
      </c>
      <c r="O158" s="52">
        <v>5302</v>
      </c>
      <c r="P158" s="52" t="s">
        <v>164</v>
      </c>
      <c r="Q158" s="52">
        <v>8100005134</v>
      </c>
      <c r="R158" s="53">
        <v>44012</v>
      </c>
      <c r="S158" s="52" t="s">
        <v>2689</v>
      </c>
      <c r="T158" s="52">
        <v>336</v>
      </c>
      <c r="U158" s="53" t="s">
        <v>2705</v>
      </c>
      <c r="V158" s="54">
        <v>-23233339.73</v>
      </c>
      <c r="W158" s="52" t="s">
        <v>6</v>
      </c>
      <c r="X158" s="55" t="str">
        <f t="shared" si="2"/>
        <v>More than 180 days</v>
      </c>
      <c r="Y158" s="47" t="s">
        <v>2642</v>
      </c>
    </row>
    <row r="159" spans="1:25" x14ac:dyDescent="0.2">
      <c r="A159" s="52">
        <v>5300</v>
      </c>
      <c r="B159" s="52" t="s">
        <v>1025</v>
      </c>
      <c r="C159" s="52" t="s">
        <v>2686</v>
      </c>
      <c r="D159" s="52">
        <v>5308000084</v>
      </c>
      <c r="E159" s="52">
        <v>25</v>
      </c>
      <c r="F159" s="52" t="s">
        <v>2466</v>
      </c>
      <c r="G159" s="53" t="s">
        <v>2597</v>
      </c>
      <c r="H159" s="52" t="s">
        <v>1140</v>
      </c>
      <c r="I159" s="52">
        <v>12201000</v>
      </c>
      <c r="J159" s="52">
        <v>0</v>
      </c>
      <c r="K159" s="52">
        <v>0</v>
      </c>
      <c r="L159" s="52" t="s">
        <v>1026</v>
      </c>
      <c r="M159" s="52" t="s">
        <v>1138</v>
      </c>
      <c r="N159" s="52" t="s">
        <v>2687</v>
      </c>
      <c r="O159" s="52">
        <v>5302</v>
      </c>
      <c r="P159" s="52" t="s">
        <v>164</v>
      </c>
      <c r="Q159" s="52">
        <v>8100005134</v>
      </c>
      <c r="R159" s="53">
        <v>44012</v>
      </c>
      <c r="S159" s="52" t="s">
        <v>2689</v>
      </c>
      <c r="T159" s="52">
        <v>336</v>
      </c>
      <c r="U159" s="53" t="s">
        <v>2705</v>
      </c>
      <c r="V159" s="54">
        <v>-23397399.170000002</v>
      </c>
      <c r="W159" s="52" t="s">
        <v>6</v>
      </c>
      <c r="X159" s="55" t="str">
        <f t="shared" si="2"/>
        <v>More than 180 days</v>
      </c>
      <c r="Y159" s="47" t="s">
        <v>2642</v>
      </c>
    </row>
    <row r="160" spans="1:25" x14ac:dyDescent="0.2">
      <c r="A160" s="52">
        <v>5300</v>
      </c>
      <c r="B160" s="52" t="s">
        <v>1025</v>
      </c>
      <c r="C160" s="52" t="s">
        <v>2686</v>
      </c>
      <c r="D160" s="52">
        <v>5308000085</v>
      </c>
      <c r="E160" s="52">
        <v>20</v>
      </c>
      <c r="F160" s="52" t="s">
        <v>2468</v>
      </c>
      <c r="G160" s="53" t="s">
        <v>2597</v>
      </c>
      <c r="H160" s="52" t="s">
        <v>1140</v>
      </c>
      <c r="I160" s="52">
        <v>12201000</v>
      </c>
      <c r="J160" s="52">
        <v>0</v>
      </c>
      <c r="K160" s="52">
        <v>0</v>
      </c>
      <c r="L160" s="52" t="s">
        <v>1026</v>
      </c>
      <c r="M160" s="52" t="s">
        <v>1138</v>
      </c>
      <c r="N160" s="52" t="s">
        <v>2687</v>
      </c>
      <c r="O160" s="52">
        <v>5302</v>
      </c>
      <c r="P160" s="52" t="s">
        <v>164</v>
      </c>
      <c r="Q160" s="52">
        <v>8100005134</v>
      </c>
      <c r="R160" s="53">
        <v>44012</v>
      </c>
      <c r="S160" s="52" t="s">
        <v>2689</v>
      </c>
      <c r="T160" s="52">
        <v>336</v>
      </c>
      <c r="U160" s="53" t="s">
        <v>2705</v>
      </c>
      <c r="V160" s="54">
        <v>-858157.04</v>
      </c>
      <c r="W160" s="52" t="s">
        <v>6</v>
      </c>
      <c r="X160" s="55" t="str">
        <f t="shared" si="2"/>
        <v>More than 180 days</v>
      </c>
      <c r="Y160" s="47" t="s">
        <v>2642</v>
      </c>
    </row>
    <row r="161" spans="1:25" x14ac:dyDescent="0.2">
      <c r="A161" s="52">
        <v>5300</v>
      </c>
      <c r="B161" s="52" t="s">
        <v>1025</v>
      </c>
      <c r="C161" s="52" t="s">
        <v>2686</v>
      </c>
      <c r="D161" s="52">
        <v>5308000087</v>
      </c>
      <c r="E161" s="52">
        <v>20</v>
      </c>
      <c r="F161" s="52" t="s">
        <v>2470</v>
      </c>
      <c r="G161" s="53" t="s">
        <v>2597</v>
      </c>
      <c r="H161" s="52" t="s">
        <v>1140</v>
      </c>
      <c r="I161" s="52">
        <v>12201000</v>
      </c>
      <c r="J161" s="52">
        <v>0</v>
      </c>
      <c r="K161" s="52">
        <v>0</v>
      </c>
      <c r="L161" s="52" t="s">
        <v>1026</v>
      </c>
      <c r="M161" s="52" t="s">
        <v>1138</v>
      </c>
      <c r="N161" s="52" t="s">
        <v>2687</v>
      </c>
      <c r="O161" s="52">
        <v>5302</v>
      </c>
      <c r="P161" s="52" t="s">
        <v>164</v>
      </c>
      <c r="Q161" s="52">
        <v>8100005134</v>
      </c>
      <c r="R161" s="53">
        <v>44012</v>
      </c>
      <c r="S161" s="52" t="s">
        <v>2689</v>
      </c>
      <c r="T161" s="52">
        <v>336</v>
      </c>
      <c r="U161" s="53" t="s">
        <v>2705</v>
      </c>
      <c r="V161" s="54">
        <v>-656237.73</v>
      </c>
      <c r="W161" s="52" t="s">
        <v>6</v>
      </c>
      <c r="X161" s="55" t="str">
        <f t="shared" si="2"/>
        <v>More than 180 days</v>
      </c>
      <c r="Y161" s="47" t="s">
        <v>2642</v>
      </c>
    </row>
    <row r="162" spans="1:25" x14ac:dyDescent="0.2">
      <c r="A162" s="52">
        <v>5300</v>
      </c>
      <c r="B162" s="52" t="s">
        <v>1025</v>
      </c>
      <c r="C162" s="52" t="s">
        <v>2686</v>
      </c>
      <c r="D162" s="52">
        <v>5308000088</v>
      </c>
      <c r="E162" s="52">
        <v>20</v>
      </c>
      <c r="F162" s="52" t="s">
        <v>2472</v>
      </c>
      <c r="G162" s="53" t="s">
        <v>2597</v>
      </c>
      <c r="H162" s="52" t="s">
        <v>1140</v>
      </c>
      <c r="I162" s="52">
        <v>12201000</v>
      </c>
      <c r="J162" s="52">
        <v>0</v>
      </c>
      <c r="K162" s="52">
        <v>0</v>
      </c>
      <c r="L162" s="52" t="s">
        <v>1026</v>
      </c>
      <c r="M162" s="52" t="s">
        <v>1138</v>
      </c>
      <c r="N162" s="52" t="s">
        <v>2687</v>
      </c>
      <c r="O162" s="52">
        <v>5302</v>
      </c>
      <c r="P162" s="52" t="s">
        <v>164</v>
      </c>
      <c r="Q162" s="52">
        <v>8100005134</v>
      </c>
      <c r="R162" s="53">
        <v>44012</v>
      </c>
      <c r="S162" s="52" t="s">
        <v>2689</v>
      </c>
      <c r="T162" s="52">
        <v>336</v>
      </c>
      <c r="U162" s="53" t="s">
        <v>2705</v>
      </c>
      <c r="V162" s="54">
        <v>-517418.21</v>
      </c>
      <c r="W162" s="52" t="s">
        <v>6</v>
      </c>
      <c r="X162" s="55" t="str">
        <f t="shared" si="2"/>
        <v>More than 180 days</v>
      </c>
      <c r="Y162" s="47" t="s">
        <v>2642</v>
      </c>
    </row>
    <row r="163" spans="1:25" x14ac:dyDescent="0.2">
      <c r="A163" s="52">
        <v>5300</v>
      </c>
      <c r="B163" s="52" t="s">
        <v>1025</v>
      </c>
      <c r="C163" s="52" t="s">
        <v>2686</v>
      </c>
      <c r="D163" s="52">
        <v>5308000089</v>
      </c>
      <c r="E163" s="52">
        <v>21</v>
      </c>
      <c r="F163" s="52" t="s">
        <v>2474</v>
      </c>
      <c r="G163" s="53" t="s">
        <v>2597</v>
      </c>
      <c r="H163" s="52" t="s">
        <v>1140</v>
      </c>
      <c r="I163" s="52">
        <v>12201000</v>
      </c>
      <c r="J163" s="52">
        <v>0</v>
      </c>
      <c r="K163" s="52">
        <v>0</v>
      </c>
      <c r="L163" s="52" t="s">
        <v>1026</v>
      </c>
      <c r="M163" s="52" t="s">
        <v>1138</v>
      </c>
      <c r="N163" s="52" t="s">
        <v>2687</v>
      </c>
      <c r="O163" s="52">
        <v>5302</v>
      </c>
      <c r="P163" s="52" t="s">
        <v>164</v>
      </c>
      <c r="Q163" s="52">
        <v>8100005134</v>
      </c>
      <c r="R163" s="53">
        <v>44012</v>
      </c>
      <c r="S163" s="52" t="s">
        <v>2689</v>
      </c>
      <c r="T163" s="52">
        <v>336</v>
      </c>
      <c r="U163" s="53" t="s">
        <v>2705</v>
      </c>
      <c r="V163" s="54">
        <v>-252399.13</v>
      </c>
      <c r="W163" s="52" t="s">
        <v>6</v>
      </c>
      <c r="X163" s="55" t="str">
        <f t="shared" si="2"/>
        <v>More than 180 days</v>
      </c>
      <c r="Y163" s="47" t="s">
        <v>2642</v>
      </c>
    </row>
    <row r="164" spans="1:25" x14ac:dyDescent="0.2">
      <c r="A164" s="52">
        <v>5300</v>
      </c>
      <c r="B164" s="52" t="s">
        <v>1025</v>
      </c>
      <c r="C164" s="52" t="s">
        <v>2686</v>
      </c>
      <c r="D164" s="52">
        <v>5308000090</v>
      </c>
      <c r="E164" s="52">
        <v>20</v>
      </c>
      <c r="F164" s="52" t="s">
        <v>2476</v>
      </c>
      <c r="G164" s="53" t="s">
        <v>2597</v>
      </c>
      <c r="H164" s="52" t="s">
        <v>1140</v>
      </c>
      <c r="I164" s="52">
        <v>12201000</v>
      </c>
      <c r="J164" s="52">
        <v>0</v>
      </c>
      <c r="K164" s="52">
        <v>0</v>
      </c>
      <c r="L164" s="52" t="s">
        <v>1026</v>
      </c>
      <c r="M164" s="52" t="s">
        <v>1138</v>
      </c>
      <c r="N164" s="52" t="s">
        <v>2687</v>
      </c>
      <c r="O164" s="52">
        <v>5302</v>
      </c>
      <c r="P164" s="52" t="s">
        <v>164</v>
      </c>
      <c r="Q164" s="52">
        <v>8100005134</v>
      </c>
      <c r="R164" s="53">
        <v>44012</v>
      </c>
      <c r="S164" s="52" t="s">
        <v>2689</v>
      </c>
      <c r="T164" s="52">
        <v>336</v>
      </c>
      <c r="U164" s="53" t="s">
        <v>2705</v>
      </c>
      <c r="V164" s="54">
        <v>-479558.34</v>
      </c>
      <c r="W164" s="52" t="s">
        <v>6</v>
      </c>
      <c r="X164" s="55" t="str">
        <f t="shared" si="2"/>
        <v>More than 180 days</v>
      </c>
      <c r="Y164" s="47" t="s">
        <v>2642</v>
      </c>
    </row>
    <row r="165" spans="1:25" x14ac:dyDescent="0.2">
      <c r="A165" s="52">
        <v>5300</v>
      </c>
      <c r="B165" s="52" t="s">
        <v>1025</v>
      </c>
      <c r="C165" s="52" t="s">
        <v>2686</v>
      </c>
      <c r="D165" s="52">
        <v>5308000091</v>
      </c>
      <c r="E165" s="52">
        <v>20</v>
      </c>
      <c r="F165" s="52" t="s">
        <v>2478</v>
      </c>
      <c r="G165" s="53" t="s">
        <v>2597</v>
      </c>
      <c r="H165" s="52" t="s">
        <v>1140</v>
      </c>
      <c r="I165" s="52">
        <v>12201000</v>
      </c>
      <c r="J165" s="52">
        <v>0</v>
      </c>
      <c r="K165" s="52">
        <v>0</v>
      </c>
      <c r="L165" s="52" t="s">
        <v>1030</v>
      </c>
      <c r="M165" s="52" t="s">
        <v>1173</v>
      </c>
      <c r="N165" s="52" t="s">
        <v>2687</v>
      </c>
      <c r="O165" s="52">
        <v>5302</v>
      </c>
      <c r="P165" s="52" t="s">
        <v>164</v>
      </c>
      <c r="Q165" s="52">
        <v>8100005134</v>
      </c>
      <c r="R165" s="53">
        <v>44012</v>
      </c>
      <c r="S165" s="52" t="s">
        <v>2689</v>
      </c>
      <c r="T165" s="52">
        <v>336</v>
      </c>
      <c r="U165" s="53" t="s">
        <v>2705</v>
      </c>
      <c r="V165" s="54">
        <v>-365978.74</v>
      </c>
      <c r="W165" s="52" t="s">
        <v>6</v>
      </c>
      <c r="X165" s="55" t="str">
        <f t="shared" si="2"/>
        <v>More than 180 days</v>
      </c>
      <c r="Y165" s="47" t="s">
        <v>2642</v>
      </c>
    </row>
    <row r="166" spans="1:25" x14ac:dyDescent="0.2">
      <c r="A166" s="52">
        <v>5300</v>
      </c>
      <c r="B166" s="52" t="s">
        <v>1025</v>
      </c>
      <c r="C166" s="52" t="s">
        <v>2686</v>
      </c>
      <c r="D166" s="52">
        <v>5308000092</v>
      </c>
      <c r="E166" s="52">
        <v>20</v>
      </c>
      <c r="F166" s="52" t="s">
        <v>2480</v>
      </c>
      <c r="G166" s="53" t="s">
        <v>2597</v>
      </c>
      <c r="H166" s="52" t="s">
        <v>1140</v>
      </c>
      <c r="I166" s="52">
        <v>12201000</v>
      </c>
      <c r="J166" s="52">
        <v>0</v>
      </c>
      <c r="K166" s="52">
        <v>0</v>
      </c>
      <c r="L166" s="52" t="s">
        <v>1030</v>
      </c>
      <c r="M166" s="52" t="s">
        <v>1173</v>
      </c>
      <c r="N166" s="52" t="s">
        <v>2687</v>
      </c>
      <c r="O166" s="52">
        <v>5302</v>
      </c>
      <c r="P166" s="52" t="s">
        <v>164</v>
      </c>
      <c r="Q166" s="52">
        <v>8100005134</v>
      </c>
      <c r="R166" s="53">
        <v>44012</v>
      </c>
      <c r="S166" s="52" t="s">
        <v>2689</v>
      </c>
      <c r="T166" s="52">
        <v>336</v>
      </c>
      <c r="U166" s="53" t="s">
        <v>2705</v>
      </c>
      <c r="V166" s="54">
        <v>-75719.740000000005</v>
      </c>
      <c r="W166" s="52" t="s">
        <v>6</v>
      </c>
      <c r="X166" s="55" t="str">
        <f t="shared" si="2"/>
        <v>More than 180 days</v>
      </c>
      <c r="Y166" s="47" t="s">
        <v>2642</v>
      </c>
    </row>
    <row r="167" spans="1:25" x14ac:dyDescent="0.2">
      <c r="A167" s="52">
        <v>5300</v>
      </c>
      <c r="B167" s="52" t="s">
        <v>1025</v>
      </c>
      <c r="C167" s="52" t="s">
        <v>2686</v>
      </c>
      <c r="D167" s="52">
        <v>5308000093</v>
      </c>
      <c r="E167" s="52">
        <v>20</v>
      </c>
      <c r="F167" s="52" t="s">
        <v>2482</v>
      </c>
      <c r="G167" s="53" t="s">
        <v>2597</v>
      </c>
      <c r="H167" s="52" t="s">
        <v>1140</v>
      </c>
      <c r="I167" s="52">
        <v>12201000</v>
      </c>
      <c r="J167" s="52">
        <v>0</v>
      </c>
      <c r="K167" s="52">
        <v>0</v>
      </c>
      <c r="L167" s="52" t="s">
        <v>1030</v>
      </c>
      <c r="M167" s="52" t="s">
        <v>1173</v>
      </c>
      <c r="N167" s="52" t="s">
        <v>2687</v>
      </c>
      <c r="O167" s="52">
        <v>5302</v>
      </c>
      <c r="P167" s="52" t="s">
        <v>164</v>
      </c>
      <c r="Q167" s="52">
        <v>8100005134</v>
      </c>
      <c r="R167" s="53">
        <v>44012</v>
      </c>
      <c r="S167" s="52" t="s">
        <v>2689</v>
      </c>
      <c r="T167" s="52">
        <v>336</v>
      </c>
      <c r="U167" s="53" t="s">
        <v>2705</v>
      </c>
      <c r="V167" s="54">
        <v>-214539.26</v>
      </c>
      <c r="W167" s="52" t="s">
        <v>6</v>
      </c>
      <c r="X167" s="55" t="str">
        <f t="shared" si="2"/>
        <v>More than 180 days</v>
      </c>
      <c r="Y167" s="47" t="s">
        <v>2642</v>
      </c>
    </row>
    <row r="168" spans="1:25" x14ac:dyDescent="0.2">
      <c r="A168" s="52">
        <v>5300</v>
      </c>
      <c r="B168" s="52" t="s">
        <v>1025</v>
      </c>
      <c r="C168" s="52" t="s">
        <v>2686</v>
      </c>
      <c r="D168" s="52">
        <v>5308000094</v>
      </c>
      <c r="E168" s="52">
        <v>23</v>
      </c>
      <c r="F168" s="52" t="s">
        <v>2484</v>
      </c>
      <c r="G168" s="53" t="s">
        <v>2597</v>
      </c>
      <c r="H168" s="52" t="s">
        <v>1140</v>
      </c>
      <c r="I168" s="52">
        <v>12201000</v>
      </c>
      <c r="J168" s="52">
        <v>0</v>
      </c>
      <c r="K168" s="52">
        <v>0</v>
      </c>
      <c r="L168" s="52" t="s">
        <v>1026</v>
      </c>
      <c r="M168" s="52" t="s">
        <v>1138</v>
      </c>
      <c r="N168" s="52" t="s">
        <v>2687</v>
      </c>
      <c r="O168" s="52">
        <v>5302</v>
      </c>
      <c r="P168" s="52" t="s">
        <v>164</v>
      </c>
      <c r="Q168" s="52">
        <v>8100005134</v>
      </c>
      <c r="R168" s="53">
        <v>44012</v>
      </c>
      <c r="S168" s="52" t="s">
        <v>2689</v>
      </c>
      <c r="T168" s="52">
        <v>336</v>
      </c>
      <c r="U168" s="53" t="s">
        <v>2705</v>
      </c>
      <c r="V168" s="54">
        <v>-3205468.93</v>
      </c>
      <c r="W168" s="52" t="s">
        <v>6</v>
      </c>
      <c r="X168" s="55" t="str">
        <f t="shared" si="2"/>
        <v>More than 180 days</v>
      </c>
      <c r="Y168" s="47" t="s">
        <v>2642</v>
      </c>
    </row>
    <row r="169" spans="1:25" x14ac:dyDescent="0.2">
      <c r="A169" s="52">
        <v>5300</v>
      </c>
      <c r="B169" s="52" t="s">
        <v>1025</v>
      </c>
      <c r="C169" s="52" t="s">
        <v>2686</v>
      </c>
      <c r="D169" s="52">
        <v>5308000096</v>
      </c>
      <c r="E169" s="52">
        <v>22</v>
      </c>
      <c r="F169" s="52" t="s">
        <v>2486</v>
      </c>
      <c r="G169" s="53" t="s">
        <v>2597</v>
      </c>
      <c r="H169" s="52" t="s">
        <v>1140</v>
      </c>
      <c r="I169" s="52">
        <v>12201000</v>
      </c>
      <c r="J169" s="52">
        <v>0</v>
      </c>
      <c r="K169" s="52">
        <v>0</v>
      </c>
      <c r="L169" s="52" t="s">
        <v>1026</v>
      </c>
      <c r="M169" s="52" t="s">
        <v>1138</v>
      </c>
      <c r="N169" s="52" t="s">
        <v>2687</v>
      </c>
      <c r="O169" s="52">
        <v>5302</v>
      </c>
      <c r="P169" s="52" t="s">
        <v>164</v>
      </c>
      <c r="Q169" s="52">
        <v>8100005134</v>
      </c>
      <c r="R169" s="53">
        <v>44012</v>
      </c>
      <c r="S169" s="52" t="s">
        <v>2689</v>
      </c>
      <c r="T169" s="52">
        <v>336</v>
      </c>
      <c r="U169" s="53" t="s">
        <v>2705</v>
      </c>
      <c r="V169" s="54">
        <v>-542658.13</v>
      </c>
      <c r="W169" s="52" t="s">
        <v>6</v>
      </c>
      <c r="X169" s="55" t="str">
        <f t="shared" si="2"/>
        <v>More than 180 days</v>
      </c>
      <c r="Y169" s="47" t="s">
        <v>2642</v>
      </c>
    </row>
    <row r="170" spans="1:25" x14ac:dyDescent="0.2">
      <c r="A170" s="52">
        <v>5300</v>
      </c>
      <c r="B170" s="52" t="s">
        <v>1025</v>
      </c>
      <c r="C170" s="52" t="s">
        <v>2686</v>
      </c>
      <c r="D170" s="52">
        <v>5308000098</v>
      </c>
      <c r="E170" s="52">
        <v>20</v>
      </c>
      <c r="F170" s="52" t="s">
        <v>2488</v>
      </c>
      <c r="G170" s="53" t="s">
        <v>2597</v>
      </c>
      <c r="H170" s="52" t="s">
        <v>1140</v>
      </c>
      <c r="I170" s="52">
        <v>12201000</v>
      </c>
      <c r="J170" s="52">
        <v>0</v>
      </c>
      <c r="K170" s="52">
        <v>0</v>
      </c>
      <c r="L170" s="52" t="s">
        <v>1030</v>
      </c>
      <c r="M170" s="52" t="s">
        <v>1173</v>
      </c>
      <c r="N170" s="52" t="s">
        <v>2687</v>
      </c>
      <c r="O170" s="52">
        <v>5302</v>
      </c>
      <c r="P170" s="52" t="s">
        <v>164</v>
      </c>
      <c r="Q170" s="52">
        <v>8100005134</v>
      </c>
      <c r="R170" s="53">
        <v>44012</v>
      </c>
      <c r="S170" s="52" t="s">
        <v>2689</v>
      </c>
      <c r="T170" s="52">
        <v>336</v>
      </c>
      <c r="U170" s="53" t="s">
        <v>2705</v>
      </c>
      <c r="V170" s="54">
        <v>-126199.56</v>
      </c>
      <c r="W170" s="52" t="s">
        <v>6</v>
      </c>
      <c r="X170" s="55" t="str">
        <f t="shared" si="2"/>
        <v>More than 180 days</v>
      </c>
      <c r="Y170" s="47" t="s">
        <v>2642</v>
      </c>
    </row>
    <row r="171" spans="1:25" x14ac:dyDescent="0.2">
      <c r="A171" s="52">
        <v>5300</v>
      </c>
      <c r="B171" s="52" t="s">
        <v>1025</v>
      </c>
      <c r="C171" s="52" t="s">
        <v>2686</v>
      </c>
      <c r="D171" s="52">
        <v>5308000100</v>
      </c>
      <c r="E171" s="52">
        <v>20</v>
      </c>
      <c r="F171" s="52" t="s">
        <v>2490</v>
      </c>
      <c r="G171" s="53" t="s">
        <v>2597</v>
      </c>
      <c r="H171" s="52" t="s">
        <v>1140</v>
      </c>
      <c r="I171" s="52">
        <v>12201000</v>
      </c>
      <c r="J171" s="52">
        <v>0</v>
      </c>
      <c r="K171" s="52">
        <v>0</v>
      </c>
      <c r="L171" s="52" t="s">
        <v>1030</v>
      </c>
      <c r="M171" s="52" t="s">
        <v>1173</v>
      </c>
      <c r="N171" s="52" t="s">
        <v>2687</v>
      </c>
      <c r="O171" s="52">
        <v>5302</v>
      </c>
      <c r="P171" s="52" t="s">
        <v>164</v>
      </c>
      <c r="Q171" s="52">
        <v>8100005134</v>
      </c>
      <c r="R171" s="53">
        <v>44012</v>
      </c>
      <c r="S171" s="52" t="s">
        <v>2689</v>
      </c>
      <c r="T171" s="52">
        <v>336</v>
      </c>
      <c r="U171" s="53" t="s">
        <v>2705</v>
      </c>
      <c r="V171" s="54">
        <v>-63099.78</v>
      </c>
      <c r="W171" s="52" t="s">
        <v>6</v>
      </c>
      <c r="X171" s="55" t="str">
        <f t="shared" si="2"/>
        <v>More than 180 days</v>
      </c>
      <c r="Y171" s="47" t="s">
        <v>2642</v>
      </c>
    </row>
    <row r="172" spans="1:25" x14ac:dyDescent="0.2">
      <c r="A172" s="52">
        <v>5300</v>
      </c>
      <c r="B172" s="52" t="s">
        <v>1025</v>
      </c>
      <c r="C172" s="52" t="s">
        <v>2686</v>
      </c>
      <c r="D172" s="52">
        <v>5308000112</v>
      </c>
      <c r="E172" s="52">
        <v>21</v>
      </c>
      <c r="F172" s="52" t="s">
        <v>2492</v>
      </c>
      <c r="G172" s="53" t="s">
        <v>2597</v>
      </c>
      <c r="H172" s="52" t="s">
        <v>1140</v>
      </c>
      <c r="I172" s="52">
        <v>12201000</v>
      </c>
      <c r="J172" s="52">
        <v>0</v>
      </c>
      <c r="K172" s="52">
        <v>0</v>
      </c>
      <c r="L172" s="52" t="s">
        <v>1026</v>
      </c>
      <c r="M172" s="52" t="s">
        <v>1138</v>
      </c>
      <c r="N172" s="52" t="s">
        <v>2687</v>
      </c>
      <c r="O172" s="52">
        <v>5302</v>
      </c>
      <c r="P172" s="52" t="s">
        <v>164</v>
      </c>
      <c r="Q172" s="52">
        <v>8100005134</v>
      </c>
      <c r="R172" s="53">
        <v>44012</v>
      </c>
      <c r="S172" s="52" t="s">
        <v>2689</v>
      </c>
      <c r="T172" s="52">
        <v>336</v>
      </c>
      <c r="U172" s="53" t="s">
        <v>2705</v>
      </c>
      <c r="V172" s="54">
        <v>-504798.26</v>
      </c>
      <c r="W172" s="52" t="s">
        <v>6</v>
      </c>
      <c r="X172" s="55" t="str">
        <f t="shared" si="2"/>
        <v>More than 180 days</v>
      </c>
      <c r="Y172" s="47" t="s">
        <v>2642</v>
      </c>
    </row>
    <row r="173" spans="1:25" x14ac:dyDescent="0.2">
      <c r="A173" s="52">
        <v>5300</v>
      </c>
      <c r="B173" s="52" t="s">
        <v>1025</v>
      </c>
      <c r="C173" s="52" t="s">
        <v>2686</v>
      </c>
      <c r="D173" s="52">
        <v>5308000115</v>
      </c>
      <c r="E173" s="52">
        <v>20</v>
      </c>
      <c r="F173" s="52" t="s">
        <v>2494</v>
      </c>
      <c r="G173" s="53" t="s">
        <v>2597</v>
      </c>
      <c r="H173" s="52" t="s">
        <v>1140</v>
      </c>
      <c r="I173" s="52">
        <v>12201000</v>
      </c>
      <c r="J173" s="52">
        <v>0</v>
      </c>
      <c r="K173" s="52">
        <v>0</v>
      </c>
      <c r="L173" s="52" t="s">
        <v>1026</v>
      </c>
      <c r="M173" s="52" t="s">
        <v>1138</v>
      </c>
      <c r="N173" s="52" t="s">
        <v>2687</v>
      </c>
      <c r="O173" s="52">
        <v>5302</v>
      </c>
      <c r="P173" s="52" t="s">
        <v>164</v>
      </c>
      <c r="Q173" s="52">
        <v>8100005134</v>
      </c>
      <c r="R173" s="53">
        <v>44012</v>
      </c>
      <c r="S173" s="52" t="s">
        <v>2689</v>
      </c>
      <c r="T173" s="52">
        <v>336</v>
      </c>
      <c r="U173" s="53" t="s">
        <v>2705</v>
      </c>
      <c r="V173" s="54">
        <v>-290259</v>
      </c>
      <c r="W173" s="52" t="s">
        <v>6</v>
      </c>
      <c r="X173" s="55" t="str">
        <f t="shared" si="2"/>
        <v>More than 180 days</v>
      </c>
      <c r="Y173" s="47" t="s">
        <v>2642</v>
      </c>
    </row>
    <row r="174" spans="1:25" x14ac:dyDescent="0.2">
      <c r="A174" s="52">
        <v>5300</v>
      </c>
      <c r="B174" s="52" t="s">
        <v>1025</v>
      </c>
      <c r="C174" s="52" t="s">
        <v>2686</v>
      </c>
      <c r="D174" s="52">
        <v>5308000118</v>
      </c>
      <c r="E174" s="52">
        <v>21</v>
      </c>
      <c r="F174" s="52" t="s">
        <v>2496</v>
      </c>
      <c r="G174" s="53" t="s">
        <v>2597</v>
      </c>
      <c r="H174" s="52" t="s">
        <v>1140</v>
      </c>
      <c r="I174" s="52">
        <v>12201000</v>
      </c>
      <c r="J174" s="52">
        <v>0</v>
      </c>
      <c r="K174" s="52">
        <v>0</v>
      </c>
      <c r="L174" s="52" t="s">
        <v>1026</v>
      </c>
      <c r="M174" s="52" t="s">
        <v>1138</v>
      </c>
      <c r="N174" s="52" t="s">
        <v>2687</v>
      </c>
      <c r="O174" s="52">
        <v>5302</v>
      </c>
      <c r="P174" s="52" t="s">
        <v>164</v>
      </c>
      <c r="Q174" s="52">
        <v>8100005134</v>
      </c>
      <c r="R174" s="53">
        <v>44012</v>
      </c>
      <c r="S174" s="52" t="s">
        <v>2689</v>
      </c>
      <c r="T174" s="52">
        <v>336</v>
      </c>
      <c r="U174" s="53" t="s">
        <v>2705</v>
      </c>
      <c r="V174" s="54">
        <v>-769817.34</v>
      </c>
      <c r="W174" s="52" t="s">
        <v>6</v>
      </c>
      <c r="X174" s="55" t="str">
        <f t="shared" si="2"/>
        <v>More than 180 days</v>
      </c>
      <c r="Y174" s="47" t="s">
        <v>2642</v>
      </c>
    </row>
    <row r="175" spans="1:25" x14ac:dyDescent="0.2">
      <c r="A175" s="52">
        <v>5300</v>
      </c>
      <c r="B175" s="52" t="s">
        <v>1025</v>
      </c>
      <c r="C175" s="52" t="s">
        <v>2686</v>
      </c>
      <c r="D175" s="52">
        <v>5308000119</v>
      </c>
      <c r="E175" s="52">
        <v>22</v>
      </c>
      <c r="F175" s="52" t="s">
        <v>2498</v>
      </c>
      <c r="G175" s="53" t="s">
        <v>2597</v>
      </c>
      <c r="H175" s="52" t="s">
        <v>1140</v>
      </c>
      <c r="I175" s="52">
        <v>12201000</v>
      </c>
      <c r="J175" s="52">
        <v>0</v>
      </c>
      <c r="K175" s="52">
        <v>0</v>
      </c>
      <c r="L175" s="52" t="s">
        <v>1026</v>
      </c>
      <c r="M175" s="52" t="s">
        <v>1138</v>
      </c>
      <c r="N175" s="52" t="s">
        <v>2687</v>
      </c>
      <c r="O175" s="52">
        <v>5302</v>
      </c>
      <c r="P175" s="52" t="s">
        <v>164</v>
      </c>
      <c r="Q175" s="52">
        <v>8100005134</v>
      </c>
      <c r="R175" s="53">
        <v>44012</v>
      </c>
      <c r="S175" s="52" t="s">
        <v>2689</v>
      </c>
      <c r="T175" s="52">
        <v>336</v>
      </c>
      <c r="U175" s="53" t="s">
        <v>2705</v>
      </c>
      <c r="V175" s="54">
        <v>-391218.65</v>
      </c>
      <c r="W175" s="52" t="s">
        <v>6</v>
      </c>
      <c r="X175" s="55" t="str">
        <f t="shared" si="2"/>
        <v>More than 180 days</v>
      </c>
      <c r="Y175" s="47" t="s">
        <v>2642</v>
      </c>
    </row>
    <row r="176" spans="1:25" x14ac:dyDescent="0.2">
      <c r="A176" s="52">
        <v>5300</v>
      </c>
      <c r="B176" s="52" t="s">
        <v>1025</v>
      </c>
      <c r="C176" s="52" t="s">
        <v>2686</v>
      </c>
      <c r="D176" s="52">
        <v>5308000126</v>
      </c>
      <c r="E176" s="52">
        <v>20</v>
      </c>
      <c r="F176" s="52" t="s">
        <v>2500</v>
      </c>
      <c r="G176" s="53" t="s">
        <v>2597</v>
      </c>
      <c r="H176" s="52" t="s">
        <v>1140</v>
      </c>
      <c r="I176" s="52">
        <v>12201000</v>
      </c>
      <c r="J176" s="52">
        <v>0</v>
      </c>
      <c r="K176" s="52">
        <v>0</v>
      </c>
      <c r="L176" s="52" t="s">
        <v>1030</v>
      </c>
      <c r="M176" s="52" t="s">
        <v>1173</v>
      </c>
      <c r="N176" s="52" t="s">
        <v>2687</v>
      </c>
      <c r="O176" s="52">
        <v>5302</v>
      </c>
      <c r="P176" s="52" t="s">
        <v>164</v>
      </c>
      <c r="Q176" s="52">
        <v>8100005134</v>
      </c>
      <c r="R176" s="53">
        <v>44012</v>
      </c>
      <c r="S176" s="52" t="s">
        <v>2689</v>
      </c>
      <c r="T176" s="52">
        <v>336</v>
      </c>
      <c r="U176" s="53" t="s">
        <v>2705</v>
      </c>
      <c r="V176" s="54">
        <v>-126199.56</v>
      </c>
      <c r="W176" s="52" t="s">
        <v>6</v>
      </c>
      <c r="X176" s="55" t="str">
        <f t="shared" si="2"/>
        <v>More than 180 days</v>
      </c>
      <c r="Y176" s="47" t="s">
        <v>2642</v>
      </c>
    </row>
    <row r="177" spans="1:25" x14ac:dyDescent="0.2">
      <c r="A177" s="52">
        <v>5300</v>
      </c>
      <c r="B177" s="52" t="s">
        <v>1025</v>
      </c>
      <c r="C177" s="52" t="s">
        <v>2686</v>
      </c>
      <c r="D177" s="52">
        <v>5308000131</v>
      </c>
      <c r="E177" s="52">
        <v>20</v>
      </c>
      <c r="F177" s="52" t="s">
        <v>2502</v>
      </c>
      <c r="G177" s="53" t="s">
        <v>2597</v>
      </c>
      <c r="H177" s="52" t="s">
        <v>1140</v>
      </c>
      <c r="I177" s="52">
        <v>12201000</v>
      </c>
      <c r="J177" s="52">
        <v>0</v>
      </c>
      <c r="K177" s="52">
        <v>0</v>
      </c>
      <c r="L177" s="52" t="s">
        <v>1026</v>
      </c>
      <c r="M177" s="52" t="s">
        <v>1138</v>
      </c>
      <c r="N177" s="52" t="s">
        <v>2687</v>
      </c>
      <c r="O177" s="52">
        <v>5302</v>
      </c>
      <c r="P177" s="52" t="s">
        <v>164</v>
      </c>
      <c r="Q177" s="52">
        <v>8100005134</v>
      </c>
      <c r="R177" s="53">
        <v>44012</v>
      </c>
      <c r="S177" s="52" t="s">
        <v>2689</v>
      </c>
      <c r="T177" s="52">
        <v>336</v>
      </c>
      <c r="U177" s="53" t="s">
        <v>2705</v>
      </c>
      <c r="V177" s="54">
        <v>-239779.17</v>
      </c>
      <c r="W177" s="52" t="s">
        <v>6</v>
      </c>
      <c r="X177" s="55" t="str">
        <f t="shared" si="2"/>
        <v>More than 180 days</v>
      </c>
      <c r="Y177" s="47" t="s">
        <v>2642</v>
      </c>
    </row>
    <row r="178" spans="1:25" x14ac:dyDescent="0.2">
      <c r="A178" s="52">
        <v>5300</v>
      </c>
      <c r="B178" s="52" t="s">
        <v>1025</v>
      </c>
      <c r="C178" s="52" t="s">
        <v>2686</v>
      </c>
      <c r="D178" s="52">
        <v>5308000161</v>
      </c>
      <c r="E178" s="52">
        <v>25</v>
      </c>
      <c r="F178" s="52" t="s">
        <v>2504</v>
      </c>
      <c r="G178" s="53" t="s">
        <v>2597</v>
      </c>
      <c r="H178" s="52" t="s">
        <v>1296</v>
      </c>
      <c r="I178" s="52">
        <v>12201000</v>
      </c>
      <c r="J178" s="52">
        <v>0</v>
      </c>
      <c r="K178" s="52">
        <v>0</v>
      </c>
      <c r="L178" s="52" t="s">
        <v>1026</v>
      </c>
      <c r="M178" s="52" t="s">
        <v>1294</v>
      </c>
      <c r="N178" s="52" t="s">
        <v>2687</v>
      </c>
      <c r="O178" s="52">
        <v>5302</v>
      </c>
      <c r="P178" s="52" t="s">
        <v>116</v>
      </c>
      <c r="Q178" s="52">
        <v>8100005134</v>
      </c>
      <c r="R178" s="53">
        <v>44012</v>
      </c>
      <c r="S178" s="52" t="s">
        <v>2689</v>
      </c>
      <c r="T178" s="52">
        <v>336</v>
      </c>
      <c r="U178" s="53" t="s">
        <v>2705</v>
      </c>
      <c r="V178" s="54">
        <v>-466938.39</v>
      </c>
      <c r="W178" s="52" t="s">
        <v>6</v>
      </c>
      <c r="X178" s="55" t="str">
        <f t="shared" si="2"/>
        <v>More than 180 days</v>
      </c>
      <c r="Y178" s="47" t="s">
        <v>2642</v>
      </c>
    </row>
    <row r="179" spans="1:25" x14ac:dyDescent="0.2">
      <c r="A179" s="52">
        <v>5300</v>
      </c>
      <c r="B179" s="52" t="s">
        <v>1025</v>
      </c>
      <c r="C179" s="52" t="s">
        <v>2686</v>
      </c>
      <c r="D179" s="52">
        <v>5308000162</v>
      </c>
      <c r="E179" s="52">
        <v>21</v>
      </c>
      <c r="F179" s="52" t="s">
        <v>2506</v>
      </c>
      <c r="G179" s="53" t="s">
        <v>2597</v>
      </c>
      <c r="H179" s="52" t="s">
        <v>1296</v>
      </c>
      <c r="I179" s="52">
        <v>12201000</v>
      </c>
      <c r="J179" s="52">
        <v>0</v>
      </c>
      <c r="K179" s="52">
        <v>0</v>
      </c>
      <c r="L179" s="52" t="s">
        <v>1026</v>
      </c>
      <c r="M179" s="52" t="s">
        <v>1294</v>
      </c>
      <c r="N179" s="52" t="s">
        <v>2687</v>
      </c>
      <c r="O179" s="52">
        <v>5302</v>
      </c>
      <c r="P179" s="52" t="s">
        <v>116</v>
      </c>
      <c r="Q179" s="52">
        <v>8100005134</v>
      </c>
      <c r="R179" s="53">
        <v>44012</v>
      </c>
      <c r="S179" s="52" t="s">
        <v>2689</v>
      </c>
      <c r="T179" s="52">
        <v>336</v>
      </c>
      <c r="U179" s="53" t="s">
        <v>2705</v>
      </c>
      <c r="V179" s="54">
        <v>-630997.81999999995</v>
      </c>
      <c r="W179" s="52" t="s">
        <v>6</v>
      </c>
      <c r="X179" s="55" t="str">
        <f t="shared" si="2"/>
        <v>More than 180 days</v>
      </c>
      <c r="Y179" s="47" t="s">
        <v>2642</v>
      </c>
    </row>
    <row r="180" spans="1:25" x14ac:dyDescent="0.2">
      <c r="A180" s="52">
        <v>5300</v>
      </c>
      <c r="B180" s="52" t="s">
        <v>1025</v>
      </c>
      <c r="C180" s="52" t="s">
        <v>2686</v>
      </c>
      <c r="D180" s="52">
        <v>5308000163</v>
      </c>
      <c r="E180" s="52">
        <v>25</v>
      </c>
      <c r="F180" s="52" t="s">
        <v>2508</v>
      </c>
      <c r="G180" s="53" t="s">
        <v>2597</v>
      </c>
      <c r="H180" s="52" t="s">
        <v>1296</v>
      </c>
      <c r="I180" s="52">
        <v>12201000</v>
      </c>
      <c r="J180" s="52">
        <v>0</v>
      </c>
      <c r="K180" s="52">
        <v>0</v>
      </c>
      <c r="L180" s="52" t="s">
        <v>1026</v>
      </c>
      <c r="M180" s="52" t="s">
        <v>1294</v>
      </c>
      <c r="N180" s="52" t="s">
        <v>2687</v>
      </c>
      <c r="O180" s="52">
        <v>5302</v>
      </c>
      <c r="P180" s="52" t="s">
        <v>116</v>
      </c>
      <c r="Q180" s="52">
        <v>8100005134</v>
      </c>
      <c r="R180" s="53">
        <v>44012</v>
      </c>
      <c r="S180" s="52" t="s">
        <v>2689</v>
      </c>
      <c r="T180" s="52">
        <v>336</v>
      </c>
      <c r="U180" s="53" t="s">
        <v>2705</v>
      </c>
      <c r="V180" s="54">
        <v>-630997.81999999995</v>
      </c>
      <c r="W180" s="52" t="s">
        <v>6</v>
      </c>
      <c r="X180" s="55" t="str">
        <f t="shared" si="2"/>
        <v>More than 180 days</v>
      </c>
      <c r="Y180" s="47" t="s">
        <v>2642</v>
      </c>
    </row>
    <row r="181" spans="1:25" x14ac:dyDescent="0.2">
      <c r="A181" s="52">
        <v>5300</v>
      </c>
      <c r="B181" s="52" t="s">
        <v>1025</v>
      </c>
      <c r="C181" s="52" t="s">
        <v>2686</v>
      </c>
      <c r="D181" s="52">
        <v>5308000164</v>
      </c>
      <c r="E181" s="52">
        <v>26</v>
      </c>
      <c r="F181" s="52" t="s">
        <v>2510</v>
      </c>
      <c r="G181" s="53" t="s">
        <v>2597</v>
      </c>
      <c r="H181" s="52" t="s">
        <v>1296</v>
      </c>
      <c r="I181" s="52">
        <v>12201000</v>
      </c>
      <c r="J181" s="52">
        <v>0</v>
      </c>
      <c r="K181" s="52">
        <v>0</v>
      </c>
      <c r="L181" s="52" t="s">
        <v>1026</v>
      </c>
      <c r="M181" s="52" t="s">
        <v>1294</v>
      </c>
      <c r="N181" s="52" t="s">
        <v>2687</v>
      </c>
      <c r="O181" s="52">
        <v>5302</v>
      </c>
      <c r="P181" s="52" t="s">
        <v>116</v>
      </c>
      <c r="Q181" s="52">
        <v>8100005134</v>
      </c>
      <c r="R181" s="53">
        <v>44012</v>
      </c>
      <c r="S181" s="52" t="s">
        <v>2689</v>
      </c>
      <c r="T181" s="52">
        <v>336</v>
      </c>
      <c r="U181" s="53" t="s">
        <v>2705</v>
      </c>
      <c r="V181" s="54">
        <v>-4480084.5199999996</v>
      </c>
      <c r="W181" s="52" t="s">
        <v>6</v>
      </c>
      <c r="X181" s="55" t="str">
        <f t="shared" si="2"/>
        <v>More than 180 days</v>
      </c>
      <c r="Y181" s="47" t="s">
        <v>2642</v>
      </c>
    </row>
    <row r="182" spans="1:25" x14ac:dyDescent="0.2">
      <c r="A182" s="52">
        <v>5300</v>
      </c>
      <c r="B182" s="52" t="s">
        <v>1025</v>
      </c>
      <c r="C182" s="52" t="s">
        <v>2686</v>
      </c>
      <c r="D182" s="52">
        <v>5308000166</v>
      </c>
      <c r="E182" s="52">
        <v>24</v>
      </c>
      <c r="F182" s="52" t="s">
        <v>2512</v>
      </c>
      <c r="G182" s="53" t="s">
        <v>2597</v>
      </c>
      <c r="H182" s="52" t="s">
        <v>1296</v>
      </c>
      <c r="I182" s="52">
        <v>12201000</v>
      </c>
      <c r="J182" s="52">
        <v>0</v>
      </c>
      <c r="K182" s="52">
        <v>0</v>
      </c>
      <c r="L182" s="52" t="s">
        <v>1026</v>
      </c>
      <c r="M182" s="52" t="s">
        <v>1294</v>
      </c>
      <c r="N182" s="52" t="s">
        <v>2687</v>
      </c>
      <c r="O182" s="52">
        <v>5302</v>
      </c>
      <c r="P182" s="52" t="s">
        <v>116</v>
      </c>
      <c r="Q182" s="52">
        <v>8100005134</v>
      </c>
      <c r="R182" s="53">
        <v>44012</v>
      </c>
      <c r="S182" s="52" t="s">
        <v>2689</v>
      </c>
      <c r="T182" s="52">
        <v>336</v>
      </c>
      <c r="U182" s="53" t="s">
        <v>2705</v>
      </c>
      <c r="V182" s="54">
        <v>-265019.08</v>
      </c>
      <c r="W182" s="52" t="s">
        <v>6</v>
      </c>
      <c r="X182" s="55" t="str">
        <f t="shared" si="2"/>
        <v>More than 180 days</v>
      </c>
      <c r="Y182" s="47" t="s">
        <v>2642</v>
      </c>
    </row>
    <row r="183" spans="1:25" x14ac:dyDescent="0.2">
      <c r="A183" s="52">
        <v>5300</v>
      </c>
      <c r="B183" s="52" t="s">
        <v>1025</v>
      </c>
      <c r="C183" s="52" t="s">
        <v>2686</v>
      </c>
      <c r="D183" s="52">
        <v>5308000167</v>
      </c>
      <c r="E183" s="52">
        <v>24</v>
      </c>
      <c r="F183" s="52" t="s">
        <v>2514</v>
      </c>
      <c r="G183" s="53" t="s">
        <v>2597</v>
      </c>
      <c r="H183" s="52" t="s">
        <v>1296</v>
      </c>
      <c r="I183" s="52">
        <v>12201000</v>
      </c>
      <c r="J183" s="52">
        <v>0</v>
      </c>
      <c r="K183" s="52">
        <v>0</v>
      </c>
      <c r="L183" s="52" t="s">
        <v>1026</v>
      </c>
      <c r="M183" s="52" t="s">
        <v>1294</v>
      </c>
      <c r="N183" s="52" t="s">
        <v>2687</v>
      </c>
      <c r="O183" s="52">
        <v>5302</v>
      </c>
      <c r="P183" s="52" t="s">
        <v>116</v>
      </c>
      <c r="Q183" s="52">
        <v>8100005134</v>
      </c>
      <c r="R183" s="53">
        <v>44012</v>
      </c>
      <c r="S183" s="52" t="s">
        <v>2689</v>
      </c>
      <c r="T183" s="52">
        <v>336</v>
      </c>
      <c r="U183" s="53" t="s">
        <v>2705</v>
      </c>
      <c r="V183" s="54">
        <v>-731957.47</v>
      </c>
      <c r="W183" s="52" t="s">
        <v>6</v>
      </c>
      <c r="X183" s="55" t="str">
        <f t="shared" si="2"/>
        <v>More than 180 days</v>
      </c>
      <c r="Y183" s="47" t="s">
        <v>2642</v>
      </c>
    </row>
    <row r="184" spans="1:25" x14ac:dyDescent="0.2">
      <c r="A184" s="52">
        <v>5300</v>
      </c>
      <c r="B184" s="52" t="s">
        <v>1025</v>
      </c>
      <c r="C184" s="52" t="s">
        <v>2686</v>
      </c>
      <c r="D184" s="52">
        <v>5308000169</v>
      </c>
      <c r="E184" s="52">
        <v>23</v>
      </c>
      <c r="F184" s="52" t="s">
        <v>2516</v>
      </c>
      <c r="G184" s="53" t="s">
        <v>2597</v>
      </c>
      <c r="H184" s="52" t="s">
        <v>1296</v>
      </c>
      <c r="I184" s="52">
        <v>12201000</v>
      </c>
      <c r="J184" s="52">
        <v>0</v>
      </c>
      <c r="K184" s="52">
        <v>0</v>
      </c>
      <c r="L184" s="52" t="s">
        <v>1026</v>
      </c>
      <c r="M184" s="52" t="s">
        <v>1294</v>
      </c>
      <c r="N184" s="52" t="s">
        <v>2687</v>
      </c>
      <c r="O184" s="52">
        <v>5302</v>
      </c>
      <c r="P184" s="52" t="s">
        <v>116</v>
      </c>
      <c r="Q184" s="52">
        <v>8100005134</v>
      </c>
      <c r="R184" s="53">
        <v>44012</v>
      </c>
      <c r="S184" s="52" t="s">
        <v>2689</v>
      </c>
      <c r="T184" s="52">
        <v>336</v>
      </c>
      <c r="U184" s="53" t="s">
        <v>2705</v>
      </c>
      <c r="V184" s="54">
        <v>-782437.3</v>
      </c>
      <c r="W184" s="52" t="s">
        <v>6</v>
      </c>
      <c r="X184" s="55" t="str">
        <f t="shared" si="2"/>
        <v>More than 180 days</v>
      </c>
      <c r="Y184" s="47" t="s">
        <v>2642</v>
      </c>
    </row>
    <row r="185" spans="1:25" x14ac:dyDescent="0.2">
      <c r="A185" s="52">
        <v>5300</v>
      </c>
      <c r="B185" s="52" t="s">
        <v>1025</v>
      </c>
      <c r="C185" s="52" t="s">
        <v>2686</v>
      </c>
      <c r="D185" s="52">
        <v>5308000170</v>
      </c>
      <c r="E185" s="52">
        <v>22</v>
      </c>
      <c r="F185" s="52" t="s">
        <v>2518</v>
      </c>
      <c r="G185" s="53" t="s">
        <v>2597</v>
      </c>
      <c r="H185" s="52" t="s">
        <v>1296</v>
      </c>
      <c r="I185" s="52">
        <v>12201000</v>
      </c>
      <c r="J185" s="52">
        <v>0</v>
      </c>
      <c r="K185" s="52">
        <v>0</v>
      </c>
      <c r="L185" s="52" t="s">
        <v>1026</v>
      </c>
      <c r="M185" s="52" t="s">
        <v>1294</v>
      </c>
      <c r="N185" s="52" t="s">
        <v>2687</v>
      </c>
      <c r="O185" s="52">
        <v>5302</v>
      </c>
      <c r="P185" s="52" t="s">
        <v>116</v>
      </c>
      <c r="Q185" s="52">
        <v>8100005134</v>
      </c>
      <c r="R185" s="53">
        <v>44012</v>
      </c>
      <c r="S185" s="52" t="s">
        <v>2689</v>
      </c>
      <c r="T185" s="52">
        <v>336</v>
      </c>
      <c r="U185" s="53" t="s">
        <v>2705</v>
      </c>
      <c r="V185" s="54">
        <v>-492178.3</v>
      </c>
      <c r="W185" s="52" t="s">
        <v>6</v>
      </c>
      <c r="X185" s="55" t="str">
        <f t="shared" si="2"/>
        <v>More than 180 days</v>
      </c>
      <c r="Y185" s="47" t="s">
        <v>2642</v>
      </c>
    </row>
    <row r="186" spans="1:25" x14ac:dyDescent="0.2">
      <c r="A186" s="52">
        <v>5300</v>
      </c>
      <c r="B186" s="52" t="s">
        <v>1025</v>
      </c>
      <c r="C186" s="52" t="s">
        <v>2686</v>
      </c>
      <c r="D186" s="52">
        <v>5308000172</v>
      </c>
      <c r="E186" s="52">
        <v>23</v>
      </c>
      <c r="F186" s="52" t="s">
        <v>2520</v>
      </c>
      <c r="G186" s="53" t="s">
        <v>2597</v>
      </c>
      <c r="H186" s="52" t="s">
        <v>1296</v>
      </c>
      <c r="I186" s="52">
        <v>12201000</v>
      </c>
      <c r="J186" s="52">
        <v>0</v>
      </c>
      <c r="K186" s="52">
        <v>0</v>
      </c>
      <c r="L186" s="52" t="s">
        <v>1026</v>
      </c>
      <c r="M186" s="52" t="s">
        <v>1294</v>
      </c>
      <c r="N186" s="52" t="s">
        <v>2687</v>
      </c>
      <c r="O186" s="52">
        <v>5302</v>
      </c>
      <c r="P186" s="52" t="s">
        <v>116</v>
      </c>
      <c r="Q186" s="52">
        <v>8100005134</v>
      </c>
      <c r="R186" s="53">
        <v>44012</v>
      </c>
      <c r="S186" s="52" t="s">
        <v>2689</v>
      </c>
      <c r="T186" s="52">
        <v>336</v>
      </c>
      <c r="U186" s="53" t="s">
        <v>2705</v>
      </c>
      <c r="V186" s="54">
        <v>-492178.3</v>
      </c>
      <c r="W186" s="52" t="s">
        <v>6</v>
      </c>
      <c r="X186" s="55" t="str">
        <f t="shared" si="2"/>
        <v>More than 180 days</v>
      </c>
      <c r="Y186" s="47" t="s">
        <v>2642</v>
      </c>
    </row>
    <row r="187" spans="1:25" x14ac:dyDescent="0.2">
      <c r="A187" s="52">
        <v>5300</v>
      </c>
      <c r="B187" s="52" t="s">
        <v>1025</v>
      </c>
      <c r="C187" s="52" t="s">
        <v>2686</v>
      </c>
      <c r="D187" s="52">
        <v>5308000173</v>
      </c>
      <c r="E187" s="52">
        <v>25</v>
      </c>
      <c r="F187" s="52" t="s">
        <v>2522</v>
      </c>
      <c r="G187" s="53" t="s">
        <v>2597</v>
      </c>
      <c r="H187" s="52" t="s">
        <v>1296</v>
      </c>
      <c r="I187" s="52">
        <v>12201000</v>
      </c>
      <c r="J187" s="52">
        <v>0</v>
      </c>
      <c r="K187" s="52">
        <v>0</v>
      </c>
      <c r="L187" s="52" t="s">
        <v>1030</v>
      </c>
      <c r="M187" s="52" t="s">
        <v>1344</v>
      </c>
      <c r="N187" s="52" t="s">
        <v>2687</v>
      </c>
      <c r="O187" s="52">
        <v>5302</v>
      </c>
      <c r="P187" s="52" t="s">
        <v>116</v>
      </c>
      <c r="Q187" s="52">
        <v>8100005134</v>
      </c>
      <c r="R187" s="53">
        <v>44012</v>
      </c>
      <c r="S187" s="52" t="s">
        <v>2689</v>
      </c>
      <c r="T187" s="52">
        <v>336</v>
      </c>
      <c r="U187" s="53" t="s">
        <v>2705</v>
      </c>
      <c r="V187" s="54">
        <v>-378598.69</v>
      </c>
      <c r="W187" s="52" t="s">
        <v>6</v>
      </c>
      <c r="X187" s="55" t="str">
        <f t="shared" si="2"/>
        <v>More than 180 days</v>
      </c>
      <c r="Y187" s="47" t="s">
        <v>2642</v>
      </c>
    </row>
    <row r="188" spans="1:25" x14ac:dyDescent="0.2">
      <c r="A188" s="52">
        <v>5300</v>
      </c>
      <c r="B188" s="52" t="s">
        <v>1025</v>
      </c>
      <c r="C188" s="52" t="s">
        <v>2686</v>
      </c>
      <c r="D188" s="52">
        <v>5308000174</v>
      </c>
      <c r="E188" s="52">
        <v>24</v>
      </c>
      <c r="F188" s="52" t="s">
        <v>2524</v>
      </c>
      <c r="G188" s="53" t="s">
        <v>2597</v>
      </c>
      <c r="H188" s="52" t="s">
        <v>1296</v>
      </c>
      <c r="I188" s="52">
        <v>12201000</v>
      </c>
      <c r="J188" s="52">
        <v>0</v>
      </c>
      <c r="K188" s="52">
        <v>0</v>
      </c>
      <c r="L188" s="52" t="s">
        <v>1030</v>
      </c>
      <c r="M188" s="52" t="s">
        <v>1344</v>
      </c>
      <c r="N188" s="52" t="s">
        <v>2687</v>
      </c>
      <c r="O188" s="52">
        <v>5302</v>
      </c>
      <c r="P188" s="52" t="s">
        <v>116</v>
      </c>
      <c r="Q188" s="52">
        <v>8100005134</v>
      </c>
      <c r="R188" s="53">
        <v>44012</v>
      </c>
      <c r="S188" s="52" t="s">
        <v>2689</v>
      </c>
      <c r="T188" s="52">
        <v>336</v>
      </c>
      <c r="U188" s="53" t="s">
        <v>2705</v>
      </c>
      <c r="V188" s="54">
        <v>-75719.740000000005</v>
      </c>
      <c r="W188" s="52" t="s">
        <v>6</v>
      </c>
      <c r="X188" s="55" t="str">
        <f t="shared" si="2"/>
        <v>More than 180 days</v>
      </c>
      <c r="Y188" s="47" t="s">
        <v>2642</v>
      </c>
    </row>
    <row r="189" spans="1:25" x14ac:dyDescent="0.2">
      <c r="A189" s="52">
        <v>5300</v>
      </c>
      <c r="B189" s="52" t="s">
        <v>1025</v>
      </c>
      <c r="C189" s="52" t="s">
        <v>2686</v>
      </c>
      <c r="D189" s="52">
        <v>5308000175</v>
      </c>
      <c r="E189" s="52">
        <v>24</v>
      </c>
      <c r="F189" s="52" t="s">
        <v>2526</v>
      </c>
      <c r="G189" s="53" t="s">
        <v>2597</v>
      </c>
      <c r="H189" s="52" t="s">
        <v>1296</v>
      </c>
      <c r="I189" s="52">
        <v>12201000</v>
      </c>
      <c r="J189" s="52">
        <v>0</v>
      </c>
      <c r="K189" s="52">
        <v>0</v>
      </c>
      <c r="L189" s="52" t="s">
        <v>1030</v>
      </c>
      <c r="M189" s="52" t="s">
        <v>1344</v>
      </c>
      <c r="N189" s="52" t="s">
        <v>2687</v>
      </c>
      <c r="O189" s="52">
        <v>5302</v>
      </c>
      <c r="P189" s="52" t="s">
        <v>116</v>
      </c>
      <c r="Q189" s="52">
        <v>8100005134</v>
      </c>
      <c r="R189" s="53">
        <v>44012</v>
      </c>
      <c r="S189" s="52" t="s">
        <v>2689</v>
      </c>
      <c r="T189" s="52">
        <v>336</v>
      </c>
      <c r="U189" s="53" t="s">
        <v>2705</v>
      </c>
      <c r="V189" s="54">
        <v>-214539.26</v>
      </c>
      <c r="W189" s="52" t="s">
        <v>6</v>
      </c>
      <c r="X189" s="55" t="str">
        <f t="shared" si="2"/>
        <v>More than 180 days</v>
      </c>
      <c r="Y189" s="47" t="s">
        <v>2642</v>
      </c>
    </row>
    <row r="190" spans="1:25" x14ac:dyDescent="0.2">
      <c r="A190" s="52">
        <v>5300</v>
      </c>
      <c r="B190" s="52" t="s">
        <v>1025</v>
      </c>
      <c r="C190" s="52" t="s">
        <v>2686</v>
      </c>
      <c r="D190" s="52">
        <v>5308000176</v>
      </c>
      <c r="E190" s="52">
        <v>23</v>
      </c>
      <c r="F190" s="52" t="s">
        <v>2528</v>
      </c>
      <c r="G190" s="53" t="s">
        <v>2597</v>
      </c>
      <c r="H190" s="52" t="s">
        <v>1296</v>
      </c>
      <c r="I190" s="52">
        <v>12201000</v>
      </c>
      <c r="J190" s="52">
        <v>0</v>
      </c>
      <c r="K190" s="52">
        <v>0</v>
      </c>
      <c r="L190" s="52" t="s">
        <v>1026</v>
      </c>
      <c r="M190" s="52" t="s">
        <v>1294</v>
      </c>
      <c r="N190" s="52" t="s">
        <v>2687</v>
      </c>
      <c r="O190" s="52">
        <v>5302</v>
      </c>
      <c r="P190" s="52" t="s">
        <v>116</v>
      </c>
      <c r="Q190" s="52">
        <v>8100005134</v>
      </c>
      <c r="R190" s="53">
        <v>44012</v>
      </c>
      <c r="S190" s="52" t="s">
        <v>2689</v>
      </c>
      <c r="T190" s="52">
        <v>336</v>
      </c>
      <c r="U190" s="53" t="s">
        <v>2705</v>
      </c>
      <c r="V190" s="54">
        <v>-3344288.45</v>
      </c>
      <c r="W190" s="52" t="s">
        <v>6</v>
      </c>
      <c r="X190" s="55" t="str">
        <f t="shared" si="2"/>
        <v>More than 180 days</v>
      </c>
      <c r="Y190" s="47" t="s">
        <v>2642</v>
      </c>
    </row>
    <row r="191" spans="1:25" x14ac:dyDescent="0.2">
      <c r="A191" s="52">
        <v>5300</v>
      </c>
      <c r="B191" s="52" t="s">
        <v>1025</v>
      </c>
      <c r="C191" s="52" t="s">
        <v>2686</v>
      </c>
      <c r="D191" s="52">
        <v>5308000179</v>
      </c>
      <c r="E191" s="52">
        <v>21</v>
      </c>
      <c r="F191" s="52" t="s">
        <v>2530</v>
      </c>
      <c r="G191" s="53" t="s">
        <v>2597</v>
      </c>
      <c r="H191" s="52" t="s">
        <v>1296</v>
      </c>
      <c r="I191" s="52">
        <v>12201000</v>
      </c>
      <c r="J191" s="52">
        <v>0</v>
      </c>
      <c r="K191" s="52">
        <v>0</v>
      </c>
      <c r="L191" s="52" t="s">
        <v>1030</v>
      </c>
      <c r="M191" s="52" t="s">
        <v>1344</v>
      </c>
      <c r="N191" s="52" t="s">
        <v>2687</v>
      </c>
      <c r="O191" s="52">
        <v>5302</v>
      </c>
      <c r="P191" s="52" t="s">
        <v>116</v>
      </c>
      <c r="Q191" s="52">
        <v>8100005134</v>
      </c>
      <c r="R191" s="53">
        <v>44012</v>
      </c>
      <c r="S191" s="52" t="s">
        <v>2689</v>
      </c>
      <c r="T191" s="52">
        <v>336</v>
      </c>
      <c r="U191" s="53" t="s">
        <v>2705</v>
      </c>
      <c r="V191" s="54">
        <v>-138819.51999999999</v>
      </c>
      <c r="W191" s="52" t="s">
        <v>6</v>
      </c>
      <c r="X191" s="55" t="str">
        <f t="shared" si="2"/>
        <v>More than 180 days</v>
      </c>
      <c r="Y191" s="47" t="s">
        <v>2642</v>
      </c>
    </row>
    <row r="192" spans="1:25" x14ac:dyDescent="0.2">
      <c r="A192" s="52">
        <v>5300</v>
      </c>
      <c r="B192" s="52" t="s">
        <v>1025</v>
      </c>
      <c r="C192" s="52" t="s">
        <v>2686</v>
      </c>
      <c r="D192" s="52">
        <v>5308000187</v>
      </c>
      <c r="E192" s="52">
        <v>22</v>
      </c>
      <c r="F192" s="52" t="s">
        <v>2532</v>
      </c>
      <c r="G192" s="53" t="s">
        <v>2597</v>
      </c>
      <c r="H192" s="52" t="s">
        <v>1296</v>
      </c>
      <c r="I192" s="52">
        <v>12201000</v>
      </c>
      <c r="J192" s="52">
        <v>0</v>
      </c>
      <c r="K192" s="52">
        <v>0</v>
      </c>
      <c r="L192" s="52" t="s">
        <v>1026</v>
      </c>
      <c r="M192" s="52" t="s">
        <v>1294</v>
      </c>
      <c r="N192" s="52" t="s">
        <v>2687</v>
      </c>
      <c r="O192" s="52">
        <v>5302</v>
      </c>
      <c r="P192" s="52" t="s">
        <v>116</v>
      </c>
      <c r="Q192" s="52">
        <v>8100005134</v>
      </c>
      <c r="R192" s="53">
        <v>44012</v>
      </c>
      <c r="S192" s="52" t="s">
        <v>2689</v>
      </c>
      <c r="T192" s="52">
        <v>336</v>
      </c>
      <c r="U192" s="53" t="s">
        <v>2705</v>
      </c>
      <c r="V192" s="54">
        <v>-517418.21</v>
      </c>
      <c r="W192" s="52" t="s">
        <v>6</v>
      </c>
      <c r="X192" s="55" t="str">
        <f t="shared" si="2"/>
        <v>More than 180 days</v>
      </c>
      <c r="Y192" s="47" t="s">
        <v>2642</v>
      </c>
    </row>
    <row r="193" spans="1:25" x14ac:dyDescent="0.2">
      <c r="A193" s="52">
        <v>5300</v>
      </c>
      <c r="B193" s="52" t="s">
        <v>1025</v>
      </c>
      <c r="C193" s="52" t="s">
        <v>2686</v>
      </c>
      <c r="D193" s="52">
        <v>5308000190</v>
      </c>
      <c r="E193" s="52">
        <v>24</v>
      </c>
      <c r="F193" s="52" t="s">
        <v>2534</v>
      </c>
      <c r="G193" s="53" t="s">
        <v>2597</v>
      </c>
      <c r="H193" s="52" t="s">
        <v>1296</v>
      </c>
      <c r="I193" s="52">
        <v>12201000</v>
      </c>
      <c r="J193" s="52">
        <v>0</v>
      </c>
      <c r="K193" s="52">
        <v>0</v>
      </c>
      <c r="L193" s="52" t="s">
        <v>1026</v>
      </c>
      <c r="M193" s="52" t="s">
        <v>1294</v>
      </c>
      <c r="N193" s="52" t="s">
        <v>2687</v>
      </c>
      <c r="O193" s="52">
        <v>5302</v>
      </c>
      <c r="P193" s="52" t="s">
        <v>116</v>
      </c>
      <c r="Q193" s="52">
        <v>8100005134</v>
      </c>
      <c r="R193" s="53">
        <v>44012</v>
      </c>
      <c r="S193" s="52" t="s">
        <v>2689</v>
      </c>
      <c r="T193" s="52">
        <v>336</v>
      </c>
      <c r="U193" s="53" t="s">
        <v>2705</v>
      </c>
      <c r="V193" s="54">
        <v>-302878.95</v>
      </c>
      <c r="W193" s="52" t="s">
        <v>6</v>
      </c>
      <c r="X193" s="55" t="str">
        <f t="shared" si="2"/>
        <v>More than 180 days</v>
      </c>
      <c r="Y193" s="47" t="s">
        <v>2642</v>
      </c>
    </row>
    <row r="194" spans="1:25" x14ac:dyDescent="0.2">
      <c r="A194" s="52">
        <v>5300</v>
      </c>
      <c r="B194" s="52" t="s">
        <v>1025</v>
      </c>
      <c r="C194" s="52" t="s">
        <v>2686</v>
      </c>
      <c r="D194" s="52">
        <v>5308000192</v>
      </c>
      <c r="E194" s="52">
        <v>24</v>
      </c>
      <c r="F194" s="52" t="s">
        <v>2536</v>
      </c>
      <c r="G194" s="53" t="s">
        <v>2597</v>
      </c>
      <c r="H194" s="52" t="s">
        <v>1296</v>
      </c>
      <c r="I194" s="52">
        <v>12201000</v>
      </c>
      <c r="J194" s="52">
        <v>0</v>
      </c>
      <c r="K194" s="52">
        <v>0</v>
      </c>
      <c r="L194" s="52" t="s">
        <v>1026</v>
      </c>
      <c r="M194" s="52" t="s">
        <v>1294</v>
      </c>
      <c r="N194" s="52" t="s">
        <v>2687</v>
      </c>
      <c r="O194" s="52">
        <v>5302</v>
      </c>
      <c r="P194" s="52" t="s">
        <v>116</v>
      </c>
      <c r="Q194" s="52">
        <v>8100005134</v>
      </c>
      <c r="R194" s="53">
        <v>44012</v>
      </c>
      <c r="S194" s="52" t="s">
        <v>2689</v>
      </c>
      <c r="T194" s="52">
        <v>336</v>
      </c>
      <c r="U194" s="53" t="s">
        <v>2705</v>
      </c>
      <c r="V194" s="54">
        <v>-795057.25</v>
      </c>
      <c r="W194" s="52" t="s">
        <v>6</v>
      </c>
      <c r="X194" s="55" t="str">
        <f t="shared" si="2"/>
        <v>More than 180 days</v>
      </c>
      <c r="Y194" s="47" t="s">
        <v>2642</v>
      </c>
    </row>
    <row r="195" spans="1:25" x14ac:dyDescent="0.2">
      <c r="A195" s="52">
        <v>5300</v>
      </c>
      <c r="B195" s="52" t="s">
        <v>1025</v>
      </c>
      <c r="C195" s="52" t="s">
        <v>2686</v>
      </c>
      <c r="D195" s="52">
        <v>5308000195</v>
      </c>
      <c r="E195" s="52">
        <v>24</v>
      </c>
      <c r="F195" s="52" t="s">
        <v>2538</v>
      </c>
      <c r="G195" s="53" t="s">
        <v>2597</v>
      </c>
      <c r="H195" s="52" t="s">
        <v>1296</v>
      </c>
      <c r="I195" s="52">
        <v>12201000</v>
      </c>
      <c r="J195" s="52">
        <v>0</v>
      </c>
      <c r="K195" s="52">
        <v>0</v>
      </c>
      <c r="L195" s="52" t="s">
        <v>1030</v>
      </c>
      <c r="M195" s="52" t="s">
        <v>1344</v>
      </c>
      <c r="N195" s="52" t="s">
        <v>2687</v>
      </c>
      <c r="O195" s="52">
        <v>5302</v>
      </c>
      <c r="P195" s="52" t="s">
        <v>116</v>
      </c>
      <c r="Q195" s="52">
        <v>8100005134</v>
      </c>
      <c r="R195" s="53">
        <v>44012</v>
      </c>
      <c r="S195" s="52" t="s">
        <v>2689</v>
      </c>
      <c r="T195" s="52">
        <v>336</v>
      </c>
      <c r="U195" s="53" t="s">
        <v>2705</v>
      </c>
      <c r="V195" s="54">
        <v>-126199.56</v>
      </c>
      <c r="W195" s="52" t="s">
        <v>6</v>
      </c>
      <c r="X195" s="55" t="str">
        <f t="shared" si="2"/>
        <v>More than 180 days</v>
      </c>
      <c r="Y195" s="47" t="s">
        <v>2642</v>
      </c>
    </row>
    <row r="196" spans="1:25" x14ac:dyDescent="0.2">
      <c r="A196" s="52">
        <v>5300</v>
      </c>
      <c r="B196" s="52" t="s">
        <v>1025</v>
      </c>
      <c r="C196" s="52" t="s">
        <v>2686</v>
      </c>
      <c r="D196" s="52">
        <v>5308000200</v>
      </c>
      <c r="E196" s="52">
        <v>22</v>
      </c>
      <c r="F196" s="52" t="s">
        <v>2540</v>
      </c>
      <c r="G196" s="53" t="s">
        <v>2597</v>
      </c>
      <c r="H196" s="52" t="s">
        <v>1296</v>
      </c>
      <c r="I196" s="52">
        <v>12201000</v>
      </c>
      <c r="J196" s="52">
        <v>0</v>
      </c>
      <c r="K196" s="52">
        <v>0</v>
      </c>
      <c r="L196" s="52" t="s">
        <v>1026</v>
      </c>
      <c r="M196" s="52" t="s">
        <v>1294</v>
      </c>
      <c r="N196" s="52" t="s">
        <v>2687</v>
      </c>
      <c r="O196" s="52">
        <v>5302</v>
      </c>
      <c r="P196" s="52" t="s">
        <v>116</v>
      </c>
      <c r="Q196" s="52">
        <v>8100005134</v>
      </c>
      <c r="R196" s="53">
        <v>44012</v>
      </c>
      <c r="S196" s="52" t="s">
        <v>2689</v>
      </c>
      <c r="T196" s="52">
        <v>336</v>
      </c>
      <c r="U196" s="53" t="s">
        <v>2705</v>
      </c>
      <c r="V196" s="54">
        <v>-290259</v>
      </c>
      <c r="W196" s="52" t="s">
        <v>6</v>
      </c>
      <c r="X196" s="55" t="str">
        <f t="shared" si="2"/>
        <v>More than 180 days</v>
      </c>
      <c r="Y196" s="47" t="s">
        <v>2642</v>
      </c>
    </row>
    <row r="197" spans="1:25" x14ac:dyDescent="0.2">
      <c r="A197" s="52">
        <v>5300</v>
      </c>
      <c r="B197" s="52" t="s">
        <v>1025</v>
      </c>
      <c r="C197" s="52" t="s">
        <v>2686</v>
      </c>
      <c r="D197" s="52">
        <v>5308000208</v>
      </c>
      <c r="E197" s="52">
        <v>23</v>
      </c>
      <c r="F197" s="52" t="s">
        <v>2543</v>
      </c>
      <c r="G197" s="53" t="s">
        <v>2597</v>
      </c>
      <c r="H197" s="52" t="s">
        <v>1296</v>
      </c>
      <c r="I197" s="52">
        <v>12201000</v>
      </c>
      <c r="J197" s="52">
        <v>0</v>
      </c>
      <c r="K197" s="52">
        <v>0</v>
      </c>
      <c r="L197" s="52" t="s">
        <v>1026</v>
      </c>
      <c r="M197" s="52" t="s">
        <v>1294</v>
      </c>
      <c r="N197" s="52" t="s">
        <v>2687</v>
      </c>
      <c r="O197" s="52">
        <v>5302</v>
      </c>
      <c r="P197" s="52" t="s">
        <v>116</v>
      </c>
      <c r="Q197" s="52">
        <v>8100005134</v>
      </c>
      <c r="R197" s="53">
        <v>44012</v>
      </c>
      <c r="S197" s="52" t="s">
        <v>2689</v>
      </c>
      <c r="T197" s="52">
        <v>336</v>
      </c>
      <c r="U197" s="53" t="s">
        <v>2705</v>
      </c>
      <c r="V197" s="54">
        <v>-744577.43</v>
      </c>
      <c r="W197" s="52" t="s">
        <v>6</v>
      </c>
      <c r="X197" s="55" t="str">
        <f t="shared" si="2"/>
        <v>More than 180 days</v>
      </c>
      <c r="Y197" s="47" t="s">
        <v>2642</v>
      </c>
    </row>
    <row r="198" spans="1:25" x14ac:dyDescent="0.2">
      <c r="A198" s="52">
        <v>5300</v>
      </c>
      <c r="B198" s="52" t="s">
        <v>1025</v>
      </c>
      <c r="C198" s="52" t="s">
        <v>2686</v>
      </c>
      <c r="D198" s="52">
        <v>5308000213</v>
      </c>
      <c r="E198" s="52">
        <v>23</v>
      </c>
      <c r="F198" s="52" t="s">
        <v>2545</v>
      </c>
      <c r="G198" s="53" t="s">
        <v>2597</v>
      </c>
      <c r="H198" s="52" t="s">
        <v>1296</v>
      </c>
      <c r="I198" s="52">
        <v>12201000</v>
      </c>
      <c r="J198" s="52">
        <v>0</v>
      </c>
      <c r="K198" s="52">
        <v>0</v>
      </c>
      <c r="L198" s="52" t="s">
        <v>1026</v>
      </c>
      <c r="M198" s="52" t="s">
        <v>1294</v>
      </c>
      <c r="N198" s="52" t="s">
        <v>2687</v>
      </c>
      <c r="O198" s="52">
        <v>5302</v>
      </c>
      <c r="P198" s="52" t="s">
        <v>116</v>
      </c>
      <c r="Q198" s="52">
        <v>8100005134</v>
      </c>
      <c r="R198" s="53">
        <v>44012</v>
      </c>
      <c r="S198" s="52" t="s">
        <v>2689</v>
      </c>
      <c r="T198" s="52">
        <v>336</v>
      </c>
      <c r="U198" s="53" t="s">
        <v>2705</v>
      </c>
      <c r="V198" s="54">
        <v>-22678061.649999999</v>
      </c>
      <c r="W198" s="52" t="s">
        <v>6</v>
      </c>
      <c r="X198" s="55" t="str">
        <f t="shared" si="2"/>
        <v>More than 180 days</v>
      </c>
      <c r="Y198" s="47" t="s">
        <v>2642</v>
      </c>
    </row>
    <row r="199" spans="1:25" x14ac:dyDescent="0.2">
      <c r="A199" s="52">
        <v>5300</v>
      </c>
      <c r="B199" s="52" t="s">
        <v>1025</v>
      </c>
      <c r="C199" s="52" t="s">
        <v>2686</v>
      </c>
      <c r="D199" s="52">
        <v>5308000214</v>
      </c>
      <c r="E199" s="52">
        <v>24</v>
      </c>
      <c r="F199" s="52" t="s">
        <v>2547</v>
      </c>
      <c r="G199" s="53" t="s">
        <v>2597</v>
      </c>
      <c r="H199" s="52" t="s">
        <v>1296</v>
      </c>
      <c r="I199" s="52">
        <v>12201000</v>
      </c>
      <c r="J199" s="52">
        <v>0</v>
      </c>
      <c r="K199" s="52">
        <v>0</v>
      </c>
      <c r="L199" s="52" t="s">
        <v>1026</v>
      </c>
      <c r="M199" s="52" t="s">
        <v>1294</v>
      </c>
      <c r="N199" s="52" t="s">
        <v>2687</v>
      </c>
      <c r="O199" s="52">
        <v>5302</v>
      </c>
      <c r="P199" s="52" t="s">
        <v>116</v>
      </c>
      <c r="Q199" s="52">
        <v>8100005134</v>
      </c>
      <c r="R199" s="53">
        <v>44012</v>
      </c>
      <c r="S199" s="52" t="s">
        <v>2689</v>
      </c>
      <c r="T199" s="52">
        <v>336</v>
      </c>
      <c r="U199" s="53" t="s">
        <v>2705</v>
      </c>
      <c r="V199" s="54">
        <v>-24520575.280000001</v>
      </c>
      <c r="W199" s="52" t="s">
        <v>6</v>
      </c>
      <c r="X199" s="55" t="str">
        <f t="shared" si="2"/>
        <v>More than 180 days</v>
      </c>
      <c r="Y199" s="47" t="s">
        <v>2642</v>
      </c>
    </row>
    <row r="200" spans="1:25" x14ac:dyDescent="0.2">
      <c r="A200" s="52">
        <v>5300</v>
      </c>
      <c r="B200" s="52" t="s">
        <v>1025</v>
      </c>
      <c r="C200" s="52" t="s">
        <v>2686</v>
      </c>
      <c r="D200" s="52">
        <v>5308000078</v>
      </c>
      <c r="E200" s="52">
        <v>22</v>
      </c>
      <c r="F200" s="52" t="s">
        <v>2456</v>
      </c>
      <c r="G200" s="53" t="s">
        <v>2597</v>
      </c>
      <c r="H200" s="52" t="s">
        <v>1140</v>
      </c>
      <c r="I200" s="52">
        <v>12201000</v>
      </c>
      <c r="J200" s="52">
        <v>0</v>
      </c>
      <c r="K200" s="52">
        <v>0</v>
      </c>
      <c r="L200" s="52" t="s">
        <v>1026</v>
      </c>
      <c r="M200" s="52" t="s">
        <v>1138</v>
      </c>
      <c r="N200" s="52" t="s">
        <v>2687</v>
      </c>
      <c r="O200" s="52">
        <v>5302</v>
      </c>
      <c r="P200" s="52" t="s">
        <v>164</v>
      </c>
      <c r="Q200" s="52">
        <v>8100006965</v>
      </c>
      <c r="R200" s="53">
        <v>44043</v>
      </c>
      <c r="S200" s="52" t="s">
        <v>2689</v>
      </c>
      <c r="T200" s="52">
        <v>336</v>
      </c>
      <c r="U200" s="53" t="s">
        <v>2707</v>
      </c>
      <c r="V200" s="54">
        <v>-455317.2</v>
      </c>
      <c r="W200" s="52" t="s">
        <v>6</v>
      </c>
      <c r="X200" s="55" t="str">
        <f t="shared" ref="X200:X263" si="3">IF(R200&lt;$X$1,"More than 180 days", "Less than 180 days")</f>
        <v>More than 180 days</v>
      </c>
      <c r="Y200" s="47" t="s">
        <v>2642</v>
      </c>
    </row>
    <row r="201" spans="1:25" x14ac:dyDescent="0.2">
      <c r="A201" s="52">
        <v>5300</v>
      </c>
      <c r="B201" s="52" t="s">
        <v>1025</v>
      </c>
      <c r="C201" s="52" t="s">
        <v>2686</v>
      </c>
      <c r="D201" s="52">
        <v>5308000079</v>
      </c>
      <c r="E201" s="52">
        <v>21</v>
      </c>
      <c r="F201" s="52" t="s">
        <v>2458</v>
      </c>
      <c r="G201" s="53" t="s">
        <v>2597</v>
      </c>
      <c r="H201" s="52" t="s">
        <v>1140</v>
      </c>
      <c r="I201" s="52">
        <v>12201000</v>
      </c>
      <c r="J201" s="52">
        <v>0</v>
      </c>
      <c r="K201" s="52">
        <v>0</v>
      </c>
      <c r="L201" s="52" t="s">
        <v>1026</v>
      </c>
      <c r="M201" s="52" t="s">
        <v>1138</v>
      </c>
      <c r="N201" s="52" t="s">
        <v>2687</v>
      </c>
      <c r="O201" s="52">
        <v>5302</v>
      </c>
      <c r="P201" s="52" t="s">
        <v>164</v>
      </c>
      <c r="Q201" s="52">
        <v>8100006965</v>
      </c>
      <c r="R201" s="53">
        <v>44043</v>
      </c>
      <c r="S201" s="52" t="s">
        <v>2689</v>
      </c>
      <c r="T201" s="52">
        <v>336</v>
      </c>
      <c r="U201" s="53" t="s">
        <v>2707</v>
      </c>
      <c r="V201" s="54">
        <v>-863935.2</v>
      </c>
      <c r="W201" s="52" t="s">
        <v>6</v>
      </c>
      <c r="X201" s="55" t="str">
        <f t="shared" si="3"/>
        <v>More than 180 days</v>
      </c>
      <c r="Y201" s="47" t="s">
        <v>2642</v>
      </c>
    </row>
    <row r="202" spans="1:25" x14ac:dyDescent="0.2">
      <c r="A202" s="52">
        <v>5300</v>
      </c>
      <c r="B202" s="52" t="s">
        <v>1025</v>
      </c>
      <c r="C202" s="52" t="s">
        <v>2686</v>
      </c>
      <c r="D202" s="52">
        <v>5308000080</v>
      </c>
      <c r="E202" s="52">
        <v>21</v>
      </c>
      <c r="F202" s="52" t="s">
        <v>2460</v>
      </c>
      <c r="G202" s="53" t="s">
        <v>2597</v>
      </c>
      <c r="H202" s="52" t="s">
        <v>1140</v>
      </c>
      <c r="I202" s="52">
        <v>12201000</v>
      </c>
      <c r="J202" s="52">
        <v>0</v>
      </c>
      <c r="K202" s="52">
        <v>0</v>
      </c>
      <c r="L202" s="52" t="s">
        <v>1026</v>
      </c>
      <c r="M202" s="52" t="s">
        <v>1138</v>
      </c>
      <c r="N202" s="52" t="s">
        <v>2687</v>
      </c>
      <c r="O202" s="52">
        <v>5302</v>
      </c>
      <c r="P202" s="52" t="s">
        <v>164</v>
      </c>
      <c r="Q202" s="52">
        <v>8100006965</v>
      </c>
      <c r="R202" s="53">
        <v>44043</v>
      </c>
      <c r="S202" s="52" t="s">
        <v>2689</v>
      </c>
      <c r="T202" s="52">
        <v>336</v>
      </c>
      <c r="U202" s="53" t="s">
        <v>2707</v>
      </c>
      <c r="V202" s="54">
        <v>-560390.40000000002</v>
      </c>
      <c r="W202" s="52" t="s">
        <v>6</v>
      </c>
      <c r="X202" s="55" t="str">
        <f t="shared" si="3"/>
        <v>More than 180 days</v>
      </c>
      <c r="Y202" s="47" t="s">
        <v>2642</v>
      </c>
    </row>
    <row r="203" spans="1:25" x14ac:dyDescent="0.2">
      <c r="A203" s="52">
        <v>5300</v>
      </c>
      <c r="B203" s="52" t="s">
        <v>1025</v>
      </c>
      <c r="C203" s="52" t="s">
        <v>2686</v>
      </c>
      <c r="D203" s="52">
        <v>5308000081</v>
      </c>
      <c r="E203" s="52">
        <v>22</v>
      </c>
      <c r="F203" s="52" t="s">
        <v>2462</v>
      </c>
      <c r="G203" s="53" t="s">
        <v>2597</v>
      </c>
      <c r="H203" s="52" t="s">
        <v>1140</v>
      </c>
      <c r="I203" s="52">
        <v>12201000</v>
      </c>
      <c r="J203" s="52">
        <v>0</v>
      </c>
      <c r="K203" s="52">
        <v>0</v>
      </c>
      <c r="L203" s="52" t="s">
        <v>1026</v>
      </c>
      <c r="M203" s="52" t="s">
        <v>1138</v>
      </c>
      <c r="N203" s="52" t="s">
        <v>2687</v>
      </c>
      <c r="O203" s="52">
        <v>5302</v>
      </c>
      <c r="P203" s="52" t="s">
        <v>164</v>
      </c>
      <c r="Q203" s="52">
        <v>8100006965</v>
      </c>
      <c r="R203" s="53">
        <v>44043</v>
      </c>
      <c r="S203" s="52" t="s">
        <v>2689</v>
      </c>
      <c r="T203" s="52">
        <v>336</v>
      </c>
      <c r="U203" s="53" t="s">
        <v>2707</v>
      </c>
      <c r="V203" s="54">
        <v>-4401399.5999999996</v>
      </c>
      <c r="W203" s="52" t="s">
        <v>6</v>
      </c>
      <c r="X203" s="55" t="str">
        <f t="shared" si="3"/>
        <v>More than 180 days</v>
      </c>
      <c r="Y203" s="47" t="s">
        <v>2642</v>
      </c>
    </row>
    <row r="204" spans="1:25" x14ac:dyDescent="0.2">
      <c r="A204" s="52">
        <v>5300</v>
      </c>
      <c r="B204" s="52" t="s">
        <v>1025</v>
      </c>
      <c r="C204" s="52" t="s">
        <v>2686</v>
      </c>
      <c r="D204" s="52">
        <v>5308000083</v>
      </c>
      <c r="E204" s="52">
        <v>28</v>
      </c>
      <c r="F204" s="52" t="s">
        <v>2464</v>
      </c>
      <c r="G204" s="53" t="s">
        <v>2597</v>
      </c>
      <c r="H204" s="52" t="s">
        <v>1140</v>
      </c>
      <c r="I204" s="52">
        <v>12201000</v>
      </c>
      <c r="J204" s="52">
        <v>0</v>
      </c>
      <c r="K204" s="52">
        <v>0</v>
      </c>
      <c r="L204" s="52" t="s">
        <v>1026</v>
      </c>
      <c r="M204" s="52" t="s">
        <v>1138</v>
      </c>
      <c r="N204" s="52" t="s">
        <v>2687</v>
      </c>
      <c r="O204" s="52">
        <v>5302</v>
      </c>
      <c r="P204" s="52" t="s">
        <v>164</v>
      </c>
      <c r="Q204" s="52">
        <v>8100006965</v>
      </c>
      <c r="R204" s="53">
        <v>44043</v>
      </c>
      <c r="S204" s="52" t="s">
        <v>2689</v>
      </c>
      <c r="T204" s="52">
        <v>336</v>
      </c>
      <c r="U204" s="53" t="s">
        <v>2707</v>
      </c>
      <c r="V204" s="54">
        <v>-21493306.800000001</v>
      </c>
      <c r="W204" s="52" t="s">
        <v>6</v>
      </c>
      <c r="X204" s="55" t="str">
        <f t="shared" si="3"/>
        <v>More than 180 days</v>
      </c>
      <c r="Y204" s="47" t="s">
        <v>2642</v>
      </c>
    </row>
    <row r="205" spans="1:25" x14ac:dyDescent="0.2">
      <c r="A205" s="52">
        <v>5300</v>
      </c>
      <c r="B205" s="52" t="s">
        <v>1025</v>
      </c>
      <c r="C205" s="52" t="s">
        <v>2686</v>
      </c>
      <c r="D205" s="52">
        <v>5308000084</v>
      </c>
      <c r="E205" s="52">
        <v>25</v>
      </c>
      <c r="F205" s="52" t="s">
        <v>2466</v>
      </c>
      <c r="G205" s="53" t="s">
        <v>2597</v>
      </c>
      <c r="H205" s="52" t="s">
        <v>1140</v>
      </c>
      <c r="I205" s="52">
        <v>12201000</v>
      </c>
      <c r="J205" s="52">
        <v>0</v>
      </c>
      <c r="K205" s="52">
        <v>0</v>
      </c>
      <c r="L205" s="52" t="s">
        <v>1026</v>
      </c>
      <c r="M205" s="52" t="s">
        <v>1138</v>
      </c>
      <c r="N205" s="52" t="s">
        <v>2687</v>
      </c>
      <c r="O205" s="52">
        <v>5302</v>
      </c>
      <c r="P205" s="52" t="s">
        <v>164</v>
      </c>
      <c r="Q205" s="52">
        <v>8100006965</v>
      </c>
      <c r="R205" s="53">
        <v>44043</v>
      </c>
      <c r="S205" s="52" t="s">
        <v>2689</v>
      </c>
      <c r="T205" s="52">
        <v>336</v>
      </c>
      <c r="U205" s="53" t="s">
        <v>2707</v>
      </c>
      <c r="V205" s="54">
        <v>-21645079.199999999</v>
      </c>
      <c r="W205" s="52" t="s">
        <v>6</v>
      </c>
      <c r="X205" s="55" t="str">
        <f t="shared" si="3"/>
        <v>More than 180 days</v>
      </c>
      <c r="Y205" s="47" t="s">
        <v>2642</v>
      </c>
    </row>
    <row r="206" spans="1:25" x14ac:dyDescent="0.2">
      <c r="A206" s="52">
        <v>5300</v>
      </c>
      <c r="B206" s="52" t="s">
        <v>1025</v>
      </c>
      <c r="C206" s="52" t="s">
        <v>2686</v>
      </c>
      <c r="D206" s="52">
        <v>5308000085</v>
      </c>
      <c r="E206" s="52">
        <v>20</v>
      </c>
      <c r="F206" s="52" t="s">
        <v>2468</v>
      </c>
      <c r="G206" s="53" t="s">
        <v>2597</v>
      </c>
      <c r="H206" s="52" t="s">
        <v>1140</v>
      </c>
      <c r="I206" s="52">
        <v>12201000</v>
      </c>
      <c r="J206" s="52">
        <v>0</v>
      </c>
      <c r="K206" s="52">
        <v>0</v>
      </c>
      <c r="L206" s="52" t="s">
        <v>1026</v>
      </c>
      <c r="M206" s="52" t="s">
        <v>1138</v>
      </c>
      <c r="N206" s="52" t="s">
        <v>2687</v>
      </c>
      <c r="O206" s="52">
        <v>5302</v>
      </c>
      <c r="P206" s="52" t="s">
        <v>164</v>
      </c>
      <c r="Q206" s="52">
        <v>8100006965</v>
      </c>
      <c r="R206" s="53">
        <v>44043</v>
      </c>
      <c r="S206" s="52" t="s">
        <v>2689</v>
      </c>
      <c r="T206" s="52">
        <v>336</v>
      </c>
      <c r="U206" s="53" t="s">
        <v>2707</v>
      </c>
      <c r="V206" s="54">
        <v>-793886.4</v>
      </c>
      <c r="W206" s="52" t="s">
        <v>6</v>
      </c>
      <c r="X206" s="55" t="str">
        <f t="shared" si="3"/>
        <v>More than 180 days</v>
      </c>
      <c r="Y206" s="47" t="s">
        <v>2642</v>
      </c>
    </row>
    <row r="207" spans="1:25" x14ac:dyDescent="0.2">
      <c r="A207" s="52">
        <v>5300</v>
      </c>
      <c r="B207" s="52" t="s">
        <v>1025</v>
      </c>
      <c r="C207" s="52" t="s">
        <v>2686</v>
      </c>
      <c r="D207" s="52">
        <v>5308000087</v>
      </c>
      <c r="E207" s="52">
        <v>20</v>
      </c>
      <c r="F207" s="52" t="s">
        <v>2470</v>
      </c>
      <c r="G207" s="53" t="s">
        <v>2597</v>
      </c>
      <c r="H207" s="52" t="s">
        <v>1140</v>
      </c>
      <c r="I207" s="52">
        <v>12201000</v>
      </c>
      <c r="J207" s="52">
        <v>0</v>
      </c>
      <c r="K207" s="52">
        <v>0</v>
      </c>
      <c r="L207" s="52" t="s">
        <v>1026</v>
      </c>
      <c r="M207" s="52" t="s">
        <v>1138</v>
      </c>
      <c r="N207" s="52" t="s">
        <v>2687</v>
      </c>
      <c r="O207" s="52">
        <v>5302</v>
      </c>
      <c r="P207" s="52" t="s">
        <v>164</v>
      </c>
      <c r="Q207" s="52">
        <v>8100006965</v>
      </c>
      <c r="R207" s="53">
        <v>44043</v>
      </c>
      <c r="S207" s="52" t="s">
        <v>2689</v>
      </c>
      <c r="T207" s="52">
        <v>336</v>
      </c>
      <c r="U207" s="53" t="s">
        <v>2707</v>
      </c>
      <c r="V207" s="54">
        <v>-607089.6</v>
      </c>
      <c r="W207" s="52" t="s">
        <v>6</v>
      </c>
      <c r="X207" s="55" t="str">
        <f t="shared" si="3"/>
        <v>More than 180 days</v>
      </c>
      <c r="Y207" s="47" t="s">
        <v>2642</v>
      </c>
    </row>
    <row r="208" spans="1:25" x14ac:dyDescent="0.2">
      <c r="A208" s="52">
        <v>5300</v>
      </c>
      <c r="B208" s="52" t="s">
        <v>1025</v>
      </c>
      <c r="C208" s="52" t="s">
        <v>2686</v>
      </c>
      <c r="D208" s="52">
        <v>5308000088</v>
      </c>
      <c r="E208" s="52">
        <v>20</v>
      </c>
      <c r="F208" s="52" t="s">
        <v>2472</v>
      </c>
      <c r="G208" s="53" t="s">
        <v>2597</v>
      </c>
      <c r="H208" s="52" t="s">
        <v>1140</v>
      </c>
      <c r="I208" s="52">
        <v>12201000</v>
      </c>
      <c r="J208" s="52">
        <v>0</v>
      </c>
      <c r="K208" s="52">
        <v>0</v>
      </c>
      <c r="L208" s="52" t="s">
        <v>1026</v>
      </c>
      <c r="M208" s="52" t="s">
        <v>1138</v>
      </c>
      <c r="N208" s="52" t="s">
        <v>2687</v>
      </c>
      <c r="O208" s="52">
        <v>5302</v>
      </c>
      <c r="P208" s="52" t="s">
        <v>164</v>
      </c>
      <c r="Q208" s="52">
        <v>8100006965</v>
      </c>
      <c r="R208" s="53">
        <v>44043</v>
      </c>
      <c r="S208" s="52" t="s">
        <v>2689</v>
      </c>
      <c r="T208" s="52">
        <v>336</v>
      </c>
      <c r="U208" s="53" t="s">
        <v>2707</v>
      </c>
      <c r="V208" s="54">
        <v>-478666.8</v>
      </c>
      <c r="W208" s="52" t="s">
        <v>6</v>
      </c>
      <c r="X208" s="55" t="str">
        <f t="shared" si="3"/>
        <v>More than 180 days</v>
      </c>
      <c r="Y208" s="47" t="s">
        <v>2642</v>
      </c>
    </row>
    <row r="209" spans="1:25" x14ac:dyDescent="0.2">
      <c r="A209" s="52">
        <v>5300</v>
      </c>
      <c r="B209" s="52" t="s">
        <v>1025</v>
      </c>
      <c r="C209" s="52" t="s">
        <v>2686</v>
      </c>
      <c r="D209" s="52">
        <v>5308000089</v>
      </c>
      <c r="E209" s="52">
        <v>21</v>
      </c>
      <c r="F209" s="52" t="s">
        <v>2474</v>
      </c>
      <c r="G209" s="53" t="s">
        <v>2597</v>
      </c>
      <c r="H209" s="52" t="s">
        <v>1140</v>
      </c>
      <c r="I209" s="52">
        <v>12201000</v>
      </c>
      <c r="J209" s="52">
        <v>0</v>
      </c>
      <c r="K209" s="52">
        <v>0</v>
      </c>
      <c r="L209" s="52" t="s">
        <v>1026</v>
      </c>
      <c r="M209" s="52" t="s">
        <v>1138</v>
      </c>
      <c r="N209" s="52" t="s">
        <v>2687</v>
      </c>
      <c r="O209" s="52">
        <v>5302</v>
      </c>
      <c r="P209" s="52" t="s">
        <v>164</v>
      </c>
      <c r="Q209" s="52">
        <v>8100006965</v>
      </c>
      <c r="R209" s="53">
        <v>44043</v>
      </c>
      <c r="S209" s="52" t="s">
        <v>2689</v>
      </c>
      <c r="T209" s="52">
        <v>336</v>
      </c>
      <c r="U209" s="53" t="s">
        <v>2707</v>
      </c>
      <c r="V209" s="54">
        <v>-233496</v>
      </c>
      <c r="W209" s="52" t="s">
        <v>6</v>
      </c>
      <c r="X209" s="55" t="str">
        <f t="shared" si="3"/>
        <v>More than 180 days</v>
      </c>
      <c r="Y209" s="47" t="s">
        <v>2642</v>
      </c>
    </row>
    <row r="210" spans="1:25" x14ac:dyDescent="0.2">
      <c r="A210" s="52">
        <v>5300</v>
      </c>
      <c r="B210" s="52" t="s">
        <v>1025</v>
      </c>
      <c r="C210" s="52" t="s">
        <v>2686</v>
      </c>
      <c r="D210" s="52">
        <v>5308000090</v>
      </c>
      <c r="E210" s="52">
        <v>20</v>
      </c>
      <c r="F210" s="52" t="s">
        <v>2476</v>
      </c>
      <c r="G210" s="53" t="s">
        <v>2597</v>
      </c>
      <c r="H210" s="52" t="s">
        <v>1140</v>
      </c>
      <c r="I210" s="52">
        <v>12201000</v>
      </c>
      <c r="J210" s="52">
        <v>0</v>
      </c>
      <c r="K210" s="52">
        <v>0</v>
      </c>
      <c r="L210" s="52" t="s">
        <v>1026</v>
      </c>
      <c r="M210" s="52" t="s">
        <v>1138</v>
      </c>
      <c r="N210" s="52" t="s">
        <v>2687</v>
      </c>
      <c r="O210" s="52">
        <v>5302</v>
      </c>
      <c r="P210" s="52" t="s">
        <v>164</v>
      </c>
      <c r="Q210" s="52">
        <v>8100006965</v>
      </c>
      <c r="R210" s="53">
        <v>44043</v>
      </c>
      <c r="S210" s="52" t="s">
        <v>2689</v>
      </c>
      <c r="T210" s="52">
        <v>336</v>
      </c>
      <c r="U210" s="53" t="s">
        <v>2707</v>
      </c>
      <c r="V210" s="54">
        <v>-443642.4</v>
      </c>
      <c r="W210" s="52" t="s">
        <v>6</v>
      </c>
      <c r="X210" s="55" t="str">
        <f t="shared" si="3"/>
        <v>More than 180 days</v>
      </c>
      <c r="Y210" s="47" t="s">
        <v>2642</v>
      </c>
    </row>
    <row r="211" spans="1:25" x14ac:dyDescent="0.2">
      <c r="A211" s="52">
        <v>5300</v>
      </c>
      <c r="B211" s="52" t="s">
        <v>1025</v>
      </c>
      <c r="C211" s="52" t="s">
        <v>2686</v>
      </c>
      <c r="D211" s="52">
        <v>5308000091</v>
      </c>
      <c r="E211" s="52">
        <v>20</v>
      </c>
      <c r="F211" s="52" t="s">
        <v>2478</v>
      </c>
      <c r="G211" s="53" t="s">
        <v>2597</v>
      </c>
      <c r="H211" s="52" t="s">
        <v>1140</v>
      </c>
      <c r="I211" s="52">
        <v>12201000</v>
      </c>
      <c r="J211" s="52">
        <v>0</v>
      </c>
      <c r="K211" s="52">
        <v>0</v>
      </c>
      <c r="L211" s="52" t="s">
        <v>1030</v>
      </c>
      <c r="M211" s="52" t="s">
        <v>1173</v>
      </c>
      <c r="N211" s="52" t="s">
        <v>2687</v>
      </c>
      <c r="O211" s="52">
        <v>5302</v>
      </c>
      <c r="P211" s="52" t="s">
        <v>164</v>
      </c>
      <c r="Q211" s="52">
        <v>8100006965</v>
      </c>
      <c r="R211" s="53">
        <v>44043</v>
      </c>
      <c r="S211" s="52" t="s">
        <v>2689</v>
      </c>
      <c r="T211" s="52">
        <v>336</v>
      </c>
      <c r="U211" s="53" t="s">
        <v>2707</v>
      </c>
      <c r="V211" s="54">
        <v>-338569.2</v>
      </c>
      <c r="W211" s="52" t="s">
        <v>6</v>
      </c>
      <c r="X211" s="55" t="str">
        <f t="shared" si="3"/>
        <v>More than 180 days</v>
      </c>
      <c r="Y211" s="47" t="s">
        <v>2642</v>
      </c>
    </row>
    <row r="212" spans="1:25" x14ac:dyDescent="0.2">
      <c r="A212" s="52">
        <v>5300</v>
      </c>
      <c r="B212" s="52" t="s">
        <v>1025</v>
      </c>
      <c r="C212" s="52" t="s">
        <v>2686</v>
      </c>
      <c r="D212" s="52">
        <v>5308000092</v>
      </c>
      <c r="E212" s="52">
        <v>20</v>
      </c>
      <c r="F212" s="52" t="s">
        <v>2480</v>
      </c>
      <c r="G212" s="53" t="s">
        <v>2597</v>
      </c>
      <c r="H212" s="52" t="s">
        <v>1140</v>
      </c>
      <c r="I212" s="52">
        <v>12201000</v>
      </c>
      <c r="J212" s="52">
        <v>0</v>
      </c>
      <c r="K212" s="52">
        <v>0</v>
      </c>
      <c r="L212" s="52" t="s">
        <v>1030</v>
      </c>
      <c r="M212" s="52" t="s">
        <v>1173</v>
      </c>
      <c r="N212" s="52" t="s">
        <v>2687</v>
      </c>
      <c r="O212" s="52">
        <v>5302</v>
      </c>
      <c r="P212" s="52" t="s">
        <v>164</v>
      </c>
      <c r="Q212" s="52">
        <v>8100006965</v>
      </c>
      <c r="R212" s="53">
        <v>44043</v>
      </c>
      <c r="S212" s="52" t="s">
        <v>2689</v>
      </c>
      <c r="T212" s="52">
        <v>336</v>
      </c>
      <c r="U212" s="53" t="s">
        <v>2707</v>
      </c>
      <c r="V212" s="54">
        <v>-70048.800000000003</v>
      </c>
      <c r="W212" s="52" t="s">
        <v>6</v>
      </c>
      <c r="X212" s="55" t="str">
        <f t="shared" si="3"/>
        <v>More than 180 days</v>
      </c>
      <c r="Y212" s="47" t="s">
        <v>2642</v>
      </c>
    </row>
    <row r="213" spans="1:25" x14ac:dyDescent="0.2">
      <c r="A213" s="52">
        <v>5300</v>
      </c>
      <c r="B213" s="52" t="s">
        <v>1025</v>
      </c>
      <c r="C213" s="52" t="s">
        <v>2686</v>
      </c>
      <c r="D213" s="52">
        <v>5308000093</v>
      </c>
      <c r="E213" s="52">
        <v>20</v>
      </c>
      <c r="F213" s="52" t="s">
        <v>2482</v>
      </c>
      <c r="G213" s="53" t="s">
        <v>2597</v>
      </c>
      <c r="H213" s="52" t="s">
        <v>1140</v>
      </c>
      <c r="I213" s="52">
        <v>12201000</v>
      </c>
      <c r="J213" s="52">
        <v>0</v>
      </c>
      <c r="K213" s="52">
        <v>0</v>
      </c>
      <c r="L213" s="52" t="s">
        <v>1030</v>
      </c>
      <c r="M213" s="52" t="s">
        <v>1173</v>
      </c>
      <c r="N213" s="52" t="s">
        <v>2687</v>
      </c>
      <c r="O213" s="52">
        <v>5302</v>
      </c>
      <c r="P213" s="52" t="s">
        <v>164</v>
      </c>
      <c r="Q213" s="52">
        <v>8100006965</v>
      </c>
      <c r="R213" s="53">
        <v>44043</v>
      </c>
      <c r="S213" s="52" t="s">
        <v>2689</v>
      </c>
      <c r="T213" s="52">
        <v>336</v>
      </c>
      <c r="U213" s="53" t="s">
        <v>2707</v>
      </c>
      <c r="V213" s="54">
        <v>-198471.6</v>
      </c>
      <c r="W213" s="52" t="s">
        <v>6</v>
      </c>
      <c r="X213" s="55" t="str">
        <f t="shared" si="3"/>
        <v>More than 180 days</v>
      </c>
      <c r="Y213" s="47" t="s">
        <v>2642</v>
      </c>
    </row>
    <row r="214" spans="1:25" x14ac:dyDescent="0.2">
      <c r="A214" s="52">
        <v>5300</v>
      </c>
      <c r="B214" s="52" t="s">
        <v>1025</v>
      </c>
      <c r="C214" s="52" t="s">
        <v>2686</v>
      </c>
      <c r="D214" s="52">
        <v>5308000094</v>
      </c>
      <c r="E214" s="52">
        <v>23</v>
      </c>
      <c r="F214" s="52" t="s">
        <v>2484</v>
      </c>
      <c r="G214" s="53" t="s">
        <v>2597</v>
      </c>
      <c r="H214" s="52" t="s">
        <v>1140</v>
      </c>
      <c r="I214" s="52">
        <v>12201000</v>
      </c>
      <c r="J214" s="52">
        <v>0</v>
      </c>
      <c r="K214" s="52">
        <v>0</v>
      </c>
      <c r="L214" s="52" t="s">
        <v>1026</v>
      </c>
      <c r="M214" s="52" t="s">
        <v>1138</v>
      </c>
      <c r="N214" s="52" t="s">
        <v>2687</v>
      </c>
      <c r="O214" s="52">
        <v>5302</v>
      </c>
      <c r="P214" s="52" t="s">
        <v>164</v>
      </c>
      <c r="Q214" s="52">
        <v>8100006965</v>
      </c>
      <c r="R214" s="53">
        <v>44043</v>
      </c>
      <c r="S214" s="52" t="s">
        <v>2689</v>
      </c>
      <c r="T214" s="52">
        <v>336</v>
      </c>
      <c r="U214" s="53" t="s">
        <v>2707</v>
      </c>
      <c r="V214" s="54">
        <v>-2965399.2</v>
      </c>
      <c r="W214" s="52" t="s">
        <v>6</v>
      </c>
      <c r="X214" s="55" t="str">
        <f t="shared" si="3"/>
        <v>More than 180 days</v>
      </c>
      <c r="Y214" s="47" t="s">
        <v>2642</v>
      </c>
    </row>
    <row r="215" spans="1:25" x14ac:dyDescent="0.2">
      <c r="A215" s="52">
        <v>5300</v>
      </c>
      <c r="B215" s="52" t="s">
        <v>1025</v>
      </c>
      <c r="C215" s="52" t="s">
        <v>2686</v>
      </c>
      <c r="D215" s="52">
        <v>5308000096</v>
      </c>
      <c r="E215" s="52">
        <v>22</v>
      </c>
      <c r="F215" s="52" t="s">
        <v>2486</v>
      </c>
      <c r="G215" s="53" t="s">
        <v>2597</v>
      </c>
      <c r="H215" s="52" t="s">
        <v>1140</v>
      </c>
      <c r="I215" s="52">
        <v>12201000</v>
      </c>
      <c r="J215" s="52">
        <v>0</v>
      </c>
      <c r="K215" s="52">
        <v>0</v>
      </c>
      <c r="L215" s="52" t="s">
        <v>1026</v>
      </c>
      <c r="M215" s="52" t="s">
        <v>1138</v>
      </c>
      <c r="N215" s="52" t="s">
        <v>2687</v>
      </c>
      <c r="O215" s="52">
        <v>5302</v>
      </c>
      <c r="P215" s="52" t="s">
        <v>164</v>
      </c>
      <c r="Q215" s="52">
        <v>8100006965</v>
      </c>
      <c r="R215" s="53">
        <v>44043</v>
      </c>
      <c r="S215" s="52" t="s">
        <v>2689</v>
      </c>
      <c r="T215" s="52">
        <v>336</v>
      </c>
      <c r="U215" s="53" t="s">
        <v>2707</v>
      </c>
      <c r="V215" s="54">
        <v>-502016.4</v>
      </c>
      <c r="W215" s="52" t="s">
        <v>6</v>
      </c>
      <c r="X215" s="55" t="str">
        <f t="shared" si="3"/>
        <v>More than 180 days</v>
      </c>
      <c r="Y215" s="47" t="s">
        <v>2642</v>
      </c>
    </row>
    <row r="216" spans="1:25" x14ac:dyDescent="0.2">
      <c r="A216" s="52">
        <v>5300</v>
      </c>
      <c r="B216" s="52" t="s">
        <v>1025</v>
      </c>
      <c r="C216" s="52" t="s">
        <v>2686</v>
      </c>
      <c r="D216" s="52">
        <v>5308000098</v>
      </c>
      <c r="E216" s="52">
        <v>20</v>
      </c>
      <c r="F216" s="52" t="s">
        <v>2488</v>
      </c>
      <c r="G216" s="53" t="s">
        <v>2597</v>
      </c>
      <c r="H216" s="52" t="s">
        <v>1140</v>
      </c>
      <c r="I216" s="52">
        <v>12201000</v>
      </c>
      <c r="J216" s="52">
        <v>0</v>
      </c>
      <c r="K216" s="52">
        <v>0</v>
      </c>
      <c r="L216" s="52" t="s">
        <v>1030</v>
      </c>
      <c r="M216" s="52" t="s">
        <v>1173</v>
      </c>
      <c r="N216" s="52" t="s">
        <v>2687</v>
      </c>
      <c r="O216" s="52">
        <v>5302</v>
      </c>
      <c r="P216" s="52" t="s">
        <v>164</v>
      </c>
      <c r="Q216" s="52">
        <v>8100006965</v>
      </c>
      <c r="R216" s="53">
        <v>44043</v>
      </c>
      <c r="S216" s="52" t="s">
        <v>2689</v>
      </c>
      <c r="T216" s="52">
        <v>336</v>
      </c>
      <c r="U216" s="53" t="s">
        <v>2707</v>
      </c>
      <c r="V216" s="54">
        <v>-116748</v>
      </c>
      <c r="W216" s="52" t="s">
        <v>6</v>
      </c>
      <c r="X216" s="55" t="str">
        <f t="shared" si="3"/>
        <v>More than 180 days</v>
      </c>
      <c r="Y216" s="47" t="s">
        <v>2642</v>
      </c>
    </row>
    <row r="217" spans="1:25" x14ac:dyDescent="0.2">
      <c r="A217" s="52">
        <v>5300</v>
      </c>
      <c r="B217" s="52" t="s">
        <v>1025</v>
      </c>
      <c r="C217" s="52" t="s">
        <v>2686</v>
      </c>
      <c r="D217" s="52">
        <v>5308000100</v>
      </c>
      <c r="E217" s="52">
        <v>20</v>
      </c>
      <c r="F217" s="52" t="s">
        <v>2490</v>
      </c>
      <c r="G217" s="53" t="s">
        <v>2597</v>
      </c>
      <c r="H217" s="52" t="s">
        <v>1140</v>
      </c>
      <c r="I217" s="52">
        <v>12201000</v>
      </c>
      <c r="J217" s="52">
        <v>0</v>
      </c>
      <c r="K217" s="52">
        <v>0</v>
      </c>
      <c r="L217" s="52" t="s">
        <v>1030</v>
      </c>
      <c r="M217" s="52" t="s">
        <v>1173</v>
      </c>
      <c r="N217" s="52" t="s">
        <v>2687</v>
      </c>
      <c r="O217" s="52">
        <v>5302</v>
      </c>
      <c r="P217" s="52" t="s">
        <v>164</v>
      </c>
      <c r="Q217" s="52">
        <v>8100006965</v>
      </c>
      <c r="R217" s="53">
        <v>44043</v>
      </c>
      <c r="S217" s="52" t="s">
        <v>2689</v>
      </c>
      <c r="T217" s="52">
        <v>336</v>
      </c>
      <c r="U217" s="53" t="s">
        <v>2707</v>
      </c>
      <c r="V217" s="54">
        <v>-58374</v>
      </c>
      <c r="W217" s="52" t="s">
        <v>6</v>
      </c>
      <c r="X217" s="55" t="str">
        <f t="shared" si="3"/>
        <v>More than 180 days</v>
      </c>
      <c r="Y217" s="47" t="s">
        <v>2642</v>
      </c>
    </row>
    <row r="218" spans="1:25" x14ac:dyDescent="0.2">
      <c r="A218" s="52">
        <v>5300</v>
      </c>
      <c r="B218" s="52" t="s">
        <v>1025</v>
      </c>
      <c r="C218" s="52" t="s">
        <v>2686</v>
      </c>
      <c r="D218" s="52">
        <v>5308000112</v>
      </c>
      <c r="E218" s="52">
        <v>21</v>
      </c>
      <c r="F218" s="52" t="s">
        <v>2492</v>
      </c>
      <c r="G218" s="53" t="s">
        <v>2597</v>
      </c>
      <c r="H218" s="52" t="s">
        <v>1140</v>
      </c>
      <c r="I218" s="52">
        <v>12201000</v>
      </c>
      <c r="J218" s="52">
        <v>0</v>
      </c>
      <c r="K218" s="52">
        <v>0</v>
      </c>
      <c r="L218" s="52" t="s">
        <v>1026</v>
      </c>
      <c r="M218" s="52" t="s">
        <v>1138</v>
      </c>
      <c r="N218" s="52" t="s">
        <v>2687</v>
      </c>
      <c r="O218" s="52">
        <v>5302</v>
      </c>
      <c r="P218" s="52" t="s">
        <v>164</v>
      </c>
      <c r="Q218" s="52">
        <v>8100006965</v>
      </c>
      <c r="R218" s="53">
        <v>44043</v>
      </c>
      <c r="S218" s="52" t="s">
        <v>2689</v>
      </c>
      <c r="T218" s="52">
        <v>336</v>
      </c>
      <c r="U218" s="53" t="s">
        <v>2707</v>
      </c>
      <c r="V218" s="54">
        <v>-466992</v>
      </c>
      <c r="W218" s="52" t="s">
        <v>6</v>
      </c>
      <c r="X218" s="55" t="str">
        <f t="shared" si="3"/>
        <v>More than 180 days</v>
      </c>
      <c r="Y218" s="47" t="s">
        <v>2642</v>
      </c>
    </row>
    <row r="219" spans="1:25" x14ac:dyDescent="0.2">
      <c r="A219" s="52">
        <v>5300</v>
      </c>
      <c r="B219" s="52" t="s">
        <v>1025</v>
      </c>
      <c r="C219" s="52" t="s">
        <v>2686</v>
      </c>
      <c r="D219" s="52">
        <v>5308000115</v>
      </c>
      <c r="E219" s="52">
        <v>20</v>
      </c>
      <c r="F219" s="52" t="s">
        <v>2494</v>
      </c>
      <c r="G219" s="53" t="s">
        <v>2597</v>
      </c>
      <c r="H219" s="52" t="s">
        <v>1140</v>
      </c>
      <c r="I219" s="52">
        <v>12201000</v>
      </c>
      <c r="J219" s="52">
        <v>0</v>
      </c>
      <c r="K219" s="52">
        <v>0</v>
      </c>
      <c r="L219" s="52" t="s">
        <v>1026</v>
      </c>
      <c r="M219" s="52" t="s">
        <v>1138</v>
      </c>
      <c r="N219" s="52" t="s">
        <v>2687</v>
      </c>
      <c r="O219" s="52">
        <v>5302</v>
      </c>
      <c r="P219" s="52" t="s">
        <v>164</v>
      </c>
      <c r="Q219" s="52">
        <v>8100006965</v>
      </c>
      <c r="R219" s="53">
        <v>44043</v>
      </c>
      <c r="S219" s="52" t="s">
        <v>2689</v>
      </c>
      <c r="T219" s="52">
        <v>336</v>
      </c>
      <c r="U219" s="53" t="s">
        <v>2707</v>
      </c>
      <c r="V219" s="54">
        <v>-268520.40000000002</v>
      </c>
      <c r="W219" s="52" t="s">
        <v>6</v>
      </c>
      <c r="X219" s="55" t="str">
        <f t="shared" si="3"/>
        <v>More than 180 days</v>
      </c>
      <c r="Y219" s="47" t="s">
        <v>2642</v>
      </c>
    </row>
    <row r="220" spans="1:25" x14ac:dyDescent="0.2">
      <c r="A220" s="52">
        <v>5300</v>
      </c>
      <c r="B220" s="52" t="s">
        <v>1025</v>
      </c>
      <c r="C220" s="52" t="s">
        <v>2686</v>
      </c>
      <c r="D220" s="52">
        <v>5308000118</v>
      </c>
      <c r="E220" s="52">
        <v>21</v>
      </c>
      <c r="F220" s="52" t="s">
        <v>2496</v>
      </c>
      <c r="G220" s="53" t="s">
        <v>2597</v>
      </c>
      <c r="H220" s="52" t="s">
        <v>1140</v>
      </c>
      <c r="I220" s="52">
        <v>12201000</v>
      </c>
      <c r="J220" s="52">
        <v>0</v>
      </c>
      <c r="K220" s="52">
        <v>0</v>
      </c>
      <c r="L220" s="52" t="s">
        <v>1026</v>
      </c>
      <c r="M220" s="52" t="s">
        <v>1138</v>
      </c>
      <c r="N220" s="52" t="s">
        <v>2687</v>
      </c>
      <c r="O220" s="52">
        <v>5302</v>
      </c>
      <c r="P220" s="52" t="s">
        <v>164</v>
      </c>
      <c r="Q220" s="52">
        <v>8100006965</v>
      </c>
      <c r="R220" s="53">
        <v>44043</v>
      </c>
      <c r="S220" s="52" t="s">
        <v>2689</v>
      </c>
      <c r="T220" s="52">
        <v>336</v>
      </c>
      <c r="U220" s="53" t="s">
        <v>2707</v>
      </c>
      <c r="V220" s="54">
        <v>-712162.8</v>
      </c>
      <c r="W220" s="52" t="s">
        <v>6</v>
      </c>
      <c r="X220" s="55" t="str">
        <f t="shared" si="3"/>
        <v>More than 180 days</v>
      </c>
      <c r="Y220" s="47" t="s">
        <v>2642</v>
      </c>
    </row>
    <row r="221" spans="1:25" x14ac:dyDescent="0.2">
      <c r="A221" s="52">
        <v>5300</v>
      </c>
      <c r="B221" s="52" t="s">
        <v>1025</v>
      </c>
      <c r="C221" s="52" t="s">
        <v>2686</v>
      </c>
      <c r="D221" s="52">
        <v>5308000119</v>
      </c>
      <c r="E221" s="52">
        <v>22</v>
      </c>
      <c r="F221" s="52" t="s">
        <v>2498</v>
      </c>
      <c r="G221" s="53" t="s">
        <v>2597</v>
      </c>
      <c r="H221" s="52" t="s">
        <v>1140</v>
      </c>
      <c r="I221" s="52">
        <v>12201000</v>
      </c>
      <c r="J221" s="52">
        <v>0</v>
      </c>
      <c r="K221" s="52">
        <v>0</v>
      </c>
      <c r="L221" s="52" t="s">
        <v>1026</v>
      </c>
      <c r="M221" s="52" t="s">
        <v>1138</v>
      </c>
      <c r="N221" s="52" t="s">
        <v>2687</v>
      </c>
      <c r="O221" s="52">
        <v>5302</v>
      </c>
      <c r="P221" s="52" t="s">
        <v>164</v>
      </c>
      <c r="Q221" s="52">
        <v>8100006965</v>
      </c>
      <c r="R221" s="53">
        <v>44043</v>
      </c>
      <c r="S221" s="52" t="s">
        <v>2689</v>
      </c>
      <c r="T221" s="52">
        <v>336</v>
      </c>
      <c r="U221" s="53" t="s">
        <v>2707</v>
      </c>
      <c r="V221" s="54">
        <v>-361918.8</v>
      </c>
      <c r="W221" s="52" t="s">
        <v>6</v>
      </c>
      <c r="X221" s="55" t="str">
        <f t="shared" si="3"/>
        <v>More than 180 days</v>
      </c>
      <c r="Y221" s="47" t="s">
        <v>2642</v>
      </c>
    </row>
    <row r="222" spans="1:25" x14ac:dyDescent="0.2">
      <c r="A222" s="52">
        <v>5300</v>
      </c>
      <c r="B222" s="52" t="s">
        <v>1025</v>
      </c>
      <c r="C222" s="52" t="s">
        <v>2686</v>
      </c>
      <c r="D222" s="52">
        <v>5308000126</v>
      </c>
      <c r="E222" s="52">
        <v>20</v>
      </c>
      <c r="F222" s="52" t="s">
        <v>2500</v>
      </c>
      <c r="G222" s="53" t="s">
        <v>2597</v>
      </c>
      <c r="H222" s="52" t="s">
        <v>1140</v>
      </c>
      <c r="I222" s="52">
        <v>12201000</v>
      </c>
      <c r="J222" s="52">
        <v>0</v>
      </c>
      <c r="K222" s="52">
        <v>0</v>
      </c>
      <c r="L222" s="52" t="s">
        <v>1030</v>
      </c>
      <c r="M222" s="52" t="s">
        <v>1173</v>
      </c>
      <c r="N222" s="52" t="s">
        <v>2687</v>
      </c>
      <c r="O222" s="52">
        <v>5302</v>
      </c>
      <c r="P222" s="52" t="s">
        <v>164</v>
      </c>
      <c r="Q222" s="52">
        <v>8100006965</v>
      </c>
      <c r="R222" s="53">
        <v>44043</v>
      </c>
      <c r="S222" s="52" t="s">
        <v>2689</v>
      </c>
      <c r="T222" s="52">
        <v>336</v>
      </c>
      <c r="U222" s="53" t="s">
        <v>2707</v>
      </c>
      <c r="V222" s="54">
        <v>-116748</v>
      </c>
      <c r="W222" s="52" t="s">
        <v>6</v>
      </c>
      <c r="X222" s="55" t="str">
        <f t="shared" si="3"/>
        <v>More than 180 days</v>
      </c>
      <c r="Y222" s="47" t="s">
        <v>2642</v>
      </c>
    </row>
    <row r="223" spans="1:25" x14ac:dyDescent="0.2">
      <c r="A223" s="52">
        <v>5300</v>
      </c>
      <c r="B223" s="52" t="s">
        <v>1025</v>
      </c>
      <c r="C223" s="52" t="s">
        <v>2686</v>
      </c>
      <c r="D223" s="52">
        <v>5308000131</v>
      </c>
      <c r="E223" s="52">
        <v>20</v>
      </c>
      <c r="F223" s="52" t="s">
        <v>2502</v>
      </c>
      <c r="G223" s="53" t="s">
        <v>2597</v>
      </c>
      <c r="H223" s="52" t="s">
        <v>1140</v>
      </c>
      <c r="I223" s="52">
        <v>12201000</v>
      </c>
      <c r="J223" s="52">
        <v>0</v>
      </c>
      <c r="K223" s="52">
        <v>0</v>
      </c>
      <c r="L223" s="52" t="s">
        <v>1026</v>
      </c>
      <c r="M223" s="52" t="s">
        <v>1138</v>
      </c>
      <c r="N223" s="52" t="s">
        <v>2687</v>
      </c>
      <c r="O223" s="52">
        <v>5302</v>
      </c>
      <c r="P223" s="52" t="s">
        <v>164</v>
      </c>
      <c r="Q223" s="52">
        <v>8100006965</v>
      </c>
      <c r="R223" s="53">
        <v>44043</v>
      </c>
      <c r="S223" s="52" t="s">
        <v>2689</v>
      </c>
      <c r="T223" s="52">
        <v>336</v>
      </c>
      <c r="U223" s="53" t="s">
        <v>2707</v>
      </c>
      <c r="V223" s="54">
        <v>-221821.2</v>
      </c>
      <c r="W223" s="52" t="s">
        <v>6</v>
      </c>
      <c r="X223" s="55" t="str">
        <f t="shared" si="3"/>
        <v>More than 180 days</v>
      </c>
      <c r="Y223" s="47" t="s">
        <v>2642</v>
      </c>
    </row>
    <row r="224" spans="1:25" x14ac:dyDescent="0.2">
      <c r="A224" s="52">
        <v>5300</v>
      </c>
      <c r="B224" s="52" t="s">
        <v>1025</v>
      </c>
      <c r="C224" s="52" t="s">
        <v>2686</v>
      </c>
      <c r="D224" s="52">
        <v>5308000161</v>
      </c>
      <c r="E224" s="52">
        <v>25</v>
      </c>
      <c r="F224" s="52" t="s">
        <v>2504</v>
      </c>
      <c r="G224" s="53" t="s">
        <v>2597</v>
      </c>
      <c r="H224" s="52" t="s">
        <v>1296</v>
      </c>
      <c r="I224" s="52">
        <v>12201000</v>
      </c>
      <c r="J224" s="52">
        <v>0</v>
      </c>
      <c r="K224" s="52">
        <v>0</v>
      </c>
      <c r="L224" s="52" t="s">
        <v>1026</v>
      </c>
      <c r="M224" s="52" t="s">
        <v>1294</v>
      </c>
      <c r="N224" s="52" t="s">
        <v>2687</v>
      </c>
      <c r="O224" s="52">
        <v>5302</v>
      </c>
      <c r="P224" s="52" t="s">
        <v>116</v>
      </c>
      <c r="Q224" s="52">
        <v>8100006965</v>
      </c>
      <c r="R224" s="53">
        <v>44043</v>
      </c>
      <c r="S224" s="52" t="s">
        <v>2689</v>
      </c>
      <c r="T224" s="52">
        <v>336</v>
      </c>
      <c r="U224" s="53" t="s">
        <v>2707</v>
      </c>
      <c r="V224" s="54">
        <v>-431967.6</v>
      </c>
      <c r="W224" s="52" t="s">
        <v>6</v>
      </c>
      <c r="X224" s="55" t="str">
        <f t="shared" si="3"/>
        <v>More than 180 days</v>
      </c>
      <c r="Y224" s="47" t="s">
        <v>2642</v>
      </c>
    </row>
    <row r="225" spans="1:25" x14ac:dyDescent="0.2">
      <c r="A225" s="52">
        <v>5300</v>
      </c>
      <c r="B225" s="52" t="s">
        <v>1025</v>
      </c>
      <c r="C225" s="52" t="s">
        <v>2686</v>
      </c>
      <c r="D225" s="52">
        <v>5308000162</v>
      </c>
      <c r="E225" s="52">
        <v>21</v>
      </c>
      <c r="F225" s="52" t="s">
        <v>2506</v>
      </c>
      <c r="G225" s="53" t="s">
        <v>2597</v>
      </c>
      <c r="H225" s="52" t="s">
        <v>1296</v>
      </c>
      <c r="I225" s="52">
        <v>12201000</v>
      </c>
      <c r="J225" s="52">
        <v>0</v>
      </c>
      <c r="K225" s="52">
        <v>0</v>
      </c>
      <c r="L225" s="52" t="s">
        <v>1026</v>
      </c>
      <c r="M225" s="52" t="s">
        <v>1294</v>
      </c>
      <c r="N225" s="52" t="s">
        <v>2687</v>
      </c>
      <c r="O225" s="52">
        <v>5302</v>
      </c>
      <c r="P225" s="52" t="s">
        <v>116</v>
      </c>
      <c r="Q225" s="52">
        <v>8100006965</v>
      </c>
      <c r="R225" s="53">
        <v>44043</v>
      </c>
      <c r="S225" s="52" t="s">
        <v>2689</v>
      </c>
      <c r="T225" s="52">
        <v>336</v>
      </c>
      <c r="U225" s="53" t="s">
        <v>2707</v>
      </c>
      <c r="V225" s="54">
        <v>-583740</v>
      </c>
      <c r="W225" s="52" t="s">
        <v>6</v>
      </c>
      <c r="X225" s="55" t="str">
        <f t="shared" si="3"/>
        <v>More than 180 days</v>
      </c>
      <c r="Y225" s="47" t="s">
        <v>2642</v>
      </c>
    </row>
    <row r="226" spans="1:25" x14ac:dyDescent="0.2">
      <c r="A226" s="52">
        <v>5300</v>
      </c>
      <c r="B226" s="52" t="s">
        <v>1025</v>
      </c>
      <c r="C226" s="52" t="s">
        <v>2686</v>
      </c>
      <c r="D226" s="52">
        <v>5308000163</v>
      </c>
      <c r="E226" s="52">
        <v>25</v>
      </c>
      <c r="F226" s="52" t="s">
        <v>2508</v>
      </c>
      <c r="G226" s="53" t="s">
        <v>2597</v>
      </c>
      <c r="H226" s="52" t="s">
        <v>1296</v>
      </c>
      <c r="I226" s="52">
        <v>12201000</v>
      </c>
      <c r="J226" s="52">
        <v>0</v>
      </c>
      <c r="K226" s="52">
        <v>0</v>
      </c>
      <c r="L226" s="52" t="s">
        <v>1026</v>
      </c>
      <c r="M226" s="52" t="s">
        <v>1294</v>
      </c>
      <c r="N226" s="52" t="s">
        <v>2687</v>
      </c>
      <c r="O226" s="52">
        <v>5302</v>
      </c>
      <c r="P226" s="52" t="s">
        <v>116</v>
      </c>
      <c r="Q226" s="52">
        <v>8100006965</v>
      </c>
      <c r="R226" s="53">
        <v>44043</v>
      </c>
      <c r="S226" s="52" t="s">
        <v>2689</v>
      </c>
      <c r="T226" s="52">
        <v>336</v>
      </c>
      <c r="U226" s="53" t="s">
        <v>2707</v>
      </c>
      <c r="V226" s="54">
        <v>-583740</v>
      </c>
      <c r="W226" s="52" t="s">
        <v>6</v>
      </c>
      <c r="X226" s="55" t="str">
        <f t="shared" si="3"/>
        <v>More than 180 days</v>
      </c>
      <c r="Y226" s="47" t="s">
        <v>2642</v>
      </c>
    </row>
    <row r="227" spans="1:25" x14ac:dyDescent="0.2">
      <c r="A227" s="52">
        <v>5300</v>
      </c>
      <c r="B227" s="52" t="s">
        <v>1025</v>
      </c>
      <c r="C227" s="52" t="s">
        <v>2686</v>
      </c>
      <c r="D227" s="52">
        <v>5308000164</v>
      </c>
      <c r="E227" s="52">
        <v>26</v>
      </c>
      <c r="F227" s="52" t="s">
        <v>2510</v>
      </c>
      <c r="G227" s="53" t="s">
        <v>2597</v>
      </c>
      <c r="H227" s="52" t="s">
        <v>1296</v>
      </c>
      <c r="I227" s="52">
        <v>12201000</v>
      </c>
      <c r="J227" s="52">
        <v>0</v>
      </c>
      <c r="K227" s="52">
        <v>0</v>
      </c>
      <c r="L227" s="52" t="s">
        <v>1026</v>
      </c>
      <c r="M227" s="52" t="s">
        <v>1294</v>
      </c>
      <c r="N227" s="52" t="s">
        <v>2687</v>
      </c>
      <c r="O227" s="52">
        <v>5302</v>
      </c>
      <c r="P227" s="52" t="s">
        <v>116</v>
      </c>
      <c r="Q227" s="52">
        <v>8100006965</v>
      </c>
      <c r="R227" s="53">
        <v>44043</v>
      </c>
      <c r="S227" s="52" t="s">
        <v>2689</v>
      </c>
      <c r="T227" s="52">
        <v>336</v>
      </c>
      <c r="U227" s="53" t="s">
        <v>2707</v>
      </c>
      <c r="V227" s="54">
        <v>-4144554</v>
      </c>
      <c r="W227" s="52" t="s">
        <v>6</v>
      </c>
      <c r="X227" s="55" t="str">
        <f t="shared" si="3"/>
        <v>More than 180 days</v>
      </c>
      <c r="Y227" s="47" t="s">
        <v>2642</v>
      </c>
    </row>
    <row r="228" spans="1:25" x14ac:dyDescent="0.2">
      <c r="A228" s="52">
        <v>5300</v>
      </c>
      <c r="B228" s="52" t="s">
        <v>1025</v>
      </c>
      <c r="C228" s="52" t="s">
        <v>2686</v>
      </c>
      <c r="D228" s="52">
        <v>5308000166</v>
      </c>
      <c r="E228" s="52">
        <v>24</v>
      </c>
      <c r="F228" s="52" t="s">
        <v>2512</v>
      </c>
      <c r="G228" s="53" t="s">
        <v>2597</v>
      </c>
      <c r="H228" s="52" t="s">
        <v>1296</v>
      </c>
      <c r="I228" s="52">
        <v>12201000</v>
      </c>
      <c r="J228" s="52">
        <v>0</v>
      </c>
      <c r="K228" s="52">
        <v>0</v>
      </c>
      <c r="L228" s="52" t="s">
        <v>1026</v>
      </c>
      <c r="M228" s="52" t="s">
        <v>1294</v>
      </c>
      <c r="N228" s="52" t="s">
        <v>2687</v>
      </c>
      <c r="O228" s="52">
        <v>5302</v>
      </c>
      <c r="P228" s="52" t="s">
        <v>116</v>
      </c>
      <c r="Q228" s="52">
        <v>8100006965</v>
      </c>
      <c r="R228" s="53">
        <v>44043</v>
      </c>
      <c r="S228" s="52" t="s">
        <v>2689</v>
      </c>
      <c r="T228" s="52">
        <v>336</v>
      </c>
      <c r="U228" s="53" t="s">
        <v>2707</v>
      </c>
      <c r="V228" s="54">
        <v>-245170.8</v>
      </c>
      <c r="W228" s="52" t="s">
        <v>6</v>
      </c>
      <c r="X228" s="55" t="str">
        <f t="shared" si="3"/>
        <v>More than 180 days</v>
      </c>
      <c r="Y228" s="47" t="s">
        <v>2642</v>
      </c>
    </row>
    <row r="229" spans="1:25" x14ac:dyDescent="0.2">
      <c r="A229" s="52">
        <v>5300</v>
      </c>
      <c r="B229" s="52" t="s">
        <v>1025</v>
      </c>
      <c r="C229" s="52" t="s">
        <v>2686</v>
      </c>
      <c r="D229" s="52">
        <v>5308000167</v>
      </c>
      <c r="E229" s="52">
        <v>24</v>
      </c>
      <c r="F229" s="52" t="s">
        <v>2514</v>
      </c>
      <c r="G229" s="53" t="s">
        <v>2597</v>
      </c>
      <c r="H229" s="52" t="s">
        <v>1296</v>
      </c>
      <c r="I229" s="52">
        <v>12201000</v>
      </c>
      <c r="J229" s="52">
        <v>0</v>
      </c>
      <c r="K229" s="52">
        <v>0</v>
      </c>
      <c r="L229" s="52" t="s">
        <v>1026</v>
      </c>
      <c r="M229" s="52" t="s">
        <v>1294</v>
      </c>
      <c r="N229" s="52" t="s">
        <v>2687</v>
      </c>
      <c r="O229" s="52">
        <v>5302</v>
      </c>
      <c r="P229" s="52" t="s">
        <v>116</v>
      </c>
      <c r="Q229" s="52">
        <v>8100006965</v>
      </c>
      <c r="R229" s="53">
        <v>44043</v>
      </c>
      <c r="S229" s="52" t="s">
        <v>2689</v>
      </c>
      <c r="T229" s="52">
        <v>336</v>
      </c>
      <c r="U229" s="53" t="s">
        <v>2707</v>
      </c>
      <c r="V229" s="54">
        <v>-677138.4</v>
      </c>
      <c r="W229" s="52" t="s">
        <v>6</v>
      </c>
      <c r="X229" s="55" t="str">
        <f t="shared" si="3"/>
        <v>More than 180 days</v>
      </c>
      <c r="Y229" s="47" t="s">
        <v>2642</v>
      </c>
    </row>
    <row r="230" spans="1:25" x14ac:dyDescent="0.2">
      <c r="A230" s="52">
        <v>5300</v>
      </c>
      <c r="B230" s="52" t="s">
        <v>1025</v>
      </c>
      <c r="C230" s="52" t="s">
        <v>2686</v>
      </c>
      <c r="D230" s="52">
        <v>5308000169</v>
      </c>
      <c r="E230" s="52">
        <v>23</v>
      </c>
      <c r="F230" s="52" t="s">
        <v>2516</v>
      </c>
      <c r="G230" s="53" t="s">
        <v>2597</v>
      </c>
      <c r="H230" s="52" t="s">
        <v>1296</v>
      </c>
      <c r="I230" s="52">
        <v>12201000</v>
      </c>
      <c r="J230" s="52">
        <v>0</v>
      </c>
      <c r="K230" s="52">
        <v>0</v>
      </c>
      <c r="L230" s="52" t="s">
        <v>1026</v>
      </c>
      <c r="M230" s="52" t="s">
        <v>1294</v>
      </c>
      <c r="N230" s="52" t="s">
        <v>2687</v>
      </c>
      <c r="O230" s="52">
        <v>5302</v>
      </c>
      <c r="P230" s="52" t="s">
        <v>116</v>
      </c>
      <c r="Q230" s="52">
        <v>8100006965</v>
      </c>
      <c r="R230" s="53">
        <v>44043</v>
      </c>
      <c r="S230" s="52" t="s">
        <v>2689</v>
      </c>
      <c r="T230" s="52">
        <v>336</v>
      </c>
      <c r="U230" s="53" t="s">
        <v>2707</v>
      </c>
      <c r="V230" s="54">
        <v>-723837.6</v>
      </c>
      <c r="W230" s="52" t="s">
        <v>6</v>
      </c>
      <c r="X230" s="55" t="str">
        <f t="shared" si="3"/>
        <v>More than 180 days</v>
      </c>
      <c r="Y230" s="47" t="s">
        <v>2642</v>
      </c>
    </row>
    <row r="231" spans="1:25" x14ac:dyDescent="0.2">
      <c r="A231" s="52">
        <v>5300</v>
      </c>
      <c r="B231" s="52" t="s">
        <v>1025</v>
      </c>
      <c r="C231" s="52" t="s">
        <v>2686</v>
      </c>
      <c r="D231" s="52">
        <v>5308000170</v>
      </c>
      <c r="E231" s="52">
        <v>22</v>
      </c>
      <c r="F231" s="52" t="s">
        <v>2518</v>
      </c>
      <c r="G231" s="53" t="s">
        <v>2597</v>
      </c>
      <c r="H231" s="52" t="s">
        <v>1296</v>
      </c>
      <c r="I231" s="52">
        <v>12201000</v>
      </c>
      <c r="J231" s="52">
        <v>0</v>
      </c>
      <c r="K231" s="52">
        <v>0</v>
      </c>
      <c r="L231" s="52" t="s">
        <v>1026</v>
      </c>
      <c r="M231" s="52" t="s">
        <v>1294</v>
      </c>
      <c r="N231" s="52" t="s">
        <v>2687</v>
      </c>
      <c r="O231" s="52">
        <v>5302</v>
      </c>
      <c r="P231" s="52" t="s">
        <v>116</v>
      </c>
      <c r="Q231" s="52">
        <v>8100006965</v>
      </c>
      <c r="R231" s="53">
        <v>44043</v>
      </c>
      <c r="S231" s="52" t="s">
        <v>2689</v>
      </c>
      <c r="T231" s="52">
        <v>336</v>
      </c>
      <c r="U231" s="53" t="s">
        <v>2707</v>
      </c>
      <c r="V231" s="54">
        <v>-455317.2</v>
      </c>
      <c r="W231" s="52" t="s">
        <v>6</v>
      </c>
      <c r="X231" s="55" t="str">
        <f t="shared" si="3"/>
        <v>More than 180 days</v>
      </c>
      <c r="Y231" s="47" t="s">
        <v>2642</v>
      </c>
    </row>
    <row r="232" spans="1:25" x14ac:dyDescent="0.2">
      <c r="A232" s="52">
        <v>5300</v>
      </c>
      <c r="B232" s="52" t="s">
        <v>1025</v>
      </c>
      <c r="C232" s="52" t="s">
        <v>2686</v>
      </c>
      <c r="D232" s="52">
        <v>5308000172</v>
      </c>
      <c r="E232" s="52">
        <v>23</v>
      </c>
      <c r="F232" s="52" t="s">
        <v>2520</v>
      </c>
      <c r="G232" s="53" t="s">
        <v>2597</v>
      </c>
      <c r="H232" s="52" t="s">
        <v>1296</v>
      </c>
      <c r="I232" s="52">
        <v>12201000</v>
      </c>
      <c r="J232" s="52">
        <v>0</v>
      </c>
      <c r="K232" s="52">
        <v>0</v>
      </c>
      <c r="L232" s="52" t="s">
        <v>1026</v>
      </c>
      <c r="M232" s="52" t="s">
        <v>1294</v>
      </c>
      <c r="N232" s="52" t="s">
        <v>2687</v>
      </c>
      <c r="O232" s="52">
        <v>5302</v>
      </c>
      <c r="P232" s="52" t="s">
        <v>116</v>
      </c>
      <c r="Q232" s="52">
        <v>8100006965</v>
      </c>
      <c r="R232" s="53">
        <v>44043</v>
      </c>
      <c r="S232" s="52" t="s">
        <v>2689</v>
      </c>
      <c r="T232" s="52">
        <v>336</v>
      </c>
      <c r="U232" s="53" t="s">
        <v>2707</v>
      </c>
      <c r="V232" s="54">
        <v>-455317.2</v>
      </c>
      <c r="W232" s="52" t="s">
        <v>6</v>
      </c>
      <c r="X232" s="55" t="str">
        <f t="shared" si="3"/>
        <v>More than 180 days</v>
      </c>
      <c r="Y232" s="47" t="s">
        <v>2642</v>
      </c>
    </row>
    <row r="233" spans="1:25" x14ac:dyDescent="0.2">
      <c r="A233" s="52">
        <v>5300</v>
      </c>
      <c r="B233" s="52" t="s">
        <v>1025</v>
      </c>
      <c r="C233" s="52" t="s">
        <v>2686</v>
      </c>
      <c r="D233" s="52">
        <v>5308000173</v>
      </c>
      <c r="E233" s="52">
        <v>25</v>
      </c>
      <c r="F233" s="52" t="s">
        <v>2522</v>
      </c>
      <c r="G233" s="53" t="s">
        <v>2597</v>
      </c>
      <c r="H233" s="52" t="s">
        <v>1296</v>
      </c>
      <c r="I233" s="52">
        <v>12201000</v>
      </c>
      <c r="J233" s="52">
        <v>0</v>
      </c>
      <c r="K233" s="52">
        <v>0</v>
      </c>
      <c r="L233" s="52" t="s">
        <v>1030</v>
      </c>
      <c r="M233" s="52" t="s">
        <v>1344</v>
      </c>
      <c r="N233" s="52" t="s">
        <v>2687</v>
      </c>
      <c r="O233" s="52">
        <v>5302</v>
      </c>
      <c r="P233" s="52" t="s">
        <v>116</v>
      </c>
      <c r="Q233" s="52">
        <v>8100006965</v>
      </c>
      <c r="R233" s="53">
        <v>44043</v>
      </c>
      <c r="S233" s="52" t="s">
        <v>2689</v>
      </c>
      <c r="T233" s="52">
        <v>336</v>
      </c>
      <c r="U233" s="53" t="s">
        <v>2707</v>
      </c>
      <c r="V233" s="54">
        <v>-350244</v>
      </c>
      <c r="W233" s="52" t="s">
        <v>6</v>
      </c>
      <c r="X233" s="55" t="str">
        <f t="shared" si="3"/>
        <v>More than 180 days</v>
      </c>
      <c r="Y233" s="47" t="s">
        <v>2642</v>
      </c>
    </row>
    <row r="234" spans="1:25" x14ac:dyDescent="0.2">
      <c r="A234" s="52">
        <v>5300</v>
      </c>
      <c r="B234" s="52" t="s">
        <v>1025</v>
      </c>
      <c r="C234" s="52" t="s">
        <v>2686</v>
      </c>
      <c r="D234" s="52">
        <v>5308000174</v>
      </c>
      <c r="E234" s="52">
        <v>24</v>
      </c>
      <c r="F234" s="52" t="s">
        <v>2524</v>
      </c>
      <c r="G234" s="53" t="s">
        <v>2597</v>
      </c>
      <c r="H234" s="52" t="s">
        <v>1296</v>
      </c>
      <c r="I234" s="52">
        <v>12201000</v>
      </c>
      <c r="J234" s="52">
        <v>0</v>
      </c>
      <c r="K234" s="52">
        <v>0</v>
      </c>
      <c r="L234" s="52" t="s">
        <v>1030</v>
      </c>
      <c r="M234" s="52" t="s">
        <v>1344</v>
      </c>
      <c r="N234" s="52" t="s">
        <v>2687</v>
      </c>
      <c r="O234" s="52">
        <v>5302</v>
      </c>
      <c r="P234" s="52" t="s">
        <v>116</v>
      </c>
      <c r="Q234" s="52">
        <v>8100006965</v>
      </c>
      <c r="R234" s="53">
        <v>44043</v>
      </c>
      <c r="S234" s="52" t="s">
        <v>2689</v>
      </c>
      <c r="T234" s="52">
        <v>336</v>
      </c>
      <c r="U234" s="53" t="s">
        <v>2707</v>
      </c>
      <c r="V234" s="54">
        <v>-70048.800000000003</v>
      </c>
      <c r="W234" s="52" t="s">
        <v>6</v>
      </c>
      <c r="X234" s="55" t="str">
        <f t="shared" si="3"/>
        <v>More than 180 days</v>
      </c>
      <c r="Y234" s="47" t="s">
        <v>2642</v>
      </c>
    </row>
    <row r="235" spans="1:25" x14ac:dyDescent="0.2">
      <c r="A235" s="52">
        <v>5300</v>
      </c>
      <c r="B235" s="52" t="s">
        <v>1025</v>
      </c>
      <c r="C235" s="52" t="s">
        <v>2686</v>
      </c>
      <c r="D235" s="52">
        <v>5308000175</v>
      </c>
      <c r="E235" s="52">
        <v>24</v>
      </c>
      <c r="F235" s="52" t="s">
        <v>2526</v>
      </c>
      <c r="G235" s="53" t="s">
        <v>2597</v>
      </c>
      <c r="H235" s="52" t="s">
        <v>1296</v>
      </c>
      <c r="I235" s="52">
        <v>12201000</v>
      </c>
      <c r="J235" s="52">
        <v>0</v>
      </c>
      <c r="K235" s="52">
        <v>0</v>
      </c>
      <c r="L235" s="52" t="s">
        <v>1030</v>
      </c>
      <c r="M235" s="52" t="s">
        <v>1344</v>
      </c>
      <c r="N235" s="52" t="s">
        <v>2687</v>
      </c>
      <c r="O235" s="52">
        <v>5302</v>
      </c>
      <c r="P235" s="52" t="s">
        <v>116</v>
      </c>
      <c r="Q235" s="52">
        <v>8100006965</v>
      </c>
      <c r="R235" s="53">
        <v>44043</v>
      </c>
      <c r="S235" s="52" t="s">
        <v>2689</v>
      </c>
      <c r="T235" s="52">
        <v>336</v>
      </c>
      <c r="U235" s="53" t="s">
        <v>2707</v>
      </c>
      <c r="V235" s="54">
        <v>-198471.6</v>
      </c>
      <c r="W235" s="52" t="s">
        <v>6</v>
      </c>
      <c r="X235" s="55" t="str">
        <f t="shared" si="3"/>
        <v>More than 180 days</v>
      </c>
      <c r="Y235" s="47" t="s">
        <v>2642</v>
      </c>
    </row>
    <row r="236" spans="1:25" x14ac:dyDescent="0.2">
      <c r="A236" s="52">
        <v>5300</v>
      </c>
      <c r="B236" s="52" t="s">
        <v>1025</v>
      </c>
      <c r="C236" s="52" t="s">
        <v>2686</v>
      </c>
      <c r="D236" s="52">
        <v>5308000176</v>
      </c>
      <c r="E236" s="52">
        <v>23</v>
      </c>
      <c r="F236" s="52" t="s">
        <v>2528</v>
      </c>
      <c r="G236" s="53" t="s">
        <v>2597</v>
      </c>
      <c r="H236" s="52" t="s">
        <v>1296</v>
      </c>
      <c r="I236" s="52">
        <v>12201000</v>
      </c>
      <c r="J236" s="52">
        <v>0</v>
      </c>
      <c r="K236" s="52">
        <v>0</v>
      </c>
      <c r="L236" s="52" t="s">
        <v>1026</v>
      </c>
      <c r="M236" s="52" t="s">
        <v>1294</v>
      </c>
      <c r="N236" s="52" t="s">
        <v>2687</v>
      </c>
      <c r="O236" s="52">
        <v>5302</v>
      </c>
      <c r="P236" s="52" t="s">
        <v>116</v>
      </c>
      <c r="Q236" s="52">
        <v>8100006965</v>
      </c>
      <c r="R236" s="53">
        <v>44043</v>
      </c>
      <c r="S236" s="52" t="s">
        <v>2689</v>
      </c>
      <c r="T236" s="52">
        <v>336</v>
      </c>
      <c r="U236" s="53" t="s">
        <v>2707</v>
      </c>
      <c r="V236" s="54">
        <v>-3093822</v>
      </c>
      <c r="W236" s="52" t="s">
        <v>6</v>
      </c>
      <c r="X236" s="55" t="str">
        <f t="shared" si="3"/>
        <v>More than 180 days</v>
      </c>
      <c r="Y236" s="47" t="s">
        <v>2642</v>
      </c>
    </row>
    <row r="237" spans="1:25" x14ac:dyDescent="0.2">
      <c r="A237" s="52">
        <v>5300</v>
      </c>
      <c r="B237" s="52" t="s">
        <v>1025</v>
      </c>
      <c r="C237" s="52" t="s">
        <v>2686</v>
      </c>
      <c r="D237" s="52">
        <v>5308000179</v>
      </c>
      <c r="E237" s="52">
        <v>21</v>
      </c>
      <c r="F237" s="52" t="s">
        <v>2530</v>
      </c>
      <c r="G237" s="53" t="s">
        <v>2597</v>
      </c>
      <c r="H237" s="52" t="s">
        <v>1296</v>
      </c>
      <c r="I237" s="52">
        <v>12201000</v>
      </c>
      <c r="J237" s="52">
        <v>0</v>
      </c>
      <c r="K237" s="52">
        <v>0</v>
      </c>
      <c r="L237" s="52" t="s">
        <v>1030</v>
      </c>
      <c r="M237" s="52" t="s">
        <v>1344</v>
      </c>
      <c r="N237" s="52" t="s">
        <v>2687</v>
      </c>
      <c r="O237" s="52">
        <v>5302</v>
      </c>
      <c r="P237" s="52" t="s">
        <v>116</v>
      </c>
      <c r="Q237" s="52">
        <v>8100006965</v>
      </c>
      <c r="R237" s="53">
        <v>44043</v>
      </c>
      <c r="S237" s="52" t="s">
        <v>2689</v>
      </c>
      <c r="T237" s="52">
        <v>336</v>
      </c>
      <c r="U237" s="53" t="s">
        <v>2707</v>
      </c>
      <c r="V237" s="54">
        <v>-128422.8</v>
      </c>
      <c r="W237" s="52" t="s">
        <v>6</v>
      </c>
      <c r="X237" s="55" t="str">
        <f t="shared" si="3"/>
        <v>More than 180 days</v>
      </c>
      <c r="Y237" s="47" t="s">
        <v>2642</v>
      </c>
    </row>
    <row r="238" spans="1:25" x14ac:dyDescent="0.2">
      <c r="A238" s="52">
        <v>5300</v>
      </c>
      <c r="B238" s="52" t="s">
        <v>1025</v>
      </c>
      <c r="C238" s="52" t="s">
        <v>2686</v>
      </c>
      <c r="D238" s="52">
        <v>5308000187</v>
      </c>
      <c r="E238" s="52">
        <v>22</v>
      </c>
      <c r="F238" s="52" t="s">
        <v>2532</v>
      </c>
      <c r="G238" s="53" t="s">
        <v>2597</v>
      </c>
      <c r="H238" s="52" t="s">
        <v>1296</v>
      </c>
      <c r="I238" s="52">
        <v>12201000</v>
      </c>
      <c r="J238" s="52">
        <v>0</v>
      </c>
      <c r="K238" s="52">
        <v>0</v>
      </c>
      <c r="L238" s="52" t="s">
        <v>1026</v>
      </c>
      <c r="M238" s="52" t="s">
        <v>1294</v>
      </c>
      <c r="N238" s="52" t="s">
        <v>2687</v>
      </c>
      <c r="O238" s="52">
        <v>5302</v>
      </c>
      <c r="P238" s="52" t="s">
        <v>116</v>
      </c>
      <c r="Q238" s="52">
        <v>8100006965</v>
      </c>
      <c r="R238" s="53">
        <v>44043</v>
      </c>
      <c r="S238" s="52" t="s">
        <v>2689</v>
      </c>
      <c r="T238" s="52">
        <v>336</v>
      </c>
      <c r="U238" s="53" t="s">
        <v>2707</v>
      </c>
      <c r="V238" s="54">
        <v>-478666.8</v>
      </c>
      <c r="W238" s="52" t="s">
        <v>6</v>
      </c>
      <c r="X238" s="55" t="str">
        <f t="shared" si="3"/>
        <v>More than 180 days</v>
      </c>
      <c r="Y238" s="47" t="s">
        <v>2642</v>
      </c>
    </row>
    <row r="239" spans="1:25" x14ac:dyDescent="0.2">
      <c r="A239" s="52">
        <v>5300</v>
      </c>
      <c r="B239" s="52" t="s">
        <v>1025</v>
      </c>
      <c r="C239" s="52" t="s">
        <v>2686</v>
      </c>
      <c r="D239" s="52">
        <v>5308000190</v>
      </c>
      <c r="E239" s="52">
        <v>24</v>
      </c>
      <c r="F239" s="52" t="s">
        <v>2534</v>
      </c>
      <c r="G239" s="53" t="s">
        <v>2597</v>
      </c>
      <c r="H239" s="52" t="s">
        <v>1296</v>
      </c>
      <c r="I239" s="52">
        <v>12201000</v>
      </c>
      <c r="J239" s="52">
        <v>0</v>
      </c>
      <c r="K239" s="52">
        <v>0</v>
      </c>
      <c r="L239" s="52" t="s">
        <v>1026</v>
      </c>
      <c r="M239" s="52" t="s">
        <v>1294</v>
      </c>
      <c r="N239" s="52" t="s">
        <v>2687</v>
      </c>
      <c r="O239" s="52">
        <v>5302</v>
      </c>
      <c r="P239" s="52" t="s">
        <v>116</v>
      </c>
      <c r="Q239" s="52">
        <v>8100006965</v>
      </c>
      <c r="R239" s="53">
        <v>44043</v>
      </c>
      <c r="S239" s="52" t="s">
        <v>2689</v>
      </c>
      <c r="T239" s="52">
        <v>336</v>
      </c>
      <c r="U239" s="53" t="s">
        <v>2707</v>
      </c>
      <c r="V239" s="54">
        <v>-280195.20000000001</v>
      </c>
      <c r="W239" s="52" t="s">
        <v>6</v>
      </c>
      <c r="X239" s="55" t="str">
        <f t="shared" si="3"/>
        <v>More than 180 days</v>
      </c>
      <c r="Y239" s="47" t="s">
        <v>2642</v>
      </c>
    </row>
    <row r="240" spans="1:25" x14ac:dyDescent="0.2">
      <c r="A240" s="52">
        <v>5300</v>
      </c>
      <c r="B240" s="52" t="s">
        <v>1025</v>
      </c>
      <c r="C240" s="52" t="s">
        <v>2686</v>
      </c>
      <c r="D240" s="52">
        <v>5308000192</v>
      </c>
      <c r="E240" s="52">
        <v>24</v>
      </c>
      <c r="F240" s="52" t="s">
        <v>2536</v>
      </c>
      <c r="G240" s="53" t="s">
        <v>2597</v>
      </c>
      <c r="H240" s="52" t="s">
        <v>1296</v>
      </c>
      <c r="I240" s="52">
        <v>12201000</v>
      </c>
      <c r="J240" s="52">
        <v>0</v>
      </c>
      <c r="K240" s="52">
        <v>0</v>
      </c>
      <c r="L240" s="52" t="s">
        <v>1026</v>
      </c>
      <c r="M240" s="52" t="s">
        <v>1294</v>
      </c>
      <c r="N240" s="52" t="s">
        <v>2687</v>
      </c>
      <c r="O240" s="52">
        <v>5302</v>
      </c>
      <c r="P240" s="52" t="s">
        <v>116</v>
      </c>
      <c r="Q240" s="52">
        <v>8100006965</v>
      </c>
      <c r="R240" s="53">
        <v>44043</v>
      </c>
      <c r="S240" s="52" t="s">
        <v>2689</v>
      </c>
      <c r="T240" s="52">
        <v>336</v>
      </c>
      <c r="U240" s="53" t="s">
        <v>2707</v>
      </c>
      <c r="V240" s="54">
        <v>-735512.4</v>
      </c>
      <c r="W240" s="52" t="s">
        <v>6</v>
      </c>
      <c r="X240" s="55" t="str">
        <f t="shared" si="3"/>
        <v>More than 180 days</v>
      </c>
      <c r="Y240" s="47" t="s">
        <v>2642</v>
      </c>
    </row>
    <row r="241" spans="1:25" x14ac:dyDescent="0.2">
      <c r="A241" s="52">
        <v>5300</v>
      </c>
      <c r="B241" s="52" t="s">
        <v>1025</v>
      </c>
      <c r="C241" s="52" t="s">
        <v>2686</v>
      </c>
      <c r="D241" s="52">
        <v>5308000195</v>
      </c>
      <c r="E241" s="52">
        <v>24</v>
      </c>
      <c r="F241" s="52" t="s">
        <v>2538</v>
      </c>
      <c r="G241" s="53" t="s">
        <v>2597</v>
      </c>
      <c r="H241" s="52" t="s">
        <v>1296</v>
      </c>
      <c r="I241" s="52">
        <v>12201000</v>
      </c>
      <c r="J241" s="52">
        <v>0</v>
      </c>
      <c r="K241" s="52">
        <v>0</v>
      </c>
      <c r="L241" s="52" t="s">
        <v>1030</v>
      </c>
      <c r="M241" s="52" t="s">
        <v>1344</v>
      </c>
      <c r="N241" s="52" t="s">
        <v>2687</v>
      </c>
      <c r="O241" s="52">
        <v>5302</v>
      </c>
      <c r="P241" s="52" t="s">
        <v>116</v>
      </c>
      <c r="Q241" s="52">
        <v>8100006965</v>
      </c>
      <c r="R241" s="53">
        <v>44043</v>
      </c>
      <c r="S241" s="52" t="s">
        <v>2689</v>
      </c>
      <c r="T241" s="52">
        <v>336</v>
      </c>
      <c r="U241" s="53" t="s">
        <v>2707</v>
      </c>
      <c r="V241" s="54">
        <v>-116748</v>
      </c>
      <c r="W241" s="52" t="s">
        <v>6</v>
      </c>
      <c r="X241" s="55" t="str">
        <f t="shared" si="3"/>
        <v>More than 180 days</v>
      </c>
      <c r="Y241" s="47" t="s">
        <v>2642</v>
      </c>
    </row>
    <row r="242" spans="1:25" x14ac:dyDescent="0.2">
      <c r="A242" s="52">
        <v>5300</v>
      </c>
      <c r="B242" s="52" t="s">
        <v>1025</v>
      </c>
      <c r="C242" s="52" t="s">
        <v>2686</v>
      </c>
      <c r="D242" s="52">
        <v>5308000200</v>
      </c>
      <c r="E242" s="52">
        <v>22</v>
      </c>
      <c r="F242" s="52" t="s">
        <v>2540</v>
      </c>
      <c r="G242" s="53" t="s">
        <v>2597</v>
      </c>
      <c r="H242" s="52" t="s">
        <v>1296</v>
      </c>
      <c r="I242" s="52">
        <v>12201000</v>
      </c>
      <c r="J242" s="52">
        <v>0</v>
      </c>
      <c r="K242" s="52">
        <v>0</v>
      </c>
      <c r="L242" s="52" t="s">
        <v>1026</v>
      </c>
      <c r="M242" s="52" t="s">
        <v>1294</v>
      </c>
      <c r="N242" s="52" t="s">
        <v>2687</v>
      </c>
      <c r="O242" s="52">
        <v>5302</v>
      </c>
      <c r="P242" s="52" t="s">
        <v>116</v>
      </c>
      <c r="Q242" s="52">
        <v>8100006965</v>
      </c>
      <c r="R242" s="53">
        <v>44043</v>
      </c>
      <c r="S242" s="52" t="s">
        <v>2689</v>
      </c>
      <c r="T242" s="52">
        <v>336</v>
      </c>
      <c r="U242" s="53" t="s">
        <v>2707</v>
      </c>
      <c r="V242" s="54">
        <v>-268520.40000000002</v>
      </c>
      <c r="W242" s="52" t="s">
        <v>6</v>
      </c>
      <c r="X242" s="55" t="str">
        <f t="shared" si="3"/>
        <v>More than 180 days</v>
      </c>
      <c r="Y242" s="47" t="s">
        <v>2642</v>
      </c>
    </row>
    <row r="243" spans="1:25" x14ac:dyDescent="0.2">
      <c r="A243" s="52">
        <v>5300</v>
      </c>
      <c r="B243" s="52" t="s">
        <v>1025</v>
      </c>
      <c r="C243" s="52" t="s">
        <v>2686</v>
      </c>
      <c r="D243" s="52">
        <v>5308000208</v>
      </c>
      <c r="E243" s="52">
        <v>23</v>
      </c>
      <c r="F243" s="52" t="s">
        <v>2543</v>
      </c>
      <c r="G243" s="53" t="s">
        <v>2597</v>
      </c>
      <c r="H243" s="52" t="s">
        <v>1296</v>
      </c>
      <c r="I243" s="52">
        <v>12201000</v>
      </c>
      <c r="J243" s="52">
        <v>0</v>
      </c>
      <c r="K243" s="52">
        <v>0</v>
      </c>
      <c r="L243" s="52" t="s">
        <v>1026</v>
      </c>
      <c r="M243" s="52" t="s">
        <v>1294</v>
      </c>
      <c r="N243" s="52" t="s">
        <v>2687</v>
      </c>
      <c r="O243" s="52">
        <v>5302</v>
      </c>
      <c r="P243" s="52" t="s">
        <v>116</v>
      </c>
      <c r="Q243" s="52">
        <v>8100006965</v>
      </c>
      <c r="R243" s="53">
        <v>44043</v>
      </c>
      <c r="S243" s="52" t="s">
        <v>2689</v>
      </c>
      <c r="T243" s="52">
        <v>336</v>
      </c>
      <c r="U243" s="53" t="s">
        <v>2707</v>
      </c>
      <c r="V243" s="54">
        <v>-688813.2</v>
      </c>
      <c r="W243" s="52" t="s">
        <v>6</v>
      </c>
      <c r="X243" s="55" t="str">
        <f t="shared" si="3"/>
        <v>More than 180 days</v>
      </c>
      <c r="Y243" s="47" t="s">
        <v>2642</v>
      </c>
    </row>
    <row r="244" spans="1:25" x14ac:dyDescent="0.2">
      <c r="A244" s="52">
        <v>5300</v>
      </c>
      <c r="B244" s="52" t="s">
        <v>1025</v>
      </c>
      <c r="C244" s="52" t="s">
        <v>2686</v>
      </c>
      <c r="D244" s="52">
        <v>5308000213</v>
      </c>
      <c r="E244" s="52">
        <v>23</v>
      </c>
      <c r="F244" s="52" t="s">
        <v>2545</v>
      </c>
      <c r="G244" s="53" t="s">
        <v>2597</v>
      </c>
      <c r="H244" s="52" t="s">
        <v>1296</v>
      </c>
      <c r="I244" s="52">
        <v>12201000</v>
      </c>
      <c r="J244" s="52">
        <v>0</v>
      </c>
      <c r="K244" s="52">
        <v>0</v>
      </c>
      <c r="L244" s="52" t="s">
        <v>1026</v>
      </c>
      <c r="M244" s="52" t="s">
        <v>1294</v>
      </c>
      <c r="N244" s="52" t="s">
        <v>2687</v>
      </c>
      <c r="O244" s="52">
        <v>5302</v>
      </c>
      <c r="P244" s="52" t="s">
        <v>116</v>
      </c>
      <c r="Q244" s="52">
        <v>8100006965</v>
      </c>
      <c r="R244" s="53">
        <v>44043</v>
      </c>
      <c r="S244" s="52" t="s">
        <v>2689</v>
      </c>
      <c r="T244" s="52">
        <v>336</v>
      </c>
      <c r="U244" s="53" t="s">
        <v>2707</v>
      </c>
      <c r="V244" s="54">
        <v>-20979615.600000001</v>
      </c>
      <c r="W244" s="52" t="s">
        <v>6</v>
      </c>
      <c r="X244" s="55" t="str">
        <f t="shared" si="3"/>
        <v>More than 180 days</v>
      </c>
      <c r="Y244" s="47" t="s">
        <v>2642</v>
      </c>
    </row>
    <row r="245" spans="1:25" x14ac:dyDescent="0.2">
      <c r="A245" s="52">
        <v>5300</v>
      </c>
      <c r="B245" s="52" t="s">
        <v>1025</v>
      </c>
      <c r="C245" s="52" t="s">
        <v>2686</v>
      </c>
      <c r="D245" s="52">
        <v>5308000214</v>
      </c>
      <c r="E245" s="52">
        <v>24</v>
      </c>
      <c r="F245" s="52" t="s">
        <v>2547</v>
      </c>
      <c r="G245" s="53" t="s">
        <v>2597</v>
      </c>
      <c r="H245" s="52" t="s">
        <v>1296</v>
      </c>
      <c r="I245" s="52">
        <v>12201000</v>
      </c>
      <c r="J245" s="52">
        <v>0</v>
      </c>
      <c r="K245" s="52">
        <v>0</v>
      </c>
      <c r="L245" s="52" t="s">
        <v>1026</v>
      </c>
      <c r="M245" s="52" t="s">
        <v>1294</v>
      </c>
      <c r="N245" s="52" t="s">
        <v>2687</v>
      </c>
      <c r="O245" s="52">
        <v>5302</v>
      </c>
      <c r="P245" s="52" t="s">
        <v>116</v>
      </c>
      <c r="Q245" s="52">
        <v>8100006965</v>
      </c>
      <c r="R245" s="53">
        <v>44043</v>
      </c>
      <c r="S245" s="52" t="s">
        <v>2689</v>
      </c>
      <c r="T245" s="52">
        <v>336</v>
      </c>
      <c r="U245" s="53" t="s">
        <v>2707</v>
      </c>
      <c r="V245" s="54">
        <v>-22684136.399999999</v>
      </c>
      <c r="W245" s="52" t="s">
        <v>6</v>
      </c>
      <c r="X245" s="55" t="str">
        <f t="shared" si="3"/>
        <v>More than 180 days</v>
      </c>
      <c r="Y245" s="47" t="s">
        <v>2642</v>
      </c>
    </row>
    <row r="246" spans="1:25" x14ac:dyDescent="0.2">
      <c r="A246" s="52">
        <v>5300</v>
      </c>
      <c r="B246" s="52" t="s">
        <v>1025</v>
      </c>
      <c r="C246" s="52" t="s">
        <v>2686</v>
      </c>
      <c r="D246" s="52">
        <v>5308000363</v>
      </c>
      <c r="E246" s="52">
        <v>0</v>
      </c>
      <c r="F246" s="52" t="s">
        <v>2555</v>
      </c>
      <c r="G246" s="53" t="s">
        <v>2708</v>
      </c>
      <c r="H246" s="52" t="s">
        <v>1693</v>
      </c>
      <c r="I246" s="52">
        <v>12201000</v>
      </c>
      <c r="J246" s="52">
        <v>1</v>
      </c>
      <c r="K246" s="52" t="s">
        <v>330</v>
      </c>
      <c r="L246" s="52" t="s">
        <v>1026</v>
      </c>
      <c r="M246" s="52" t="s">
        <v>1679</v>
      </c>
      <c r="N246" s="52" t="s">
        <v>2687</v>
      </c>
      <c r="O246" s="52">
        <v>5302</v>
      </c>
      <c r="P246" s="52">
        <v>0</v>
      </c>
      <c r="Q246" s="52">
        <v>8100008215</v>
      </c>
      <c r="R246" s="53">
        <v>44071</v>
      </c>
      <c r="S246" s="52" t="s">
        <v>2710</v>
      </c>
      <c r="T246" s="52">
        <v>336</v>
      </c>
      <c r="U246" s="53" t="s">
        <v>2709</v>
      </c>
      <c r="V246" s="54">
        <v>536900</v>
      </c>
      <c r="W246" s="52" t="s">
        <v>6</v>
      </c>
      <c r="X246" s="55" t="str">
        <f t="shared" si="3"/>
        <v>More than 180 days</v>
      </c>
      <c r="Y246" s="47" t="s">
        <v>2641</v>
      </c>
    </row>
    <row r="247" spans="1:25" x14ac:dyDescent="0.2">
      <c r="A247" s="52">
        <v>5300</v>
      </c>
      <c r="B247" s="52" t="s">
        <v>1025</v>
      </c>
      <c r="C247" s="52" t="s">
        <v>2686</v>
      </c>
      <c r="D247" s="52">
        <v>5308000357</v>
      </c>
      <c r="E247" s="52">
        <v>1</v>
      </c>
      <c r="F247" s="52" t="s">
        <v>2549</v>
      </c>
      <c r="G247" s="53" t="s">
        <v>2711</v>
      </c>
      <c r="H247" s="52" t="s">
        <v>1680</v>
      </c>
      <c r="I247" s="52">
        <v>12201000</v>
      </c>
      <c r="J247" s="52">
        <v>0</v>
      </c>
      <c r="K247" s="52" t="s">
        <v>133</v>
      </c>
      <c r="L247" s="52" t="s">
        <v>1026</v>
      </c>
      <c r="M247" s="52" t="s">
        <v>1679</v>
      </c>
      <c r="N247" s="52" t="s">
        <v>2693</v>
      </c>
      <c r="O247" s="52">
        <v>5302</v>
      </c>
      <c r="P247" s="52">
        <v>0</v>
      </c>
      <c r="Q247" s="52">
        <v>8100008217</v>
      </c>
      <c r="R247" s="53">
        <v>44071</v>
      </c>
      <c r="S247" s="52" t="s">
        <v>2712</v>
      </c>
      <c r="T247" s="52">
        <v>336</v>
      </c>
      <c r="U247" s="53" t="s">
        <v>2709</v>
      </c>
      <c r="V247" s="54">
        <v>301118</v>
      </c>
      <c r="W247" s="52" t="s">
        <v>6</v>
      </c>
      <c r="X247" s="55" t="str">
        <f t="shared" si="3"/>
        <v>More than 180 days</v>
      </c>
      <c r="Y247" s="47" t="s">
        <v>2641</v>
      </c>
    </row>
    <row r="248" spans="1:25" x14ac:dyDescent="0.2">
      <c r="A248" s="52">
        <v>5300</v>
      </c>
      <c r="B248" s="52" t="s">
        <v>1025</v>
      </c>
      <c r="C248" s="52" t="s">
        <v>2686</v>
      </c>
      <c r="D248" s="52">
        <v>5308000364</v>
      </c>
      <c r="E248" s="52">
        <v>0</v>
      </c>
      <c r="F248" s="52" t="s">
        <v>2556</v>
      </c>
      <c r="G248" s="53" t="s">
        <v>2713</v>
      </c>
      <c r="H248" s="52" t="s">
        <v>1694</v>
      </c>
      <c r="I248" s="52">
        <v>12201000</v>
      </c>
      <c r="J248" s="52">
        <v>1</v>
      </c>
      <c r="K248" s="52" t="s">
        <v>133</v>
      </c>
      <c r="L248" s="52" t="s">
        <v>1030</v>
      </c>
      <c r="M248" s="52" t="s">
        <v>1031</v>
      </c>
      <c r="N248" s="52" t="s">
        <v>2693</v>
      </c>
      <c r="O248" s="52">
        <v>5302</v>
      </c>
      <c r="P248" s="52">
        <v>0</v>
      </c>
      <c r="Q248" s="52">
        <v>8100008218</v>
      </c>
      <c r="R248" s="53">
        <v>44071</v>
      </c>
      <c r="S248" s="52" t="s">
        <v>2714</v>
      </c>
      <c r="T248" s="52">
        <v>336</v>
      </c>
      <c r="U248" s="53" t="s">
        <v>2709</v>
      </c>
      <c r="V248" s="54">
        <v>262314</v>
      </c>
      <c r="W248" s="52" t="s">
        <v>6</v>
      </c>
      <c r="X248" s="55" t="str">
        <f t="shared" si="3"/>
        <v>More than 180 days</v>
      </c>
      <c r="Y248" s="47" t="s">
        <v>2641</v>
      </c>
    </row>
    <row r="249" spans="1:25" x14ac:dyDescent="0.2">
      <c r="A249" s="52">
        <v>5300</v>
      </c>
      <c r="B249" s="52" t="s">
        <v>1025</v>
      </c>
      <c r="C249" s="52" t="s">
        <v>2686</v>
      </c>
      <c r="D249" s="52">
        <v>5308000365</v>
      </c>
      <c r="E249" s="52">
        <v>0</v>
      </c>
      <c r="F249" s="52" t="s">
        <v>2557</v>
      </c>
      <c r="G249" s="53" t="s">
        <v>2713</v>
      </c>
      <c r="H249" s="52" t="s">
        <v>1695</v>
      </c>
      <c r="I249" s="52">
        <v>12201000</v>
      </c>
      <c r="J249" s="52">
        <v>1</v>
      </c>
      <c r="K249" s="52" t="s">
        <v>133</v>
      </c>
      <c r="L249" s="52" t="s">
        <v>1030</v>
      </c>
      <c r="M249" s="52" t="s">
        <v>1031</v>
      </c>
      <c r="N249" s="52" t="s">
        <v>2693</v>
      </c>
      <c r="O249" s="52">
        <v>5302</v>
      </c>
      <c r="P249" s="52">
        <v>0</v>
      </c>
      <c r="Q249" s="52">
        <v>8100008218</v>
      </c>
      <c r="R249" s="53">
        <v>44071</v>
      </c>
      <c r="S249" s="52" t="s">
        <v>2714</v>
      </c>
      <c r="T249" s="52">
        <v>336</v>
      </c>
      <c r="U249" s="53" t="s">
        <v>2709</v>
      </c>
      <c r="V249" s="54">
        <v>236826</v>
      </c>
      <c r="W249" s="52" t="s">
        <v>6</v>
      </c>
      <c r="X249" s="55" t="str">
        <f t="shared" si="3"/>
        <v>More than 180 days</v>
      </c>
      <c r="Y249" s="47" t="s">
        <v>2641</v>
      </c>
    </row>
    <row r="250" spans="1:25" x14ac:dyDescent="0.2">
      <c r="A250" s="52">
        <v>5300</v>
      </c>
      <c r="B250" s="52" t="s">
        <v>1025</v>
      </c>
      <c r="C250" s="52" t="s">
        <v>2686</v>
      </c>
      <c r="D250" s="52">
        <v>5308000317</v>
      </c>
      <c r="E250" s="52">
        <v>1</v>
      </c>
      <c r="F250" s="52" t="s">
        <v>2548</v>
      </c>
      <c r="G250" s="53" t="s">
        <v>2715</v>
      </c>
      <c r="H250" s="52" t="s">
        <v>1626</v>
      </c>
      <c r="I250" s="52">
        <v>12201000</v>
      </c>
      <c r="J250" s="52">
        <v>1</v>
      </c>
      <c r="K250" s="52" t="s">
        <v>332</v>
      </c>
      <c r="L250" s="52" t="s">
        <v>1026</v>
      </c>
      <c r="M250" s="52" t="s">
        <v>1625</v>
      </c>
      <c r="N250" s="52" t="s">
        <v>2687</v>
      </c>
      <c r="O250" s="52">
        <v>5302</v>
      </c>
      <c r="P250" s="52">
        <v>0</v>
      </c>
      <c r="Q250" s="52">
        <v>8100008607</v>
      </c>
      <c r="R250" s="53">
        <v>44074</v>
      </c>
      <c r="S250" s="52" t="s">
        <v>2717</v>
      </c>
      <c r="T250" s="52">
        <v>331</v>
      </c>
      <c r="U250" s="53" t="s">
        <v>2716</v>
      </c>
      <c r="V250" s="54">
        <v>35400</v>
      </c>
      <c r="W250" s="52" t="s">
        <v>6</v>
      </c>
      <c r="X250" s="55" t="str">
        <f t="shared" si="3"/>
        <v>More than 180 days</v>
      </c>
      <c r="Y250" s="47" t="s">
        <v>2641</v>
      </c>
    </row>
    <row r="251" spans="1:25" x14ac:dyDescent="0.2">
      <c r="A251" s="52">
        <v>5300</v>
      </c>
      <c r="B251" s="52" t="s">
        <v>1025</v>
      </c>
      <c r="C251" s="52" t="s">
        <v>2686</v>
      </c>
      <c r="D251" s="52">
        <v>5308000078</v>
      </c>
      <c r="E251" s="52">
        <v>21</v>
      </c>
      <c r="F251" s="52" t="s">
        <v>2455</v>
      </c>
      <c r="G251" s="53" t="s">
        <v>2597</v>
      </c>
      <c r="H251" s="52" t="s">
        <v>1139</v>
      </c>
      <c r="I251" s="52">
        <v>12201000</v>
      </c>
      <c r="J251" s="52">
        <v>0</v>
      </c>
      <c r="K251" s="52">
        <v>0</v>
      </c>
      <c r="L251" s="52" t="s">
        <v>1026</v>
      </c>
      <c r="M251" s="52" t="s">
        <v>1138</v>
      </c>
      <c r="N251" s="52" t="s">
        <v>2687</v>
      </c>
      <c r="O251" s="52">
        <v>5302</v>
      </c>
      <c r="P251" s="52" t="s">
        <v>164</v>
      </c>
      <c r="Q251" s="52">
        <v>8100009066</v>
      </c>
      <c r="R251" s="53">
        <v>44074</v>
      </c>
      <c r="S251" s="52" t="s">
        <v>2706</v>
      </c>
      <c r="T251" s="52">
        <v>336</v>
      </c>
      <c r="U251" s="53" t="s">
        <v>2716</v>
      </c>
      <c r="V251" s="54">
        <v>412658.12</v>
      </c>
      <c r="W251" s="52" t="s">
        <v>6</v>
      </c>
      <c r="X251" s="55" t="str">
        <f t="shared" si="3"/>
        <v>More than 180 days</v>
      </c>
      <c r="Y251" s="47" t="s">
        <v>2643</v>
      </c>
    </row>
    <row r="252" spans="1:25" x14ac:dyDescent="0.2">
      <c r="A252" s="52">
        <v>5300</v>
      </c>
      <c r="B252" s="52" t="s">
        <v>1025</v>
      </c>
      <c r="C252" s="52" t="s">
        <v>2686</v>
      </c>
      <c r="D252" s="52">
        <v>5308000079</v>
      </c>
      <c r="E252" s="52">
        <v>20</v>
      </c>
      <c r="F252" s="52" t="s">
        <v>2457</v>
      </c>
      <c r="G252" s="53" t="s">
        <v>2597</v>
      </c>
      <c r="H252" s="52" t="s">
        <v>1139</v>
      </c>
      <c r="I252" s="52">
        <v>12201000</v>
      </c>
      <c r="J252" s="52">
        <v>0</v>
      </c>
      <c r="K252" s="52">
        <v>0</v>
      </c>
      <c r="L252" s="52" t="s">
        <v>1026</v>
      </c>
      <c r="M252" s="52" t="s">
        <v>1138</v>
      </c>
      <c r="N252" s="52" t="s">
        <v>2687</v>
      </c>
      <c r="O252" s="52">
        <v>5302</v>
      </c>
      <c r="P252" s="52" t="s">
        <v>164</v>
      </c>
      <c r="Q252" s="52">
        <v>8100009066</v>
      </c>
      <c r="R252" s="53">
        <v>44074</v>
      </c>
      <c r="S252" s="52" t="s">
        <v>2706</v>
      </c>
      <c r="T252" s="52">
        <v>336</v>
      </c>
      <c r="U252" s="53" t="s">
        <v>2716</v>
      </c>
      <c r="V252" s="54">
        <v>782992.32</v>
      </c>
      <c r="W252" s="52" t="s">
        <v>6</v>
      </c>
      <c r="X252" s="55" t="str">
        <f t="shared" si="3"/>
        <v>More than 180 days</v>
      </c>
      <c r="Y252" s="47" t="s">
        <v>2643</v>
      </c>
    </row>
    <row r="253" spans="1:25" x14ac:dyDescent="0.2">
      <c r="A253" s="52">
        <v>5300</v>
      </c>
      <c r="B253" s="52" t="s">
        <v>1025</v>
      </c>
      <c r="C253" s="52" t="s">
        <v>2686</v>
      </c>
      <c r="D253" s="52">
        <v>5308000080</v>
      </c>
      <c r="E253" s="52">
        <v>20</v>
      </c>
      <c r="F253" s="52" t="s">
        <v>2459</v>
      </c>
      <c r="G253" s="53" t="s">
        <v>2597</v>
      </c>
      <c r="H253" s="52" t="s">
        <v>1139</v>
      </c>
      <c r="I253" s="52">
        <v>12201000</v>
      </c>
      <c r="J253" s="52">
        <v>0</v>
      </c>
      <c r="K253" s="52">
        <v>0</v>
      </c>
      <c r="L253" s="52" t="s">
        <v>1026</v>
      </c>
      <c r="M253" s="52" t="s">
        <v>1138</v>
      </c>
      <c r="N253" s="52" t="s">
        <v>2687</v>
      </c>
      <c r="O253" s="52">
        <v>5302</v>
      </c>
      <c r="P253" s="52" t="s">
        <v>164</v>
      </c>
      <c r="Q253" s="52">
        <v>8100009066</v>
      </c>
      <c r="R253" s="53">
        <v>44074</v>
      </c>
      <c r="S253" s="52" t="s">
        <v>2706</v>
      </c>
      <c r="T253" s="52">
        <v>336</v>
      </c>
      <c r="U253" s="53" t="s">
        <v>2716</v>
      </c>
      <c r="V253" s="54">
        <v>507886.91</v>
      </c>
      <c r="W253" s="52" t="s">
        <v>6</v>
      </c>
      <c r="X253" s="55" t="str">
        <f t="shared" si="3"/>
        <v>More than 180 days</v>
      </c>
      <c r="Y253" s="47" t="s">
        <v>2643</v>
      </c>
    </row>
    <row r="254" spans="1:25" x14ac:dyDescent="0.2">
      <c r="A254" s="52">
        <v>5300</v>
      </c>
      <c r="B254" s="52" t="s">
        <v>1025</v>
      </c>
      <c r="C254" s="52" t="s">
        <v>2686</v>
      </c>
      <c r="D254" s="52">
        <v>5308000081</v>
      </c>
      <c r="E254" s="52">
        <v>21</v>
      </c>
      <c r="F254" s="52" t="s">
        <v>2461</v>
      </c>
      <c r="G254" s="53" t="s">
        <v>2597</v>
      </c>
      <c r="H254" s="52" t="s">
        <v>1139</v>
      </c>
      <c r="I254" s="52">
        <v>12201000</v>
      </c>
      <c r="J254" s="52">
        <v>0</v>
      </c>
      <c r="K254" s="52">
        <v>0</v>
      </c>
      <c r="L254" s="52" t="s">
        <v>1026</v>
      </c>
      <c r="M254" s="52" t="s">
        <v>1138</v>
      </c>
      <c r="N254" s="52" t="s">
        <v>2687</v>
      </c>
      <c r="O254" s="52">
        <v>5302</v>
      </c>
      <c r="P254" s="52" t="s">
        <v>164</v>
      </c>
      <c r="Q254" s="52">
        <v>8100009066</v>
      </c>
      <c r="R254" s="53">
        <v>44074</v>
      </c>
      <c r="S254" s="52" t="s">
        <v>2706</v>
      </c>
      <c r="T254" s="52">
        <v>336</v>
      </c>
      <c r="U254" s="53" t="s">
        <v>2716</v>
      </c>
      <c r="V254" s="54">
        <v>3989028.45</v>
      </c>
      <c r="W254" s="52" t="s">
        <v>6</v>
      </c>
      <c r="X254" s="55" t="str">
        <f t="shared" si="3"/>
        <v>More than 180 days</v>
      </c>
      <c r="Y254" s="47" t="s">
        <v>2643</v>
      </c>
    </row>
    <row r="255" spans="1:25" x14ac:dyDescent="0.2">
      <c r="A255" s="52">
        <v>5300</v>
      </c>
      <c r="B255" s="52" t="s">
        <v>1025</v>
      </c>
      <c r="C255" s="52" t="s">
        <v>2686</v>
      </c>
      <c r="D255" s="52">
        <v>5308000083</v>
      </c>
      <c r="E255" s="52">
        <v>27</v>
      </c>
      <c r="F255" s="52" t="s">
        <v>2463</v>
      </c>
      <c r="G255" s="53" t="s">
        <v>2597</v>
      </c>
      <c r="H255" s="52" t="s">
        <v>1139</v>
      </c>
      <c r="I255" s="52">
        <v>12201000</v>
      </c>
      <c r="J255" s="52">
        <v>0</v>
      </c>
      <c r="K255" s="52">
        <v>0</v>
      </c>
      <c r="L255" s="52" t="s">
        <v>1026</v>
      </c>
      <c r="M255" s="52" t="s">
        <v>1138</v>
      </c>
      <c r="N255" s="52" t="s">
        <v>2687</v>
      </c>
      <c r="O255" s="52">
        <v>5302</v>
      </c>
      <c r="P255" s="52" t="s">
        <v>164</v>
      </c>
      <c r="Q255" s="52">
        <v>8100009066</v>
      </c>
      <c r="R255" s="53">
        <v>44074</v>
      </c>
      <c r="S255" s="52" t="s">
        <v>2706</v>
      </c>
      <c r="T255" s="52">
        <v>336</v>
      </c>
      <c r="U255" s="53" t="s">
        <v>2716</v>
      </c>
      <c r="V255" s="54">
        <v>19458417.27</v>
      </c>
      <c r="W255" s="52" t="s">
        <v>6</v>
      </c>
      <c r="X255" s="55" t="str">
        <f t="shared" si="3"/>
        <v>More than 180 days</v>
      </c>
      <c r="Y255" s="47" t="s">
        <v>2643</v>
      </c>
    </row>
    <row r="256" spans="1:25" x14ac:dyDescent="0.2">
      <c r="A256" s="52">
        <v>5300</v>
      </c>
      <c r="B256" s="52" t="s">
        <v>1025</v>
      </c>
      <c r="C256" s="52" t="s">
        <v>2686</v>
      </c>
      <c r="D256" s="52">
        <v>5308000084</v>
      </c>
      <c r="E256" s="52">
        <v>24</v>
      </c>
      <c r="F256" s="52" t="s">
        <v>2465</v>
      </c>
      <c r="G256" s="53" t="s">
        <v>2597</v>
      </c>
      <c r="H256" s="52" t="s">
        <v>1139</v>
      </c>
      <c r="I256" s="52">
        <v>12201000</v>
      </c>
      <c r="J256" s="52">
        <v>0</v>
      </c>
      <c r="K256" s="52">
        <v>0</v>
      </c>
      <c r="L256" s="52" t="s">
        <v>1026</v>
      </c>
      <c r="M256" s="52" t="s">
        <v>1138</v>
      </c>
      <c r="N256" s="52" t="s">
        <v>2687</v>
      </c>
      <c r="O256" s="52">
        <v>5302</v>
      </c>
      <c r="P256" s="52" t="s">
        <v>164</v>
      </c>
      <c r="Q256" s="52">
        <v>8100009066</v>
      </c>
      <c r="R256" s="53">
        <v>44074</v>
      </c>
      <c r="S256" s="52" t="s">
        <v>2706</v>
      </c>
      <c r="T256" s="52">
        <v>336</v>
      </c>
      <c r="U256" s="53" t="s">
        <v>2716</v>
      </c>
      <c r="V256" s="54">
        <v>19617131.93</v>
      </c>
      <c r="W256" s="52" t="s">
        <v>6</v>
      </c>
      <c r="X256" s="55" t="str">
        <f t="shared" si="3"/>
        <v>More than 180 days</v>
      </c>
      <c r="Y256" s="47" t="s">
        <v>2643</v>
      </c>
    </row>
    <row r="257" spans="1:25" x14ac:dyDescent="0.2">
      <c r="A257" s="52">
        <v>5300</v>
      </c>
      <c r="B257" s="52" t="s">
        <v>1025</v>
      </c>
      <c r="C257" s="52" t="s">
        <v>2686</v>
      </c>
      <c r="D257" s="52">
        <v>5308000085</v>
      </c>
      <c r="E257" s="52">
        <v>19</v>
      </c>
      <c r="F257" s="52" t="s">
        <v>2467</v>
      </c>
      <c r="G257" s="53" t="s">
        <v>2597</v>
      </c>
      <c r="H257" s="52" t="s">
        <v>1139</v>
      </c>
      <c r="I257" s="52">
        <v>12201000</v>
      </c>
      <c r="J257" s="52">
        <v>0</v>
      </c>
      <c r="K257" s="52">
        <v>0</v>
      </c>
      <c r="L257" s="52" t="s">
        <v>1026</v>
      </c>
      <c r="M257" s="52" t="s">
        <v>1138</v>
      </c>
      <c r="N257" s="52" t="s">
        <v>2687</v>
      </c>
      <c r="O257" s="52">
        <v>5302</v>
      </c>
      <c r="P257" s="52" t="s">
        <v>164</v>
      </c>
      <c r="Q257" s="52">
        <v>8100009066</v>
      </c>
      <c r="R257" s="53">
        <v>44074</v>
      </c>
      <c r="S257" s="52" t="s">
        <v>2706</v>
      </c>
      <c r="T257" s="52">
        <v>336</v>
      </c>
      <c r="U257" s="53" t="s">
        <v>2716</v>
      </c>
      <c r="V257" s="54">
        <v>719506.46</v>
      </c>
      <c r="W257" s="52" t="s">
        <v>6</v>
      </c>
      <c r="X257" s="55" t="str">
        <f t="shared" si="3"/>
        <v>More than 180 days</v>
      </c>
      <c r="Y257" s="47" t="s">
        <v>2643</v>
      </c>
    </row>
    <row r="258" spans="1:25" x14ac:dyDescent="0.2">
      <c r="A258" s="52">
        <v>5300</v>
      </c>
      <c r="B258" s="52" t="s">
        <v>1025</v>
      </c>
      <c r="C258" s="52" t="s">
        <v>2686</v>
      </c>
      <c r="D258" s="52">
        <v>5308000087</v>
      </c>
      <c r="E258" s="52">
        <v>19</v>
      </c>
      <c r="F258" s="52" t="s">
        <v>2469</v>
      </c>
      <c r="G258" s="53" t="s">
        <v>2597</v>
      </c>
      <c r="H258" s="52" t="s">
        <v>1139</v>
      </c>
      <c r="I258" s="52">
        <v>12201000</v>
      </c>
      <c r="J258" s="52">
        <v>0</v>
      </c>
      <c r="K258" s="52">
        <v>0</v>
      </c>
      <c r="L258" s="52" t="s">
        <v>1026</v>
      </c>
      <c r="M258" s="52" t="s">
        <v>1138</v>
      </c>
      <c r="N258" s="52" t="s">
        <v>2687</v>
      </c>
      <c r="O258" s="52">
        <v>5302</v>
      </c>
      <c r="P258" s="52" t="s">
        <v>164</v>
      </c>
      <c r="Q258" s="52">
        <v>8100009066</v>
      </c>
      <c r="R258" s="53">
        <v>44074</v>
      </c>
      <c r="S258" s="52" t="s">
        <v>2706</v>
      </c>
      <c r="T258" s="52">
        <v>336</v>
      </c>
      <c r="U258" s="53" t="s">
        <v>2716</v>
      </c>
      <c r="V258" s="54">
        <v>550210.81999999995</v>
      </c>
      <c r="W258" s="52" t="s">
        <v>6</v>
      </c>
      <c r="X258" s="55" t="str">
        <f t="shared" si="3"/>
        <v>More than 180 days</v>
      </c>
      <c r="Y258" s="47" t="s">
        <v>2643</v>
      </c>
    </row>
    <row r="259" spans="1:25" x14ac:dyDescent="0.2">
      <c r="A259" s="52">
        <v>5300</v>
      </c>
      <c r="B259" s="52" t="s">
        <v>1025</v>
      </c>
      <c r="C259" s="52" t="s">
        <v>2686</v>
      </c>
      <c r="D259" s="52">
        <v>5308000088</v>
      </c>
      <c r="E259" s="52">
        <v>19</v>
      </c>
      <c r="F259" s="52" t="s">
        <v>2471</v>
      </c>
      <c r="G259" s="53" t="s">
        <v>2597</v>
      </c>
      <c r="H259" s="52" t="s">
        <v>1139</v>
      </c>
      <c r="I259" s="52">
        <v>12201000</v>
      </c>
      <c r="J259" s="52">
        <v>0</v>
      </c>
      <c r="K259" s="52">
        <v>0</v>
      </c>
      <c r="L259" s="52" t="s">
        <v>1026</v>
      </c>
      <c r="M259" s="52" t="s">
        <v>1138</v>
      </c>
      <c r="N259" s="52" t="s">
        <v>2687</v>
      </c>
      <c r="O259" s="52">
        <v>5302</v>
      </c>
      <c r="P259" s="52" t="s">
        <v>164</v>
      </c>
      <c r="Q259" s="52">
        <v>8100009066</v>
      </c>
      <c r="R259" s="53">
        <v>44074</v>
      </c>
      <c r="S259" s="52" t="s">
        <v>2706</v>
      </c>
      <c r="T259" s="52">
        <v>336</v>
      </c>
      <c r="U259" s="53" t="s">
        <v>2716</v>
      </c>
      <c r="V259" s="54">
        <v>433820.07</v>
      </c>
      <c r="W259" s="52" t="s">
        <v>6</v>
      </c>
      <c r="X259" s="55" t="str">
        <f t="shared" si="3"/>
        <v>More than 180 days</v>
      </c>
      <c r="Y259" s="47" t="s">
        <v>2643</v>
      </c>
    </row>
    <row r="260" spans="1:25" x14ac:dyDescent="0.2">
      <c r="A260" s="52">
        <v>5300</v>
      </c>
      <c r="B260" s="52" t="s">
        <v>1025</v>
      </c>
      <c r="C260" s="52" t="s">
        <v>2686</v>
      </c>
      <c r="D260" s="52">
        <v>5308000089</v>
      </c>
      <c r="E260" s="52">
        <v>20</v>
      </c>
      <c r="F260" s="52" t="s">
        <v>2473</v>
      </c>
      <c r="G260" s="53" t="s">
        <v>2597</v>
      </c>
      <c r="H260" s="52" t="s">
        <v>1139</v>
      </c>
      <c r="I260" s="52">
        <v>12201000</v>
      </c>
      <c r="J260" s="52">
        <v>0</v>
      </c>
      <c r="K260" s="52">
        <v>0</v>
      </c>
      <c r="L260" s="52" t="s">
        <v>1026</v>
      </c>
      <c r="M260" s="52" t="s">
        <v>1138</v>
      </c>
      <c r="N260" s="52" t="s">
        <v>2687</v>
      </c>
      <c r="O260" s="52">
        <v>5302</v>
      </c>
      <c r="P260" s="52" t="s">
        <v>164</v>
      </c>
      <c r="Q260" s="52">
        <v>8100009066</v>
      </c>
      <c r="R260" s="53">
        <v>44074</v>
      </c>
      <c r="S260" s="52" t="s">
        <v>2706</v>
      </c>
      <c r="T260" s="52">
        <v>336</v>
      </c>
      <c r="U260" s="53" t="s">
        <v>2716</v>
      </c>
      <c r="V260" s="54">
        <v>211619.55</v>
      </c>
      <c r="W260" s="52" t="s">
        <v>6</v>
      </c>
      <c r="X260" s="55" t="str">
        <f t="shared" si="3"/>
        <v>More than 180 days</v>
      </c>
      <c r="Y260" s="47" t="s">
        <v>2643</v>
      </c>
    </row>
    <row r="261" spans="1:25" x14ac:dyDescent="0.2">
      <c r="A261" s="52">
        <v>5300</v>
      </c>
      <c r="B261" s="52" t="s">
        <v>1025</v>
      </c>
      <c r="C261" s="52" t="s">
        <v>2686</v>
      </c>
      <c r="D261" s="52">
        <v>5308000090</v>
      </c>
      <c r="E261" s="52">
        <v>19</v>
      </c>
      <c r="F261" s="52" t="s">
        <v>2475</v>
      </c>
      <c r="G261" s="53" t="s">
        <v>2597</v>
      </c>
      <c r="H261" s="52" t="s">
        <v>1139</v>
      </c>
      <c r="I261" s="52">
        <v>12201000</v>
      </c>
      <c r="J261" s="52">
        <v>0</v>
      </c>
      <c r="K261" s="52">
        <v>0</v>
      </c>
      <c r="L261" s="52" t="s">
        <v>1026</v>
      </c>
      <c r="M261" s="52" t="s">
        <v>1138</v>
      </c>
      <c r="N261" s="52" t="s">
        <v>2687</v>
      </c>
      <c r="O261" s="52">
        <v>5302</v>
      </c>
      <c r="P261" s="52" t="s">
        <v>164</v>
      </c>
      <c r="Q261" s="52">
        <v>8100009066</v>
      </c>
      <c r="R261" s="53">
        <v>44074</v>
      </c>
      <c r="S261" s="52" t="s">
        <v>2706</v>
      </c>
      <c r="T261" s="52">
        <v>336</v>
      </c>
      <c r="U261" s="53" t="s">
        <v>2716</v>
      </c>
      <c r="V261" s="54">
        <v>402077.14</v>
      </c>
      <c r="W261" s="52" t="s">
        <v>6</v>
      </c>
      <c r="X261" s="55" t="str">
        <f t="shared" si="3"/>
        <v>More than 180 days</v>
      </c>
      <c r="Y261" s="47" t="s">
        <v>2643</v>
      </c>
    </row>
    <row r="262" spans="1:25" x14ac:dyDescent="0.2">
      <c r="A262" s="52">
        <v>5300</v>
      </c>
      <c r="B262" s="52" t="s">
        <v>1025</v>
      </c>
      <c r="C262" s="52" t="s">
        <v>2686</v>
      </c>
      <c r="D262" s="52">
        <v>5308000091</v>
      </c>
      <c r="E262" s="52">
        <v>19</v>
      </c>
      <c r="F262" s="52" t="s">
        <v>2477</v>
      </c>
      <c r="G262" s="53" t="s">
        <v>2597</v>
      </c>
      <c r="H262" s="52" t="s">
        <v>1139</v>
      </c>
      <c r="I262" s="52">
        <v>12201000</v>
      </c>
      <c r="J262" s="52">
        <v>0</v>
      </c>
      <c r="K262" s="52">
        <v>0</v>
      </c>
      <c r="L262" s="52" t="s">
        <v>1030</v>
      </c>
      <c r="M262" s="52" t="s">
        <v>1173</v>
      </c>
      <c r="N262" s="52" t="s">
        <v>2687</v>
      </c>
      <c r="O262" s="52">
        <v>5302</v>
      </c>
      <c r="P262" s="52" t="s">
        <v>164</v>
      </c>
      <c r="Q262" s="52">
        <v>8100009066</v>
      </c>
      <c r="R262" s="53">
        <v>44074</v>
      </c>
      <c r="S262" s="52" t="s">
        <v>2706</v>
      </c>
      <c r="T262" s="52">
        <v>336</v>
      </c>
      <c r="U262" s="53" t="s">
        <v>2716</v>
      </c>
      <c r="V262" s="54">
        <v>306848.34000000003</v>
      </c>
      <c r="W262" s="52" t="s">
        <v>6</v>
      </c>
      <c r="X262" s="55" t="str">
        <f t="shared" si="3"/>
        <v>More than 180 days</v>
      </c>
      <c r="Y262" s="47" t="s">
        <v>2643</v>
      </c>
    </row>
    <row r="263" spans="1:25" x14ac:dyDescent="0.2">
      <c r="A263" s="52">
        <v>5300</v>
      </c>
      <c r="B263" s="52" t="s">
        <v>1025</v>
      </c>
      <c r="C263" s="52" t="s">
        <v>2686</v>
      </c>
      <c r="D263" s="52">
        <v>5308000092</v>
      </c>
      <c r="E263" s="52">
        <v>19</v>
      </c>
      <c r="F263" s="52" t="s">
        <v>2479</v>
      </c>
      <c r="G263" s="53" t="s">
        <v>2597</v>
      </c>
      <c r="H263" s="52" t="s">
        <v>1139</v>
      </c>
      <c r="I263" s="52">
        <v>12201000</v>
      </c>
      <c r="J263" s="52">
        <v>0</v>
      </c>
      <c r="K263" s="52">
        <v>0</v>
      </c>
      <c r="L263" s="52" t="s">
        <v>1030</v>
      </c>
      <c r="M263" s="52" t="s">
        <v>1173</v>
      </c>
      <c r="N263" s="52" t="s">
        <v>2687</v>
      </c>
      <c r="O263" s="52">
        <v>5302</v>
      </c>
      <c r="P263" s="52" t="s">
        <v>164</v>
      </c>
      <c r="Q263" s="52">
        <v>8100009066</v>
      </c>
      <c r="R263" s="53">
        <v>44074</v>
      </c>
      <c r="S263" s="52" t="s">
        <v>2706</v>
      </c>
      <c r="T263" s="52">
        <v>336</v>
      </c>
      <c r="U263" s="53" t="s">
        <v>2716</v>
      </c>
      <c r="V263" s="54">
        <v>63485.86</v>
      </c>
      <c r="W263" s="52" t="s">
        <v>6</v>
      </c>
      <c r="X263" s="55" t="str">
        <f t="shared" si="3"/>
        <v>More than 180 days</v>
      </c>
      <c r="Y263" s="47" t="s">
        <v>2643</v>
      </c>
    </row>
    <row r="264" spans="1:25" x14ac:dyDescent="0.2">
      <c r="A264" s="52">
        <v>5300</v>
      </c>
      <c r="B264" s="52" t="s">
        <v>1025</v>
      </c>
      <c r="C264" s="52" t="s">
        <v>2686</v>
      </c>
      <c r="D264" s="52">
        <v>5308000093</v>
      </c>
      <c r="E264" s="52">
        <v>19</v>
      </c>
      <c r="F264" s="52" t="s">
        <v>2481</v>
      </c>
      <c r="G264" s="53" t="s">
        <v>2597</v>
      </c>
      <c r="H264" s="52" t="s">
        <v>1139</v>
      </c>
      <c r="I264" s="52">
        <v>12201000</v>
      </c>
      <c r="J264" s="52">
        <v>0</v>
      </c>
      <c r="K264" s="52">
        <v>0</v>
      </c>
      <c r="L264" s="52" t="s">
        <v>1030</v>
      </c>
      <c r="M264" s="52" t="s">
        <v>1173</v>
      </c>
      <c r="N264" s="52" t="s">
        <v>2687</v>
      </c>
      <c r="O264" s="52">
        <v>5302</v>
      </c>
      <c r="P264" s="52" t="s">
        <v>164</v>
      </c>
      <c r="Q264" s="52">
        <v>8100009066</v>
      </c>
      <c r="R264" s="53">
        <v>44074</v>
      </c>
      <c r="S264" s="52" t="s">
        <v>2706</v>
      </c>
      <c r="T264" s="52">
        <v>336</v>
      </c>
      <c r="U264" s="53" t="s">
        <v>2716</v>
      </c>
      <c r="V264" s="54">
        <v>179876.61</v>
      </c>
      <c r="W264" s="52" t="s">
        <v>6</v>
      </c>
      <c r="X264" s="55" t="str">
        <f t="shared" ref="X264:X327" si="4">IF(R264&lt;$X$1,"More than 180 days", "Less than 180 days")</f>
        <v>More than 180 days</v>
      </c>
      <c r="Y264" s="47" t="s">
        <v>2643</v>
      </c>
    </row>
    <row r="265" spans="1:25" x14ac:dyDescent="0.2">
      <c r="A265" s="52">
        <v>5300</v>
      </c>
      <c r="B265" s="52" t="s">
        <v>1025</v>
      </c>
      <c r="C265" s="52" t="s">
        <v>2686</v>
      </c>
      <c r="D265" s="52">
        <v>5308000094</v>
      </c>
      <c r="E265" s="52">
        <v>22</v>
      </c>
      <c r="F265" s="52" t="s">
        <v>2483</v>
      </c>
      <c r="G265" s="53" t="s">
        <v>2597</v>
      </c>
      <c r="H265" s="52" t="s">
        <v>1139</v>
      </c>
      <c r="I265" s="52">
        <v>12201000</v>
      </c>
      <c r="J265" s="52">
        <v>0</v>
      </c>
      <c r="K265" s="52">
        <v>0</v>
      </c>
      <c r="L265" s="52" t="s">
        <v>1026</v>
      </c>
      <c r="M265" s="52" t="s">
        <v>1138</v>
      </c>
      <c r="N265" s="52" t="s">
        <v>2687</v>
      </c>
      <c r="O265" s="52">
        <v>5302</v>
      </c>
      <c r="P265" s="52" t="s">
        <v>164</v>
      </c>
      <c r="Q265" s="52">
        <v>8100009066</v>
      </c>
      <c r="R265" s="53">
        <v>44074</v>
      </c>
      <c r="S265" s="52" t="s">
        <v>2706</v>
      </c>
      <c r="T265" s="52">
        <v>336</v>
      </c>
      <c r="U265" s="53" t="s">
        <v>2716</v>
      </c>
      <c r="V265" s="54">
        <v>2687568.24</v>
      </c>
      <c r="W265" s="52" t="s">
        <v>6</v>
      </c>
      <c r="X265" s="55" t="str">
        <f t="shared" si="4"/>
        <v>More than 180 days</v>
      </c>
      <c r="Y265" s="47" t="s">
        <v>2643</v>
      </c>
    </row>
    <row r="266" spans="1:25" x14ac:dyDescent="0.2">
      <c r="A266" s="52">
        <v>5300</v>
      </c>
      <c r="B266" s="52" t="s">
        <v>1025</v>
      </c>
      <c r="C266" s="52" t="s">
        <v>2686</v>
      </c>
      <c r="D266" s="52">
        <v>5308000096</v>
      </c>
      <c r="E266" s="52">
        <v>21</v>
      </c>
      <c r="F266" s="52" t="s">
        <v>2485</v>
      </c>
      <c r="G266" s="53" t="s">
        <v>2597</v>
      </c>
      <c r="H266" s="52" t="s">
        <v>1139</v>
      </c>
      <c r="I266" s="52">
        <v>12201000</v>
      </c>
      <c r="J266" s="52">
        <v>0</v>
      </c>
      <c r="K266" s="52">
        <v>0</v>
      </c>
      <c r="L266" s="52" t="s">
        <v>1026</v>
      </c>
      <c r="M266" s="52" t="s">
        <v>1138</v>
      </c>
      <c r="N266" s="52" t="s">
        <v>2687</v>
      </c>
      <c r="O266" s="52">
        <v>5302</v>
      </c>
      <c r="P266" s="52" t="s">
        <v>164</v>
      </c>
      <c r="Q266" s="52">
        <v>8100009066</v>
      </c>
      <c r="R266" s="53">
        <v>44074</v>
      </c>
      <c r="S266" s="52" t="s">
        <v>2706</v>
      </c>
      <c r="T266" s="52">
        <v>336</v>
      </c>
      <c r="U266" s="53" t="s">
        <v>2716</v>
      </c>
      <c r="V266" s="54">
        <v>454982.02</v>
      </c>
      <c r="W266" s="52" t="s">
        <v>6</v>
      </c>
      <c r="X266" s="55" t="str">
        <f t="shared" si="4"/>
        <v>More than 180 days</v>
      </c>
      <c r="Y266" s="47" t="s">
        <v>2643</v>
      </c>
    </row>
    <row r="267" spans="1:25" x14ac:dyDescent="0.2">
      <c r="A267" s="52">
        <v>5300</v>
      </c>
      <c r="B267" s="52" t="s">
        <v>1025</v>
      </c>
      <c r="C267" s="52" t="s">
        <v>2686</v>
      </c>
      <c r="D267" s="52">
        <v>5308000098</v>
      </c>
      <c r="E267" s="52">
        <v>19</v>
      </c>
      <c r="F267" s="52" t="s">
        <v>2487</v>
      </c>
      <c r="G267" s="53" t="s">
        <v>2597</v>
      </c>
      <c r="H267" s="52" t="s">
        <v>1139</v>
      </c>
      <c r="I267" s="52">
        <v>12201000</v>
      </c>
      <c r="J267" s="52">
        <v>0</v>
      </c>
      <c r="K267" s="52">
        <v>0</v>
      </c>
      <c r="L267" s="52" t="s">
        <v>1030</v>
      </c>
      <c r="M267" s="52" t="s">
        <v>1173</v>
      </c>
      <c r="N267" s="52" t="s">
        <v>2687</v>
      </c>
      <c r="O267" s="52">
        <v>5302</v>
      </c>
      <c r="P267" s="52" t="s">
        <v>164</v>
      </c>
      <c r="Q267" s="52">
        <v>8100009066</v>
      </c>
      <c r="R267" s="53">
        <v>44074</v>
      </c>
      <c r="S267" s="52" t="s">
        <v>2706</v>
      </c>
      <c r="T267" s="52">
        <v>336</v>
      </c>
      <c r="U267" s="53" t="s">
        <v>2716</v>
      </c>
      <c r="V267" s="54">
        <v>105809.77</v>
      </c>
      <c r="W267" s="52" t="s">
        <v>6</v>
      </c>
      <c r="X267" s="55" t="str">
        <f t="shared" si="4"/>
        <v>More than 180 days</v>
      </c>
      <c r="Y267" s="47" t="s">
        <v>2643</v>
      </c>
    </row>
    <row r="268" spans="1:25" x14ac:dyDescent="0.2">
      <c r="A268" s="52">
        <v>5300</v>
      </c>
      <c r="B268" s="52" t="s">
        <v>1025</v>
      </c>
      <c r="C268" s="52" t="s">
        <v>2686</v>
      </c>
      <c r="D268" s="52">
        <v>5308000100</v>
      </c>
      <c r="E268" s="52">
        <v>19</v>
      </c>
      <c r="F268" s="52" t="s">
        <v>2489</v>
      </c>
      <c r="G268" s="53" t="s">
        <v>2597</v>
      </c>
      <c r="H268" s="52" t="s">
        <v>1139</v>
      </c>
      <c r="I268" s="52">
        <v>12201000</v>
      </c>
      <c r="J268" s="52">
        <v>0</v>
      </c>
      <c r="K268" s="52">
        <v>0</v>
      </c>
      <c r="L268" s="52" t="s">
        <v>1030</v>
      </c>
      <c r="M268" s="52" t="s">
        <v>1173</v>
      </c>
      <c r="N268" s="52" t="s">
        <v>2687</v>
      </c>
      <c r="O268" s="52">
        <v>5302</v>
      </c>
      <c r="P268" s="52" t="s">
        <v>164</v>
      </c>
      <c r="Q268" s="52">
        <v>8100009066</v>
      </c>
      <c r="R268" s="53">
        <v>44074</v>
      </c>
      <c r="S268" s="52" t="s">
        <v>2706</v>
      </c>
      <c r="T268" s="52">
        <v>336</v>
      </c>
      <c r="U268" s="53" t="s">
        <v>2716</v>
      </c>
      <c r="V268" s="54">
        <v>52904.89</v>
      </c>
      <c r="W268" s="52" t="s">
        <v>6</v>
      </c>
      <c r="X268" s="55" t="str">
        <f t="shared" si="4"/>
        <v>More than 180 days</v>
      </c>
      <c r="Y268" s="47" t="s">
        <v>2643</v>
      </c>
    </row>
    <row r="269" spans="1:25" x14ac:dyDescent="0.2">
      <c r="A269" s="52">
        <v>5300</v>
      </c>
      <c r="B269" s="52" t="s">
        <v>1025</v>
      </c>
      <c r="C269" s="52" t="s">
        <v>2686</v>
      </c>
      <c r="D269" s="52">
        <v>5308000112</v>
      </c>
      <c r="E269" s="52">
        <v>20</v>
      </c>
      <c r="F269" s="52" t="s">
        <v>2491</v>
      </c>
      <c r="G269" s="53" t="s">
        <v>2597</v>
      </c>
      <c r="H269" s="52" t="s">
        <v>1139</v>
      </c>
      <c r="I269" s="52">
        <v>12201000</v>
      </c>
      <c r="J269" s="52">
        <v>0</v>
      </c>
      <c r="K269" s="52">
        <v>0</v>
      </c>
      <c r="L269" s="52" t="s">
        <v>1026</v>
      </c>
      <c r="M269" s="52" t="s">
        <v>1138</v>
      </c>
      <c r="N269" s="52" t="s">
        <v>2687</v>
      </c>
      <c r="O269" s="52">
        <v>5302</v>
      </c>
      <c r="P269" s="52" t="s">
        <v>164</v>
      </c>
      <c r="Q269" s="52">
        <v>8100009066</v>
      </c>
      <c r="R269" s="53">
        <v>44074</v>
      </c>
      <c r="S269" s="52" t="s">
        <v>2706</v>
      </c>
      <c r="T269" s="52">
        <v>336</v>
      </c>
      <c r="U269" s="53" t="s">
        <v>2716</v>
      </c>
      <c r="V269" s="54">
        <v>423239.09</v>
      </c>
      <c r="W269" s="52" t="s">
        <v>6</v>
      </c>
      <c r="X269" s="55" t="str">
        <f t="shared" si="4"/>
        <v>More than 180 days</v>
      </c>
      <c r="Y269" s="47" t="s">
        <v>2643</v>
      </c>
    </row>
    <row r="270" spans="1:25" x14ac:dyDescent="0.2">
      <c r="A270" s="52">
        <v>5300</v>
      </c>
      <c r="B270" s="52" t="s">
        <v>1025</v>
      </c>
      <c r="C270" s="52" t="s">
        <v>2686</v>
      </c>
      <c r="D270" s="52">
        <v>5308000115</v>
      </c>
      <c r="E270" s="52">
        <v>19</v>
      </c>
      <c r="F270" s="52" t="s">
        <v>2493</v>
      </c>
      <c r="G270" s="53" t="s">
        <v>2597</v>
      </c>
      <c r="H270" s="52" t="s">
        <v>1139</v>
      </c>
      <c r="I270" s="52">
        <v>12201000</v>
      </c>
      <c r="J270" s="52">
        <v>0</v>
      </c>
      <c r="K270" s="52">
        <v>0</v>
      </c>
      <c r="L270" s="52" t="s">
        <v>1026</v>
      </c>
      <c r="M270" s="52" t="s">
        <v>1138</v>
      </c>
      <c r="N270" s="52" t="s">
        <v>2687</v>
      </c>
      <c r="O270" s="52">
        <v>5302</v>
      </c>
      <c r="P270" s="52" t="s">
        <v>164</v>
      </c>
      <c r="Q270" s="52">
        <v>8100009066</v>
      </c>
      <c r="R270" s="53">
        <v>44074</v>
      </c>
      <c r="S270" s="52" t="s">
        <v>2706</v>
      </c>
      <c r="T270" s="52">
        <v>336</v>
      </c>
      <c r="U270" s="53" t="s">
        <v>2716</v>
      </c>
      <c r="V270" s="54">
        <v>243362.48</v>
      </c>
      <c r="W270" s="52" t="s">
        <v>6</v>
      </c>
      <c r="X270" s="55" t="str">
        <f t="shared" si="4"/>
        <v>More than 180 days</v>
      </c>
      <c r="Y270" s="47" t="s">
        <v>2643</v>
      </c>
    </row>
    <row r="271" spans="1:25" x14ac:dyDescent="0.2">
      <c r="A271" s="52">
        <v>5300</v>
      </c>
      <c r="B271" s="52" t="s">
        <v>1025</v>
      </c>
      <c r="C271" s="52" t="s">
        <v>2686</v>
      </c>
      <c r="D271" s="52">
        <v>5308000118</v>
      </c>
      <c r="E271" s="52">
        <v>20</v>
      </c>
      <c r="F271" s="52" t="s">
        <v>2495</v>
      </c>
      <c r="G271" s="53" t="s">
        <v>2597</v>
      </c>
      <c r="H271" s="52" t="s">
        <v>1139</v>
      </c>
      <c r="I271" s="52">
        <v>12201000</v>
      </c>
      <c r="J271" s="52">
        <v>0</v>
      </c>
      <c r="K271" s="52">
        <v>0</v>
      </c>
      <c r="L271" s="52" t="s">
        <v>1026</v>
      </c>
      <c r="M271" s="52" t="s">
        <v>1138</v>
      </c>
      <c r="N271" s="52" t="s">
        <v>2687</v>
      </c>
      <c r="O271" s="52">
        <v>5302</v>
      </c>
      <c r="P271" s="52" t="s">
        <v>164</v>
      </c>
      <c r="Q271" s="52">
        <v>8100009066</v>
      </c>
      <c r="R271" s="53">
        <v>44074</v>
      </c>
      <c r="S271" s="52" t="s">
        <v>2706</v>
      </c>
      <c r="T271" s="52">
        <v>336</v>
      </c>
      <c r="U271" s="53" t="s">
        <v>2716</v>
      </c>
      <c r="V271" s="54">
        <v>645439.62</v>
      </c>
      <c r="W271" s="52" t="s">
        <v>6</v>
      </c>
      <c r="X271" s="55" t="str">
        <f t="shared" si="4"/>
        <v>More than 180 days</v>
      </c>
      <c r="Y271" s="47" t="s">
        <v>2643</v>
      </c>
    </row>
    <row r="272" spans="1:25" x14ac:dyDescent="0.2">
      <c r="A272" s="52">
        <v>5300</v>
      </c>
      <c r="B272" s="52" t="s">
        <v>1025</v>
      </c>
      <c r="C272" s="52" t="s">
        <v>2686</v>
      </c>
      <c r="D272" s="52">
        <v>5308000119</v>
      </c>
      <c r="E272" s="52">
        <v>21</v>
      </c>
      <c r="F272" s="52" t="s">
        <v>2497</v>
      </c>
      <c r="G272" s="53" t="s">
        <v>2597</v>
      </c>
      <c r="H272" s="52" t="s">
        <v>1139</v>
      </c>
      <c r="I272" s="52">
        <v>12201000</v>
      </c>
      <c r="J272" s="52">
        <v>0</v>
      </c>
      <c r="K272" s="52">
        <v>0</v>
      </c>
      <c r="L272" s="52" t="s">
        <v>1026</v>
      </c>
      <c r="M272" s="52" t="s">
        <v>1138</v>
      </c>
      <c r="N272" s="52" t="s">
        <v>2687</v>
      </c>
      <c r="O272" s="52">
        <v>5302</v>
      </c>
      <c r="P272" s="52" t="s">
        <v>164</v>
      </c>
      <c r="Q272" s="52">
        <v>8100009066</v>
      </c>
      <c r="R272" s="53">
        <v>44074</v>
      </c>
      <c r="S272" s="52" t="s">
        <v>2706</v>
      </c>
      <c r="T272" s="52">
        <v>336</v>
      </c>
      <c r="U272" s="53" t="s">
        <v>2716</v>
      </c>
      <c r="V272" s="54">
        <v>328010.3</v>
      </c>
      <c r="W272" s="52" t="s">
        <v>6</v>
      </c>
      <c r="X272" s="55" t="str">
        <f t="shared" si="4"/>
        <v>More than 180 days</v>
      </c>
      <c r="Y272" s="47" t="s">
        <v>2643</v>
      </c>
    </row>
    <row r="273" spans="1:25" x14ac:dyDescent="0.2">
      <c r="A273" s="52">
        <v>5300</v>
      </c>
      <c r="B273" s="52" t="s">
        <v>1025</v>
      </c>
      <c r="C273" s="52" t="s">
        <v>2686</v>
      </c>
      <c r="D273" s="52">
        <v>5308000126</v>
      </c>
      <c r="E273" s="52">
        <v>19</v>
      </c>
      <c r="F273" s="52" t="s">
        <v>2499</v>
      </c>
      <c r="G273" s="53" t="s">
        <v>2597</v>
      </c>
      <c r="H273" s="52" t="s">
        <v>1139</v>
      </c>
      <c r="I273" s="52">
        <v>12201000</v>
      </c>
      <c r="J273" s="52">
        <v>0</v>
      </c>
      <c r="K273" s="52">
        <v>0</v>
      </c>
      <c r="L273" s="52" t="s">
        <v>1030</v>
      </c>
      <c r="M273" s="52" t="s">
        <v>1173</v>
      </c>
      <c r="N273" s="52" t="s">
        <v>2687</v>
      </c>
      <c r="O273" s="52">
        <v>5302</v>
      </c>
      <c r="P273" s="52" t="s">
        <v>164</v>
      </c>
      <c r="Q273" s="52">
        <v>8100009066</v>
      </c>
      <c r="R273" s="53">
        <v>44074</v>
      </c>
      <c r="S273" s="52" t="s">
        <v>2706</v>
      </c>
      <c r="T273" s="52">
        <v>336</v>
      </c>
      <c r="U273" s="53" t="s">
        <v>2716</v>
      </c>
      <c r="V273" s="54">
        <v>105809.77</v>
      </c>
      <c r="W273" s="52" t="s">
        <v>6</v>
      </c>
      <c r="X273" s="55" t="str">
        <f t="shared" si="4"/>
        <v>More than 180 days</v>
      </c>
      <c r="Y273" s="47" t="s">
        <v>2643</v>
      </c>
    </row>
    <row r="274" spans="1:25" x14ac:dyDescent="0.2">
      <c r="A274" s="52">
        <v>5300</v>
      </c>
      <c r="B274" s="52" t="s">
        <v>1025</v>
      </c>
      <c r="C274" s="52" t="s">
        <v>2686</v>
      </c>
      <c r="D274" s="52">
        <v>5308000131</v>
      </c>
      <c r="E274" s="52">
        <v>19</v>
      </c>
      <c r="F274" s="52" t="s">
        <v>2501</v>
      </c>
      <c r="G274" s="53" t="s">
        <v>2597</v>
      </c>
      <c r="H274" s="52" t="s">
        <v>1139</v>
      </c>
      <c r="I274" s="52">
        <v>12201000</v>
      </c>
      <c r="J274" s="52">
        <v>0</v>
      </c>
      <c r="K274" s="52">
        <v>0</v>
      </c>
      <c r="L274" s="52" t="s">
        <v>1026</v>
      </c>
      <c r="M274" s="52" t="s">
        <v>1138</v>
      </c>
      <c r="N274" s="52" t="s">
        <v>2687</v>
      </c>
      <c r="O274" s="52">
        <v>5302</v>
      </c>
      <c r="P274" s="52" t="s">
        <v>164</v>
      </c>
      <c r="Q274" s="52">
        <v>8100009066</v>
      </c>
      <c r="R274" s="53">
        <v>44074</v>
      </c>
      <c r="S274" s="52" t="s">
        <v>2706</v>
      </c>
      <c r="T274" s="52">
        <v>336</v>
      </c>
      <c r="U274" s="53" t="s">
        <v>2716</v>
      </c>
      <c r="V274" s="54">
        <v>222200.52</v>
      </c>
      <c r="W274" s="52" t="s">
        <v>6</v>
      </c>
      <c r="X274" s="55" t="str">
        <f t="shared" si="4"/>
        <v>More than 180 days</v>
      </c>
      <c r="Y274" s="47" t="s">
        <v>2643</v>
      </c>
    </row>
    <row r="275" spans="1:25" x14ac:dyDescent="0.2">
      <c r="A275" s="52">
        <v>5300</v>
      </c>
      <c r="B275" s="52" t="s">
        <v>1025</v>
      </c>
      <c r="C275" s="52" t="s">
        <v>2686</v>
      </c>
      <c r="D275" s="52">
        <v>5308000161</v>
      </c>
      <c r="E275" s="52">
        <v>24</v>
      </c>
      <c r="F275" s="52" t="s">
        <v>2503</v>
      </c>
      <c r="G275" s="53" t="s">
        <v>2597</v>
      </c>
      <c r="H275" s="52" t="s">
        <v>1295</v>
      </c>
      <c r="I275" s="52">
        <v>12201000</v>
      </c>
      <c r="J275" s="52">
        <v>0</v>
      </c>
      <c r="K275" s="52">
        <v>0</v>
      </c>
      <c r="L275" s="52" t="s">
        <v>1026</v>
      </c>
      <c r="M275" s="52" t="s">
        <v>1294</v>
      </c>
      <c r="N275" s="52" t="s">
        <v>2687</v>
      </c>
      <c r="O275" s="52">
        <v>5302</v>
      </c>
      <c r="P275" s="52" t="s">
        <v>116</v>
      </c>
      <c r="Q275" s="52">
        <v>8100009066</v>
      </c>
      <c r="R275" s="53">
        <v>44074</v>
      </c>
      <c r="S275" s="52" t="s">
        <v>2706</v>
      </c>
      <c r="T275" s="52">
        <v>336</v>
      </c>
      <c r="U275" s="53" t="s">
        <v>2716</v>
      </c>
      <c r="V275" s="54">
        <v>391496.16</v>
      </c>
      <c r="W275" s="52" t="s">
        <v>6</v>
      </c>
      <c r="X275" s="55" t="str">
        <f t="shared" si="4"/>
        <v>More than 180 days</v>
      </c>
      <c r="Y275" s="47" t="s">
        <v>2643</v>
      </c>
    </row>
    <row r="276" spans="1:25" x14ac:dyDescent="0.2">
      <c r="A276" s="52">
        <v>5300</v>
      </c>
      <c r="B276" s="52" t="s">
        <v>1025</v>
      </c>
      <c r="C276" s="52" t="s">
        <v>2686</v>
      </c>
      <c r="D276" s="52">
        <v>5308000162</v>
      </c>
      <c r="E276" s="52">
        <v>20</v>
      </c>
      <c r="F276" s="52" t="s">
        <v>2505</v>
      </c>
      <c r="G276" s="53" t="s">
        <v>2597</v>
      </c>
      <c r="H276" s="52" t="s">
        <v>1295</v>
      </c>
      <c r="I276" s="52">
        <v>12201000</v>
      </c>
      <c r="J276" s="52">
        <v>0</v>
      </c>
      <c r="K276" s="52">
        <v>0</v>
      </c>
      <c r="L276" s="52" t="s">
        <v>1026</v>
      </c>
      <c r="M276" s="52" t="s">
        <v>1294</v>
      </c>
      <c r="N276" s="52" t="s">
        <v>2687</v>
      </c>
      <c r="O276" s="52">
        <v>5302</v>
      </c>
      <c r="P276" s="52" t="s">
        <v>116</v>
      </c>
      <c r="Q276" s="52">
        <v>8100009066</v>
      </c>
      <c r="R276" s="53">
        <v>44074</v>
      </c>
      <c r="S276" s="52" t="s">
        <v>2706</v>
      </c>
      <c r="T276" s="52">
        <v>336</v>
      </c>
      <c r="U276" s="53" t="s">
        <v>2716</v>
      </c>
      <c r="V276" s="54">
        <v>529048.87</v>
      </c>
      <c r="W276" s="52" t="s">
        <v>6</v>
      </c>
      <c r="X276" s="55" t="str">
        <f t="shared" si="4"/>
        <v>More than 180 days</v>
      </c>
      <c r="Y276" s="47" t="s">
        <v>2643</v>
      </c>
    </row>
    <row r="277" spans="1:25" x14ac:dyDescent="0.2">
      <c r="A277" s="52">
        <v>5300</v>
      </c>
      <c r="B277" s="52" t="s">
        <v>1025</v>
      </c>
      <c r="C277" s="52" t="s">
        <v>2686</v>
      </c>
      <c r="D277" s="52">
        <v>5308000163</v>
      </c>
      <c r="E277" s="52">
        <v>24</v>
      </c>
      <c r="F277" s="52" t="s">
        <v>2507</v>
      </c>
      <c r="G277" s="53" t="s">
        <v>2597</v>
      </c>
      <c r="H277" s="52" t="s">
        <v>1295</v>
      </c>
      <c r="I277" s="52">
        <v>12201000</v>
      </c>
      <c r="J277" s="52">
        <v>0</v>
      </c>
      <c r="K277" s="52">
        <v>0</v>
      </c>
      <c r="L277" s="52" t="s">
        <v>1026</v>
      </c>
      <c r="M277" s="52" t="s">
        <v>1294</v>
      </c>
      <c r="N277" s="52" t="s">
        <v>2687</v>
      </c>
      <c r="O277" s="52">
        <v>5302</v>
      </c>
      <c r="P277" s="52" t="s">
        <v>116</v>
      </c>
      <c r="Q277" s="52">
        <v>8100009066</v>
      </c>
      <c r="R277" s="53">
        <v>44074</v>
      </c>
      <c r="S277" s="52" t="s">
        <v>2706</v>
      </c>
      <c r="T277" s="52">
        <v>336</v>
      </c>
      <c r="U277" s="53" t="s">
        <v>2716</v>
      </c>
      <c r="V277" s="54">
        <v>529048.87</v>
      </c>
      <c r="W277" s="52" t="s">
        <v>6</v>
      </c>
      <c r="X277" s="55" t="str">
        <f t="shared" si="4"/>
        <v>More than 180 days</v>
      </c>
      <c r="Y277" s="47" t="s">
        <v>2643</v>
      </c>
    </row>
    <row r="278" spans="1:25" x14ac:dyDescent="0.2">
      <c r="A278" s="52">
        <v>5300</v>
      </c>
      <c r="B278" s="52" t="s">
        <v>1025</v>
      </c>
      <c r="C278" s="52" t="s">
        <v>2686</v>
      </c>
      <c r="D278" s="52">
        <v>5308000164</v>
      </c>
      <c r="E278" s="52">
        <v>25</v>
      </c>
      <c r="F278" s="52" t="s">
        <v>2509</v>
      </c>
      <c r="G278" s="53" t="s">
        <v>2597</v>
      </c>
      <c r="H278" s="52" t="s">
        <v>1295</v>
      </c>
      <c r="I278" s="52">
        <v>12201000</v>
      </c>
      <c r="J278" s="52">
        <v>0</v>
      </c>
      <c r="K278" s="52">
        <v>0</v>
      </c>
      <c r="L278" s="52" t="s">
        <v>1026</v>
      </c>
      <c r="M278" s="52" t="s">
        <v>1294</v>
      </c>
      <c r="N278" s="52" t="s">
        <v>2687</v>
      </c>
      <c r="O278" s="52">
        <v>5302</v>
      </c>
      <c r="P278" s="52" t="s">
        <v>116</v>
      </c>
      <c r="Q278" s="52">
        <v>8100009066</v>
      </c>
      <c r="R278" s="53">
        <v>44074</v>
      </c>
      <c r="S278" s="52" t="s">
        <v>2706</v>
      </c>
      <c r="T278" s="52">
        <v>336</v>
      </c>
      <c r="U278" s="53" t="s">
        <v>2716</v>
      </c>
      <c r="V278" s="54">
        <v>3756246.95</v>
      </c>
      <c r="W278" s="52" t="s">
        <v>6</v>
      </c>
      <c r="X278" s="55" t="str">
        <f t="shared" si="4"/>
        <v>More than 180 days</v>
      </c>
      <c r="Y278" s="47" t="s">
        <v>2643</v>
      </c>
    </row>
    <row r="279" spans="1:25" x14ac:dyDescent="0.2">
      <c r="A279" s="52">
        <v>5300</v>
      </c>
      <c r="B279" s="52" t="s">
        <v>1025</v>
      </c>
      <c r="C279" s="52" t="s">
        <v>2686</v>
      </c>
      <c r="D279" s="52">
        <v>5308000166</v>
      </c>
      <c r="E279" s="52">
        <v>23</v>
      </c>
      <c r="F279" s="52" t="s">
        <v>2511</v>
      </c>
      <c r="G279" s="53" t="s">
        <v>2597</v>
      </c>
      <c r="H279" s="52" t="s">
        <v>1295</v>
      </c>
      <c r="I279" s="52">
        <v>12201000</v>
      </c>
      <c r="J279" s="52">
        <v>0</v>
      </c>
      <c r="K279" s="52">
        <v>0</v>
      </c>
      <c r="L279" s="52" t="s">
        <v>1026</v>
      </c>
      <c r="M279" s="52" t="s">
        <v>1294</v>
      </c>
      <c r="N279" s="52" t="s">
        <v>2687</v>
      </c>
      <c r="O279" s="52">
        <v>5302</v>
      </c>
      <c r="P279" s="52" t="s">
        <v>116</v>
      </c>
      <c r="Q279" s="52">
        <v>8100009066</v>
      </c>
      <c r="R279" s="53">
        <v>44074</v>
      </c>
      <c r="S279" s="52" t="s">
        <v>2706</v>
      </c>
      <c r="T279" s="52">
        <v>336</v>
      </c>
      <c r="U279" s="53" t="s">
        <v>2716</v>
      </c>
      <c r="V279" s="54">
        <v>222200.52</v>
      </c>
      <c r="W279" s="52" t="s">
        <v>6</v>
      </c>
      <c r="X279" s="55" t="str">
        <f t="shared" si="4"/>
        <v>More than 180 days</v>
      </c>
      <c r="Y279" s="47" t="s">
        <v>2643</v>
      </c>
    </row>
    <row r="280" spans="1:25" x14ac:dyDescent="0.2">
      <c r="A280" s="52">
        <v>5300</v>
      </c>
      <c r="B280" s="52" t="s">
        <v>1025</v>
      </c>
      <c r="C280" s="52" t="s">
        <v>2686</v>
      </c>
      <c r="D280" s="52">
        <v>5308000167</v>
      </c>
      <c r="E280" s="52">
        <v>23</v>
      </c>
      <c r="F280" s="52" t="s">
        <v>2513</v>
      </c>
      <c r="G280" s="53" t="s">
        <v>2597</v>
      </c>
      <c r="H280" s="52" t="s">
        <v>1295</v>
      </c>
      <c r="I280" s="52">
        <v>12201000</v>
      </c>
      <c r="J280" s="52">
        <v>0</v>
      </c>
      <c r="K280" s="52">
        <v>0</v>
      </c>
      <c r="L280" s="52" t="s">
        <v>1026</v>
      </c>
      <c r="M280" s="52" t="s">
        <v>1294</v>
      </c>
      <c r="N280" s="52" t="s">
        <v>2687</v>
      </c>
      <c r="O280" s="52">
        <v>5302</v>
      </c>
      <c r="P280" s="52" t="s">
        <v>116</v>
      </c>
      <c r="Q280" s="52">
        <v>8100009066</v>
      </c>
      <c r="R280" s="53">
        <v>44074</v>
      </c>
      <c r="S280" s="52" t="s">
        <v>2706</v>
      </c>
      <c r="T280" s="52">
        <v>336</v>
      </c>
      <c r="U280" s="53" t="s">
        <v>2716</v>
      </c>
      <c r="V280" s="54">
        <v>613696.68000000005</v>
      </c>
      <c r="W280" s="52" t="s">
        <v>6</v>
      </c>
      <c r="X280" s="55" t="str">
        <f t="shared" si="4"/>
        <v>More than 180 days</v>
      </c>
      <c r="Y280" s="47" t="s">
        <v>2643</v>
      </c>
    </row>
    <row r="281" spans="1:25" x14ac:dyDescent="0.2">
      <c r="A281" s="52">
        <v>5300</v>
      </c>
      <c r="B281" s="52" t="s">
        <v>1025</v>
      </c>
      <c r="C281" s="52" t="s">
        <v>2686</v>
      </c>
      <c r="D281" s="52">
        <v>5308000169</v>
      </c>
      <c r="E281" s="52">
        <v>22</v>
      </c>
      <c r="F281" s="52" t="s">
        <v>2515</v>
      </c>
      <c r="G281" s="53" t="s">
        <v>2597</v>
      </c>
      <c r="H281" s="52" t="s">
        <v>1295</v>
      </c>
      <c r="I281" s="52">
        <v>12201000</v>
      </c>
      <c r="J281" s="52">
        <v>0</v>
      </c>
      <c r="K281" s="52">
        <v>0</v>
      </c>
      <c r="L281" s="52" t="s">
        <v>1026</v>
      </c>
      <c r="M281" s="52" t="s">
        <v>1294</v>
      </c>
      <c r="N281" s="52" t="s">
        <v>2687</v>
      </c>
      <c r="O281" s="52">
        <v>5302</v>
      </c>
      <c r="P281" s="52" t="s">
        <v>116</v>
      </c>
      <c r="Q281" s="52">
        <v>8100009066</v>
      </c>
      <c r="R281" s="53">
        <v>44074</v>
      </c>
      <c r="S281" s="52" t="s">
        <v>2706</v>
      </c>
      <c r="T281" s="52">
        <v>336</v>
      </c>
      <c r="U281" s="53" t="s">
        <v>2716</v>
      </c>
      <c r="V281" s="54">
        <v>656020.59</v>
      </c>
      <c r="W281" s="52" t="s">
        <v>6</v>
      </c>
      <c r="X281" s="55" t="str">
        <f t="shared" si="4"/>
        <v>More than 180 days</v>
      </c>
      <c r="Y281" s="47" t="s">
        <v>2643</v>
      </c>
    </row>
    <row r="282" spans="1:25" x14ac:dyDescent="0.2">
      <c r="A282" s="52">
        <v>5300</v>
      </c>
      <c r="B282" s="52" t="s">
        <v>1025</v>
      </c>
      <c r="C282" s="52" t="s">
        <v>2686</v>
      </c>
      <c r="D282" s="52">
        <v>5308000170</v>
      </c>
      <c r="E282" s="52">
        <v>21</v>
      </c>
      <c r="F282" s="52" t="s">
        <v>2517</v>
      </c>
      <c r="G282" s="53" t="s">
        <v>2597</v>
      </c>
      <c r="H282" s="52" t="s">
        <v>1295</v>
      </c>
      <c r="I282" s="52">
        <v>12201000</v>
      </c>
      <c r="J282" s="52">
        <v>0</v>
      </c>
      <c r="K282" s="52">
        <v>0</v>
      </c>
      <c r="L282" s="52" t="s">
        <v>1026</v>
      </c>
      <c r="M282" s="52" t="s">
        <v>1294</v>
      </c>
      <c r="N282" s="52" t="s">
        <v>2687</v>
      </c>
      <c r="O282" s="52">
        <v>5302</v>
      </c>
      <c r="P282" s="52" t="s">
        <v>116</v>
      </c>
      <c r="Q282" s="52">
        <v>8100009066</v>
      </c>
      <c r="R282" s="53">
        <v>44074</v>
      </c>
      <c r="S282" s="52" t="s">
        <v>2706</v>
      </c>
      <c r="T282" s="52">
        <v>336</v>
      </c>
      <c r="U282" s="53" t="s">
        <v>2716</v>
      </c>
      <c r="V282" s="54">
        <v>412658.12</v>
      </c>
      <c r="W282" s="52" t="s">
        <v>6</v>
      </c>
      <c r="X282" s="55" t="str">
        <f t="shared" si="4"/>
        <v>More than 180 days</v>
      </c>
      <c r="Y282" s="47" t="s">
        <v>2643</v>
      </c>
    </row>
    <row r="283" spans="1:25" x14ac:dyDescent="0.2">
      <c r="A283" s="52">
        <v>5300</v>
      </c>
      <c r="B283" s="52" t="s">
        <v>1025</v>
      </c>
      <c r="C283" s="52" t="s">
        <v>2686</v>
      </c>
      <c r="D283" s="52">
        <v>5308000172</v>
      </c>
      <c r="E283" s="52">
        <v>22</v>
      </c>
      <c r="F283" s="52" t="s">
        <v>2519</v>
      </c>
      <c r="G283" s="53" t="s">
        <v>2597</v>
      </c>
      <c r="H283" s="52" t="s">
        <v>1295</v>
      </c>
      <c r="I283" s="52">
        <v>12201000</v>
      </c>
      <c r="J283" s="52">
        <v>0</v>
      </c>
      <c r="K283" s="52">
        <v>0</v>
      </c>
      <c r="L283" s="52" t="s">
        <v>1026</v>
      </c>
      <c r="M283" s="52" t="s">
        <v>1294</v>
      </c>
      <c r="N283" s="52" t="s">
        <v>2687</v>
      </c>
      <c r="O283" s="52">
        <v>5302</v>
      </c>
      <c r="P283" s="52" t="s">
        <v>116</v>
      </c>
      <c r="Q283" s="52">
        <v>8100009066</v>
      </c>
      <c r="R283" s="53">
        <v>44074</v>
      </c>
      <c r="S283" s="52" t="s">
        <v>2706</v>
      </c>
      <c r="T283" s="52">
        <v>336</v>
      </c>
      <c r="U283" s="53" t="s">
        <v>2716</v>
      </c>
      <c r="V283" s="54">
        <v>412658.12</v>
      </c>
      <c r="W283" s="52" t="s">
        <v>6</v>
      </c>
      <c r="X283" s="55" t="str">
        <f t="shared" si="4"/>
        <v>More than 180 days</v>
      </c>
      <c r="Y283" s="47" t="s">
        <v>2643</v>
      </c>
    </row>
    <row r="284" spans="1:25" x14ac:dyDescent="0.2">
      <c r="A284" s="52">
        <v>5300</v>
      </c>
      <c r="B284" s="52" t="s">
        <v>1025</v>
      </c>
      <c r="C284" s="52" t="s">
        <v>2686</v>
      </c>
      <c r="D284" s="52">
        <v>5308000173</v>
      </c>
      <c r="E284" s="52">
        <v>24</v>
      </c>
      <c r="F284" s="52" t="s">
        <v>2521</v>
      </c>
      <c r="G284" s="53" t="s">
        <v>2597</v>
      </c>
      <c r="H284" s="52" t="s">
        <v>1295</v>
      </c>
      <c r="I284" s="52">
        <v>12201000</v>
      </c>
      <c r="J284" s="52">
        <v>0</v>
      </c>
      <c r="K284" s="52">
        <v>0</v>
      </c>
      <c r="L284" s="52" t="s">
        <v>1030</v>
      </c>
      <c r="M284" s="52" t="s">
        <v>1344</v>
      </c>
      <c r="N284" s="52" t="s">
        <v>2687</v>
      </c>
      <c r="O284" s="52">
        <v>5302</v>
      </c>
      <c r="P284" s="52" t="s">
        <v>116</v>
      </c>
      <c r="Q284" s="52">
        <v>8100009066</v>
      </c>
      <c r="R284" s="53">
        <v>44074</v>
      </c>
      <c r="S284" s="52" t="s">
        <v>2706</v>
      </c>
      <c r="T284" s="52">
        <v>336</v>
      </c>
      <c r="U284" s="53" t="s">
        <v>2716</v>
      </c>
      <c r="V284" s="54">
        <v>317429.32</v>
      </c>
      <c r="W284" s="52" t="s">
        <v>6</v>
      </c>
      <c r="X284" s="55" t="str">
        <f t="shared" si="4"/>
        <v>More than 180 days</v>
      </c>
      <c r="Y284" s="47" t="s">
        <v>2643</v>
      </c>
    </row>
    <row r="285" spans="1:25" x14ac:dyDescent="0.2">
      <c r="A285" s="52">
        <v>5300</v>
      </c>
      <c r="B285" s="52" t="s">
        <v>1025</v>
      </c>
      <c r="C285" s="52" t="s">
        <v>2686</v>
      </c>
      <c r="D285" s="52">
        <v>5308000174</v>
      </c>
      <c r="E285" s="52">
        <v>23</v>
      </c>
      <c r="F285" s="52" t="s">
        <v>2523</v>
      </c>
      <c r="G285" s="53" t="s">
        <v>2597</v>
      </c>
      <c r="H285" s="52" t="s">
        <v>1295</v>
      </c>
      <c r="I285" s="52">
        <v>12201000</v>
      </c>
      <c r="J285" s="52">
        <v>0</v>
      </c>
      <c r="K285" s="52">
        <v>0</v>
      </c>
      <c r="L285" s="52" t="s">
        <v>1030</v>
      </c>
      <c r="M285" s="52" t="s">
        <v>1344</v>
      </c>
      <c r="N285" s="52" t="s">
        <v>2687</v>
      </c>
      <c r="O285" s="52">
        <v>5302</v>
      </c>
      <c r="P285" s="52" t="s">
        <v>116</v>
      </c>
      <c r="Q285" s="52">
        <v>8100009066</v>
      </c>
      <c r="R285" s="53">
        <v>44074</v>
      </c>
      <c r="S285" s="52" t="s">
        <v>2706</v>
      </c>
      <c r="T285" s="52">
        <v>336</v>
      </c>
      <c r="U285" s="53" t="s">
        <v>2716</v>
      </c>
      <c r="V285" s="54">
        <v>63485.86</v>
      </c>
      <c r="W285" s="52" t="s">
        <v>6</v>
      </c>
      <c r="X285" s="55" t="str">
        <f t="shared" si="4"/>
        <v>More than 180 days</v>
      </c>
      <c r="Y285" s="47" t="s">
        <v>2643</v>
      </c>
    </row>
    <row r="286" spans="1:25" x14ac:dyDescent="0.2">
      <c r="A286" s="52">
        <v>5300</v>
      </c>
      <c r="B286" s="52" t="s">
        <v>1025</v>
      </c>
      <c r="C286" s="52" t="s">
        <v>2686</v>
      </c>
      <c r="D286" s="52">
        <v>5308000175</v>
      </c>
      <c r="E286" s="52">
        <v>23</v>
      </c>
      <c r="F286" s="52" t="s">
        <v>2525</v>
      </c>
      <c r="G286" s="53" t="s">
        <v>2597</v>
      </c>
      <c r="H286" s="52" t="s">
        <v>1295</v>
      </c>
      <c r="I286" s="52">
        <v>12201000</v>
      </c>
      <c r="J286" s="52">
        <v>0</v>
      </c>
      <c r="K286" s="52">
        <v>0</v>
      </c>
      <c r="L286" s="52" t="s">
        <v>1030</v>
      </c>
      <c r="M286" s="52" t="s">
        <v>1344</v>
      </c>
      <c r="N286" s="52" t="s">
        <v>2687</v>
      </c>
      <c r="O286" s="52">
        <v>5302</v>
      </c>
      <c r="P286" s="52" t="s">
        <v>116</v>
      </c>
      <c r="Q286" s="52">
        <v>8100009066</v>
      </c>
      <c r="R286" s="53">
        <v>44074</v>
      </c>
      <c r="S286" s="52" t="s">
        <v>2706</v>
      </c>
      <c r="T286" s="52">
        <v>336</v>
      </c>
      <c r="U286" s="53" t="s">
        <v>2716</v>
      </c>
      <c r="V286" s="54">
        <v>179876.61</v>
      </c>
      <c r="W286" s="52" t="s">
        <v>6</v>
      </c>
      <c r="X286" s="55" t="str">
        <f t="shared" si="4"/>
        <v>More than 180 days</v>
      </c>
      <c r="Y286" s="47" t="s">
        <v>2643</v>
      </c>
    </row>
    <row r="287" spans="1:25" x14ac:dyDescent="0.2">
      <c r="A287" s="52">
        <v>5300</v>
      </c>
      <c r="B287" s="52" t="s">
        <v>1025</v>
      </c>
      <c r="C287" s="52" t="s">
        <v>2686</v>
      </c>
      <c r="D287" s="52">
        <v>5308000176</v>
      </c>
      <c r="E287" s="52">
        <v>22</v>
      </c>
      <c r="F287" s="52" t="s">
        <v>2527</v>
      </c>
      <c r="G287" s="53" t="s">
        <v>2597</v>
      </c>
      <c r="H287" s="52" t="s">
        <v>1295</v>
      </c>
      <c r="I287" s="52">
        <v>12201000</v>
      </c>
      <c r="J287" s="52">
        <v>0</v>
      </c>
      <c r="K287" s="52">
        <v>0</v>
      </c>
      <c r="L287" s="52" t="s">
        <v>1026</v>
      </c>
      <c r="M287" s="52" t="s">
        <v>1294</v>
      </c>
      <c r="N287" s="52" t="s">
        <v>2687</v>
      </c>
      <c r="O287" s="52">
        <v>5302</v>
      </c>
      <c r="P287" s="52" t="s">
        <v>116</v>
      </c>
      <c r="Q287" s="52">
        <v>8100009066</v>
      </c>
      <c r="R287" s="53">
        <v>44074</v>
      </c>
      <c r="S287" s="52" t="s">
        <v>2706</v>
      </c>
      <c r="T287" s="52">
        <v>336</v>
      </c>
      <c r="U287" s="53" t="s">
        <v>2716</v>
      </c>
      <c r="V287" s="54">
        <v>2803958.99</v>
      </c>
      <c r="W287" s="52" t="s">
        <v>6</v>
      </c>
      <c r="X287" s="55" t="str">
        <f t="shared" si="4"/>
        <v>More than 180 days</v>
      </c>
      <c r="Y287" s="47" t="s">
        <v>2643</v>
      </c>
    </row>
    <row r="288" spans="1:25" x14ac:dyDescent="0.2">
      <c r="A288" s="52">
        <v>5300</v>
      </c>
      <c r="B288" s="52" t="s">
        <v>1025</v>
      </c>
      <c r="C288" s="52" t="s">
        <v>2686</v>
      </c>
      <c r="D288" s="52">
        <v>5308000179</v>
      </c>
      <c r="E288" s="52">
        <v>20</v>
      </c>
      <c r="F288" s="52" t="s">
        <v>2529</v>
      </c>
      <c r="G288" s="53" t="s">
        <v>2597</v>
      </c>
      <c r="H288" s="52" t="s">
        <v>1295</v>
      </c>
      <c r="I288" s="52">
        <v>12201000</v>
      </c>
      <c r="J288" s="52">
        <v>0</v>
      </c>
      <c r="K288" s="52">
        <v>0</v>
      </c>
      <c r="L288" s="52" t="s">
        <v>1030</v>
      </c>
      <c r="M288" s="52" t="s">
        <v>1344</v>
      </c>
      <c r="N288" s="52" t="s">
        <v>2687</v>
      </c>
      <c r="O288" s="52">
        <v>5302</v>
      </c>
      <c r="P288" s="52" t="s">
        <v>116</v>
      </c>
      <c r="Q288" s="52">
        <v>8100009066</v>
      </c>
      <c r="R288" s="53">
        <v>44074</v>
      </c>
      <c r="S288" s="52" t="s">
        <v>2706</v>
      </c>
      <c r="T288" s="52">
        <v>336</v>
      </c>
      <c r="U288" s="53" t="s">
        <v>2716</v>
      </c>
      <c r="V288" s="54">
        <v>116390.75</v>
      </c>
      <c r="W288" s="52" t="s">
        <v>6</v>
      </c>
      <c r="X288" s="55" t="str">
        <f t="shared" si="4"/>
        <v>More than 180 days</v>
      </c>
      <c r="Y288" s="47" t="s">
        <v>2643</v>
      </c>
    </row>
    <row r="289" spans="1:25" x14ac:dyDescent="0.2">
      <c r="A289" s="52">
        <v>5300</v>
      </c>
      <c r="B289" s="52" t="s">
        <v>1025</v>
      </c>
      <c r="C289" s="52" t="s">
        <v>2686</v>
      </c>
      <c r="D289" s="52">
        <v>5308000187</v>
      </c>
      <c r="E289" s="52">
        <v>21</v>
      </c>
      <c r="F289" s="52" t="s">
        <v>2531</v>
      </c>
      <c r="G289" s="53" t="s">
        <v>2597</v>
      </c>
      <c r="H289" s="52" t="s">
        <v>1295</v>
      </c>
      <c r="I289" s="52">
        <v>12201000</v>
      </c>
      <c r="J289" s="52">
        <v>0</v>
      </c>
      <c r="K289" s="52">
        <v>0</v>
      </c>
      <c r="L289" s="52" t="s">
        <v>1026</v>
      </c>
      <c r="M289" s="52" t="s">
        <v>1294</v>
      </c>
      <c r="N289" s="52" t="s">
        <v>2687</v>
      </c>
      <c r="O289" s="52">
        <v>5302</v>
      </c>
      <c r="P289" s="52" t="s">
        <v>116</v>
      </c>
      <c r="Q289" s="52">
        <v>8100009066</v>
      </c>
      <c r="R289" s="53">
        <v>44074</v>
      </c>
      <c r="S289" s="52" t="s">
        <v>2706</v>
      </c>
      <c r="T289" s="52">
        <v>336</v>
      </c>
      <c r="U289" s="53" t="s">
        <v>2716</v>
      </c>
      <c r="V289" s="54">
        <v>433820.07</v>
      </c>
      <c r="W289" s="52" t="s">
        <v>6</v>
      </c>
      <c r="X289" s="55" t="str">
        <f t="shared" si="4"/>
        <v>More than 180 days</v>
      </c>
      <c r="Y289" s="47" t="s">
        <v>2643</v>
      </c>
    </row>
    <row r="290" spans="1:25" x14ac:dyDescent="0.2">
      <c r="A290" s="52">
        <v>5300</v>
      </c>
      <c r="B290" s="52" t="s">
        <v>1025</v>
      </c>
      <c r="C290" s="52" t="s">
        <v>2686</v>
      </c>
      <c r="D290" s="52">
        <v>5308000190</v>
      </c>
      <c r="E290" s="52">
        <v>23</v>
      </c>
      <c r="F290" s="52" t="s">
        <v>2533</v>
      </c>
      <c r="G290" s="53" t="s">
        <v>2597</v>
      </c>
      <c r="H290" s="52" t="s">
        <v>1295</v>
      </c>
      <c r="I290" s="52">
        <v>12201000</v>
      </c>
      <c r="J290" s="52">
        <v>0</v>
      </c>
      <c r="K290" s="52">
        <v>0</v>
      </c>
      <c r="L290" s="52" t="s">
        <v>1026</v>
      </c>
      <c r="M290" s="52" t="s">
        <v>1294</v>
      </c>
      <c r="N290" s="52" t="s">
        <v>2687</v>
      </c>
      <c r="O290" s="52">
        <v>5302</v>
      </c>
      <c r="P290" s="52" t="s">
        <v>116</v>
      </c>
      <c r="Q290" s="52">
        <v>8100009066</v>
      </c>
      <c r="R290" s="53">
        <v>44074</v>
      </c>
      <c r="S290" s="52" t="s">
        <v>2706</v>
      </c>
      <c r="T290" s="52">
        <v>336</v>
      </c>
      <c r="U290" s="53" t="s">
        <v>2716</v>
      </c>
      <c r="V290" s="54">
        <v>253943.46</v>
      </c>
      <c r="W290" s="52" t="s">
        <v>6</v>
      </c>
      <c r="X290" s="55" t="str">
        <f t="shared" si="4"/>
        <v>More than 180 days</v>
      </c>
      <c r="Y290" s="47" t="s">
        <v>2643</v>
      </c>
    </row>
    <row r="291" spans="1:25" x14ac:dyDescent="0.2">
      <c r="A291" s="52">
        <v>5300</v>
      </c>
      <c r="B291" s="52" t="s">
        <v>1025</v>
      </c>
      <c r="C291" s="52" t="s">
        <v>2686</v>
      </c>
      <c r="D291" s="52">
        <v>5308000192</v>
      </c>
      <c r="E291" s="52">
        <v>23</v>
      </c>
      <c r="F291" s="52" t="s">
        <v>2535</v>
      </c>
      <c r="G291" s="53" t="s">
        <v>2597</v>
      </c>
      <c r="H291" s="52" t="s">
        <v>1295</v>
      </c>
      <c r="I291" s="52">
        <v>12201000</v>
      </c>
      <c r="J291" s="52">
        <v>0</v>
      </c>
      <c r="K291" s="52">
        <v>0</v>
      </c>
      <c r="L291" s="52" t="s">
        <v>1026</v>
      </c>
      <c r="M291" s="52" t="s">
        <v>1294</v>
      </c>
      <c r="N291" s="52" t="s">
        <v>2687</v>
      </c>
      <c r="O291" s="52">
        <v>5302</v>
      </c>
      <c r="P291" s="52" t="s">
        <v>116</v>
      </c>
      <c r="Q291" s="52">
        <v>8100009066</v>
      </c>
      <c r="R291" s="53">
        <v>44074</v>
      </c>
      <c r="S291" s="52" t="s">
        <v>2706</v>
      </c>
      <c r="T291" s="52">
        <v>336</v>
      </c>
      <c r="U291" s="53" t="s">
        <v>2716</v>
      </c>
      <c r="V291" s="54">
        <v>666601.56999999995</v>
      </c>
      <c r="W291" s="52" t="s">
        <v>6</v>
      </c>
      <c r="X291" s="55" t="str">
        <f t="shared" si="4"/>
        <v>More than 180 days</v>
      </c>
      <c r="Y291" s="47" t="s">
        <v>2643</v>
      </c>
    </row>
    <row r="292" spans="1:25" x14ac:dyDescent="0.2">
      <c r="A292" s="52">
        <v>5300</v>
      </c>
      <c r="B292" s="52" t="s">
        <v>1025</v>
      </c>
      <c r="C292" s="52" t="s">
        <v>2686</v>
      </c>
      <c r="D292" s="52">
        <v>5308000195</v>
      </c>
      <c r="E292" s="52">
        <v>23</v>
      </c>
      <c r="F292" s="52" t="s">
        <v>2537</v>
      </c>
      <c r="G292" s="53" t="s">
        <v>2597</v>
      </c>
      <c r="H292" s="52" t="s">
        <v>1295</v>
      </c>
      <c r="I292" s="52">
        <v>12201000</v>
      </c>
      <c r="J292" s="52">
        <v>0</v>
      </c>
      <c r="K292" s="52">
        <v>0</v>
      </c>
      <c r="L292" s="52" t="s">
        <v>1030</v>
      </c>
      <c r="M292" s="52" t="s">
        <v>1344</v>
      </c>
      <c r="N292" s="52" t="s">
        <v>2687</v>
      </c>
      <c r="O292" s="52">
        <v>5302</v>
      </c>
      <c r="P292" s="52" t="s">
        <v>116</v>
      </c>
      <c r="Q292" s="52">
        <v>8100009066</v>
      </c>
      <c r="R292" s="53">
        <v>44074</v>
      </c>
      <c r="S292" s="52" t="s">
        <v>2706</v>
      </c>
      <c r="T292" s="52">
        <v>336</v>
      </c>
      <c r="U292" s="53" t="s">
        <v>2716</v>
      </c>
      <c r="V292" s="54">
        <v>105809.77</v>
      </c>
      <c r="W292" s="52" t="s">
        <v>6</v>
      </c>
      <c r="X292" s="55" t="str">
        <f t="shared" si="4"/>
        <v>More than 180 days</v>
      </c>
      <c r="Y292" s="47" t="s">
        <v>2643</v>
      </c>
    </row>
    <row r="293" spans="1:25" x14ac:dyDescent="0.2">
      <c r="A293" s="52">
        <v>5300</v>
      </c>
      <c r="B293" s="52" t="s">
        <v>1025</v>
      </c>
      <c r="C293" s="52" t="s">
        <v>2686</v>
      </c>
      <c r="D293" s="52">
        <v>5308000200</v>
      </c>
      <c r="E293" s="52">
        <v>21</v>
      </c>
      <c r="F293" s="52" t="s">
        <v>2539</v>
      </c>
      <c r="G293" s="53" t="s">
        <v>2597</v>
      </c>
      <c r="H293" s="52" t="s">
        <v>1295</v>
      </c>
      <c r="I293" s="52">
        <v>12201000</v>
      </c>
      <c r="J293" s="52">
        <v>0</v>
      </c>
      <c r="K293" s="52">
        <v>0</v>
      </c>
      <c r="L293" s="52" t="s">
        <v>1026</v>
      </c>
      <c r="M293" s="52" t="s">
        <v>1294</v>
      </c>
      <c r="N293" s="52" t="s">
        <v>2687</v>
      </c>
      <c r="O293" s="52">
        <v>5302</v>
      </c>
      <c r="P293" s="52" t="s">
        <v>116</v>
      </c>
      <c r="Q293" s="52">
        <v>8100009066</v>
      </c>
      <c r="R293" s="53">
        <v>44074</v>
      </c>
      <c r="S293" s="52" t="s">
        <v>2706</v>
      </c>
      <c r="T293" s="52">
        <v>336</v>
      </c>
      <c r="U293" s="53" t="s">
        <v>2716</v>
      </c>
      <c r="V293" s="54">
        <v>243362.48</v>
      </c>
      <c r="W293" s="52" t="s">
        <v>6</v>
      </c>
      <c r="X293" s="55" t="str">
        <f t="shared" si="4"/>
        <v>More than 180 days</v>
      </c>
      <c r="Y293" s="47" t="s">
        <v>2643</v>
      </c>
    </row>
    <row r="294" spans="1:25" x14ac:dyDescent="0.2">
      <c r="A294" s="52">
        <v>5300</v>
      </c>
      <c r="B294" s="52" t="s">
        <v>1025</v>
      </c>
      <c r="C294" s="52" t="s">
        <v>2686</v>
      </c>
      <c r="D294" s="52">
        <v>5308000208</v>
      </c>
      <c r="E294" s="52">
        <v>22</v>
      </c>
      <c r="F294" s="52" t="s">
        <v>2542</v>
      </c>
      <c r="G294" s="53" t="s">
        <v>2597</v>
      </c>
      <c r="H294" s="52" t="s">
        <v>1295</v>
      </c>
      <c r="I294" s="52">
        <v>12201000</v>
      </c>
      <c r="J294" s="52">
        <v>0</v>
      </c>
      <c r="K294" s="52">
        <v>0</v>
      </c>
      <c r="L294" s="52" t="s">
        <v>1026</v>
      </c>
      <c r="M294" s="52" t="s">
        <v>1294</v>
      </c>
      <c r="N294" s="52" t="s">
        <v>2687</v>
      </c>
      <c r="O294" s="52">
        <v>5302</v>
      </c>
      <c r="P294" s="52" t="s">
        <v>116</v>
      </c>
      <c r="Q294" s="52">
        <v>8100009066</v>
      </c>
      <c r="R294" s="53">
        <v>44074</v>
      </c>
      <c r="S294" s="52" t="s">
        <v>2706</v>
      </c>
      <c r="T294" s="52">
        <v>336</v>
      </c>
      <c r="U294" s="53" t="s">
        <v>2716</v>
      </c>
      <c r="V294" s="54">
        <v>624277.66</v>
      </c>
      <c r="W294" s="52" t="s">
        <v>6</v>
      </c>
      <c r="X294" s="55" t="str">
        <f t="shared" si="4"/>
        <v>More than 180 days</v>
      </c>
      <c r="Y294" s="47" t="s">
        <v>2643</v>
      </c>
    </row>
    <row r="295" spans="1:25" x14ac:dyDescent="0.2">
      <c r="A295" s="52">
        <v>5300</v>
      </c>
      <c r="B295" s="52" t="s">
        <v>1025</v>
      </c>
      <c r="C295" s="52" t="s">
        <v>2686</v>
      </c>
      <c r="D295" s="52">
        <v>5308000213</v>
      </c>
      <c r="E295" s="52">
        <v>22</v>
      </c>
      <c r="F295" s="52" t="s">
        <v>2544</v>
      </c>
      <c r="G295" s="53" t="s">
        <v>2597</v>
      </c>
      <c r="H295" s="52" t="s">
        <v>1295</v>
      </c>
      <c r="I295" s="52">
        <v>12201000</v>
      </c>
      <c r="J295" s="52">
        <v>0</v>
      </c>
      <c r="K295" s="52">
        <v>0</v>
      </c>
      <c r="L295" s="52" t="s">
        <v>1026</v>
      </c>
      <c r="M295" s="52" t="s">
        <v>1294</v>
      </c>
      <c r="N295" s="52" t="s">
        <v>2687</v>
      </c>
      <c r="O295" s="52">
        <v>5302</v>
      </c>
      <c r="P295" s="52" t="s">
        <v>116</v>
      </c>
      <c r="Q295" s="52">
        <v>8100009066</v>
      </c>
      <c r="R295" s="53">
        <v>44074</v>
      </c>
      <c r="S295" s="52" t="s">
        <v>2706</v>
      </c>
      <c r="T295" s="52">
        <v>336</v>
      </c>
      <c r="U295" s="53" t="s">
        <v>2716</v>
      </c>
      <c r="V295" s="54">
        <v>19014016.23</v>
      </c>
      <c r="W295" s="52" t="s">
        <v>6</v>
      </c>
      <c r="X295" s="55" t="str">
        <f t="shared" si="4"/>
        <v>More than 180 days</v>
      </c>
      <c r="Y295" s="47" t="s">
        <v>2643</v>
      </c>
    </row>
    <row r="296" spans="1:25" x14ac:dyDescent="0.2">
      <c r="A296" s="52">
        <v>5300</v>
      </c>
      <c r="B296" s="52" t="s">
        <v>1025</v>
      </c>
      <c r="C296" s="52" t="s">
        <v>2686</v>
      </c>
      <c r="D296" s="52">
        <v>5308000214</v>
      </c>
      <c r="E296" s="52">
        <v>23</v>
      </c>
      <c r="F296" s="52" t="s">
        <v>2546</v>
      </c>
      <c r="G296" s="53" t="s">
        <v>2597</v>
      </c>
      <c r="H296" s="52" t="s">
        <v>1295</v>
      </c>
      <c r="I296" s="52">
        <v>12201000</v>
      </c>
      <c r="J296" s="52">
        <v>0</v>
      </c>
      <c r="K296" s="52">
        <v>0</v>
      </c>
      <c r="L296" s="52" t="s">
        <v>1026</v>
      </c>
      <c r="M296" s="52" t="s">
        <v>1294</v>
      </c>
      <c r="N296" s="52" t="s">
        <v>2687</v>
      </c>
      <c r="O296" s="52">
        <v>5302</v>
      </c>
      <c r="P296" s="52" t="s">
        <v>116</v>
      </c>
      <c r="Q296" s="52">
        <v>8100009066</v>
      </c>
      <c r="R296" s="53">
        <v>44074</v>
      </c>
      <c r="S296" s="52" t="s">
        <v>2706</v>
      </c>
      <c r="T296" s="52">
        <v>336</v>
      </c>
      <c r="U296" s="53" t="s">
        <v>2716</v>
      </c>
      <c r="V296" s="54">
        <v>20558838.899999999</v>
      </c>
      <c r="W296" s="52" t="s">
        <v>6</v>
      </c>
      <c r="X296" s="55" t="str">
        <f t="shared" si="4"/>
        <v>More than 180 days</v>
      </c>
      <c r="Y296" s="47" t="s">
        <v>2643</v>
      </c>
    </row>
    <row r="297" spans="1:25" x14ac:dyDescent="0.2">
      <c r="A297" s="52">
        <v>5300</v>
      </c>
      <c r="B297" s="52" t="s">
        <v>1025</v>
      </c>
      <c r="C297" s="52" t="s">
        <v>2686</v>
      </c>
      <c r="D297" s="52">
        <v>5308000078</v>
      </c>
      <c r="E297" s="52">
        <v>22</v>
      </c>
      <c r="F297" s="52" t="s">
        <v>2456</v>
      </c>
      <c r="G297" s="53" t="s">
        <v>2597</v>
      </c>
      <c r="H297" s="52" t="s">
        <v>1140</v>
      </c>
      <c r="I297" s="52">
        <v>12201000</v>
      </c>
      <c r="J297" s="52">
        <v>0</v>
      </c>
      <c r="K297" s="52">
        <v>0</v>
      </c>
      <c r="L297" s="52" t="s">
        <v>1026</v>
      </c>
      <c r="M297" s="52" t="s">
        <v>1138</v>
      </c>
      <c r="N297" s="52" t="s">
        <v>2687</v>
      </c>
      <c r="O297" s="52">
        <v>5302</v>
      </c>
      <c r="P297" s="52" t="s">
        <v>164</v>
      </c>
      <c r="Q297" s="52">
        <v>8100009067</v>
      </c>
      <c r="R297" s="53">
        <v>44074</v>
      </c>
      <c r="S297" s="52" t="s">
        <v>2689</v>
      </c>
      <c r="T297" s="52">
        <v>336</v>
      </c>
      <c r="U297" s="53" t="s">
        <v>2716</v>
      </c>
      <c r="V297" s="54">
        <v>-1163576.95</v>
      </c>
      <c r="W297" s="52" t="s">
        <v>6</v>
      </c>
      <c r="X297" s="55" t="str">
        <f t="shared" si="4"/>
        <v>More than 180 days</v>
      </c>
      <c r="Y297" s="47" t="s">
        <v>2642</v>
      </c>
    </row>
    <row r="298" spans="1:25" x14ac:dyDescent="0.2">
      <c r="A298" s="52">
        <v>5300</v>
      </c>
      <c r="B298" s="52" t="s">
        <v>1025</v>
      </c>
      <c r="C298" s="52" t="s">
        <v>2686</v>
      </c>
      <c r="D298" s="52">
        <v>5308000079</v>
      </c>
      <c r="E298" s="52">
        <v>21</v>
      </c>
      <c r="F298" s="52" t="s">
        <v>2458</v>
      </c>
      <c r="G298" s="53" t="s">
        <v>2597</v>
      </c>
      <c r="H298" s="52" t="s">
        <v>1140</v>
      </c>
      <c r="I298" s="52">
        <v>12201000</v>
      </c>
      <c r="J298" s="52">
        <v>0</v>
      </c>
      <c r="K298" s="52">
        <v>0</v>
      </c>
      <c r="L298" s="52" t="s">
        <v>1026</v>
      </c>
      <c r="M298" s="52" t="s">
        <v>1138</v>
      </c>
      <c r="N298" s="52" t="s">
        <v>2687</v>
      </c>
      <c r="O298" s="52">
        <v>5302</v>
      </c>
      <c r="P298" s="52" t="s">
        <v>164</v>
      </c>
      <c r="Q298" s="52">
        <v>8100009067</v>
      </c>
      <c r="R298" s="53">
        <v>44074</v>
      </c>
      <c r="S298" s="52" t="s">
        <v>2689</v>
      </c>
      <c r="T298" s="52">
        <v>336</v>
      </c>
      <c r="U298" s="53" t="s">
        <v>2716</v>
      </c>
      <c r="V298" s="54">
        <v>-2207812.67</v>
      </c>
      <c r="W298" s="52" t="s">
        <v>6</v>
      </c>
      <c r="X298" s="55" t="str">
        <f t="shared" si="4"/>
        <v>More than 180 days</v>
      </c>
      <c r="Y298" s="47" t="s">
        <v>2642</v>
      </c>
    </row>
    <row r="299" spans="1:25" x14ac:dyDescent="0.2">
      <c r="A299" s="52">
        <v>5300</v>
      </c>
      <c r="B299" s="52" t="s">
        <v>1025</v>
      </c>
      <c r="C299" s="52" t="s">
        <v>2686</v>
      </c>
      <c r="D299" s="52">
        <v>5308000080</v>
      </c>
      <c r="E299" s="52">
        <v>21</v>
      </c>
      <c r="F299" s="52" t="s">
        <v>2460</v>
      </c>
      <c r="G299" s="53" t="s">
        <v>2597</v>
      </c>
      <c r="H299" s="52" t="s">
        <v>1140</v>
      </c>
      <c r="I299" s="52">
        <v>12201000</v>
      </c>
      <c r="J299" s="52">
        <v>0</v>
      </c>
      <c r="K299" s="52">
        <v>0</v>
      </c>
      <c r="L299" s="52" t="s">
        <v>1026</v>
      </c>
      <c r="M299" s="52" t="s">
        <v>1138</v>
      </c>
      <c r="N299" s="52" t="s">
        <v>2687</v>
      </c>
      <c r="O299" s="52">
        <v>5302</v>
      </c>
      <c r="P299" s="52" t="s">
        <v>164</v>
      </c>
      <c r="Q299" s="52">
        <v>8100009067</v>
      </c>
      <c r="R299" s="53">
        <v>44074</v>
      </c>
      <c r="S299" s="52" t="s">
        <v>2689</v>
      </c>
      <c r="T299" s="52">
        <v>336</v>
      </c>
      <c r="U299" s="53" t="s">
        <v>2716</v>
      </c>
      <c r="V299" s="54">
        <v>-1432094.71</v>
      </c>
      <c r="W299" s="52" t="s">
        <v>6</v>
      </c>
      <c r="X299" s="55" t="str">
        <f t="shared" si="4"/>
        <v>More than 180 days</v>
      </c>
      <c r="Y299" s="47" t="s">
        <v>2642</v>
      </c>
    </row>
    <row r="300" spans="1:25" x14ac:dyDescent="0.2">
      <c r="A300" s="52">
        <v>5300</v>
      </c>
      <c r="B300" s="52" t="s">
        <v>1025</v>
      </c>
      <c r="C300" s="52" t="s">
        <v>2686</v>
      </c>
      <c r="D300" s="52">
        <v>5308000081</v>
      </c>
      <c r="E300" s="52">
        <v>22</v>
      </c>
      <c r="F300" s="52" t="s">
        <v>2462</v>
      </c>
      <c r="G300" s="53" t="s">
        <v>2597</v>
      </c>
      <c r="H300" s="52" t="s">
        <v>1140</v>
      </c>
      <c r="I300" s="52">
        <v>12201000</v>
      </c>
      <c r="J300" s="52">
        <v>0</v>
      </c>
      <c r="K300" s="52">
        <v>0</v>
      </c>
      <c r="L300" s="52" t="s">
        <v>1026</v>
      </c>
      <c r="M300" s="52" t="s">
        <v>1138</v>
      </c>
      <c r="N300" s="52" t="s">
        <v>2687</v>
      </c>
      <c r="O300" s="52">
        <v>5302</v>
      </c>
      <c r="P300" s="52" t="s">
        <v>164</v>
      </c>
      <c r="Q300" s="52">
        <v>8100009067</v>
      </c>
      <c r="R300" s="53">
        <v>44074</v>
      </c>
      <c r="S300" s="52" t="s">
        <v>2689</v>
      </c>
      <c r="T300" s="52">
        <v>336</v>
      </c>
      <c r="U300" s="53" t="s">
        <v>2716</v>
      </c>
      <c r="V300" s="54">
        <v>-11247910.51</v>
      </c>
      <c r="W300" s="52" t="s">
        <v>6</v>
      </c>
      <c r="X300" s="55" t="str">
        <f t="shared" si="4"/>
        <v>More than 180 days</v>
      </c>
      <c r="Y300" s="47" t="s">
        <v>2642</v>
      </c>
    </row>
    <row r="301" spans="1:25" x14ac:dyDescent="0.2">
      <c r="A301" s="52">
        <v>5300</v>
      </c>
      <c r="B301" s="52" t="s">
        <v>1025</v>
      </c>
      <c r="C301" s="52" t="s">
        <v>2686</v>
      </c>
      <c r="D301" s="52">
        <v>5308000083</v>
      </c>
      <c r="E301" s="52">
        <v>28</v>
      </c>
      <c r="F301" s="52" t="s">
        <v>2464</v>
      </c>
      <c r="G301" s="53" t="s">
        <v>2597</v>
      </c>
      <c r="H301" s="52" t="s">
        <v>1140</v>
      </c>
      <c r="I301" s="52">
        <v>12201000</v>
      </c>
      <c r="J301" s="52">
        <v>0</v>
      </c>
      <c r="K301" s="52">
        <v>0</v>
      </c>
      <c r="L301" s="52" t="s">
        <v>1026</v>
      </c>
      <c r="M301" s="52" t="s">
        <v>1138</v>
      </c>
      <c r="N301" s="52" t="s">
        <v>2687</v>
      </c>
      <c r="O301" s="52">
        <v>5302</v>
      </c>
      <c r="P301" s="52" t="s">
        <v>164</v>
      </c>
      <c r="Q301" s="52">
        <v>8100009067</v>
      </c>
      <c r="R301" s="53">
        <v>44074</v>
      </c>
      <c r="S301" s="52" t="s">
        <v>2689</v>
      </c>
      <c r="T301" s="52">
        <v>336</v>
      </c>
      <c r="U301" s="53" t="s">
        <v>2716</v>
      </c>
      <c r="V301" s="54">
        <v>-54926799.079999998</v>
      </c>
      <c r="W301" s="52" t="s">
        <v>6</v>
      </c>
      <c r="X301" s="55" t="str">
        <f t="shared" si="4"/>
        <v>More than 180 days</v>
      </c>
      <c r="Y301" s="47" t="s">
        <v>2642</v>
      </c>
    </row>
    <row r="302" spans="1:25" x14ac:dyDescent="0.2">
      <c r="A302" s="52">
        <v>5300</v>
      </c>
      <c r="B302" s="52" t="s">
        <v>1025</v>
      </c>
      <c r="C302" s="52" t="s">
        <v>2686</v>
      </c>
      <c r="D302" s="52">
        <v>5308000084</v>
      </c>
      <c r="E302" s="52">
        <v>25</v>
      </c>
      <c r="F302" s="52" t="s">
        <v>2466</v>
      </c>
      <c r="G302" s="53" t="s">
        <v>2597</v>
      </c>
      <c r="H302" s="52" t="s">
        <v>1140</v>
      </c>
      <c r="I302" s="52">
        <v>12201000</v>
      </c>
      <c r="J302" s="52">
        <v>0</v>
      </c>
      <c r="K302" s="52">
        <v>0</v>
      </c>
      <c r="L302" s="52" t="s">
        <v>1026</v>
      </c>
      <c r="M302" s="52" t="s">
        <v>1138</v>
      </c>
      <c r="N302" s="52" t="s">
        <v>2687</v>
      </c>
      <c r="O302" s="52">
        <v>5302</v>
      </c>
      <c r="P302" s="52" t="s">
        <v>164</v>
      </c>
      <c r="Q302" s="52">
        <v>8100009067</v>
      </c>
      <c r="R302" s="53">
        <v>44074</v>
      </c>
      <c r="S302" s="52" t="s">
        <v>2689</v>
      </c>
      <c r="T302" s="52">
        <v>336</v>
      </c>
      <c r="U302" s="53" t="s">
        <v>2716</v>
      </c>
      <c r="V302" s="54">
        <v>-55314658.07</v>
      </c>
      <c r="W302" s="52" t="s">
        <v>6</v>
      </c>
      <c r="X302" s="55" t="str">
        <f t="shared" si="4"/>
        <v>More than 180 days</v>
      </c>
      <c r="Y302" s="47" t="s">
        <v>2642</v>
      </c>
    </row>
    <row r="303" spans="1:25" x14ac:dyDescent="0.2">
      <c r="A303" s="52">
        <v>5300</v>
      </c>
      <c r="B303" s="52" t="s">
        <v>1025</v>
      </c>
      <c r="C303" s="52" t="s">
        <v>2686</v>
      </c>
      <c r="D303" s="52">
        <v>5308000085</v>
      </c>
      <c r="E303" s="52">
        <v>20</v>
      </c>
      <c r="F303" s="52" t="s">
        <v>2468</v>
      </c>
      <c r="G303" s="53" t="s">
        <v>2597</v>
      </c>
      <c r="H303" s="52" t="s">
        <v>1140</v>
      </c>
      <c r="I303" s="52">
        <v>12201000</v>
      </c>
      <c r="J303" s="52">
        <v>0</v>
      </c>
      <c r="K303" s="52">
        <v>0</v>
      </c>
      <c r="L303" s="52" t="s">
        <v>1026</v>
      </c>
      <c r="M303" s="52" t="s">
        <v>1138</v>
      </c>
      <c r="N303" s="52" t="s">
        <v>2687</v>
      </c>
      <c r="O303" s="52">
        <v>5302</v>
      </c>
      <c r="P303" s="52" t="s">
        <v>164</v>
      </c>
      <c r="Q303" s="52">
        <v>8100009067</v>
      </c>
      <c r="R303" s="53">
        <v>44074</v>
      </c>
      <c r="S303" s="52" t="s">
        <v>2689</v>
      </c>
      <c r="T303" s="52">
        <v>336</v>
      </c>
      <c r="U303" s="53" t="s">
        <v>2716</v>
      </c>
      <c r="V303" s="54">
        <v>-2028800.84</v>
      </c>
      <c r="W303" s="52" t="s">
        <v>6</v>
      </c>
      <c r="X303" s="55" t="str">
        <f t="shared" si="4"/>
        <v>More than 180 days</v>
      </c>
      <c r="Y303" s="47" t="s">
        <v>2642</v>
      </c>
    </row>
    <row r="304" spans="1:25" x14ac:dyDescent="0.2">
      <c r="A304" s="52">
        <v>5300</v>
      </c>
      <c r="B304" s="52" t="s">
        <v>1025</v>
      </c>
      <c r="C304" s="52" t="s">
        <v>2686</v>
      </c>
      <c r="D304" s="52">
        <v>5308000087</v>
      </c>
      <c r="E304" s="52">
        <v>20</v>
      </c>
      <c r="F304" s="52" t="s">
        <v>2470</v>
      </c>
      <c r="G304" s="53" t="s">
        <v>2597</v>
      </c>
      <c r="H304" s="52" t="s">
        <v>1140</v>
      </c>
      <c r="I304" s="52">
        <v>12201000</v>
      </c>
      <c r="J304" s="52">
        <v>0</v>
      </c>
      <c r="K304" s="52">
        <v>0</v>
      </c>
      <c r="L304" s="52" t="s">
        <v>1026</v>
      </c>
      <c r="M304" s="52" t="s">
        <v>1138</v>
      </c>
      <c r="N304" s="52" t="s">
        <v>2687</v>
      </c>
      <c r="O304" s="52">
        <v>5302</v>
      </c>
      <c r="P304" s="52" t="s">
        <v>164</v>
      </c>
      <c r="Q304" s="52">
        <v>8100009067</v>
      </c>
      <c r="R304" s="53">
        <v>44074</v>
      </c>
      <c r="S304" s="52" t="s">
        <v>2689</v>
      </c>
      <c r="T304" s="52">
        <v>336</v>
      </c>
      <c r="U304" s="53" t="s">
        <v>2716</v>
      </c>
      <c r="V304" s="54">
        <v>-1551435.93</v>
      </c>
      <c r="W304" s="52" t="s">
        <v>6</v>
      </c>
      <c r="X304" s="55" t="str">
        <f t="shared" si="4"/>
        <v>More than 180 days</v>
      </c>
      <c r="Y304" s="47" t="s">
        <v>2642</v>
      </c>
    </row>
    <row r="305" spans="1:25" x14ac:dyDescent="0.2">
      <c r="A305" s="52">
        <v>5300</v>
      </c>
      <c r="B305" s="52" t="s">
        <v>1025</v>
      </c>
      <c r="C305" s="52" t="s">
        <v>2686</v>
      </c>
      <c r="D305" s="52">
        <v>5308000088</v>
      </c>
      <c r="E305" s="52">
        <v>20</v>
      </c>
      <c r="F305" s="52" t="s">
        <v>2472</v>
      </c>
      <c r="G305" s="53" t="s">
        <v>2597</v>
      </c>
      <c r="H305" s="52" t="s">
        <v>1140</v>
      </c>
      <c r="I305" s="52">
        <v>12201000</v>
      </c>
      <c r="J305" s="52">
        <v>0</v>
      </c>
      <c r="K305" s="52">
        <v>0</v>
      </c>
      <c r="L305" s="52" t="s">
        <v>1026</v>
      </c>
      <c r="M305" s="52" t="s">
        <v>1138</v>
      </c>
      <c r="N305" s="52" t="s">
        <v>2687</v>
      </c>
      <c r="O305" s="52">
        <v>5302</v>
      </c>
      <c r="P305" s="52" t="s">
        <v>164</v>
      </c>
      <c r="Q305" s="52">
        <v>8100009067</v>
      </c>
      <c r="R305" s="53">
        <v>44074</v>
      </c>
      <c r="S305" s="52" t="s">
        <v>2689</v>
      </c>
      <c r="T305" s="52">
        <v>336</v>
      </c>
      <c r="U305" s="53" t="s">
        <v>2716</v>
      </c>
      <c r="V305" s="54">
        <v>-1223247.56</v>
      </c>
      <c r="W305" s="52" t="s">
        <v>6</v>
      </c>
      <c r="X305" s="55" t="str">
        <f t="shared" si="4"/>
        <v>More than 180 days</v>
      </c>
      <c r="Y305" s="47" t="s">
        <v>2642</v>
      </c>
    </row>
    <row r="306" spans="1:25" x14ac:dyDescent="0.2">
      <c r="A306" s="52">
        <v>5300</v>
      </c>
      <c r="B306" s="52" t="s">
        <v>1025</v>
      </c>
      <c r="C306" s="52" t="s">
        <v>2686</v>
      </c>
      <c r="D306" s="52">
        <v>5308000089</v>
      </c>
      <c r="E306" s="52">
        <v>21</v>
      </c>
      <c r="F306" s="52" t="s">
        <v>2474</v>
      </c>
      <c r="G306" s="53" t="s">
        <v>2597</v>
      </c>
      <c r="H306" s="52" t="s">
        <v>1140</v>
      </c>
      <c r="I306" s="52">
        <v>12201000</v>
      </c>
      <c r="J306" s="52">
        <v>0</v>
      </c>
      <c r="K306" s="52">
        <v>0</v>
      </c>
      <c r="L306" s="52" t="s">
        <v>1026</v>
      </c>
      <c r="M306" s="52" t="s">
        <v>1138</v>
      </c>
      <c r="N306" s="52" t="s">
        <v>2687</v>
      </c>
      <c r="O306" s="52">
        <v>5302</v>
      </c>
      <c r="P306" s="52" t="s">
        <v>164</v>
      </c>
      <c r="Q306" s="52">
        <v>8100009067</v>
      </c>
      <c r="R306" s="53">
        <v>44074</v>
      </c>
      <c r="S306" s="52" t="s">
        <v>2689</v>
      </c>
      <c r="T306" s="52">
        <v>336</v>
      </c>
      <c r="U306" s="53" t="s">
        <v>2716</v>
      </c>
      <c r="V306" s="54">
        <v>-596706.13</v>
      </c>
      <c r="W306" s="52" t="s">
        <v>6</v>
      </c>
      <c r="X306" s="55" t="str">
        <f t="shared" si="4"/>
        <v>More than 180 days</v>
      </c>
      <c r="Y306" s="47" t="s">
        <v>2642</v>
      </c>
    </row>
    <row r="307" spans="1:25" x14ac:dyDescent="0.2">
      <c r="A307" s="52">
        <v>5300</v>
      </c>
      <c r="B307" s="52" t="s">
        <v>1025</v>
      </c>
      <c r="C307" s="52" t="s">
        <v>2686</v>
      </c>
      <c r="D307" s="52">
        <v>5308000090</v>
      </c>
      <c r="E307" s="52">
        <v>20</v>
      </c>
      <c r="F307" s="52" t="s">
        <v>2476</v>
      </c>
      <c r="G307" s="53" t="s">
        <v>2597</v>
      </c>
      <c r="H307" s="52" t="s">
        <v>1140</v>
      </c>
      <c r="I307" s="52">
        <v>12201000</v>
      </c>
      <c r="J307" s="52">
        <v>0</v>
      </c>
      <c r="K307" s="52">
        <v>0</v>
      </c>
      <c r="L307" s="52" t="s">
        <v>1026</v>
      </c>
      <c r="M307" s="52" t="s">
        <v>1138</v>
      </c>
      <c r="N307" s="52" t="s">
        <v>2687</v>
      </c>
      <c r="O307" s="52">
        <v>5302</v>
      </c>
      <c r="P307" s="52" t="s">
        <v>164</v>
      </c>
      <c r="Q307" s="52">
        <v>8100009067</v>
      </c>
      <c r="R307" s="53">
        <v>44074</v>
      </c>
      <c r="S307" s="52" t="s">
        <v>2689</v>
      </c>
      <c r="T307" s="52">
        <v>336</v>
      </c>
      <c r="U307" s="53" t="s">
        <v>2716</v>
      </c>
      <c r="V307" s="54">
        <v>-1133741.6399999999</v>
      </c>
      <c r="W307" s="52" t="s">
        <v>6</v>
      </c>
      <c r="X307" s="55" t="str">
        <f t="shared" si="4"/>
        <v>More than 180 days</v>
      </c>
      <c r="Y307" s="47" t="s">
        <v>2642</v>
      </c>
    </row>
    <row r="308" spans="1:25" x14ac:dyDescent="0.2">
      <c r="A308" s="52">
        <v>5300</v>
      </c>
      <c r="B308" s="52" t="s">
        <v>1025</v>
      </c>
      <c r="C308" s="52" t="s">
        <v>2686</v>
      </c>
      <c r="D308" s="52">
        <v>5308000091</v>
      </c>
      <c r="E308" s="52">
        <v>20</v>
      </c>
      <c r="F308" s="52" t="s">
        <v>2478</v>
      </c>
      <c r="G308" s="53" t="s">
        <v>2597</v>
      </c>
      <c r="H308" s="52" t="s">
        <v>1140</v>
      </c>
      <c r="I308" s="52">
        <v>12201000</v>
      </c>
      <c r="J308" s="52">
        <v>0</v>
      </c>
      <c r="K308" s="52">
        <v>0</v>
      </c>
      <c r="L308" s="52" t="s">
        <v>1030</v>
      </c>
      <c r="M308" s="52" t="s">
        <v>1173</v>
      </c>
      <c r="N308" s="52" t="s">
        <v>2687</v>
      </c>
      <c r="O308" s="52">
        <v>5302</v>
      </c>
      <c r="P308" s="52" t="s">
        <v>164</v>
      </c>
      <c r="Q308" s="52">
        <v>8100009067</v>
      </c>
      <c r="R308" s="53">
        <v>44074</v>
      </c>
      <c r="S308" s="52" t="s">
        <v>2689</v>
      </c>
      <c r="T308" s="52">
        <v>336</v>
      </c>
      <c r="U308" s="53" t="s">
        <v>2716</v>
      </c>
      <c r="V308" s="54">
        <v>-865223.89</v>
      </c>
      <c r="W308" s="52" t="s">
        <v>6</v>
      </c>
      <c r="X308" s="55" t="str">
        <f t="shared" si="4"/>
        <v>More than 180 days</v>
      </c>
      <c r="Y308" s="47" t="s">
        <v>2642</v>
      </c>
    </row>
    <row r="309" spans="1:25" x14ac:dyDescent="0.2">
      <c r="A309" s="52">
        <v>5300</v>
      </c>
      <c r="B309" s="52" t="s">
        <v>1025</v>
      </c>
      <c r="C309" s="52" t="s">
        <v>2686</v>
      </c>
      <c r="D309" s="52">
        <v>5308000092</v>
      </c>
      <c r="E309" s="52">
        <v>20</v>
      </c>
      <c r="F309" s="52" t="s">
        <v>2480</v>
      </c>
      <c r="G309" s="53" t="s">
        <v>2597</v>
      </c>
      <c r="H309" s="52" t="s">
        <v>1140</v>
      </c>
      <c r="I309" s="52">
        <v>12201000</v>
      </c>
      <c r="J309" s="52">
        <v>0</v>
      </c>
      <c r="K309" s="52">
        <v>0</v>
      </c>
      <c r="L309" s="52" t="s">
        <v>1030</v>
      </c>
      <c r="M309" s="52" t="s">
        <v>1173</v>
      </c>
      <c r="N309" s="52" t="s">
        <v>2687</v>
      </c>
      <c r="O309" s="52">
        <v>5302</v>
      </c>
      <c r="P309" s="52" t="s">
        <v>164</v>
      </c>
      <c r="Q309" s="52">
        <v>8100009067</v>
      </c>
      <c r="R309" s="53">
        <v>44074</v>
      </c>
      <c r="S309" s="52" t="s">
        <v>2689</v>
      </c>
      <c r="T309" s="52">
        <v>336</v>
      </c>
      <c r="U309" s="53" t="s">
        <v>2716</v>
      </c>
      <c r="V309" s="54">
        <v>-179011.84</v>
      </c>
      <c r="W309" s="52" t="s">
        <v>6</v>
      </c>
      <c r="X309" s="55" t="str">
        <f t="shared" si="4"/>
        <v>More than 180 days</v>
      </c>
      <c r="Y309" s="47" t="s">
        <v>2642</v>
      </c>
    </row>
    <row r="310" spans="1:25" x14ac:dyDescent="0.2">
      <c r="A310" s="52">
        <v>5300</v>
      </c>
      <c r="B310" s="52" t="s">
        <v>1025</v>
      </c>
      <c r="C310" s="52" t="s">
        <v>2686</v>
      </c>
      <c r="D310" s="52">
        <v>5308000093</v>
      </c>
      <c r="E310" s="52">
        <v>20</v>
      </c>
      <c r="F310" s="52" t="s">
        <v>2482</v>
      </c>
      <c r="G310" s="53" t="s">
        <v>2597</v>
      </c>
      <c r="H310" s="52" t="s">
        <v>1140</v>
      </c>
      <c r="I310" s="52">
        <v>12201000</v>
      </c>
      <c r="J310" s="52">
        <v>0</v>
      </c>
      <c r="K310" s="52">
        <v>0</v>
      </c>
      <c r="L310" s="52" t="s">
        <v>1030</v>
      </c>
      <c r="M310" s="52" t="s">
        <v>1173</v>
      </c>
      <c r="N310" s="52" t="s">
        <v>2687</v>
      </c>
      <c r="O310" s="52">
        <v>5302</v>
      </c>
      <c r="P310" s="52" t="s">
        <v>164</v>
      </c>
      <c r="Q310" s="52">
        <v>8100009067</v>
      </c>
      <c r="R310" s="53">
        <v>44074</v>
      </c>
      <c r="S310" s="52" t="s">
        <v>2689</v>
      </c>
      <c r="T310" s="52">
        <v>336</v>
      </c>
      <c r="U310" s="53" t="s">
        <v>2716</v>
      </c>
      <c r="V310" s="54">
        <v>-507200.21</v>
      </c>
      <c r="W310" s="52" t="s">
        <v>6</v>
      </c>
      <c r="X310" s="55" t="str">
        <f t="shared" si="4"/>
        <v>More than 180 days</v>
      </c>
      <c r="Y310" s="47" t="s">
        <v>2642</v>
      </c>
    </row>
    <row r="311" spans="1:25" x14ac:dyDescent="0.2">
      <c r="A311" s="52">
        <v>5300</v>
      </c>
      <c r="B311" s="52" t="s">
        <v>1025</v>
      </c>
      <c r="C311" s="52" t="s">
        <v>2686</v>
      </c>
      <c r="D311" s="52">
        <v>5308000094</v>
      </c>
      <c r="E311" s="52">
        <v>23</v>
      </c>
      <c r="F311" s="52" t="s">
        <v>2484</v>
      </c>
      <c r="G311" s="53" t="s">
        <v>2597</v>
      </c>
      <c r="H311" s="52" t="s">
        <v>1140</v>
      </c>
      <c r="I311" s="52">
        <v>12201000</v>
      </c>
      <c r="J311" s="52">
        <v>0</v>
      </c>
      <c r="K311" s="52">
        <v>0</v>
      </c>
      <c r="L311" s="52" t="s">
        <v>1026</v>
      </c>
      <c r="M311" s="52" t="s">
        <v>1138</v>
      </c>
      <c r="N311" s="52" t="s">
        <v>2687</v>
      </c>
      <c r="O311" s="52">
        <v>5302</v>
      </c>
      <c r="P311" s="52" t="s">
        <v>164</v>
      </c>
      <c r="Q311" s="52">
        <v>8100009067</v>
      </c>
      <c r="R311" s="53">
        <v>44074</v>
      </c>
      <c r="S311" s="52" t="s">
        <v>2689</v>
      </c>
      <c r="T311" s="52">
        <v>336</v>
      </c>
      <c r="U311" s="53" t="s">
        <v>2716</v>
      </c>
      <c r="V311" s="54">
        <v>-7578167.8300000001</v>
      </c>
      <c r="W311" s="52" t="s">
        <v>6</v>
      </c>
      <c r="X311" s="55" t="str">
        <f t="shared" si="4"/>
        <v>More than 180 days</v>
      </c>
      <c r="Y311" s="47" t="s">
        <v>2642</v>
      </c>
    </row>
    <row r="312" spans="1:25" x14ac:dyDescent="0.2">
      <c r="A312" s="52">
        <v>5300</v>
      </c>
      <c r="B312" s="52" t="s">
        <v>1025</v>
      </c>
      <c r="C312" s="52" t="s">
        <v>2686</v>
      </c>
      <c r="D312" s="52">
        <v>5308000096</v>
      </c>
      <c r="E312" s="52">
        <v>22</v>
      </c>
      <c r="F312" s="52" t="s">
        <v>2486</v>
      </c>
      <c r="G312" s="53" t="s">
        <v>2597</v>
      </c>
      <c r="H312" s="52" t="s">
        <v>1140</v>
      </c>
      <c r="I312" s="52">
        <v>12201000</v>
      </c>
      <c r="J312" s="52">
        <v>0</v>
      </c>
      <c r="K312" s="52">
        <v>0</v>
      </c>
      <c r="L312" s="52" t="s">
        <v>1026</v>
      </c>
      <c r="M312" s="52" t="s">
        <v>1138</v>
      </c>
      <c r="N312" s="52" t="s">
        <v>2687</v>
      </c>
      <c r="O312" s="52">
        <v>5302</v>
      </c>
      <c r="P312" s="52" t="s">
        <v>164</v>
      </c>
      <c r="Q312" s="52">
        <v>8100009067</v>
      </c>
      <c r="R312" s="53">
        <v>44074</v>
      </c>
      <c r="S312" s="52" t="s">
        <v>2689</v>
      </c>
      <c r="T312" s="52">
        <v>336</v>
      </c>
      <c r="U312" s="53" t="s">
        <v>2716</v>
      </c>
      <c r="V312" s="54">
        <v>-1282918.18</v>
      </c>
      <c r="W312" s="52" t="s">
        <v>6</v>
      </c>
      <c r="X312" s="55" t="str">
        <f t="shared" si="4"/>
        <v>More than 180 days</v>
      </c>
      <c r="Y312" s="47" t="s">
        <v>2642</v>
      </c>
    </row>
    <row r="313" spans="1:25" x14ac:dyDescent="0.2">
      <c r="A313" s="52">
        <v>5300</v>
      </c>
      <c r="B313" s="52" t="s">
        <v>1025</v>
      </c>
      <c r="C313" s="52" t="s">
        <v>2686</v>
      </c>
      <c r="D313" s="52">
        <v>5308000098</v>
      </c>
      <c r="E313" s="52">
        <v>20</v>
      </c>
      <c r="F313" s="52" t="s">
        <v>2488</v>
      </c>
      <c r="G313" s="53" t="s">
        <v>2597</v>
      </c>
      <c r="H313" s="52" t="s">
        <v>1140</v>
      </c>
      <c r="I313" s="52">
        <v>12201000</v>
      </c>
      <c r="J313" s="52">
        <v>0</v>
      </c>
      <c r="K313" s="52">
        <v>0</v>
      </c>
      <c r="L313" s="52" t="s">
        <v>1030</v>
      </c>
      <c r="M313" s="52" t="s">
        <v>1173</v>
      </c>
      <c r="N313" s="52" t="s">
        <v>2687</v>
      </c>
      <c r="O313" s="52">
        <v>5302</v>
      </c>
      <c r="P313" s="52" t="s">
        <v>164</v>
      </c>
      <c r="Q313" s="52">
        <v>8100009067</v>
      </c>
      <c r="R313" s="53">
        <v>44074</v>
      </c>
      <c r="S313" s="52" t="s">
        <v>2689</v>
      </c>
      <c r="T313" s="52">
        <v>336</v>
      </c>
      <c r="U313" s="53" t="s">
        <v>2716</v>
      </c>
      <c r="V313" s="54">
        <v>-298353.06</v>
      </c>
      <c r="W313" s="52" t="s">
        <v>6</v>
      </c>
      <c r="X313" s="55" t="str">
        <f t="shared" si="4"/>
        <v>More than 180 days</v>
      </c>
      <c r="Y313" s="47" t="s">
        <v>2642</v>
      </c>
    </row>
    <row r="314" spans="1:25" x14ac:dyDescent="0.2">
      <c r="A314" s="52">
        <v>5300</v>
      </c>
      <c r="B314" s="52" t="s">
        <v>1025</v>
      </c>
      <c r="C314" s="52" t="s">
        <v>2686</v>
      </c>
      <c r="D314" s="52">
        <v>5308000100</v>
      </c>
      <c r="E314" s="52">
        <v>20</v>
      </c>
      <c r="F314" s="52" t="s">
        <v>2490</v>
      </c>
      <c r="G314" s="53" t="s">
        <v>2597</v>
      </c>
      <c r="H314" s="52" t="s">
        <v>1140</v>
      </c>
      <c r="I314" s="52">
        <v>12201000</v>
      </c>
      <c r="J314" s="52">
        <v>0</v>
      </c>
      <c r="K314" s="52">
        <v>0</v>
      </c>
      <c r="L314" s="52" t="s">
        <v>1030</v>
      </c>
      <c r="M314" s="52" t="s">
        <v>1173</v>
      </c>
      <c r="N314" s="52" t="s">
        <v>2687</v>
      </c>
      <c r="O314" s="52">
        <v>5302</v>
      </c>
      <c r="P314" s="52" t="s">
        <v>164</v>
      </c>
      <c r="Q314" s="52">
        <v>8100009067</v>
      </c>
      <c r="R314" s="53">
        <v>44074</v>
      </c>
      <c r="S314" s="52" t="s">
        <v>2689</v>
      </c>
      <c r="T314" s="52">
        <v>336</v>
      </c>
      <c r="U314" s="53" t="s">
        <v>2716</v>
      </c>
      <c r="V314" s="54">
        <v>-149176.53</v>
      </c>
      <c r="W314" s="52" t="s">
        <v>6</v>
      </c>
      <c r="X314" s="55" t="str">
        <f t="shared" si="4"/>
        <v>More than 180 days</v>
      </c>
      <c r="Y314" s="47" t="s">
        <v>2642</v>
      </c>
    </row>
    <row r="315" spans="1:25" x14ac:dyDescent="0.2">
      <c r="A315" s="52">
        <v>5300</v>
      </c>
      <c r="B315" s="52" t="s">
        <v>1025</v>
      </c>
      <c r="C315" s="52" t="s">
        <v>2686</v>
      </c>
      <c r="D315" s="52">
        <v>5308000112</v>
      </c>
      <c r="E315" s="52">
        <v>21</v>
      </c>
      <c r="F315" s="52" t="s">
        <v>2492</v>
      </c>
      <c r="G315" s="53" t="s">
        <v>2597</v>
      </c>
      <c r="H315" s="52" t="s">
        <v>1140</v>
      </c>
      <c r="I315" s="52">
        <v>12201000</v>
      </c>
      <c r="J315" s="52">
        <v>0</v>
      </c>
      <c r="K315" s="52">
        <v>0</v>
      </c>
      <c r="L315" s="52" t="s">
        <v>1026</v>
      </c>
      <c r="M315" s="52" t="s">
        <v>1138</v>
      </c>
      <c r="N315" s="52" t="s">
        <v>2687</v>
      </c>
      <c r="O315" s="52">
        <v>5302</v>
      </c>
      <c r="P315" s="52" t="s">
        <v>164</v>
      </c>
      <c r="Q315" s="52">
        <v>8100009067</v>
      </c>
      <c r="R315" s="53">
        <v>44074</v>
      </c>
      <c r="S315" s="52" t="s">
        <v>2689</v>
      </c>
      <c r="T315" s="52">
        <v>336</v>
      </c>
      <c r="U315" s="53" t="s">
        <v>2716</v>
      </c>
      <c r="V315" s="54">
        <v>-1193412.26</v>
      </c>
      <c r="W315" s="52" t="s">
        <v>6</v>
      </c>
      <c r="X315" s="55" t="str">
        <f t="shared" si="4"/>
        <v>More than 180 days</v>
      </c>
      <c r="Y315" s="47" t="s">
        <v>2642</v>
      </c>
    </row>
    <row r="316" spans="1:25" x14ac:dyDescent="0.2">
      <c r="A316" s="52">
        <v>5300</v>
      </c>
      <c r="B316" s="52" t="s">
        <v>1025</v>
      </c>
      <c r="C316" s="52" t="s">
        <v>2686</v>
      </c>
      <c r="D316" s="52">
        <v>5308000115</v>
      </c>
      <c r="E316" s="52">
        <v>20</v>
      </c>
      <c r="F316" s="52" t="s">
        <v>2494</v>
      </c>
      <c r="G316" s="53" t="s">
        <v>2597</v>
      </c>
      <c r="H316" s="52" t="s">
        <v>1140</v>
      </c>
      <c r="I316" s="52">
        <v>12201000</v>
      </c>
      <c r="J316" s="52">
        <v>0</v>
      </c>
      <c r="K316" s="52">
        <v>0</v>
      </c>
      <c r="L316" s="52" t="s">
        <v>1026</v>
      </c>
      <c r="M316" s="52" t="s">
        <v>1138</v>
      </c>
      <c r="N316" s="52" t="s">
        <v>2687</v>
      </c>
      <c r="O316" s="52">
        <v>5302</v>
      </c>
      <c r="P316" s="52" t="s">
        <v>164</v>
      </c>
      <c r="Q316" s="52">
        <v>8100009067</v>
      </c>
      <c r="R316" s="53">
        <v>44074</v>
      </c>
      <c r="S316" s="52" t="s">
        <v>2689</v>
      </c>
      <c r="T316" s="52">
        <v>336</v>
      </c>
      <c r="U316" s="53" t="s">
        <v>2716</v>
      </c>
      <c r="V316" s="54">
        <v>-686212.05</v>
      </c>
      <c r="W316" s="52" t="s">
        <v>6</v>
      </c>
      <c r="X316" s="55" t="str">
        <f t="shared" si="4"/>
        <v>More than 180 days</v>
      </c>
      <c r="Y316" s="47" t="s">
        <v>2642</v>
      </c>
    </row>
    <row r="317" spans="1:25" x14ac:dyDescent="0.2">
      <c r="A317" s="52">
        <v>5300</v>
      </c>
      <c r="B317" s="52" t="s">
        <v>1025</v>
      </c>
      <c r="C317" s="52" t="s">
        <v>2686</v>
      </c>
      <c r="D317" s="52">
        <v>5308000118</v>
      </c>
      <c r="E317" s="52">
        <v>21</v>
      </c>
      <c r="F317" s="52" t="s">
        <v>2496</v>
      </c>
      <c r="G317" s="53" t="s">
        <v>2597</v>
      </c>
      <c r="H317" s="52" t="s">
        <v>1140</v>
      </c>
      <c r="I317" s="52">
        <v>12201000</v>
      </c>
      <c r="J317" s="52">
        <v>0</v>
      </c>
      <c r="K317" s="52">
        <v>0</v>
      </c>
      <c r="L317" s="52" t="s">
        <v>1026</v>
      </c>
      <c r="M317" s="52" t="s">
        <v>1138</v>
      </c>
      <c r="N317" s="52" t="s">
        <v>2687</v>
      </c>
      <c r="O317" s="52">
        <v>5302</v>
      </c>
      <c r="P317" s="52" t="s">
        <v>164</v>
      </c>
      <c r="Q317" s="52">
        <v>8100009067</v>
      </c>
      <c r="R317" s="53">
        <v>44074</v>
      </c>
      <c r="S317" s="52" t="s">
        <v>2689</v>
      </c>
      <c r="T317" s="52">
        <v>336</v>
      </c>
      <c r="U317" s="53" t="s">
        <v>2716</v>
      </c>
      <c r="V317" s="54">
        <v>-1819953.69</v>
      </c>
      <c r="W317" s="52" t="s">
        <v>6</v>
      </c>
      <c r="X317" s="55" t="str">
        <f t="shared" si="4"/>
        <v>More than 180 days</v>
      </c>
      <c r="Y317" s="47" t="s">
        <v>2642</v>
      </c>
    </row>
    <row r="318" spans="1:25" x14ac:dyDescent="0.2">
      <c r="A318" s="52">
        <v>5300</v>
      </c>
      <c r="B318" s="52" t="s">
        <v>1025</v>
      </c>
      <c r="C318" s="52" t="s">
        <v>2686</v>
      </c>
      <c r="D318" s="52">
        <v>5308000119</v>
      </c>
      <c r="E318" s="52">
        <v>22</v>
      </c>
      <c r="F318" s="52" t="s">
        <v>2498</v>
      </c>
      <c r="G318" s="53" t="s">
        <v>2597</v>
      </c>
      <c r="H318" s="52" t="s">
        <v>1140</v>
      </c>
      <c r="I318" s="52">
        <v>12201000</v>
      </c>
      <c r="J318" s="52">
        <v>0</v>
      </c>
      <c r="K318" s="52">
        <v>0</v>
      </c>
      <c r="L318" s="52" t="s">
        <v>1026</v>
      </c>
      <c r="M318" s="52" t="s">
        <v>1138</v>
      </c>
      <c r="N318" s="52" t="s">
        <v>2687</v>
      </c>
      <c r="O318" s="52">
        <v>5302</v>
      </c>
      <c r="P318" s="52" t="s">
        <v>164</v>
      </c>
      <c r="Q318" s="52">
        <v>8100009067</v>
      </c>
      <c r="R318" s="53">
        <v>44074</v>
      </c>
      <c r="S318" s="52" t="s">
        <v>2689</v>
      </c>
      <c r="T318" s="52">
        <v>336</v>
      </c>
      <c r="U318" s="53" t="s">
        <v>2716</v>
      </c>
      <c r="V318" s="54">
        <v>-924894.5</v>
      </c>
      <c r="W318" s="52" t="s">
        <v>6</v>
      </c>
      <c r="X318" s="55" t="str">
        <f t="shared" si="4"/>
        <v>More than 180 days</v>
      </c>
      <c r="Y318" s="47" t="s">
        <v>2642</v>
      </c>
    </row>
    <row r="319" spans="1:25" x14ac:dyDescent="0.2">
      <c r="A319" s="52">
        <v>5300</v>
      </c>
      <c r="B319" s="52" t="s">
        <v>1025</v>
      </c>
      <c r="C319" s="52" t="s">
        <v>2686</v>
      </c>
      <c r="D319" s="52">
        <v>5308000126</v>
      </c>
      <c r="E319" s="52">
        <v>20</v>
      </c>
      <c r="F319" s="52" t="s">
        <v>2500</v>
      </c>
      <c r="G319" s="53" t="s">
        <v>2597</v>
      </c>
      <c r="H319" s="52" t="s">
        <v>1140</v>
      </c>
      <c r="I319" s="52">
        <v>12201000</v>
      </c>
      <c r="J319" s="52">
        <v>0</v>
      </c>
      <c r="K319" s="52">
        <v>0</v>
      </c>
      <c r="L319" s="52" t="s">
        <v>1030</v>
      </c>
      <c r="M319" s="52" t="s">
        <v>1173</v>
      </c>
      <c r="N319" s="52" t="s">
        <v>2687</v>
      </c>
      <c r="O319" s="52">
        <v>5302</v>
      </c>
      <c r="P319" s="52" t="s">
        <v>164</v>
      </c>
      <c r="Q319" s="52">
        <v>8100009067</v>
      </c>
      <c r="R319" s="53">
        <v>44074</v>
      </c>
      <c r="S319" s="52" t="s">
        <v>2689</v>
      </c>
      <c r="T319" s="52">
        <v>336</v>
      </c>
      <c r="U319" s="53" t="s">
        <v>2716</v>
      </c>
      <c r="V319" s="54">
        <v>-298353.06</v>
      </c>
      <c r="W319" s="52" t="s">
        <v>6</v>
      </c>
      <c r="X319" s="55" t="str">
        <f t="shared" si="4"/>
        <v>More than 180 days</v>
      </c>
      <c r="Y319" s="47" t="s">
        <v>2642</v>
      </c>
    </row>
    <row r="320" spans="1:25" x14ac:dyDescent="0.2">
      <c r="A320" s="52">
        <v>5300</v>
      </c>
      <c r="B320" s="52" t="s">
        <v>1025</v>
      </c>
      <c r="C320" s="52" t="s">
        <v>2686</v>
      </c>
      <c r="D320" s="52">
        <v>5308000131</v>
      </c>
      <c r="E320" s="52">
        <v>20</v>
      </c>
      <c r="F320" s="52" t="s">
        <v>2502</v>
      </c>
      <c r="G320" s="53" t="s">
        <v>2597</v>
      </c>
      <c r="H320" s="52" t="s">
        <v>1140</v>
      </c>
      <c r="I320" s="52">
        <v>12201000</v>
      </c>
      <c r="J320" s="52">
        <v>0</v>
      </c>
      <c r="K320" s="52">
        <v>0</v>
      </c>
      <c r="L320" s="52" t="s">
        <v>1026</v>
      </c>
      <c r="M320" s="52" t="s">
        <v>1138</v>
      </c>
      <c r="N320" s="52" t="s">
        <v>2687</v>
      </c>
      <c r="O320" s="52">
        <v>5302</v>
      </c>
      <c r="P320" s="52" t="s">
        <v>164</v>
      </c>
      <c r="Q320" s="52">
        <v>8100009067</v>
      </c>
      <c r="R320" s="53">
        <v>44074</v>
      </c>
      <c r="S320" s="52" t="s">
        <v>2689</v>
      </c>
      <c r="T320" s="52">
        <v>336</v>
      </c>
      <c r="U320" s="53" t="s">
        <v>2716</v>
      </c>
      <c r="V320" s="54">
        <v>-566870.81999999995</v>
      </c>
      <c r="W320" s="52" t="s">
        <v>6</v>
      </c>
      <c r="X320" s="55" t="str">
        <f t="shared" si="4"/>
        <v>More than 180 days</v>
      </c>
      <c r="Y320" s="47" t="s">
        <v>2642</v>
      </c>
    </row>
    <row r="321" spans="1:25" x14ac:dyDescent="0.2">
      <c r="A321" s="52">
        <v>5300</v>
      </c>
      <c r="B321" s="52" t="s">
        <v>1025</v>
      </c>
      <c r="C321" s="52" t="s">
        <v>2686</v>
      </c>
      <c r="D321" s="52">
        <v>5308000161</v>
      </c>
      <c r="E321" s="52">
        <v>25</v>
      </c>
      <c r="F321" s="52" t="s">
        <v>2504</v>
      </c>
      <c r="G321" s="53" t="s">
        <v>2597</v>
      </c>
      <c r="H321" s="52" t="s">
        <v>1296</v>
      </c>
      <c r="I321" s="52">
        <v>12201000</v>
      </c>
      <c r="J321" s="52">
        <v>0</v>
      </c>
      <c r="K321" s="52">
        <v>0</v>
      </c>
      <c r="L321" s="52" t="s">
        <v>1026</v>
      </c>
      <c r="M321" s="52" t="s">
        <v>1294</v>
      </c>
      <c r="N321" s="52" t="s">
        <v>2687</v>
      </c>
      <c r="O321" s="52">
        <v>5302</v>
      </c>
      <c r="P321" s="52" t="s">
        <v>116</v>
      </c>
      <c r="Q321" s="52">
        <v>8100009067</v>
      </c>
      <c r="R321" s="53">
        <v>44074</v>
      </c>
      <c r="S321" s="52" t="s">
        <v>2689</v>
      </c>
      <c r="T321" s="52">
        <v>336</v>
      </c>
      <c r="U321" s="53" t="s">
        <v>2716</v>
      </c>
      <c r="V321" s="54">
        <v>-1103906.3400000001</v>
      </c>
      <c r="W321" s="52" t="s">
        <v>6</v>
      </c>
      <c r="X321" s="55" t="str">
        <f t="shared" si="4"/>
        <v>More than 180 days</v>
      </c>
      <c r="Y321" s="47" t="s">
        <v>2642</v>
      </c>
    </row>
    <row r="322" spans="1:25" x14ac:dyDescent="0.2">
      <c r="A322" s="52">
        <v>5300</v>
      </c>
      <c r="B322" s="52" t="s">
        <v>1025</v>
      </c>
      <c r="C322" s="52" t="s">
        <v>2686</v>
      </c>
      <c r="D322" s="52">
        <v>5308000162</v>
      </c>
      <c r="E322" s="52">
        <v>21</v>
      </c>
      <c r="F322" s="52" t="s">
        <v>2506</v>
      </c>
      <c r="G322" s="53" t="s">
        <v>2597</v>
      </c>
      <c r="H322" s="52" t="s">
        <v>1296</v>
      </c>
      <c r="I322" s="52">
        <v>12201000</v>
      </c>
      <c r="J322" s="52">
        <v>0</v>
      </c>
      <c r="K322" s="52">
        <v>0</v>
      </c>
      <c r="L322" s="52" t="s">
        <v>1026</v>
      </c>
      <c r="M322" s="52" t="s">
        <v>1294</v>
      </c>
      <c r="N322" s="52" t="s">
        <v>2687</v>
      </c>
      <c r="O322" s="52">
        <v>5302</v>
      </c>
      <c r="P322" s="52" t="s">
        <v>116</v>
      </c>
      <c r="Q322" s="52">
        <v>8100009067</v>
      </c>
      <c r="R322" s="53">
        <v>44074</v>
      </c>
      <c r="S322" s="52" t="s">
        <v>2689</v>
      </c>
      <c r="T322" s="52">
        <v>336</v>
      </c>
      <c r="U322" s="53" t="s">
        <v>2716</v>
      </c>
      <c r="V322" s="54">
        <v>-1491765.32</v>
      </c>
      <c r="W322" s="52" t="s">
        <v>6</v>
      </c>
      <c r="X322" s="55" t="str">
        <f t="shared" si="4"/>
        <v>More than 180 days</v>
      </c>
      <c r="Y322" s="47" t="s">
        <v>2642</v>
      </c>
    </row>
    <row r="323" spans="1:25" x14ac:dyDescent="0.2">
      <c r="A323" s="52">
        <v>5300</v>
      </c>
      <c r="B323" s="52" t="s">
        <v>1025</v>
      </c>
      <c r="C323" s="52" t="s">
        <v>2686</v>
      </c>
      <c r="D323" s="52">
        <v>5308000163</v>
      </c>
      <c r="E323" s="52">
        <v>25</v>
      </c>
      <c r="F323" s="52" t="s">
        <v>2508</v>
      </c>
      <c r="G323" s="53" t="s">
        <v>2597</v>
      </c>
      <c r="H323" s="52" t="s">
        <v>1296</v>
      </c>
      <c r="I323" s="52">
        <v>12201000</v>
      </c>
      <c r="J323" s="52">
        <v>0</v>
      </c>
      <c r="K323" s="52">
        <v>0</v>
      </c>
      <c r="L323" s="52" t="s">
        <v>1026</v>
      </c>
      <c r="M323" s="52" t="s">
        <v>1294</v>
      </c>
      <c r="N323" s="52" t="s">
        <v>2687</v>
      </c>
      <c r="O323" s="52">
        <v>5302</v>
      </c>
      <c r="P323" s="52" t="s">
        <v>116</v>
      </c>
      <c r="Q323" s="52">
        <v>8100009067</v>
      </c>
      <c r="R323" s="53">
        <v>44074</v>
      </c>
      <c r="S323" s="52" t="s">
        <v>2689</v>
      </c>
      <c r="T323" s="52">
        <v>336</v>
      </c>
      <c r="U323" s="53" t="s">
        <v>2716</v>
      </c>
      <c r="V323" s="54">
        <v>-1491765.32</v>
      </c>
      <c r="W323" s="52" t="s">
        <v>6</v>
      </c>
      <c r="X323" s="55" t="str">
        <f t="shared" si="4"/>
        <v>More than 180 days</v>
      </c>
      <c r="Y323" s="47" t="s">
        <v>2642</v>
      </c>
    </row>
    <row r="324" spans="1:25" x14ac:dyDescent="0.2">
      <c r="A324" s="52">
        <v>5300</v>
      </c>
      <c r="B324" s="52" t="s">
        <v>1025</v>
      </c>
      <c r="C324" s="52" t="s">
        <v>2686</v>
      </c>
      <c r="D324" s="52">
        <v>5308000164</v>
      </c>
      <c r="E324" s="52">
        <v>26</v>
      </c>
      <c r="F324" s="52" t="s">
        <v>2510</v>
      </c>
      <c r="G324" s="53" t="s">
        <v>2597</v>
      </c>
      <c r="H324" s="52" t="s">
        <v>1296</v>
      </c>
      <c r="I324" s="52">
        <v>12201000</v>
      </c>
      <c r="J324" s="52">
        <v>0</v>
      </c>
      <c r="K324" s="52">
        <v>0</v>
      </c>
      <c r="L324" s="52" t="s">
        <v>1026</v>
      </c>
      <c r="M324" s="52" t="s">
        <v>1294</v>
      </c>
      <c r="N324" s="52" t="s">
        <v>2687</v>
      </c>
      <c r="O324" s="52">
        <v>5302</v>
      </c>
      <c r="P324" s="52" t="s">
        <v>116</v>
      </c>
      <c r="Q324" s="52">
        <v>8100009067</v>
      </c>
      <c r="R324" s="53">
        <v>44074</v>
      </c>
      <c r="S324" s="52" t="s">
        <v>2689</v>
      </c>
      <c r="T324" s="52">
        <v>336</v>
      </c>
      <c r="U324" s="53" t="s">
        <v>2716</v>
      </c>
      <c r="V324" s="54">
        <v>-10591533.77</v>
      </c>
      <c r="W324" s="52" t="s">
        <v>6</v>
      </c>
      <c r="X324" s="55" t="str">
        <f t="shared" si="4"/>
        <v>More than 180 days</v>
      </c>
      <c r="Y324" s="47" t="s">
        <v>2642</v>
      </c>
    </row>
    <row r="325" spans="1:25" x14ac:dyDescent="0.2">
      <c r="A325" s="52">
        <v>5300</v>
      </c>
      <c r="B325" s="52" t="s">
        <v>1025</v>
      </c>
      <c r="C325" s="52" t="s">
        <v>2686</v>
      </c>
      <c r="D325" s="52">
        <v>5308000166</v>
      </c>
      <c r="E325" s="52">
        <v>24</v>
      </c>
      <c r="F325" s="52" t="s">
        <v>2512</v>
      </c>
      <c r="G325" s="53" t="s">
        <v>2597</v>
      </c>
      <c r="H325" s="52" t="s">
        <v>1296</v>
      </c>
      <c r="I325" s="52">
        <v>12201000</v>
      </c>
      <c r="J325" s="52">
        <v>0</v>
      </c>
      <c r="K325" s="52">
        <v>0</v>
      </c>
      <c r="L325" s="52" t="s">
        <v>1026</v>
      </c>
      <c r="M325" s="52" t="s">
        <v>1294</v>
      </c>
      <c r="N325" s="52" t="s">
        <v>2687</v>
      </c>
      <c r="O325" s="52">
        <v>5302</v>
      </c>
      <c r="P325" s="52" t="s">
        <v>116</v>
      </c>
      <c r="Q325" s="52">
        <v>8100009067</v>
      </c>
      <c r="R325" s="53">
        <v>44074</v>
      </c>
      <c r="S325" s="52" t="s">
        <v>2689</v>
      </c>
      <c r="T325" s="52">
        <v>336</v>
      </c>
      <c r="U325" s="53" t="s">
        <v>2716</v>
      </c>
      <c r="V325" s="54">
        <v>-626541.43000000005</v>
      </c>
      <c r="W325" s="52" t="s">
        <v>6</v>
      </c>
      <c r="X325" s="55" t="str">
        <f t="shared" si="4"/>
        <v>More than 180 days</v>
      </c>
      <c r="Y325" s="47" t="s">
        <v>2642</v>
      </c>
    </row>
    <row r="326" spans="1:25" x14ac:dyDescent="0.2">
      <c r="A326" s="52">
        <v>5300</v>
      </c>
      <c r="B326" s="52" t="s">
        <v>1025</v>
      </c>
      <c r="C326" s="52" t="s">
        <v>2686</v>
      </c>
      <c r="D326" s="52">
        <v>5308000167</v>
      </c>
      <c r="E326" s="52">
        <v>24</v>
      </c>
      <c r="F326" s="52" t="s">
        <v>2514</v>
      </c>
      <c r="G326" s="53" t="s">
        <v>2597</v>
      </c>
      <c r="H326" s="52" t="s">
        <v>1296</v>
      </c>
      <c r="I326" s="52">
        <v>12201000</v>
      </c>
      <c r="J326" s="52">
        <v>0</v>
      </c>
      <c r="K326" s="52">
        <v>0</v>
      </c>
      <c r="L326" s="52" t="s">
        <v>1026</v>
      </c>
      <c r="M326" s="52" t="s">
        <v>1294</v>
      </c>
      <c r="N326" s="52" t="s">
        <v>2687</v>
      </c>
      <c r="O326" s="52">
        <v>5302</v>
      </c>
      <c r="P326" s="52" t="s">
        <v>116</v>
      </c>
      <c r="Q326" s="52">
        <v>8100009067</v>
      </c>
      <c r="R326" s="53">
        <v>44074</v>
      </c>
      <c r="S326" s="52" t="s">
        <v>2689</v>
      </c>
      <c r="T326" s="52">
        <v>336</v>
      </c>
      <c r="U326" s="53" t="s">
        <v>2716</v>
      </c>
      <c r="V326" s="54">
        <v>-1730447.77</v>
      </c>
      <c r="W326" s="52" t="s">
        <v>6</v>
      </c>
      <c r="X326" s="55" t="str">
        <f t="shared" si="4"/>
        <v>More than 180 days</v>
      </c>
      <c r="Y326" s="47" t="s">
        <v>2642</v>
      </c>
    </row>
    <row r="327" spans="1:25" x14ac:dyDescent="0.2">
      <c r="A327" s="52">
        <v>5300</v>
      </c>
      <c r="B327" s="52" t="s">
        <v>1025</v>
      </c>
      <c r="C327" s="52" t="s">
        <v>2686</v>
      </c>
      <c r="D327" s="52">
        <v>5308000169</v>
      </c>
      <c r="E327" s="52">
        <v>23</v>
      </c>
      <c r="F327" s="52" t="s">
        <v>2516</v>
      </c>
      <c r="G327" s="53" t="s">
        <v>2597</v>
      </c>
      <c r="H327" s="52" t="s">
        <v>1296</v>
      </c>
      <c r="I327" s="52">
        <v>12201000</v>
      </c>
      <c r="J327" s="52">
        <v>0</v>
      </c>
      <c r="K327" s="52">
        <v>0</v>
      </c>
      <c r="L327" s="52" t="s">
        <v>1026</v>
      </c>
      <c r="M327" s="52" t="s">
        <v>1294</v>
      </c>
      <c r="N327" s="52" t="s">
        <v>2687</v>
      </c>
      <c r="O327" s="52">
        <v>5302</v>
      </c>
      <c r="P327" s="52" t="s">
        <v>116</v>
      </c>
      <c r="Q327" s="52">
        <v>8100009067</v>
      </c>
      <c r="R327" s="53">
        <v>44074</v>
      </c>
      <c r="S327" s="52" t="s">
        <v>2689</v>
      </c>
      <c r="T327" s="52">
        <v>336</v>
      </c>
      <c r="U327" s="53" t="s">
        <v>2716</v>
      </c>
      <c r="V327" s="54">
        <v>-1849789</v>
      </c>
      <c r="W327" s="52" t="s">
        <v>6</v>
      </c>
      <c r="X327" s="55" t="str">
        <f t="shared" si="4"/>
        <v>More than 180 days</v>
      </c>
      <c r="Y327" s="47" t="s">
        <v>2642</v>
      </c>
    </row>
    <row r="328" spans="1:25" x14ac:dyDescent="0.2">
      <c r="A328" s="52">
        <v>5300</v>
      </c>
      <c r="B328" s="52" t="s">
        <v>1025</v>
      </c>
      <c r="C328" s="52" t="s">
        <v>2686</v>
      </c>
      <c r="D328" s="52">
        <v>5308000170</v>
      </c>
      <c r="E328" s="52">
        <v>22</v>
      </c>
      <c r="F328" s="52" t="s">
        <v>2518</v>
      </c>
      <c r="G328" s="53" t="s">
        <v>2597</v>
      </c>
      <c r="H328" s="52" t="s">
        <v>1296</v>
      </c>
      <c r="I328" s="52">
        <v>12201000</v>
      </c>
      <c r="J328" s="52">
        <v>0</v>
      </c>
      <c r="K328" s="52">
        <v>0</v>
      </c>
      <c r="L328" s="52" t="s">
        <v>1026</v>
      </c>
      <c r="M328" s="52" t="s">
        <v>1294</v>
      </c>
      <c r="N328" s="52" t="s">
        <v>2687</v>
      </c>
      <c r="O328" s="52">
        <v>5302</v>
      </c>
      <c r="P328" s="52" t="s">
        <v>116</v>
      </c>
      <c r="Q328" s="52">
        <v>8100009067</v>
      </c>
      <c r="R328" s="53">
        <v>44074</v>
      </c>
      <c r="S328" s="52" t="s">
        <v>2689</v>
      </c>
      <c r="T328" s="52">
        <v>336</v>
      </c>
      <c r="U328" s="53" t="s">
        <v>2716</v>
      </c>
      <c r="V328" s="54">
        <v>-1163576.95</v>
      </c>
      <c r="W328" s="52" t="s">
        <v>6</v>
      </c>
      <c r="X328" s="55" t="str">
        <f t="shared" ref="X328:X391" si="5">IF(R328&lt;$X$1,"More than 180 days", "Less than 180 days")</f>
        <v>More than 180 days</v>
      </c>
      <c r="Y328" s="47" t="s">
        <v>2642</v>
      </c>
    </row>
    <row r="329" spans="1:25" x14ac:dyDescent="0.2">
      <c r="A329" s="52">
        <v>5300</v>
      </c>
      <c r="B329" s="52" t="s">
        <v>1025</v>
      </c>
      <c r="C329" s="52" t="s">
        <v>2686</v>
      </c>
      <c r="D329" s="52">
        <v>5308000172</v>
      </c>
      <c r="E329" s="52">
        <v>23</v>
      </c>
      <c r="F329" s="52" t="s">
        <v>2520</v>
      </c>
      <c r="G329" s="53" t="s">
        <v>2597</v>
      </c>
      <c r="H329" s="52" t="s">
        <v>1296</v>
      </c>
      <c r="I329" s="52">
        <v>12201000</v>
      </c>
      <c r="J329" s="52">
        <v>0</v>
      </c>
      <c r="K329" s="52">
        <v>0</v>
      </c>
      <c r="L329" s="52" t="s">
        <v>1026</v>
      </c>
      <c r="M329" s="52" t="s">
        <v>1294</v>
      </c>
      <c r="N329" s="52" t="s">
        <v>2687</v>
      </c>
      <c r="O329" s="52">
        <v>5302</v>
      </c>
      <c r="P329" s="52" t="s">
        <v>116</v>
      </c>
      <c r="Q329" s="52">
        <v>8100009067</v>
      </c>
      <c r="R329" s="53">
        <v>44074</v>
      </c>
      <c r="S329" s="52" t="s">
        <v>2689</v>
      </c>
      <c r="T329" s="52">
        <v>336</v>
      </c>
      <c r="U329" s="53" t="s">
        <v>2716</v>
      </c>
      <c r="V329" s="54">
        <v>-1163576.95</v>
      </c>
      <c r="W329" s="52" t="s">
        <v>6</v>
      </c>
      <c r="X329" s="55" t="str">
        <f t="shared" si="5"/>
        <v>More than 180 days</v>
      </c>
      <c r="Y329" s="47" t="s">
        <v>2642</v>
      </c>
    </row>
    <row r="330" spans="1:25" x14ac:dyDescent="0.2">
      <c r="A330" s="52">
        <v>5300</v>
      </c>
      <c r="B330" s="52" t="s">
        <v>1025</v>
      </c>
      <c r="C330" s="52" t="s">
        <v>2686</v>
      </c>
      <c r="D330" s="52">
        <v>5308000173</v>
      </c>
      <c r="E330" s="52">
        <v>25</v>
      </c>
      <c r="F330" s="52" t="s">
        <v>2522</v>
      </c>
      <c r="G330" s="53" t="s">
        <v>2597</v>
      </c>
      <c r="H330" s="52" t="s">
        <v>1296</v>
      </c>
      <c r="I330" s="52">
        <v>12201000</v>
      </c>
      <c r="J330" s="52">
        <v>0</v>
      </c>
      <c r="K330" s="52">
        <v>0</v>
      </c>
      <c r="L330" s="52" t="s">
        <v>1030</v>
      </c>
      <c r="M330" s="52" t="s">
        <v>1344</v>
      </c>
      <c r="N330" s="52" t="s">
        <v>2687</v>
      </c>
      <c r="O330" s="52">
        <v>5302</v>
      </c>
      <c r="P330" s="52" t="s">
        <v>116</v>
      </c>
      <c r="Q330" s="52">
        <v>8100009067</v>
      </c>
      <c r="R330" s="53">
        <v>44074</v>
      </c>
      <c r="S330" s="52" t="s">
        <v>2689</v>
      </c>
      <c r="T330" s="52">
        <v>336</v>
      </c>
      <c r="U330" s="53" t="s">
        <v>2716</v>
      </c>
      <c r="V330" s="54">
        <v>-895059.19</v>
      </c>
      <c r="W330" s="52" t="s">
        <v>6</v>
      </c>
      <c r="X330" s="55" t="str">
        <f t="shared" si="5"/>
        <v>More than 180 days</v>
      </c>
      <c r="Y330" s="47" t="s">
        <v>2642</v>
      </c>
    </row>
    <row r="331" spans="1:25" x14ac:dyDescent="0.2">
      <c r="A331" s="52">
        <v>5300</v>
      </c>
      <c r="B331" s="52" t="s">
        <v>1025</v>
      </c>
      <c r="C331" s="52" t="s">
        <v>2686</v>
      </c>
      <c r="D331" s="52">
        <v>5308000174</v>
      </c>
      <c r="E331" s="52">
        <v>24</v>
      </c>
      <c r="F331" s="52" t="s">
        <v>2524</v>
      </c>
      <c r="G331" s="53" t="s">
        <v>2597</v>
      </c>
      <c r="H331" s="52" t="s">
        <v>1296</v>
      </c>
      <c r="I331" s="52">
        <v>12201000</v>
      </c>
      <c r="J331" s="52">
        <v>0</v>
      </c>
      <c r="K331" s="52">
        <v>0</v>
      </c>
      <c r="L331" s="52" t="s">
        <v>1030</v>
      </c>
      <c r="M331" s="52" t="s">
        <v>1344</v>
      </c>
      <c r="N331" s="52" t="s">
        <v>2687</v>
      </c>
      <c r="O331" s="52">
        <v>5302</v>
      </c>
      <c r="P331" s="52" t="s">
        <v>116</v>
      </c>
      <c r="Q331" s="52">
        <v>8100009067</v>
      </c>
      <c r="R331" s="53">
        <v>44074</v>
      </c>
      <c r="S331" s="52" t="s">
        <v>2689</v>
      </c>
      <c r="T331" s="52">
        <v>336</v>
      </c>
      <c r="U331" s="53" t="s">
        <v>2716</v>
      </c>
      <c r="V331" s="54">
        <v>-179011.84</v>
      </c>
      <c r="W331" s="52" t="s">
        <v>6</v>
      </c>
      <c r="X331" s="55" t="str">
        <f t="shared" si="5"/>
        <v>More than 180 days</v>
      </c>
      <c r="Y331" s="47" t="s">
        <v>2642</v>
      </c>
    </row>
    <row r="332" spans="1:25" x14ac:dyDescent="0.2">
      <c r="A332" s="52">
        <v>5300</v>
      </c>
      <c r="B332" s="52" t="s">
        <v>1025</v>
      </c>
      <c r="C332" s="52" t="s">
        <v>2686</v>
      </c>
      <c r="D332" s="52">
        <v>5308000175</v>
      </c>
      <c r="E332" s="52">
        <v>24</v>
      </c>
      <c r="F332" s="52" t="s">
        <v>2526</v>
      </c>
      <c r="G332" s="53" t="s">
        <v>2597</v>
      </c>
      <c r="H332" s="52" t="s">
        <v>1296</v>
      </c>
      <c r="I332" s="52">
        <v>12201000</v>
      </c>
      <c r="J332" s="52">
        <v>0</v>
      </c>
      <c r="K332" s="52">
        <v>0</v>
      </c>
      <c r="L332" s="52" t="s">
        <v>1030</v>
      </c>
      <c r="M332" s="52" t="s">
        <v>1344</v>
      </c>
      <c r="N332" s="52" t="s">
        <v>2687</v>
      </c>
      <c r="O332" s="52">
        <v>5302</v>
      </c>
      <c r="P332" s="52" t="s">
        <v>116</v>
      </c>
      <c r="Q332" s="52">
        <v>8100009067</v>
      </c>
      <c r="R332" s="53">
        <v>44074</v>
      </c>
      <c r="S332" s="52" t="s">
        <v>2689</v>
      </c>
      <c r="T332" s="52">
        <v>336</v>
      </c>
      <c r="U332" s="53" t="s">
        <v>2716</v>
      </c>
      <c r="V332" s="54">
        <v>-507200.21</v>
      </c>
      <c r="W332" s="52" t="s">
        <v>6</v>
      </c>
      <c r="X332" s="55" t="str">
        <f t="shared" si="5"/>
        <v>More than 180 days</v>
      </c>
      <c r="Y332" s="47" t="s">
        <v>2642</v>
      </c>
    </row>
    <row r="333" spans="1:25" x14ac:dyDescent="0.2">
      <c r="A333" s="52">
        <v>5300</v>
      </c>
      <c r="B333" s="52" t="s">
        <v>1025</v>
      </c>
      <c r="C333" s="52" t="s">
        <v>2686</v>
      </c>
      <c r="D333" s="52">
        <v>5308000176</v>
      </c>
      <c r="E333" s="52">
        <v>23</v>
      </c>
      <c r="F333" s="52" t="s">
        <v>2528</v>
      </c>
      <c r="G333" s="53" t="s">
        <v>2597</v>
      </c>
      <c r="H333" s="52" t="s">
        <v>1296</v>
      </c>
      <c r="I333" s="52">
        <v>12201000</v>
      </c>
      <c r="J333" s="52">
        <v>0</v>
      </c>
      <c r="K333" s="52">
        <v>0</v>
      </c>
      <c r="L333" s="52" t="s">
        <v>1026</v>
      </c>
      <c r="M333" s="52" t="s">
        <v>1294</v>
      </c>
      <c r="N333" s="52" t="s">
        <v>2687</v>
      </c>
      <c r="O333" s="52">
        <v>5302</v>
      </c>
      <c r="P333" s="52" t="s">
        <v>116</v>
      </c>
      <c r="Q333" s="52">
        <v>8100009067</v>
      </c>
      <c r="R333" s="53">
        <v>44074</v>
      </c>
      <c r="S333" s="52" t="s">
        <v>2689</v>
      </c>
      <c r="T333" s="52">
        <v>336</v>
      </c>
      <c r="U333" s="53" t="s">
        <v>2716</v>
      </c>
      <c r="V333" s="54">
        <v>-7906356.2000000002</v>
      </c>
      <c r="W333" s="52" t="s">
        <v>6</v>
      </c>
      <c r="X333" s="55" t="str">
        <f t="shared" si="5"/>
        <v>More than 180 days</v>
      </c>
      <c r="Y333" s="47" t="s">
        <v>2642</v>
      </c>
    </row>
    <row r="334" spans="1:25" x14ac:dyDescent="0.2">
      <c r="A334" s="52">
        <v>5300</v>
      </c>
      <c r="B334" s="52" t="s">
        <v>1025</v>
      </c>
      <c r="C334" s="52" t="s">
        <v>2686</v>
      </c>
      <c r="D334" s="52">
        <v>5308000179</v>
      </c>
      <c r="E334" s="52">
        <v>21</v>
      </c>
      <c r="F334" s="52" t="s">
        <v>2530</v>
      </c>
      <c r="G334" s="53" t="s">
        <v>2597</v>
      </c>
      <c r="H334" s="52" t="s">
        <v>1296</v>
      </c>
      <c r="I334" s="52">
        <v>12201000</v>
      </c>
      <c r="J334" s="52">
        <v>0</v>
      </c>
      <c r="K334" s="52">
        <v>0</v>
      </c>
      <c r="L334" s="52" t="s">
        <v>1030</v>
      </c>
      <c r="M334" s="52" t="s">
        <v>1344</v>
      </c>
      <c r="N334" s="52" t="s">
        <v>2687</v>
      </c>
      <c r="O334" s="52">
        <v>5302</v>
      </c>
      <c r="P334" s="52" t="s">
        <v>116</v>
      </c>
      <c r="Q334" s="52">
        <v>8100009067</v>
      </c>
      <c r="R334" s="53">
        <v>44074</v>
      </c>
      <c r="S334" s="52" t="s">
        <v>2689</v>
      </c>
      <c r="T334" s="52">
        <v>336</v>
      </c>
      <c r="U334" s="53" t="s">
        <v>2716</v>
      </c>
      <c r="V334" s="54">
        <v>-328188.37</v>
      </c>
      <c r="W334" s="52" t="s">
        <v>6</v>
      </c>
      <c r="X334" s="55" t="str">
        <f t="shared" si="5"/>
        <v>More than 180 days</v>
      </c>
      <c r="Y334" s="47" t="s">
        <v>2642</v>
      </c>
    </row>
    <row r="335" spans="1:25" x14ac:dyDescent="0.2">
      <c r="A335" s="52">
        <v>5300</v>
      </c>
      <c r="B335" s="52" t="s">
        <v>1025</v>
      </c>
      <c r="C335" s="52" t="s">
        <v>2686</v>
      </c>
      <c r="D335" s="52">
        <v>5308000187</v>
      </c>
      <c r="E335" s="52">
        <v>22</v>
      </c>
      <c r="F335" s="52" t="s">
        <v>2532</v>
      </c>
      <c r="G335" s="53" t="s">
        <v>2597</v>
      </c>
      <c r="H335" s="52" t="s">
        <v>1296</v>
      </c>
      <c r="I335" s="52">
        <v>12201000</v>
      </c>
      <c r="J335" s="52">
        <v>0</v>
      </c>
      <c r="K335" s="52">
        <v>0</v>
      </c>
      <c r="L335" s="52" t="s">
        <v>1026</v>
      </c>
      <c r="M335" s="52" t="s">
        <v>1294</v>
      </c>
      <c r="N335" s="52" t="s">
        <v>2687</v>
      </c>
      <c r="O335" s="52">
        <v>5302</v>
      </c>
      <c r="P335" s="52" t="s">
        <v>116</v>
      </c>
      <c r="Q335" s="52">
        <v>8100009067</v>
      </c>
      <c r="R335" s="53">
        <v>44074</v>
      </c>
      <c r="S335" s="52" t="s">
        <v>2689</v>
      </c>
      <c r="T335" s="52">
        <v>336</v>
      </c>
      <c r="U335" s="53" t="s">
        <v>2716</v>
      </c>
      <c r="V335" s="54">
        <v>-1223247.56</v>
      </c>
      <c r="W335" s="52" t="s">
        <v>6</v>
      </c>
      <c r="X335" s="55" t="str">
        <f t="shared" si="5"/>
        <v>More than 180 days</v>
      </c>
      <c r="Y335" s="47" t="s">
        <v>2642</v>
      </c>
    </row>
    <row r="336" spans="1:25" x14ac:dyDescent="0.2">
      <c r="A336" s="52">
        <v>5300</v>
      </c>
      <c r="B336" s="52" t="s">
        <v>1025</v>
      </c>
      <c r="C336" s="52" t="s">
        <v>2686</v>
      </c>
      <c r="D336" s="52">
        <v>5308000190</v>
      </c>
      <c r="E336" s="52">
        <v>24</v>
      </c>
      <c r="F336" s="52" t="s">
        <v>2534</v>
      </c>
      <c r="G336" s="53" t="s">
        <v>2597</v>
      </c>
      <c r="H336" s="52" t="s">
        <v>1296</v>
      </c>
      <c r="I336" s="52">
        <v>12201000</v>
      </c>
      <c r="J336" s="52">
        <v>0</v>
      </c>
      <c r="K336" s="52">
        <v>0</v>
      </c>
      <c r="L336" s="52" t="s">
        <v>1026</v>
      </c>
      <c r="M336" s="52" t="s">
        <v>1294</v>
      </c>
      <c r="N336" s="52" t="s">
        <v>2687</v>
      </c>
      <c r="O336" s="52">
        <v>5302</v>
      </c>
      <c r="P336" s="52" t="s">
        <v>116</v>
      </c>
      <c r="Q336" s="52">
        <v>8100009067</v>
      </c>
      <c r="R336" s="53">
        <v>44074</v>
      </c>
      <c r="S336" s="52" t="s">
        <v>2689</v>
      </c>
      <c r="T336" s="52">
        <v>336</v>
      </c>
      <c r="U336" s="53" t="s">
        <v>2716</v>
      </c>
      <c r="V336" s="54">
        <v>-716047.35</v>
      </c>
      <c r="W336" s="52" t="s">
        <v>6</v>
      </c>
      <c r="X336" s="55" t="str">
        <f t="shared" si="5"/>
        <v>More than 180 days</v>
      </c>
      <c r="Y336" s="47" t="s">
        <v>2642</v>
      </c>
    </row>
    <row r="337" spans="1:25" x14ac:dyDescent="0.2">
      <c r="A337" s="52">
        <v>5300</v>
      </c>
      <c r="B337" s="52" t="s">
        <v>1025</v>
      </c>
      <c r="C337" s="52" t="s">
        <v>2686</v>
      </c>
      <c r="D337" s="52">
        <v>5308000192</v>
      </c>
      <c r="E337" s="52">
        <v>24</v>
      </c>
      <c r="F337" s="52" t="s">
        <v>2536</v>
      </c>
      <c r="G337" s="53" t="s">
        <v>2597</v>
      </c>
      <c r="H337" s="52" t="s">
        <v>1296</v>
      </c>
      <c r="I337" s="52">
        <v>12201000</v>
      </c>
      <c r="J337" s="52">
        <v>0</v>
      </c>
      <c r="K337" s="52">
        <v>0</v>
      </c>
      <c r="L337" s="52" t="s">
        <v>1026</v>
      </c>
      <c r="M337" s="52" t="s">
        <v>1294</v>
      </c>
      <c r="N337" s="52" t="s">
        <v>2687</v>
      </c>
      <c r="O337" s="52">
        <v>5302</v>
      </c>
      <c r="P337" s="52" t="s">
        <v>116</v>
      </c>
      <c r="Q337" s="52">
        <v>8100009067</v>
      </c>
      <c r="R337" s="53">
        <v>44074</v>
      </c>
      <c r="S337" s="52" t="s">
        <v>2689</v>
      </c>
      <c r="T337" s="52">
        <v>336</v>
      </c>
      <c r="U337" s="53" t="s">
        <v>2716</v>
      </c>
      <c r="V337" s="54">
        <v>-1879624.3</v>
      </c>
      <c r="W337" s="52" t="s">
        <v>6</v>
      </c>
      <c r="X337" s="55" t="str">
        <f t="shared" si="5"/>
        <v>More than 180 days</v>
      </c>
      <c r="Y337" s="47" t="s">
        <v>2642</v>
      </c>
    </row>
    <row r="338" spans="1:25" x14ac:dyDescent="0.2">
      <c r="A338" s="52">
        <v>5300</v>
      </c>
      <c r="B338" s="52" t="s">
        <v>1025</v>
      </c>
      <c r="C338" s="52" t="s">
        <v>2686</v>
      </c>
      <c r="D338" s="52">
        <v>5308000195</v>
      </c>
      <c r="E338" s="52">
        <v>24</v>
      </c>
      <c r="F338" s="52" t="s">
        <v>2538</v>
      </c>
      <c r="G338" s="53" t="s">
        <v>2597</v>
      </c>
      <c r="H338" s="52" t="s">
        <v>1296</v>
      </c>
      <c r="I338" s="52">
        <v>12201000</v>
      </c>
      <c r="J338" s="52">
        <v>0</v>
      </c>
      <c r="K338" s="52">
        <v>0</v>
      </c>
      <c r="L338" s="52" t="s">
        <v>1030</v>
      </c>
      <c r="M338" s="52" t="s">
        <v>1344</v>
      </c>
      <c r="N338" s="52" t="s">
        <v>2687</v>
      </c>
      <c r="O338" s="52">
        <v>5302</v>
      </c>
      <c r="P338" s="52" t="s">
        <v>116</v>
      </c>
      <c r="Q338" s="52">
        <v>8100009067</v>
      </c>
      <c r="R338" s="53">
        <v>44074</v>
      </c>
      <c r="S338" s="52" t="s">
        <v>2689</v>
      </c>
      <c r="T338" s="52">
        <v>336</v>
      </c>
      <c r="U338" s="53" t="s">
        <v>2716</v>
      </c>
      <c r="V338" s="54">
        <v>-298353.06</v>
      </c>
      <c r="W338" s="52" t="s">
        <v>6</v>
      </c>
      <c r="X338" s="55" t="str">
        <f t="shared" si="5"/>
        <v>More than 180 days</v>
      </c>
      <c r="Y338" s="47" t="s">
        <v>2642</v>
      </c>
    </row>
    <row r="339" spans="1:25" x14ac:dyDescent="0.2">
      <c r="A339" s="52">
        <v>5300</v>
      </c>
      <c r="B339" s="52" t="s">
        <v>1025</v>
      </c>
      <c r="C339" s="52" t="s">
        <v>2686</v>
      </c>
      <c r="D339" s="52">
        <v>5308000200</v>
      </c>
      <c r="E339" s="52">
        <v>22</v>
      </c>
      <c r="F339" s="52" t="s">
        <v>2540</v>
      </c>
      <c r="G339" s="53" t="s">
        <v>2597</v>
      </c>
      <c r="H339" s="52" t="s">
        <v>1296</v>
      </c>
      <c r="I339" s="52">
        <v>12201000</v>
      </c>
      <c r="J339" s="52">
        <v>0</v>
      </c>
      <c r="K339" s="52">
        <v>0</v>
      </c>
      <c r="L339" s="52" t="s">
        <v>1026</v>
      </c>
      <c r="M339" s="52" t="s">
        <v>1294</v>
      </c>
      <c r="N339" s="52" t="s">
        <v>2687</v>
      </c>
      <c r="O339" s="52">
        <v>5302</v>
      </c>
      <c r="P339" s="52" t="s">
        <v>116</v>
      </c>
      <c r="Q339" s="52">
        <v>8100009067</v>
      </c>
      <c r="R339" s="53">
        <v>44074</v>
      </c>
      <c r="S339" s="52" t="s">
        <v>2689</v>
      </c>
      <c r="T339" s="52">
        <v>336</v>
      </c>
      <c r="U339" s="53" t="s">
        <v>2716</v>
      </c>
      <c r="V339" s="54">
        <v>-686212.05</v>
      </c>
      <c r="W339" s="52" t="s">
        <v>6</v>
      </c>
      <c r="X339" s="55" t="str">
        <f t="shared" si="5"/>
        <v>More than 180 days</v>
      </c>
      <c r="Y339" s="47" t="s">
        <v>2642</v>
      </c>
    </row>
    <row r="340" spans="1:25" x14ac:dyDescent="0.2">
      <c r="A340" s="52">
        <v>5300</v>
      </c>
      <c r="B340" s="52" t="s">
        <v>1025</v>
      </c>
      <c r="C340" s="52" t="s">
        <v>2686</v>
      </c>
      <c r="D340" s="52">
        <v>5308000208</v>
      </c>
      <c r="E340" s="52">
        <v>23</v>
      </c>
      <c r="F340" s="52" t="s">
        <v>2543</v>
      </c>
      <c r="G340" s="53" t="s">
        <v>2597</v>
      </c>
      <c r="H340" s="52" t="s">
        <v>1296</v>
      </c>
      <c r="I340" s="52">
        <v>12201000</v>
      </c>
      <c r="J340" s="52">
        <v>0</v>
      </c>
      <c r="K340" s="52">
        <v>0</v>
      </c>
      <c r="L340" s="52" t="s">
        <v>1026</v>
      </c>
      <c r="M340" s="52" t="s">
        <v>1294</v>
      </c>
      <c r="N340" s="52" t="s">
        <v>2687</v>
      </c>
      <c r="O340" s="52">
        <v>5302</v>
      </c>
      <c r="P340" s="52" t="s">
        <v>116</v>
      </c>
      <c r="Q340" s="52">
        <v>8100009067</v>
      </c>
      <c r="R340" s="53">
        <v>44074</v>
      </c>
      <c r="S340" s="52" t="s">
        <v>2689</v>
      </c>
      <c r="T340" s="52">
        <v>336</v>
      </c>
      <c r="U340" s="53" t="s">
        <v>2716</v>
      </c>
      <c r="V340" s="54">
        <v>-1760283.08</v>
      </c>
      <c r="W340" s="52" t="s">
        <v>6</v>
      </c>
      <c r="X340" s="55" t="str">
        <f t="shared" si="5"/>
        <v>More than 180 days</v>
      </c>
      <c r="Y340" s="47" t="s">
        <v>2642</v>
      </c>
    </row>
    <row r="341" spans="1:25" x14ac:dyDescent="0.2">
      <c r="A341" s="52">
        <v>5300</v>
      </c>
      <c r="B341" s="52" t="s">
        <v>1025</v>
      </c>
      <c r="C341" s="52" t="s">
        <v>2686</v>
      </c>
      <c r="D341" s="52">
        <v>5308000213</v>
      </c>
      <c r="E341" s="52">
        <v>23</v>
      </c>
      <c r="F341" s="52" t="s">
        <v>2545</v>
      </c>
      <c r="G341" s="53" t="s">
        <v>2597</v>
      </c>
      <c r="H341" s="52" t="s">
        <v>1296</v>
      </c>
      <c r="I341" s="52">
        <v>12201000</v>
      </c>
      <c r="J341" s="52">
        <v>0</v>
      </c>
      <c r="K341" s="52">
        <v>0</v>
      </c>
      <c r="L341" s="52" t="s">
        <v>1026</v>
      </c>
      <c r="M341" s="52" t="s">
        <v>1294</v>
      </c>
      <c r="N341" s="52" t="s">
        <v>2687</v>
      </c>
      <c r="O341" s="52">
        <v>5302</v>
      </c>
      <c r="P341" s="52" t="s">
        <v>116</v>
      </c>
      <c r="Q341" s="52">
        <v>8100009067</v>
      </c>
      <c r="R341" s="53">
        <v>44074</v>
      </c>
      <c r="S341" s="52" t="s">
        <v>2689</v>
      </c>
      <c r="T341" s="52">
        <v>336</v>
      </c>
      <c r="U341" s="53" t="s">
        <v>2716</v>
      </c>
      <c r="V341" s="54">
        <v>-53614045.600000001</v>
      </c>
      <c r="W341" s="52" t="s">
        <v>6</v>
      </c>
      <c r="X341" s="55" t="str">
        <f t="shared" si="5"/>
        <v>More than 180 days</v>
      </c>
      <c r="Y341" s="47" t="s">
        <v>2642</v>
      </c>
    </row>
    <row r="342" spans="1:25" x14ac:dyDescent="0.2">
      <c r="A342" s="52">
        <v>5300</v>
      </c>
      <c r="B342" s="52" t="s">
        <v>1025</v>
      </c>
      <c r="C342" s="52" t="s">
        <v>2686</v>
      </c>
      <c r="D342" s="52">
        <v>5308000214</v>
      </c>
      <c r="E342" s="52">
        <v>24</v>
      </c>
      <c r="F342" s="52" t="s">
        <v>2547</v>
      </c>
      <c r="G342" s="53" t="s">
        <v>2597</v>
      </c>
      <c r="H342" s="52" t="s">
        <v>1296</v>
      </c>
      <c r="I342" s="52">
        <v>12201000</v>
      </c>
      <c r="J342" s="52">
        <v>0</v>
      </c>
      <c r="K342" s="52">
        <v>0</v>
      </c>
      <c r="L342" s="52" t="s">
        <v>1026</v>
      </c>
      <c r="M342" s="52" t="s">
        <v>1294</v>
      </c>
      <c r="N342" s="52" t="s">
        <v>2687</v>
      </c>
      <c r="O342" s="52">
        <v>5302</v>
      </c>
      <c r="P342" s="52" t="s">
        <v>116</v>
      </c>
      <c r="Q342" s="52">
        <v>8100009067</v>
      </c>
      <c r="R342" s="53">
        <v>44074</v>
      </c>
      <c r="S342" s="52" t="s">
        <v>2689</v>
      </c>
      <c r="T342" s="52">
        <v>336</v>
      </c>
      <c r="U342" s="53" t="s">
        <v>2716</v>
      </c>
      <c r="V342" s="54">
        <v>-57970000.329999998</v>
      </c>
      <c r="W342" s="52" t="s">
        <v>6</v>
      </c>
      <c r="X342" s="55" t="str">
        <f t="shared" si="5"/>
        <v>More than 180 days</v>
      </c>
      <c r="Y342" s="47" t="s">
        <v>2642</v>
      </c>
    </row>
    <row r="343" spans="1:25" x14ac:dyDescent="0.2">
      <c r="A343" s="52">
        <v>5300</v>
      </c>
      <c r="B343" s="52" t="s">
        <v>573</v>
      </c>
      <c r="C343" s="52" t="s">
        <v>2718</v>
      </c>
      <c r="D343" s="52">
        <v>5307000464</v>
      </c>
      <c r="E343" s="52">
        <v>0</v>
      </c>
      <c r="F343" s="52" t="s">
        <v>2429</v>
      </c>
      <c r="G343" s="53" t="s">
        <v>2719</v>
      </c>
      <c r="H343" s="52" t="s">
        <v>1003</v>
      </c>
      <c r="I343" s="52">
        <v>12200900</v>
      </c>
      <c r="J343" s="52">
        <v>16</v>
      </c>
      <c r="K343" s="52" t="s">
        <v>133</v>
      </c>
      <c r="L343" s="52" t="s">
        <v>124</v>
      </c>
      <c r="M343" s="52" t="s">
        <v>125</v>
      </c>
      <c r="N343" s="52" t="s">
        <v>2693</v>
      </c>
      <c r="O343" s="52">
        <v>5302</v>
      </c>
      <c r="P343" s="52">
        <v>0</v>
      </c>
      <c r="Q343" s="52">
        <v>8100010797</v>
      </c>
      <c r="R343" s="53">
        <v>44099</v>
      </c>
      <c r="S343" s="52" t="s">
        <v>2721</v>
      </c>
      <c r="T343" s="52">
        <v>336</v>
      </c>
      <c r="U343" s="53" t="s">
        <v>2720</v>
      </c>
      <c r="V343" s="54">
        <v>716800</v>
      </c>
      <c r="W343" s="52" t="s">
        <v>6</v>
      </c>
      <c r="X343" s="55" t="str">
        <f t="shared" si="5"/>
        <v>More than 180 days</v>
      </c>
      <c r="Y343" s="47" t="s">
        <v>2641</v>
      </c>
    </row>
    <row r="344" spans="1:25" x14ac:dyDescent="0.2">
      <c r="A344" s="52">
        <v>5300</v>
      </c>
      <c r="B344" s="52" t="s">
        <v>573</v>
      </c>
      <c r="C344" s="52" t="s">
        <v>2718</v>
      </c>
      <c r="D344" s="52">
        <v>5307000465</v>
      </c>
      <c r="E344" s="52">
        <v>0</v>
      </c>
      <c r="F344" s="52" t="s">
        <v>2430</v>
      </c>
      <c r="G344" s="53" t="s">
        <v>2722</v>
      </c>
      <c r="H344" s="52" t="s">
        <v>1004</v>
      </c>
      <c r="I344" s="52">
        <v>12200900</v>
      </c>
      <c r="J344" s="52">
        <v>1</v>
      </c>
      <c r="K344" s="52" t="s">
        <v>133</v>
      </c>
      <c r="L344" s="52" t="s">
        <v>124</v>
      </c>
      <c r="M344" s="52" t="s">
        <v>125</v>
      </c>
      <c r="N344" s="52" t="s">
        <v>2693</v>
      </c>
      <c r="O344" s="52">
        <v>5302</v>
      </c>
      <c r="P344" s="52">
        <v>0</v>
      </c>
      <c r="Q344" s="52">
        <v>8100011082</v>
      </c>
      <c r="R344" s="53">
        <v>44103</v>
      </c>
      <c r="S344" s="52" t="s">
        <v>2724</v>
      </c>
      <c r="T344" s="52">
        <v>336</v>
      </c>
      <c r="U344" s="53" t="s">
        <v>2723</v>
      </c>
      <c r="V344" s="54">
        <v>476000</v>
      </c>
      <c r="W344" s="52" t="s">
        <v>6</v>
      </c>
      <c r="X344" s="55" t="str">
        <f t="shared" si="5"/>
        <v>More than 180 days</v>
      </c>
      <c r="Y344" s="47" t="s">
        <v>2641</v>
      </c>
    </row>
    <row r="345" spans="1:25" x14ac:dyDescent="0.2">
      <c r="A345" s="52">
        <v>5300</v>
      </c>
      <c r="B345" s="52" t="s">
        <v>573</v>
      </c>
      <c r="C345" s="52" t="s">
        <v>2718</v>
      </c>
      <c r="D345" s="52">
        <v>5307000466</v>
      </c>
      <c r="E345" s="52">
        <v>0</v>
      </c>
      <c r="F345" s="52" t="s">
        <v>2431</v>
      </c>
      <c r="G345" s="53" t="s">
        <v>2725</v>
      </c>
      <c r="H345" s="52" t="s">
        <v>1005</v>
      </c>
      <c r="I345" s="52">
        <v>12200900</v>
      </c>
      <c r="J345" s="52">
        <v>1</v>
      </c>
      <c r="K345" s="52" t="s">
        <v>133</v>
      </c>
      <c r="L345" s="52" t="s">
        <v>124</v>
      </c>
      <c r="M345" s="52" t="s">
        <v>125</v>
      </c>
      <c r="N345" s="52" t="s">
        <v>2693</v>
      </c>
      <c r="O345" s="52">
        <v>5302</v>
      </c>
      <c r="P345" s="52">
        <v>0</v>
      </c>
      <c r="Q345" s="52">
        <v>8100011083</v>
      </c>
      <c r="R345" s="53">
        <v>44103</v>
      </c>
      <c r="S345" s="52" t="s">
        <v>2726</v>
      </c>
      <c r="T345" s="52">
        <v>336</v>
      </c>
      <c r="U345" s="53" t="s">
        <v>2723</v>
      </c>
      <c r="V345" s="54">
        <v>63000</v>
      </c>
      <c r="W345" s="52" t="s">
        <v>6</v>
      </c>
      <c r="X345" s="55" t="str">
        <f t="shared" si="5"/>
        <v>More than 180 days</v>
      </c>
      <c r="Y345" s="47" t="s">
        <v>2641</v>
      </c>
    </row>
    <row r="346" spans="1:25" x14ac:dyDescent="0.2">
      <c r="A346" s="52">
        <v>5300</v>
      </c>
      <c r="B346" s="52" t="s">
        <v>336</v>
      </c>
      <c r="C346" s="52" t="s">
        <v>2691</v>
      </c>
      <c r="D346" s="52">
        <v>5304000148</v>
      </c>
      <c r="E346" s="52">
        <v>0</v>
      </c>
      <c r="F346" s="52" t="s">
        <v>2421</v>
      </c>
      <c r="G346" s="53" t="s">
        <v>2727</v>
      </c>
      <c r="H346" s="52" t="s">
        <v>559</v>
      </c>
      <c r="I346" s="52">
        <v>12200600</v>
      </c>
      <c r="J346" s="52">
        <v>4</v>
      </c>
      <c r="K346" s="52" t="s">
        <v>133</v>
      </c>
      <c r="L346" s="52" t="s">
        <v>337</v>
      </c>
      <c r="M346" s="52" t="s">
        <v>338</v>
      </c>
      <c r="N346" s="52" t="s">
        <v>2693</v>
      </c>
      <c r="O346" s="52">
        <v>5302</v>
      </c>
      <c r="P346" s="52">
        <v>0</v>
      </c>
      <c r="Q346" s="52">
        <v>8100011085</v>
      </c>
      <c r="R346" s="53">
        <v>44103</v>
      </c>
      <c r="S346" s="52" t="s">
        <v>2702</v>
      </c>
      <c r="T346" s="52">
        <v>336</v>
      </c>
      <c r="U346" s="53" t="s">
        <v>2723</v>
      </c>
      <c r="V346" s="54">
        <v>372039.84</v>
      </c>
      <c r="W346" s="52" t="s">
        <v>6</v>
      </c>
      <c r="X346" s="55" t="str">
        <f t="shared" si="5"/>
        <v>More than 180 days</v>
      </c>
      <c r="Y346" s="47" t="s">
        <v>2641</v>
      </c>
    </row>
    <row r="347" spans="1:25" x14ac:dyDescent="0.2">
      <c r="A347" s="52">
        <v>5300</v>
      </c>
      <c r="B347" s="52" t="s">
        <v>336</v>
      </c>
      <c r="C347" s="52" t="s">
        <v>2691</v>
      </c>
      <c r="D347" s="52">
        <v>5304000149</v>
      </c>
      <c r="E347" s="52">
        <v>0</v>
      </c>
      <c r="F347" s="52" t="s">
        <v>2422</v>
      </c>
      <c r="G347" s="53" t="s">
        <v>2720</v>
      </c>
      <c r="H347" s="52" t="s">
        <v>560</v>
      </c>
      <c r="I347" s="52">
        <v>12200600</v>
      </c>
      <c r="J347" s="52">
        <v>2</v>
      </c>
      <c r="K347" s="52" t="s">
        <v>133</v>
      </c>
      <c r="L347" s="52" t="s">
        <v>337</v>
      </c>
      <c r="M347" s="52" t="s">
        <v>338</v>
      </c>
      <c r="N347" s="52" t="s">
        <v>2693</v>
      </c>
      <c r="O347" s="52">
        <v>5302</v>
      </c>
      <c r="P347" s="52">
        <v>0</v>
      </c>
      <c r="Q347" s="52">
        <v>8100011085</v>
      </c>
      <c r="R347" s="53">
        <v>44103</v>
      </c>
      <c r="S347" s="52" t="s">
        <v>2702</v>
      </c>
      <c r="T347" s="52">
        <v>336</v>
      </c>
      <c r="U347" s="53" t="s">
        <v>2723</v>
      </c>
      <c r="V347" s="54">
        <v>399732.08</v>
      </c>
      <c r="W347" s="52" t="s">
        <v>6</v>
      </c>
      <c r="X347" s="55" t="str">
        <f t="shared" si="5"/>
        <v>More than 180 days</v>
      </c>
      <c r="Y347" s="47" t="s">
        <v>2641</v>
      </c>
    </row>
    <row r="348" spans="1:25" x14ac:dyDescent="0.2">
      <c r="A348" s="52">
        <v>5300</v>
      </c>
      <c r="B348" s="52" t="s">
        <v>1025</v>
      </c>
      <c r="C348" s="52" t="s">
        <v>2686</v>
      </c>
      <c r="D348" s="52">
        <v>5308000366</v>
      </c>
      <c r="E348" s="52">
        <v>0</v>
      </c>
      <c r="F348" s="52" t="s">
        <v>2558</v>
      </c>
      <c r="G348" s="53" t="s">
        <v>2725</v>
      </c>
      <c r="H348" s="52" t="s">
        <v>1696</v>
      </c>
      <c r="I348" s="52">
        <v>12201000</v>
      </c>
      <c r="J348" s="52">
        <v>1</v>
      </c>
      <c r="K348" s="52" t="s">
        <v>133</v>
      </c>
      <c r="L348" s="52" t="s">
        <v>1026</v>
      </c>
      <c r="M348" s="52" t="s">
        <v>1625</v>
      </c>
      <c r="N348" s="52" t="s">
        <v>2693</v>
      </c>
      <c r="O348" s="52">
        <v>5302</v>
      </c>
      <c r="P348" s="52">
        <v>0</v>
      </c>
      <c r="Q348" s="52">
        <v>8100011433</v>
      </c>
      <c r="R348" s="53">
        <v>44104</v>
      </c>
      <c r="S348" s="52" t="s">
        <v>2728</v>
      </c>
      <c r="T348" s="52">
        <v>336</v>
      </c>
      <c r="U348" s="53" t="s">
        <v>2624</v>
      </c>
      <c r="V348" s="54">
        <v>100300</v>
      </c>
      <c r="W348" s="52" t="s">
        <v>6</v>
      </c>
      <c r="X348" s="55" t="str">
        <f t="shared" si="5"/>
        <v>More than 180 days</v>
      </c>
      <c r="Y348" s="47" t="s">
        <v>2641</v>
      </c>
    </row>
    <row r="349" spans="1:25" x14ac:dyDescent="0.2">
      <c r="A349" s="52">
        <v>5300</v>
      </c>
      <c r="B349" s="52" t="s">
        <v>336</v>
      </c>
      <c r="C349" s="52" t="s">
        <v>2691</v>
      </c>
      <c r="D349" s="52">
        <v>5304000150</v>
      </c>
      <c r="E349" s="52">
        <v>0</v>
      </c>
      <c r="F349" s="52" t="s">
        <v>2423</v>
      </c>
      <c r="G349" s="53" t="s">
        <v>2729</v>
      </c>
      <c r="H349" s="52" t="s">
        <v>562</v>
      </c>
      <c r="I349" s="52">
        <v>12200600</v>
      </c>
      <c r="J349" s="52">
        <v>2</v>
      </c>
      <c r="K349" s="52" t="s">
        <v>133</v>
      </c>
      <c r="L349" s="52" t="s">
        <v>141</v>
      </c>
      <c r="M349" s="52" t="s">
        <v>142</v>
      </c>
      <c r="N349" s="52" t="s">
        <v>2693</v>
      </c>
      <c r="O349" s="52">
        <v>5302</v>
      </c>
      <c r="P349" s="52" t="s">
        <v>561</v>
      </c>
      <c r="Q349" s="52">
        <v>8100011653</v>
      </c>
      <c r="R349" s="53">
        <v>44104</v>
      </c>
      <c r="S349" s="52" t="s">
        <v>2730</v>
      </c>
      <c r="T349" s="52">
        <v>336</v>
      </c>
      <c r="U349" s="53" t="s">
        <v>2624</v>
      </c>
      <c r="V349" s="54">
        <v>234843.6</v>
      </c>
      <c r="W349" s="52" t="s">
        <v>6</v>
      </c>
      <c r="X349" s="55" t="str">
        <f t="shared" si="5"/>
        <v>More than 180 days</v>
      </c>
      <c r="Y349" s="47" t="s">
        <v>2641</v>
      </c>
    </row>
    <row r="350" spans="1:25" x14ac:dyDescent="0.2">
      <c r="A350" s="52">
        <v>5300</v>
      </c>
      <c r="B350" s="52" t="s">
        <v>1025</v>
      </c>
      <c r="C350" s="52" t="s">
        <v>2686</v>
      </c>
      <c r="D350" s="52">
        <v>5308000078</v>
      </c>
      <c r="E350" s="52">
        <v>22</v>
      </c>
      <c r="F350" s="52" t="s">
        <v>2456</v>
      </c>
      <c r="G350" s="53" t="s">
        <v>2597</v>
      </c>
      <c r="H350" s="52" t="s">
        <v>1140</v>
      </c>
      <c r="I350" s="52">
        <v>12201000</v>
      </c>
      <c r="J350" s="52">
        <v>0</v>
      </c>
      <c r="K350" s="52">
        <v>0</v>
      </c>
      <c r="L350" s="52" t="s">
        <v>1026</v>
      </c>
      <c r="M350" s="52" t="s">
        <v>1138</v>
      </c>
      <c r="N350" s="52" t="s">
        <v>2687</v>
      </c>
      <c r="O350" s="52">
        <v>5302</v>
      </c>
      <c r="P350" s="52" t="s">
        <v>164</v>
      </c>
      <c r="Q350" s="52">
        <v>8100011841</v>
      </c>
      <c r="R350" s="53">
        <v>44104</v>
      </c>
      <c r="S350" s="52" t="s">
        <v>2689</v>
      </c>
      <c r="T350" s="52">
        <v>336</v>
      </c>
      <c r="U350" s="53" t="s">
        <v>2624</v>
      </c>
      <c r="V350" s="54">
        <v>98835.75</v>
      </c>
      <c r="W350" s="52" t="s">
        <v>6</v>
      </c>
      <c r="X350" s="55" t="str">
        <f t="shared" si="5"/>
        <v>More than 180 days</v>
      </c>
      <c r="Y350" s="47" t="s">
        <v>2642</v>
      </c>
    </row>
    <row r="351" spans="1:25" x14ac:dyDescent="0.2">
      <c r="A351" s="52">
        <v>5300</v>
      </c>
      <c r="B351" s="52" t="s">
        <v>1025</v>
      </c>
      <c r="C351" s="52" t="s">
        <v>2686</v>
      </c>
      <c r="D351" s="52">
        <v>5308000079</v>
      </c>
      <c r="E351" s="52">
        <v>21</v>
      </c>
      <c r="F351" s="52" t="s">
        <v>2458</v>
      </c>
      <c r="G351" s="53" t="s">
        <v>2597</v>
      </c>
      <c r="H351" s="52" t="s">
        <v>1140</v>
      </c>
      <c r="I351" s="52">
        <v>12201000</v>
      </c>
      <c r="J351" s="52">
        <v>0</v>
      </c>
      <c r="K351" s="52">
        <v>0</v>
      </c>
      <c r="L351" s="52" t="s">
        <v>1026</v>
      </c>
      <c r="M351" s="52" t="s">
        <v>1138</v>
      </c>
      <c r="N351" s="52" t="s">
        <v>2687</v>
      </c>
      <c r="O351" s="52">
        <v>5302</v>
      </c>
      <c r="P351" s="52" t="s">
        <v>164</v>
      </c>
      <c r="Q351" s="52">
        <v>8100011841</v>
      </c>
      <c r="R351" s="53">
        <v>44104</v>
      </c>
      <c r="S351" s="52" t="s">
        <v>2689</v>
      </c>
      <c r="T351" s="52">
        <v>336</v>
      </c>
      <c r="U351" s="53" t="s">
        <v>2624</v>
      </c>
      <c r="V351" s="54">
        <v>187534.5</v>
      </c>
      <c r="W351" s="52" t="s">
        <v>6</v>
      </c>
      <c r="X351" s="55" t="str">
        <f t="shared" si="5"/>
        <v>More than 180 days</v>
      </c>
      <c r="Y351" s="47" t="s">
        <v>2642</v>
      </c>
    </row>
    <row r="352" spans="1:25" x14ac:dyDescent="0.2">
      <c r="A352" s="52">
        <v>5300</v>
      </c>
      <c r="B352" s="52" t="s">
        <v>1025</v>
      </c>
      <c r="C352" s="52" t="s">
        <v>2686</v>
      </c>
      <c r="D352" s="52">
        <v>5308000080</v>
      </c>
      <c r="E352" s="52">
        <v>21</v>
      </c>
      <c r="F352" s="52" t="s">
        <v>2460</v>
      </c>
      <c r="G352" s="53" t="s">
        <v>2597</v>
      </c>
      <c r="H352" s="52" t="s">
        <v>1140</v>
      </c>
      <c r="I352" s="52">
        <v>12201000</v>
      </c>
      <c r="J352" s="52">
        <v>0</v>
      </c>
      <c r="K352" s="52">
        <v>0</v>
      </c>
      <c r="L352" s="52" t="s">
        <v>1026</v>
      </c>
      <c r="M352" s="52" t="s">
        <v>1138</v>
      </c>
      <c r="N352" s="52" t="s">
        <v>2687</v>
      </c>
      <c r="O352" s="52">
        <v>5302</v>
      </c>
      <c r="P352" s="52" t="s">
        <v>164</v>
      </c>
      <c r="Q352" s="52">
        <v>8100011841</v>
      </c>
      <c r="R352" s="53">
        <v>44104</v>
      </c>
      <c r="S352" s="52" t="s">
        <v>2689</v>
      </c>
      <c r="T352" s="52">
        <v>336</v>
      </c>
      <c r="U352" s="53" t="s">
        <v>2624</v>
      </c>
      <c r="V352" s="54">
        <v>121644</v>
      </c>
      <c r="W352" s="52" t="s">
        <v>6</v>
      </c>
      <c r="X352" s="55" t="str">
        <f t="shared" si="5"/>
        <v>More than 180 days</v>
      </c>
      <c r="Y352" s="47" t="s">
        <v>2642</v>
      </c>
    </row>
    <row r="353" spans="1:25" x14ac:dyDescent="0.2">
      <c r="A353" s="52">
        <v>5300</v>
      </c>
      <c r="B353" s="52" t="s">
        <v>1025</v>
      </c>
      <c r="C353" s="52" t="s">
        <v>2686</v>
      </c>
      <c r="D353" s="52">
        <v>5308000081</v>
      </c>
      <c r="E353" s="52">
        <v>22</v>
      </c>
      <c r="F353" s="52" t="s">
        <v>2462</v>
      </c>
      <c r="G353" s="53" t="s">
        <v>2597</v>
      </c>
      <c r="H353" s="52" t="s">
        <v>1140</v>
      </c>
      <c r="I353" s="52">
        <v>12201000</v>
      </c>
      <c r="J353" s="52">
        <v>0</v>
      </c>
      <c r="K353" s="52">
        <v>0</v>
      </c>
      <c r="L353" s="52" t="s">
        <v>1026</v>
      </c>
      <c r="M353" s="52" t="s">
        <v>1138</v>
      </c>
      <c r="N353" s="52" t="s">
        <v>2687</v>
      </c>
      <c r="O353" s="52">
        <v>5302</v>
      </c>
      <c r="P353" s="52" t="s">
        <v>164</v>
      </c>
      <c r="Q353" s="52">
        <v>8100011841</v>
      </c>
      <c r="R353" s="53">
        <v>44104</v>
      </c>
      <c r="S353" s="52" t="s">
        <v>2689</v>
      </c>
      <c r="T353" s="52">
        <v>336</v>
      </c>
      <c r="U353" s="53" t="s">
        <v>2624</v>
      </c>
      <c r="V353" s="54">
        <v>955412.25</v>
      </c>
      <c r="W353" s="52" t="s">
        <v>6</v>
      </c>
      <c r="X353" s="55" t="str">
        <f t="shared" si="5"/>
        <v>More than 180 days</v>
      </c>
      <c r="Y353" s="47" t="s">
        <v>2642</v>
      </c>
    </row>
    <row r="354" spans="1:25" x14ac:dyDescent="0.2">
      <c r="A354" s="52">
        <v>5300</v>
      </c>
      <c r="B354" s="52" t="s">
        <v>1025</v>
      </c>
      <c r="C354" s="52" t="s">
        <v>2686</v>
      </c>
      <c r="D354" s="52">
        <v>5308000083</v>
      </c>
      <c r="E354" s="52">
        <v>28</v>
      </c>
      <c r="F354" s="52" t="s">
        <v>2464</v>
      </c>
      <c r="G354" s="53" t="s">
        <v>2597</v>
      </c>
      <c r="H354" s="52" t="s">
        <v>1140</v>
      </c>
      <c r="I354" s="52">
        <v>12201000</v>
      </c>
      <c r="J354" s="52">
        <v>0</v>
      </c>
      <c r="K354" s="52">
        <v>0</v>
      </c>
      <c r="L354" s="52" t="s">
        <v>1026</v>
      </c>
      <c r="M354" s="52" t="s">
        <v>1138</v>
      </c>
      <c r="N354" s="52" t="s">
        <v>2687</v>
      </c>
      <c r="O354" s="52">
        <v>5302</v>
      </c>
      <c r="P354" s="52" t="s">
        <v>164</v>
      </c>
      <c r="Q354" s="52">
        <v>8100011841</v>
      </c>
      <c r="R354" s="53">
        <v>44104</v>
      </c>
      <c r="S354" s="52" t="s">
        <v>2689</v>
      </c>
      <c r="T354" s="52">
        <v>336</v>
      </c>
      <c r="U354" s="53" t="s">
        <v>2624</v>
      </c>
      <c r="V354" s="54">
        <v>4665554.25</v>
      </c>
      <c r="W354" s="52" t="s">
        <v>6</v>
      </c>
      <c r="X354" s="55" t="str">
        <f t="shared" si="5"/>
        <v>More than 180 days</v>
      </c>
      <c r="Y354" s="47" t="s">
        <v>2642</v>
      </c>
    </row>
    <row r="355" spans="1:25" x14ac:dyDescent="0.2">
      <c r="A355" s="52">
        <v>5300</v>
      </c>
      <c r="B355" s="52" t="s">
        <v>1025</v>
      </c>
      <c r="C355" s="52" t="s">
        <v>2686</v>
      </c>
      <c r="D355" s="52">
        <v>5308000084</v>
      </c>
      <c r="E355" s="52">
        <v>25</v>
      </c>
      <c r="F355" s="52" t="s">
        <v>2466</v>
      </c>
      <c r="G355" s="53" t="s">
        <v>2597</v>
      </c>
      <c r="H355" s="52" t="s">
        <v>1140</v>
      </c>
      <c r="I355" s="52">
        <v>12201000</v>
      </c>
      <c r="J355" s="52">
        <v>0</v>
      </c>
      <c r="K355" s="52">
        <v>0</v>
      </c>
      <c r="L355" s="52" t="s">
        <v>1026</v>
      </c>
      <c r="M355" s="52" t="s">
        <v>1138</v>
      </c>
      <c r="N355" s="52" t="s">
        <v>2687</v>
      </c>
      <c r="O355" s="52">
        <v>5302</v>
      </c>
      <c r="P355" s="52" t="s">
        <v>164</v>
      </c>
      <c r="Q355" s="52">
        <v>8100011841</v>
      </c>
      <c r="R355" s="53">
        <v>44104</v>
      </c>
      <c r="S355" s="52" t="s">
        <v>2689</v>
      </c>
      <c r="T355" s="52">
        <v>336</v>
      </c>
      <c r="U355" s="53" t="s">
        <v>2624</v>
      </c>
      <c r="V355" s="54">
        <v>4698499.5</v>
      </c>
      <c r="W355" s="52" t="s">
        <v>6</v>
      </c>
      <c r="X355" s="55" t="str">
        <f t="shared" si="5"/>
        <v>More than 180 days</v>
      </c>
      <c r="Y355" s="47" t="s">
        <v>2642</v>
      </c>
    </row>
    <row r="356" spans="1:25" x14ac:dyDescent="0.2">
      <c r="A356" s="52">
        <v>5300</v>
      </c>
      <c r="B356" s="52" t="s">
        <v>1025</v>
      </c>
      <c r="C356" s="52" t="s">
        <v>2686</v>
      </c>
      <c r="D356" s="52">
        <v>5308000085</v>
      </c>
      <c r="E356" s="52">
        <v>20</v>
      </c>
      <c r="F356" s="52" t="s">
        <v>2468</v>
      </c>
      <c r="G356" s="53" t="s">
        <v>2597</v>
      </c>
      <c r="H356" s="52" t="s">
        <v>1140</v>
      </c>
      <c r="I356" s="52">
        <v>12201000</v>
      </c>
      <c r="J356" s="52">
        <v>0</v>
      </c>
      <c r="K356" s="52">
        <v>0</v>
      </c>
      <c r="L356" s="52" t="s">
        <v>1026</v>
      </c>
      <c r="M356" s="52" t="s">
        <v>1138</v>
      </c>
      <c r="N356" s="52" t="s">
        <v>2687</v>
      </c>
      <c r="O356" s="52">
        <v>5302</v>
      </c>
      <c r="P356" s="52" t="s">
        <v>164</v>
      </c>
      <c r="Q356" s="52">
        <v>8100011841</v>
      </c>
      <c r="R356" s="53">
        <v>44104</v>
      </c>
      <c r="S356" s="52" t="s">
        <v>2689</v>
      </c>
      <c r="T356" s="52">
        <v>336</v>
      </c>
      <c r="U356" s="53" t="s">
        <v>2624</v>
      </c>
      <c r="V356" s="54">
        <v>172329</v>
      </c>
      <c r="W356" s="52" t="s">
        <v>6</v>
      </c>
      <c r="X356" s="55" t="str">
        <f t="shared" si="5"/>
        <v>More than 180 days</v>
      </c>
      <c r="Y356" s="47" t="s">
        <v>2642</v>
      </c>
    </row>
    <row r="357" spans="1:25" x14ac:dyDescent="0.2">
      <c r="A357" s="52">
        <v>5300</v>
      </c>
      <c r="B357" s="52" t="s">
        <v>1025</v>
      </c>
      <c r="C357" s="52" t="s">
        <v>2686</v>
      </c>
      <c r="D357" s="52">
        <v>5308000087</v>
      </c>
      <c r="E357" s="52">
        <v>20</v>
      </c>
      <c r="F357" s="52" t="s">
        <v>2470</v>
      </c>
      <c r="G357" s="53" t="s">
        <v>2597</v>
      </c>
      <c r="H357" s="52" t="s">
        <v>1140</v>
      </c>
      <c r="I357" s="52">
        <v>12201000</v>
      </c>
      <c r="J357" s="52">
        <v>0</v>
      </c>
      <c r="K357" s="52">
        <v>0</v>
      </c>
      <c r="L357" s="52" t="s">
        <v>1026</v>
      </c>
      <c r="M357" s="52" t="s">
        <v>1138</v>
      </c>
      <c r="N357" s="52" t="s">
        <v>2687</v>
      </c>
      <c r="O357" s="52">
        <v>5302</v>
      </c>
      <c r="P357" s="52" t="s">
        <v>164</v>
      </c>
      <c r="Q357" s="52">
        <v>8100011841</v>
      </c>
      <c r="R357" s="53">
        <v>44104</v>
      </c>
      <c r="S357" s="52" t="s">
        <v>2689</v>
      </c>
      <c r="T357" s="52">
        <v>336</v>
      </c>
      <c r="U357" s="53" t="s">
        <v>2624</v>
      </c>
      <c r="V357" s="54">
        <v>131781</v>
      </c>
      <c r="W357" s="52" t="s">
        <v>6</v>
      </c>
      <c r="X357" s="55" t="str">
        <f t="shared" si="5"/>
        <v>More than 180 days</v>
      </c>
      <c r="Y357" s="47" t="s">
        <v>2642</v>
      </c>
    </row>
    <row r="358" spans="1:25" x14ac:dyDescent="0.2">
      <c r="A358" s="52">
        <v>5300</v>
      </c>
      <c r="B358" s="52" t="s">
        <v>1025</v>
      </c>
      <c r="C358" s="52" t="s">
        <v>2686</v>
      </c>
      <c r="D358" s="52">
        <v>5308000088</v>
      </c>
      <c r="E358" s="52">
        <v>20</v>
      </c>
      <c r="F358" s="52" t="s">
        <v>2472</v>
      </c>
      <c r="G358" s="53" t="s">
        <v>2597</v>
      </c>
      <c r="H358" s="52" t="s">
        <v>1140</v>
      </c>
      <c r="I358" s="52">
        <v>12201000</v>
      </c>
      <c r="J358" s="52">
        <v>0</v>
      </c>
      <c r="K358" s="52">
        <v>0</v>
      </c>
      <c r="L358" s="52" t="s">
        <v>1026</v>
      </c>
      <c r="M358" s="52" t="s">
        <v>1138</v>
      </c>
      <c r="N358" s="52" t="s">
        <v>2687</v>
      </c>
      <c r="O358" s="52">
        <v>5302</v>
      </c>
      <c r="P358" s="52" t="s">
        <v>164</v>
      </c>
      <c r="Q358" s="52">
        <v>8100011841</v>
      </c>
      <c r="R358" s="53">
        <v>44104</v>
      </c>
      <c r="S358" s="52" t="s">
        <v>2689</v>
      </c>
      <c r="T358" s="52">
        <v>336</v>
      </c>
      <c r="U358" s="53" t="s">
        <v>2624</v>
      </c>
      <c r="V358" s="54">
        <v>103904.25</v>
      </c>
      <c r="W358" s="52" t="s">
        <v>6</v>
      </c>
      <c r="X358" s="55" t="str">
        <f t="shared" si="5"/>
        <v>More than 180 days</v>
      </c>
      <c r="Y358" s="47" t="s">
        <v>2642</v>
      </c>
    </row>
    <row r="359" spans="1:25" x14ac:dyDescent="0.2">
      <c r="A359" s="52">
        <v>5300</v>
      </c>
      <c r="B359" s="52" t="s">
        <v>1025</v>
      </c>
      <c r="C359" s="52" t="s">
        <v>2686</v>
      </c>
      <c r="D359" s="52">
        <v>5308000089</v>
      </c>
      <c r="E359" s="52">
        <v>21</v>
      </c>
      <c r="F359" s="52" t="s">
        <v>2474</v>
      </c>
      <c r="G359" s="53" t="s">
        <v>2597</v>
      </c>
      <c r="H359" s="52" t="s">
        <v>1140</v>
      </c>
      <c r="I359" s="52">
        <v>12201000</v>
      </c>
      <c r="J359" s="52">
        <v>0</v>
      </c>
      <c r="K359" s="52">
        <v>0</v>
      </c>
      <c r="L359" s="52" t="s">
        <v>1026</v>
      </c>
      <c r="M359" s="52" t="s">
        <v>1138</v>
      </c>
      <c r="N359" s="52" t="s">
        <v>2687</v>
      </c>
      <c r="O359" s="52">
        <v>5302</v>
      </c>
      <c r="P359" s="52" t="s">
        <v>164</v>
      </c>
      <c r="Q359" s="52">
        <v>8100011841</v>
      </c>
      <c r="R359" s="53">
        <v>44104</v>
      </c>
      <c r="S359" s="52" t="s">
        <v>2689</v>
      </c>
      <c r="T359" s="52">
        <v>336</v>
      </c>
      <c r="U359" s="53" t="s">
        <v>2624</v>
      </c>
      <c r="V359" s="54">
        <v>50685</v>
      </c>
      <c r="W359" s="52" t="s">
        <v>6</v>
      </c>
      <c r="X359" s="55" t="str">
        <f t="shared" si="5"/>
        <v>More than 180 days</v>
      </c>
      <c r="Y359" s="47" t="s">
        <v>2642</v>
      </c>
    </row>
    <row r="360" spans="1:25" x14ac:dyDescent="0.2">
      <c r="A360" s="52">
        <v>5300</v>
      </c>
      <c r="B360" s="52" t="s">
        <v>1025</v>
      </c>
      <c r="C360" s="52" t="s">
        <v>2686</v>
      </c>
      <c r="D360" s="52">
        <v>5308000090</v>
      </c>
      <c r="E360" s="52">
        <v>20</v>
      </c>
      <c r="F360" s="52" t="s">
        <v>2476</v>
      </c>
      <c r="G360" s="53" t="s">
        <v>2597</v>
      </c>
      <c r="H360" s="52" t="s">
        <v>1140</v>
      </c>
      <c r="I360" s="52">
        <v>12201000</v>
      </c>
      <c r="J360" s="52">
        <v>0</v>
      </c>
      <c r="K360" s="52">
        <v>0</v>
      </c>
      <c r="L360" s="52" t="s">
        <v>1026</v>
      </c>
      <c r="M360" s="52" t="s">
        <v>1138</v>
      </c>
      <c r="N360" s="52" t="s">
        <v>2687</v>
      </c>
      <c r="O360" s="52">
        <v>5302</v>
      </c>
      <c r="P360" s="52" t="s">
        <v>164</v>
      </c>
      <c r="Q360" s="52">
        <v>8100011841</v>
      </c>
      <c r="R360" s="53">
        <v>44104</v>
      </c>
      <c r="S360" s="52" t="s">
        <v>2689</v>
      </c>
      <c r="T360" s="52">
        <v>336</v>
      </c>
      <c r="U360" s="53" t="s">
        <v>2624</v>
      </c>
      <c r="V360" s="54">
        <v>96301.5</v>
      </c>
      <c r="W360" s="52" t="s">
        <v>6</v>
      </c>
      <c r="X360" s="55" t="str">
        <f t="shared" si="5"/>
        <v>More than 180 days</v>
      </c>
      <c r="Y360" s="47" t="s">
        <v>2642</v>
      </c>
    </row>
    <row r="361" spans="1:25" x14ac:dyDescent="0.2">
      <c r="A361" s="52">
        <v>5300</v>
      </c>
      <c r="B361" s="52" t="s">
        <v>1025</v>
      </c>
      <c r="C361" s="52" t="s">
        <v>2686</v>
      </c>
      <c r="D361" s="52">
        <v>5308000091</v>
      </c>
      <c r="E361" s="52">
        <v>20</v>
      </c>
      <c r="F361" s="52" t="s">
        <v>2478</v>
      </c>
      <c r="G361" s="53" t="s">
        <v>2597</v>
      </c>
      <c r="H361" s="52" t="s">
        <v>1140</v>
      </c>
      <c r="I361" s="52">
        <v>12201000</v>
      </c>
      <c r="J361" s="52">
        <v>0</v>
      </c>
      <c r="K361" s="52">
        <v>0</v>
      </c>
      <c r="L361" s="52" t="s">
        <v>1030</v>
      </c>
      <c r="M361" s="52" t="s">
        <v>1173</v>
      </c>
      <c r="N361" s="52" t="s">
        <v>2687</v>
      </c>
      <c r="O361" s="52">
        <v>5302</v>
      </c>
      <c r="P361" s="52" t="s">
        <v>164</v>
      </c>
      <c r="Q361" s="52">
        <v>8100011841</v>
      </c>
      <c r="R361" s="53">
        <v>44104</v>
      </c>
      <c r="S361" s="52" t="s">
        <v>2689</v>
      </c>
      <c r="T361" s="52">
        <v>336</v>
      </c>
      <c r="U361" s="53" t="s">
        <v>2624</v>
      </c>
      <c r="V361" s="54">
        <v>73493.25</v>
      </c>
      <c r="W361" s="52" t="s">
        <v>6</v>
      </c>
      <c r="X361" s="55" t="str">
        <f t="shared" si="5"/>
        <v>More than 180 days</v>
      </c>
      <c r="Y361" s="47" t="s">
        <v>2642</v>
      </c>
    </row>
    <row r="362" spans="1:25" x14ac:dyDescent="0.2">
      <c r="A362" s="52">
        <v>5300</v>
      </c>
      <c r="B362" s="52" t="s">
        <v>1025</v>
      </c>
      <c r="C362" s="52" t="s">
        <v>2686</v>
      </c>
      <c r="D362" s="52">
        <v>5308000092</v>
      </c>
      <c r="E362" s="52">
        <v>20</v>
      </c>
      <c r="F362" s="52" t="s">
        <v>2480</v>
      </c>
      <c r="G362" s="53" t="s">
        <v>2597</v>
      </c>
      <c r="H362" s="52" t="s">
        <v>1140</v>
      </c>
      <c r="I362" s="52">
        <v>12201000</v>
      </c>
      <c r="J362" s="52">
        <v>0</v>
      </c>
      <c r="K362" s="52">
        <v>0</v>
      </c>
      <c r="L362" s="52" t="s">
        <v>1030</v>
      </c>
      <c r="M362" s="52" t="s">
        <v>1173</v>
      </c>
      <c r="N362" s="52" t="s">
        <v>2687</v>
      </c>
      <c r="O362" s="52">
        <v>5302</v>
      </c>
      <c r="P362" s="52" t="s">
        <v>164</v>
      </c>
      <c r="Q362" s="52">
        <v>8100011841</v>
      </c>
      <c r="R362" s="53">
        <v>44104</v>
      </c>
      <c r="S362" s="52" t="s">
        <v>2689</v>
      </c>
      <c r="T362" s="52">
        <v>336</v>
      </c>
      <c r="U362" s="53" t="s">
        <v>2624</v>
      </c>
      <c r="V362" s="54">
        <v>15205.5</v>
      </c>
      <c r="W362" s="52" t="s">
        <v>6</v>
      </c>
      <c r="X362" s="55" t="str">
        <f t="shared" si="5"/>
        <v>More than 180 days</v>
      </c>
      <c r="Y362" s="47" t="s">
        <v>2642</v>
      </c>
    </row>
    <row r="363" spans="1:25" x14ac:dyDescent="0.2">
      <c r="A363" s="52">
        <v>5300</v>
      </c>
      <c r="B363" s="52" t="s">
        <v>1025</v>
      </c>
      <c r="C363" s="52" t="s">
        <v>2686</v>
      </c>
      <c r="D363" s="52">
        <v>5308000093</v>
      </c>
      <c r="E363" s="52">
        <v>20</v>
      </c>
      <c r="F363" s="52" t="s">
        <v>2482</v>
      </c>
      <c r="G363" s="53" t="s">
        <v>2597</v>
      </c>
      <c r="H363" s="52" t="s">
        <v>1140</v>
      </c>
      <c r="I363" s="52">
        <v>12201000</v>
      </c>
      <c r="J363" s="52">
        <v>0</v>
      </c>
      <c r="K363" s="52">
        <v>0</v>
      </c>
      <c r="L363" s="52" t="s">
        <v>1030</v>
      </c>
      <c r="M363" s="52" t="s">
        <v>1173</v>
      </c>
      <c r="N363" s="52" t="s">
        <v>2687</v>
      </c>
      <c r="O363" s="52">
        <v>5302</v>
      </c>
      <c r="P363" s="52" t="s">
        <v>164</v>
      </c>
      <c r="Q363" s="52">
        <v>8100011841</v>
      </c>
      <c r="R363" s="53">
        <v>44104</v>
      </c>
      <c r="S363" s="52" t="s">
        <v>2689</v>
      </c>
      <c r="T363" s="52">
        <v>336</v>
      </c>
      <c r="U363" s="53" t="s">
        <v>2624</v>
      </c>
      <c r="V363" s="54">
        <v>43082.25</v>
      </c>
      <c r="W363" s="52" t="s">
        <v>6</v>
      </c>
      <c r="X363" s="55" t="str">
        <f t="shared" si="5"/>
        <v>More than 180 days</v>
      </c>
      <c r="Y363" s="47" t="s">
        <v>2642</v>
      </c>
    </row>
    <row r="364" spans="1:25" x14ac:dyDescent="0.2">
      <c r="A364" s="52">
        <v>5300</v>
      </c>
      <c r="B364" s="52" t="s">
        <v>1025</v>
      </c>
      <c r="C364" s="52" t="s">
        <v>2686</v>
      </c>
      <c r="D364" s="52">
        <v>5308000094</v>
      </c>
      <c r="E364" s="52">
        <v>23</v>
      </c>
      <c r="F364" s="52" t="s">
        <v>2484</v>
      </c>
      <c r="G364" s="53" t="s">
        <v>2597</v>
      </c>
      <c r="H364" s="52" t="s">
        <v>1140</v>
      </c>
      <c r="I364" s="52">
        <v>12201000</v>
      </c>
      <c r="J364" s="52">
        <v>0</v>
      </c>
      <c r="K364" s="52">
        <v>0</v>
      </c>
      <c r="L364" s="52" t="s">
        <v>1026</v>
      </c>
      <c r="M364" s="52" t="s">
        <v>1138</v>
      </c>
      <c r="N364" s="52" t="s">
        <v>2687</v>
      </c>
      <c r="O364" s="52">
        <v>5302</v>
      </c>
      <c r="P364" s="52" t="s">
        <v>164</v>
      </c>
      <c r="Q364" s="52">
        <v>8100011841</v>
      </c>
      <c r="R364" s="53">
        <v>44104</v>
      </c>
      <c r="S364" s="52" t="s">
        <v>2689</v>
      </c>
      <c r="T364" s="52">
        <v>336</v>
      </c>
      <c r="U364" s="53" t="s">
        <v>2624</v>
      </c>
      <c r="V364" s="54">
        <v>643699.5</v>
      </c>
      <c r="W364" s="52" t="s">
        <v>6</v>
      </c>
      <c r="X364" s="55" t="str">
        <f t="shared" si="5"/>
        <v>More than 180 days</v>
      </c>
      <c r="Y364" s="47" t="s">
        <v>2642</v>
      </c>
    </row>
    <row r="365" spans="1:25" x14ac:dyDescent="0.2">
      <c r="A365" s="52">
        <v>5300</v>
      </c>
      <c r="B365" s="52" t="s">
        <v>1025</v>
      </c>
      <c r="C365" s="52" t="s">
        <v>2686</v>
      </c>
      <c r="D365" s="52">
        <v>5308000096</v>
      </c>
      <c r="E365" s="52">
        <v>22</v>
      </c>
      <c r="F365" s="52" t="s">
        <v>2486</v>
      </c>
      <c r="G365" s="53" t="s">
        <v>2597</v>
      </c>
      <c r="H365" s="52" t="s">
        <v>1140</v>
      </c>
      <c r="I365" s="52">
        <v>12201000</v>
      </c>
      <c r="J365" s="52">
        <v>0</v>
      </c>
      <c r="K365" s="52">
        <v>0</v>
      </c>
      <c r="L365" s="52" t="s">
        <v>1026</v>
      </c>
      <c r="M365" s="52" t="s">
        <v>1138</v>
      </c>
      <c r="N365" s="52" t="s">
        <v>2687</v>
      </c>
      <c r="O365" s="52">
        <v>5302</v>
      </c>
      <c r="P365" s="52" t="s">
        <v>164</v>
      </c>
      <c r="Q365" s="52">
        <v>8100011841</v>
      </c>
      <c r="R365" s="53">
        <v>44104</v>
      </c>
      <c r="S365" s="52" t="s">
        <v>2689</v>
      </c>
      <c r="T365" s="52">
        <v>336</v>
      </c>
      <c r="U365" s="53" t="s">
        <v>2624</v>
      </c>
      <c r="V365" s="54">
        <v>108972.75</v>
      </c>
      <c r="W365" s="52" t="s">
        <v>6</v>
      </c>
      <c r="X365" s="55" t="str">
        <f t="shared" si="5"/>
        <v>More than 180 days</v>
      </c>
      <c r="Y365" s="47" t="s">
        <v>2642</v>
      </c>
    </row>
    <row r="366" spans="1:25" x14ac:dyDescent="0.2">
      <c r="A366" s="52">
        <v>5300</v>
      </c>
      <c r="B366" s="52" t="s">
        <v>1025</v>
      </c>
      <c r="C366" s="52" t="s">
        <v>2686</v>
      </c>
      <c r="D366" s="52">
        <v>5308000098</v>
      </c>
      <c r="E366" s="52">
        <v>20</v>
      </c>
      <c r="F366" s="52" t="s">
        <v>2488</v>
      </c>
      <c r="G366" s="53" t="s">
        <v>2597</v>
      </c>
      <c r="H366" s="52" t="s">
        <v>1140</v>
      </c>
      <c r="I366" s="52">
        <v>12201000</v>
      </c>
      <c r="J366" s="52">
        <v>0</v>
      </c>
      <c r="K366" s="52">
        <v>0</v>
      </c>
      <c r="L366" s="52" t="s">
        <v>1030</v>
      </c>
      <c r="M366" s="52" t="s">
        <v>1173</v>
      </c>
      <c r="N366" s="52" t="s">
        <v>2687</v>
      </c>
      <c r="O366" s="52">
        <v>5302</v>
      </c>
      <c r="P366" s="52" t="s">
        <v>164</v>
      </c>
      <c r="Q366" s="52">
        <v>8100011841</v>
      </c>
      <c r="R366" s="53">
        <v>44104</v>
      </c>
      <c r="S366" s="52" t="s">
        <v>2689</v>
      </c>
      <c r="T366" s="52">
        <v>336</v>
      </c>
      <c r="U366" s="53" t="s">
        <v>2624</v>
      </c>
      <c r="V366" s="54">
        <v>25342.5</v>
      </c>
      <c r="W366" s="52" t="s">
        <v>6</v>
      </c>
      <c r="X366" s="55" t="str">
        <f t="shared" si="5"/>
        <v>More than 180 days</v>
      </c>
      <c r="Y366" s="47" t="s">
        <v>2642</v>
      </c>
    </row>
    <row r="367" spans="1:25" x14ac:dyDescent="0.2">
      <c r="A367" s="52">
        <v>5300</v>
      </c>
      <c r="B367" s="52" t="s">
        <v>1025</v>
      </c>
      <c r="C367" s="52" t="s">
        <v>2686</v>
      </c>
      <c r="D367" s="52">
        <v>5308000100</v>
      </c>
      <c r="E367" s="52">
        <v>20</v>
      </c>
      <c r="F367" s="52" t="s">
        <v>2490</v>
      </c>
      <c r="G367" s="53" t="s">
        <v>2597</v>
      </c>
      <c r="H367" s="52" t="s">
        <v>1140</v>
      </c>
      <c r="I367" s="52">
        <v>12201000</v>
      </c>
      <c r="J367" s="52">
        <v>0</v>
      </c>
      <c r="K367" s="52">
        <v>0</v>
      </c>
      <c r="L367" s="52" t="s">
        <v>1030</v>
      </c>
      <c r="M367" s="52" t="s">
        <v>1173</v>
      </c>
      <c r="N367" s="52" t="s">
        <v>2687</v>
      </c>
      <c r="O367" s="52">
        <v>5302</v>
      </c>
      <c r="P367" s="52" t="s">
        <v>164</v>
      </c>
      <c r="Q367" s="52">
        <v>8100011841</v>
      </c>
      <c r="R367" s="53">
        <v>44104</v>
      </c>
      <c r="S367" s="52" t="s">
        <v>2689</v>
      </c>
      <c r="T367" s="52">
        <v>336</v>
      </c>
      <c r="U367" s="53" t="s">
        <v>2624</v>
      </c>
      <c r="V367" s="54">
        <v>12671.25</v>
      </c>
      <c r="W367" s="52" t="s">
        <v>6</v>
      </c>
      <c r="X367" s="55" t="str">
        <f t="shared" si="5"/>
        <v>More than 180 days</v>
      </c>
      <c r="Y367" s="47" t="s">
        <v>2642</v>
      </c>
    </row>
    <row r="368" spans="1:25" x14ac:dyDescent="0.2">
      <c r="A368" s="52">
        <v>5300</v>
      </c>
      <c r="B368" s="52" t="s">
        <v>1025</v>
      </c>
      <c r="C368" s="52" t="s">
        <v>2686</v>
      </c>
      <c r="D368" s="52">
        <v>5308000112</v>
      </c>
      <c r="E368" s="52">
        <v>21</v>
      </c>
      <c r="F368" s="52" t="s">
        <v>2492</v>
      </c>
      <c r="G368" s="53" t="s">
        <v>2597</v>
      </c>
      <c r="H368" s="52" t="s">
        <v>1140</v>
      </c>
      <c r="I368" s="52">
        <v>12201000</v>
      </c>
      <c r="J368" s="52">
        <v>0</v>
      </c>
      <c r="K368" s="52">
        <v>0</v>
      </c>
      <c r="L368" s="52" t="s">
        <v>1026</v>
      </c>
      <c r="M368" s="52" t="s">
        <v>1138</v>
      </c>
      <c r="N368" s="52" t="s">
        <v>2687</v>
      </c>
      <c r="O368" s="52">
        <v>5302</v>
      </c>
      <c r="P368" s="52" t="s">
        <v>164</v>
      </c>
      <c r="Q368" s="52">
        <v>8100011841</v>
      </c>
      <c r="R368" s="53">
        <v>44104</v>
      </c>
      <c r="S368" s="52" t="s">
        <v>2689</v>
      </c>
      <c r="T368" s="52">
        <v>336</v>
      </c>
      <c r="U368" s="53" t="s">
        <v>2624</v>
      </c>
      <c r="V368" s="54">
        <v>101370</v>
      </c>
      <c r="W368" s="52" t="s">
        <v>6</v>
      </c>
      <c r="X368" s="55" t="str">
        <f t="shared" si="5"/>
        <v>More than 180 days</v>
      </c>
      <c r="Y368" s="47" t="s">
        <v>2642</v>
      </c>
    </row>
    <row r="369" spans="1:25" x14ac:dyDescent="0.2">
      <c r="A369" s="52">
        <v>5300</v>
      </c>
      <c r="B369" s="52" t="s">
        <v>1025</v>
      </c>
      <c r="C369" s="52" t="s">
        <v>2686</v>
      </c>
      <c r="D369" s="52">
        <v>5308000115</v>
      </c>
      <c r="E369" s="52">
        <v>20</v>
      </c>
      <c r="F369" s="52" t="s">
        <v>2494</v>
      </c>
      <c r="G369" s="53" t="s">
        <v>2597</v>
      </c>
      <c r="H369" s="52" t="s">
        <v>1140</v>
      </c>
      <c r="I369" s="52">
        <v>12201000</v>
      </c>
      <c r="J369" s="52">
        <v>0</v>
      </c>
      <c r="K369" s="52">
        <v>0</v>
      </c>
      <c r="L369" s="52" t="s">
        <v>1026</v>
      </c>
      <c r="M369" s="52" t="s">
        <v>1138</v>
      </c>
      <c r="N369" s="52" t="s">
        <v>2687</v>
      </c>
      <c r="O369" s="52">
        <v>5302</v>
      </c>
      <c r="P369" s="52" t="s">
        <v>164</v>
      </c>
      <c r="Q369" s="52">
        <v>8100011841</v>
      </c>
      <c r="R369" s="53">
        <v>44104</v>
      </c>
      <c r="S369" s="52" t="s">
        <v>2689</v>
      </c>
      <c r="T369" s="52">
        <v>336</v>
      </c>
      <c r="U369" s="53" t="s">
        <v>2624</v>
      </c>
      <c r="V369" s="54">
        <v>58287.75</v>
      </c>
      <c r="W369" s="52" t="s">
        <v>6</v>
      </c>
      <c r="X369" s="55" t="str">
        <f t="shared" si="5"/>
        <v>More than 180 days</v>
      </c>
      <c r="Y369" s="47" t="s">
        <v>2642</v>
      </c>
    </row>
    <row r="370" spans="1:25" x14ac:dyDescent="0.2">
      <c r="A370" s="52">
        <v>5300</v>
      </c>
      <c r="B370" s="52" t="s">
        <v>1025</v>
      </c>
      <c r="C370" s="52" t="s">
        <v>2686</v>
      </c>
      <c r="D370" s="52">
        <v>5308000118</v>
      </c>
      <c r="E370" s="52">
        <v>21</v>
      </c>
      <c r="F370" s="52" t="s">
        <v>2496</v>
      </c>
      <c r="G370" s="53" t="s">
        <v>2597</v>
      </c>
      <c r="H370" s="52" t="s">
        <v>1140</v>
      </c>
      <c r="I370" s="52">
        <v>12201000</v>
      </c>
      <c r="J370" s="52">
        <v>0</v>
      </c>
      <c r="K370" s="52">
        <v>0</v>
      </c>
      <c r="L370" s="52" t="s">
        <v>1026</v>
      </c>
      <c r="M370" s="52" t="s">
        <v>1138</v>
      </c>
      <c r="N370" s="52" t="s">
        <v>2687</v>
      </c>
      <c r="O370" s="52">
        <v>5302</v>
      </c>
      <c r="P370" s="52" t="s">
        <v>164</v>
      </c>
      <c r="Q370" s="52">
        <v>8100011841</v>
      </c>
      <c r="R370" s="53">
        <v>44104</v>
      </c>
      <c r="S370" s="52" t="s">
        <v>2689</v>
      </c>
      <c r="T370" s="52">
        <v>336</v>
      </c>
      <c r="U370" s="53" t="s">
        <v>2624</v>
      </c>
      <c r="V370" s="54">
        <v>154589.25</v>
      </c>
      <c r="W370" s="52" t="s">
        <v>6</v>
      </c>
      <c r="X370" s="55" t="str">
        <f t="shared" si="5"/>
        <v>More than 180 days</v>
      </c>
      <c r="Y370" s="47" t="s">
        <v>2642</v>
      </c>
    </row>
    <row r="371" spans="1:25" x14ac:dyDescent="0.2">
      <c r="A371" s="52">
        <v>5300</v>
      </c>
      <c r="B371" s="52" t="s">
        <v>1025</v>
      </c>
      <c r="C371" s="52" t="s">
        <v>2686</v>
      </c>
      <c r="D371" s="52">
        <v>5308000119</v>
      </c>
      <c r="E371" s="52">
        <v>22</v>
      </c>
      <c r="F371" s="52" t="s">
        <v>2498</v>
      </c>
      <c r="G371" s="53" t="s">
        <v>2597</v>
      </c>
      <c r="H371" s="52" t="s">
        <v>1140</v>
      </c>
      <c r="I371" s="52">
        <v>12201000</v>
      </c>
      <c r="J371" s="52">
        <v>0</v>
      </c>
      <c r="K371" s="52">
        <v>0</v>
      </c>
      <c r="L371" s="52" t="s">
        <v>1026</v>
      </c>
      <c r="M371" s="52" t="s">
        <v>1138</v>
      </c>
      <c r="N371" s="52" t="s">
        <v>2687</v>
      </c>
      <c r="O371" s="52">
        <v>5302</v>
      </c>
      <c r="P371" s="52" t="s">
        <v>164</v>
      </c>
      <c r="Q371" s="52">
        <v>8100011841</v>
      </c>
      <c r="R371" s="53">
        <v>44104</v>
      </c>
      <c r="S371" s="52" t="s">
        <v>2689</v>
      </c>
      <c r="T371" s="52">
        <v>336</v>
      </c>
      <c r="U371" s="53" t="s">
        <v>2624</v>
      </c>
      <c r="V371" s="54">
        <v>78561.75</v>
      </c>
      <c r="W371" s="52" t="s">
        <v>6</v>
      </c>
      <c r="X371" s="55" t="str">
        <f t="shared" si="5"/>
        <v>More than 180 days</v>
      </c>
      <c r="Y371" s="47" t="s">
        <v>2642</v>
      </c>
    </row>
    <row r="372" spans="1:25" x14ac:dyDescent="0.2">
      <c r="A372" s="52">
        <v>5300</v>
      </c>
      <c r="B372" s="52" t="s">
        <v>1025</v>
      </c>
      <c r="C372" s="52" t="s">
        <v>2686</v>
      </c>
      <c r="D372" s="52">
        <v>5308000126</v>
      </c>
      <c r="E372" s="52">
        <v>20</v>
      </c>
      <c r="F372" s="52" t="s">
        <v>2500</v>
      </c>
      <c r="G372" s="53" t="s">
        <v>2597</v>
      </c>
      <c r="H372" s="52" t="s">
        <v>1140</v>
      </c>
      <c r="I372" s="52">
        <v>12201000</v>
      </c>
      <c r="J372" s="52">
        <v>0</v>
      </c>
      <c r="K372" s="52">
        <v>0</v>
      </c>
      <c r="L372" s="52" t="s">
        <v>1030</v>
      </c>
      <c r="M372" s="52" t="s">
        <v>1173</v>
      </c>
      <c r="N372" s="52" t="s">
        <v>2687</v>
      </c>
      <c r="O372" s="52">
        <v>5302</v>
      </c>
      <c r="P372" s="52" t="s">
        <v>164</v>
      </c>
      <c r="Q372" s="52">
        <v>8100011841</v>
      </c>
      <c r="R372" s="53">
        <v>44104</v>
      </c>
      <c r="S372" s="52" t="s">
        <v>2689</v>
      </c>
      <c r="T372" s="52">
        <v>336</v>
      </c>
      <c r="U372" s="53" t="s">
        <v>2624</v>
      </c>
      <c r="V372" s="54">
        <v>25342.5</v>
      </c>
      <c r="W372" s="52" t="s">
        <v>6</v>
      </c>
      <c r="X372" s="55" t="str">
        <f t="shared" si="5"/>
        <v>More than 180 days</v>
      </c>
      <c r="Y372" s="47" t="s">
        <v>2642</v>
      </c>
    </row>
    <row r="373" spans="1:25" x14ac:dyDescent="0.2">
      <c r="A373" s="52">
        <v>5300</v>
      </c>
      <c r="B373" s="52" t="s">
        <v>1025</v>
      </c>
      <c r="C373" s="52" t="s">
        <v>2686</v>
      </c>
      <c r="D373" s="52">
        <v>5308000131</v>
      </c>
      <c r="E373" s="52">
        <v>20</v>
      </c>
      <c r="F373" s="52" t="s">
        <v>2502</v>
      </c>
      <c r="G373" s="53" t="s">
        <v>2597</v>
      </c>
      <c r="H373" s="52" t="s">
        <v>1140</v>
      </c>
      <c r="I373" s="52">
        <v>12201000</v>
      </c>
      <c r="J373" s="52">
        <v>0</v>
      </c>
      <c r="K373" s="52">
        <v>0</v>
      </c>
      <c r="L373" s="52" t="s">
        <v>1026</v>
      </c>
      <c r="M373" s="52" t="s">
        <v>1138</v>
      </c>
      <c r="N373" s="52" t="s">
        <v>2687</v>
      </c>
      <c r="O373" s="52">
        <v>5302</v>
      </c>
      <c r="P373" s="52" t="s">
        <v>164</v>
      </c>
      <c r="Q373" s="52">
        <v>8100011841</v>
      </c>
      <c r="R373" s="53">
        <v>44104</v>
      </c>
      <c r="S373" s="52" t="s">
        <v>2689</v>
      </c>
      <c r="T373" s="52">
        <v>336</v>
      </c>
      <c r="U373" s="53" t="s">
        <v>2624</v>
      </c>
      <c r="V373" s="54">
        <v>48150.75</v>
      </c>
      <c r="W373" s="52" t="s">
        <v>6</v>
      </c>
      <c r="X373" s="55" t="str">
        <f t="shared" si="5"/>
        <v>More than 180 days</v>
      </c>
      <c r="Y373" s="47" t="s">
        <v>2642</v>
      </c>
    </row>
    <row r="374" spans="1:25" x14ac:dyDescent="0.2">
      <c r="A374" s="52">
        <v>5300</v>
      </c>
      <c r="B374" s="52" t="s">
        <v>1025</v>
      </c>
      <c r="C374" s="52" t="s">
        <v>2686</v>
      </c>
      <c r="D374" s="52">
        <v>5308000161</v>
      </c>
      <c r="E374" s="52">
        <v>25</v>
      </c>
      <c r="F374" s="52" t="s">
        <v>2504</v>
      </c>
      <c r="G374" s="53" t="s">
        <v>2597</v>
      </c>
      <c r="H374" s="52" t="s">
        <v>1296</v>
      </c>
      <c r="I374" s="52">
        <v>12201000</v>
      </c>
      <c r="J374" s="52">
        <v>0</v>
      </c>
      <c r="K374" s="52">
        <v>0</v>
      </c>
      <c r="L374" s="52" t="s">
        <v>1026</v>
      </c>
      <c r="M374" s="52" t="s">
        <v>1294</v>
      </c>
      <c r="N374" s="52" t="s">
        <v>2687</v>
      </c>
      <c r="O374" s="52">
        <v>5302</v>
      </c>
      <c r="P374" s="52" t="s">
        <v>116</v>
      </c>
      <c r="Q374" s="52">
        <v>8100011841</v>
      </c>
      <c r="R374" s="53">
        <v>44104</v>
      </c>
      <c r="S374" s="52" t="s">
        <v>2689</v>
      </c>
      <c r="T374" s="52">
        <v>336</v>
      </c>
      <c r="U374" s="53" t="s">
        <v>2624</v>
      </c>
      <c r="V374" s="54">
        <v>93767.25</v>
      </c>
      <c r="W374" s="52" t="s">
        <v>6</v>
      </c>
      <c r="X374" s="55" t="str">
        <f t="shared" si="5"/>
        <v>More than 180 days</v>
      </c>
      <c r="Y374" s="47" t="s">
        <v>2642</v>
      </c>
    </row>
    <row r="375" spans="1:25" x14ac:dyDescent="0.2">
      <c r="A375" s="52">
        <v>5300</v>
      </c>
      <c r="B375" s="52" t="s">
        <v>1025</v>
      </c>
      <c r="C375" s="52" t="s">
        <v>2686</v>
      </c>
      <c r="D375" s="52">
        <v>5308000162</v>
      </c>
      <c r="E375" s="52">
        <v>21</v>
      </c>
      <c r="F375" s="52" t="s">
        <v>2506</v>
      </c>
      <c r="G375" s="53" t="s">
        <v>2597</v>
      </c>
      <c r="H375" s="52" t="s">
        <v>1296</v>
      </c>
      <c r="I375" s="52">
        <v>12201000</v>
      </c>
      <c r="J375" s="52">
        <v>0</v>
      </c>
      <c r="K375" s="52">
        <v>0</v>
      </c>
      <c r="L375" s="52" t="s">
        <v>1026</v>
      </c>
      <c r="M375" s="52" t="s">
        <v>1294</v>
      </c>
      <c r="N375" s="52" t="s">
        <v>2687</v>
      </c>
      <c r="O375" s="52">
        <v>5302</v>
      </c>
      <c r="P375" s="52" t="s">
        <v>116</v>
      </c>
      <c r="Q375" s="52">
        <v>8100011841</v>
      </c>
      <c r="R375" s="53">
        <v>44104</v>
      </c>
      <c r="S375" s="52" t="s">
        <v>2689</v>
      </c>
      <c r="T375" s="52">
        <v>336</v>
      </c>
      <c r="U375" s="53" t="s">
        <v>2624</v>
      </c>
      <c r="V375" s="54">
        <v>126712.5</v>
      </c>
      <c r="W375" s="52" t="s">
        <v>6</v>
      </c>
      <c r="X375" s="55" t="str">
        <f t="shared" si="5"/>
        <v>More than 180 days</v>
      </c>
      <c r="Y375" s="47" t="s">
        <v>2642</v>
      </c>
    </row>
    <row r="376" spans="1:25" x14ac:dyDescent="0.2">
      <c r="A376" s="52">
        <v>5300</v>
      </c>
      <c r="B376" s="52" t="s">
        <v>1025</v>
      </c>
      <c r="C376" s="52" t="s">
        <v>2686</v>
      </c>
      <c r="D376" s="52">
        <v>5308000163</v>
      </c>
      <c r="E376" s="52">
        <v>25</v>
      </c>
      <c r="F376" s="52" t="s">
        <v>2508</v>
      </c>
      <c r="G376" s="53" t="s">
        <v>2597</v>
      </c>
      <c r="H376" s="52" t="s">
        <v>1296</v>
      </c>
      <c r="I376" s="52">
        <v>12201000</v>
      </c>
      <c r="J376" s="52">
        <v>0</v>
      </c>
      <c r="K376" s="52">
        <v>0</v>
      </c>
      <c r="L376" s="52" t="s">
        <v>1026</v>
      </c>
      <c r="M376" s="52" t="s">
        <v>1294</v>
      </c>
      <c r="N376" s="52" t="s">
        <v>2687</v>
      </c>
      <c r="O376" s="52">
        <v>5302</v>
      </c>
      <c r="P376" s="52" t="s">
        <v>116</v>
      </c>
      <c r="Q376" s="52">
        <v>8100011841</v>
      </c>
      <c r="R376" s="53">
        <v>44104</v>
      </c>
      <c r="S376" s="52" t="s">
        <v>2689</v>
      </c>
      <c r="T376" s="52">
        <v>336</v>
      </c>
      <c r="U376" s="53" t="s">
        <v>2624</v>
      </c>
      <c r="V376" s="54">
        <v>126712.5</v>
      </c>
      <c r="W376" s="52" t="s">
        <v>6</v>
      </c>
      <c r="X376" s="55" t="str">
        <f t="shared" si="5"/>
        <v>More than 180 days</v>
      </c>
      <c r="Y376" s="47" t="s">
        <v>2642</v>
      </c>
    </row>
    <row r="377" spans="1:25" x14ac:dyDescent="0.2">
      <c r="A377" s="52">
        <v>5300</v>
      </c>
      <c r="B377" s="52" t="s">
        <v>1025</v>
      </c>
      <c r="C377" s="52" t="s">
        <v>2686</v>
      </c>
      <c r="D377" s="52">
        <v>5308000164</v>
      </c>
      <c r="E377" s="52">
        <v>26</v>
      </c>
      <c r="F377" s="52" t="s">
        <v>2510</v>
      </c>
      <c r="G377" s="53" t="s">
        <v>2597</v>
      </c>
      <c r="H377" s="52" t="s">
        <v>1296</v>
      </c>
      <c r="I377" s="52">
        <v>12201000</v>
      </c>
      <c r="J377" s="52">
        <v>0</v>
      </c>
      <c r="K377" s="52">
        <v>0</v>
      </c>
      <c r="L377" s="52" t="s">
        <v>1026</v>
      </c>
      <c r="M377" s="52" t="s">
        <v>1294</v>
      </c>
      <c r="N377" s="52" t="s">
        <v>2687</v>
      </c>
      <c r="O377" s="52">
        <v>5302</v>
      </c>
      <c r="P377" s="52" t="s">
        <v>116</v>
      </c>
      <c r="Q377" s="52">
        <v>8100011841</v>
      </c>
      <c r="R377" s="53">
        <v>44104</v>
      </c>
      <c r="S377" s="52" t="s">
        <v>2689</v>
      </c>
      <c r="T377" s="52">
        <v>336</v>
      </c>
      <c r="U377" s="53" t="s">
        <v>2624</v>
      </c>
      <c r="V377" s="54">
        <v>899658.75</v>
      </c>
      <c r="W377" s="52" t="s">
        <v>6</v>
      </c>
      <c r="X377" s="55" t="str">
        <f t="shared" si="5"/>
        <v>More than 180 days</v>
      </c>
      <c r="Y377" s="47" t="s">
        <v>2642</v>
      </c>
    </row>
    <row r="378" spans="1:25" x14ac:dyDescent="0.2">
      <c r="A378" s="52">
        <v>5300</v>
      </c>
      <c r="B378" s="52" t="s">
        <v>1025</v>
      </c>
      <c r="C378" s="52" t="s">
        <v>2686</v>
      </c>
      <c r="D378" s="52">
        <v>5308000166</v>
      </c>
      <c r="E378" s="52">
        <v>24</v>
      </c>
      <c r="F378" s="52" t="s">
        <v>2512</v>
      </c>
      <c r="G378" s="53" t="s">
        <v>2597</v>
      </c>
      <c r="H378" s="52" t="s">
        <v>1296</v>
      </c>
      <c r="I378" s="52">
        <v>12201000</v>
      </c>
      <c r="J378" s="52">
        <v>0</v>
      </c>
      <c r="K378" s="52">
        <v>0</v>
      </c>
      <c r="L378" s="52" t="s">
        <v>1026</v>
      </c>
      <c r="M378" s="52" t="s">
        <v>1294</v>
      </c>
      <c r="N378" s="52" t="s">
        <v>2687</v>
      </c>
      <c r="O378" s="52">
        <v>5302</v>
      </c>
      <c r="P378" s="52" t="s">
        <v>116</v>
      </c>
      <c r="Q378" s="52">
        <v>8100011841</v>
      </c>
      <c r="R378" s="53">
        <v>44104</v>
      </c>
      <c r="S378" s="52" t="s">
        <v>2689</v>
      </c>
      <c r="T378" s="52">
        <v>336</v>
      </c>
      <c r="U378" s="53" t="s">
        <v>2624</v>
      </c>
      <c r="V378" s="54">
        <v>53219.25</v>
      </c>
      <c r="W378" s="52" t="s">
        <v>6</v>
      </c>
      <c r="X378" s="55" t="str">
        <f t="shared" si="5"/>
        <v>More than 180 days</v>
      </c>
      <c r="Y378" s="47" t="s">
        <v>2642</v>
      </c>
    </row>
    <row r="379" spans="1:25" x14ac:dyDescent="0.2">
      <c r="A379" s="52">
        <v>5300</v>
      </c>
      <c r="B379" s="52" t="s">
        <v>1025</v>
      </c>
      <c r="C379" s="52" t="s">
        <v>2686</v>
      </c>
      <c r="D379" s="52">
        <v>5308000167</v>
      </c>
      <c r="E379" s="52">
        <v>24</v>
      </c>
      <c r="F379" s="52" t="s">
        <v>2514</v>
      </c>
      <c r="G379" s="53" t="s">
        <v>2597</v>
      </c>
      <c r="H379" s="52" t="s">
        <v>1296</v>
      </c>
      <c r="I379" s="52">
        <v>12201000</v>
      </c>
      <c r="J379" s="52">
        <v>0</v>
      </c>
      <c r="K379" s="52">
        <v>0</v>
      </c>
      <c r="L379" s="52" t="s">
        <v>1026</v>
      </c>
      <c r="M379" s="52" t="s">
        <v>1294</v>
      </c>
      <c r="N379" s="52" t="s">
        <v>2687</v>
      </c>
      <c r="O379" s="52">
        <v>5302</v>
      </c>
      <c r="P379" s="52" t="s">
        <v>116</v>
      </c>
      <c r="Q379" s="52">
        <v>8100011841</v>
      </c>
      <c r="R379" s="53">
        <v>44104</v>
      </c>
      <c r="S379" s="52" t="s">
        <v>2689</v>
      </c>
      <c r="T379" s="52">
        <v>336</v>
      </c>
      <c r="U379" s="53" t="s">
        <v>2624</v>
      </c>
      <c r="V379" s="54">
        <v>146986.5</v>
      </c>
      <c r="W379" s="52" t="s">
        <v>6</v>
      </c>
      <c r="X379" s="55" t="str">
        <f t="shared" si="5"/>
        <v>More than 180 days</v>
      </c>
      <c r="Y379" s="47" t="s">
        <v>2642</v>
      </c>
    </row>
    <row r="380" spans="1:25" x14ac:dyDescent="0.2">
      <c r="A380" s="52">
        <v>5300</v>
      </c>
      <c r="B380" s="52" t="s">
        <v>1025</v>
      </c>
      <c r="C380" s="52" t="s">
        <v>2686</v>
      </c>
      <c r="D380" s="52">
        <v>5308000169</v>
      </c>
      <c r="E380" s="52">
        <v>23</v>
      </c>
      <c r="F380" s="52" t="s">
        <v>2516</v>
      </c>
      <c r="G380" s="53" t="s">
        <v>2597</v>
      </c>
      <c r="H380" s="52" t="s">
        <v>1296</v>
      </c>
      <c r="I380" s="52">
        <v>12201000</v>
      </c>
      <c r="J380" s="52">
        <v>0</v>
      </c>
      <c r="K380" s="52">
        <v>0</v>
      </c>
      <c r="L380" s="52" t="s">
        <v>1026</v>
      </c>
      <c r="M380" s="52" t="s">
        <v>1294</v>
      </c>
      <c r="N380" s="52" t="s">
        <v>2687</v>
      </c>
      <c r="O380" s="52">
        <v>5302</v>
      </c>
      <c r="P380" s="52" t="s">
        <v>116</v>
      </c>
      <c r="Q380" s="52">
        <v>8100011841</v>
      </c>
      <c r="R380" s="53">
        <v>44104</v>
      </c>
      <c r="S380" s="52" t="s">
        <v>2689</v>
      </c>
      <c r="T380" s="52">
        <v>336</v>
      </c>
      <c r="U380" s="53" t="s">
        <v>2624</v>
      </c>
      <c r="V380" s="54">
        <v>157123.5</v>
      </c>
      <c r="W380" s="52" t="s">
        <v>6</v>
      </c>
      <c r="X380" s="55" t="str">
        <f t="shared" si="5"/>
        <v>More than 180 days</v>
      </c>
      <c r="Y380" s="47" t="s">
        <v>2642</v>
      </c>
    </row>
    <row r="381" spans="1:25" x14ac:dyDescent="0.2">
      <c r="A381" s="52">
        <v>5300</v>
      </c>
      <c r="B381" s="52" t="s">
        <v>1025</v>
      </c>
      <c r="C381" s="52" t="s">
        <v>2686</v>
      </c>
      <c r="D381" s="52">
        <v>5308000170</v>
      </c>
      <c r="E381" s="52">
        <v>22</v>
      </c>
      <c r="F381" s="52" t="s">
        <v>2518</v>
      </c>
      <c r="G381" s="53" t="s">
        <v>2597</v>
      </c>
      <c r="H381" s="52" t="s">
        <v>1296</v>
      </c>
      <c r="I381" s="52">
        <v>12201000</v>
      </c>
      <c r="J381" s="52">
        <v>0</v>
      </c>
      <c r="K381" s="52">
        <v>0</v>
      </c>
      <c r="L381" s="52" t="s">
        <v>1026</v>
      </c>
      <c r="M381" s="52" t="s">
        <v>1294</v>
      </c>
      <c r="N381" s="52" t="s">
        <v>2687</v>
      </c>
      <c r="O381" s="52">
        <v>5302</v>
      </c>
      <c r="P381" s="52" t="s">
        <v>116</v>
      </c>
      <c r="Q381" s="52">
        <v>8100011841</v>
      </c>
      <c r="R381" s="53">
        <v>44104</v>
      </c>
      <c r="S381" s="52" t="s">
        <v>2689</v>
      </c>
      <c r="T381" s="52">
        <v>336</v>
      </c>
      <c r="U381" s="53" t="s">
        <v>2624</v>
      </c>
      <c r="V381" s="54">
        <v>98835.75</v>
      </c>
      <c r="W381" s="52" t="s">
        <v>6</v>
      </c>
      <c r="X381" s="55" t="str">
        <f t="shared" si="5"/>
        <v>More than 180 days</v>
      </c>
      <c r="Y381" s="47" t="s">
        <v>2642</v>
      </c>
    </row>
    <row r="382" spans="1:25" x14ac:dyDescent="0.2">
      <c r="A382" s="52">
        <v>5300</v>
      </c>
      <c r="B382" s="52" t="s">
        <v>1025</v>
      </c>
      <c r="C382" s="52" t="s">
        <v>2686</v>
      </c>
      <c r="D382" s="52">
        <v>5308000172</v>
      </c>
      <c r="E382" s="52">
        <v>23</v>
      </c>
      <c r="F382" s="52" t="s">
        <v>2520</v>
      </c>
      <c r="G382" s="53" t="s">
        <v>2597</v>
      </c>
      <c r="H382" s="52" t="s">
        <v>1296</v>
      </c>
      <c r="I382" s="52">
        <v>12201000</v>
      </c>
      <c r="J382" s="52">
        <v>0</v>
      </c>
      <c r="K382" s="52">
        <v>0</v>
      </c>
      <c r="L382" s="52" t="s">
        <v>1026</v>
      </c>
      <c r="M382" s="52" t="s">
        <v>1294</v>
      </c>
      <c r="N382" s="52" t="s">
        <v>2687</v>
      </c>
      <c r="O382" s="52">
        <v>5302</v>
      </c>
      <c r="P382" s="52" t="s">
        <v>116</v>
      </c>
      <c r="Q382" s="52">
        <v>8100011841</v>
      </c>
      <c r="R382" s="53">
        <v>44104</v>
      </c>
      <c r="S382" s="52" t="s">
        <v>2689</v>
      </c>
      <c r="T382" s="52">
        <v>336</v>
      </c>
      <c r="U382" s="53" t="s">
        <v>2624</v>
      </c>
      <c r="V382" s="54">
        <v>98835.75</v>
      </c>
      <c r="W382" s="52" t="s">
        <v>6</v>
      </c>
      <c r="X382" s="55" t="str">
        <f t="shared" si="5"/>
        <v>More than 180 days</v>
      </c>
      <c r="Y382" s="47" t="s">
        <v>2642</v>
      </c>
    </row>
    <row r="383" spans="1:25" x14ac:dyDescent="0.2">
      <c r="A383" s="52">
        <v>5300</v>
      </c>
      <c r="B383" s="52" t="s">
        <v>1025</v>
      </c>
      <c r="C383" s="52" t="s">
        <v>2686</v>
      </c>
      <c r="D383" s="52">
        <v>5308000173</v>
      </c>
      <c r="E383" s="52">
        <v>25</v>
      </c>
      <c r="F383" s="52" t="s">
        <v>2522</v>
      </c>
      <c r="G383" s="53" t="s">
        <v>2597</v>
      </c>
      <c r="H383" s="52" t="s">
        <v>1296</v>
      </c>
      <c r="I383" s="52">
        <v>12201000</v>
      </c>
      <c r="J383" s="52">
        <v>0</v>
      </c>
      <c r="K383" s="52">
        <v>0</v>
      </c>
      <c r="L383" s="52" t="s">
        <v>1030</v>
      </c>
      <c r="M383" s="52" t="s">
        <v>1344</v>
      </c>
      <c r="N383" s="52" t="s">
        <v>2687</v>
      </c>
      <c r="O383" s="52">
        <v>5302</v>
      </c>
      <c r="P383" s="52" t="s">
        <v>116</v>
      </c>
      <c r="Q383" s="52">
        <v>8100011841</v>
      </c>
      <c r="R383" s="53">
        <v>44104</v>
      </c>
      <c r="S383" s="52" t="s">
        <v>2689</v>
      </c>
      <c r="T383" s="52">
        <v>336</v>
      </c>
      <c r="U383" s="53" t="s">
        <v>2624</v>
      </c>
      <c r="V383" s="54">
        <v>76027.5</v>
      </c>
      <c r="W383" s="52" t="s">
        <v>6</v>
      </c>
      <c r="X383" s="55" t="str">
        <f t="shared" si="5"/>
        <v>More than 180 days</v>
      </c>
      <c r="Y383" s="47" t="s">
        <v>2642</v>
      </c>
    </row>
    <row r="384" spans="1:25" x14ac:dyDescent="0.2">
      <c r="A384" s="52">
        <v>5300</v>
      </c>
      <c r="B384" s="52" t="s">
        <v>1025</v>
      </c>
      <c r="C384" s="52" t="s">
        <v>2686</v>
      </c>
      <c r="D384" s="52">
        <v>5308000174</v>
      </c>
      <c r="E384" s="52">
        <v>24</v>
      </c>
      <c r="F384" s="52" t="s">
        <v>2524</v>
      </c>
      <c r="G384" s="53" t="s">
        <v>2597</v>
      </c>
      <c r="H384" s="52" t="s">
        <v>1296</v>
      </c>
      <c r="I384" s="52">
        <v>12201000</v>
      </c>
      <c r="J384" s="52">
        <v>0</v>
      </c>
      <c r="K384" s="52">
        <v>0</v>
      </c>
      <c r="L384" s="52" t="s">
        <v>1030</v>
      </c>
      <c r="M384" s="52" t="s">
        <v>1344</v>
      </c>
      <c r="N384" s="52" t="s">
        <v>2687</v>
      </c>
      <c r="O384" s="52">
        <v>5302</v>
      </c>
      <c r="P384" s="52" t="s">
        <v>116</v>
      </c>
      <c r="Q384" s="52">
        <v>8100011841</v>
      </c>
      <c r="R384" s="53">
        <v>44104</v>
      </c>
      <c r="S384" s="52" t="s">
        <v>2689</v>
      </c>
      <c r="T384" s="52">
        <v>336</v>
      </c>
      <c r="U384" s="53" t="s">
        <v>2624</v>
      </c>
      <c r="V384" s="54">
        <v>15205.5</v>
      </c>
      <c r="W384" s="52" t="s">
        <v>6</v>
      </c>
      <c r="X384" s="55" t="str">
        <f t="shared" si="5"/>
        <v>More than 180 days</v>
      </c>
      <c r="Y384" s="47" t="s">
        <v>2642</v>
      </c>
    </row>
    <row r="385" spans="1:25" x14ac:dyDescent="0.2">
      <c r="A385" s="52">
        <v>5300</v>
      </c>
      <c r="B385" s="52" t="s">
        <v>1025</v>
      </c>
      <c r="C385" s="52" t="s">
        <v>2686</v>
      </c>
      <c r="D385" s="52">
        <v>5308000175</v>
      </c>
      <c r="E385" s="52">
        <v>24</v>
      </c>
      <c r="F385" s="52" t="s">
        <v>2526</v>
      </c>
      <c r="G385" s="53" t="s">
        <v>2597</v>
      </c>
      <c r="H385" s="52" t="s">
        <v>1296</v>
      </c>
      <c r="I385" s="52">
        <v>12201000</v>
      </c>
      <c r="J385" s="52">
        <v>0</v>
      </c>
      <c r="K385" s="52">
        <v>0</v>
      </c>
      <c r="L385" s="52" t="s">
        <v>1030</v>
      </c>
      <c r="M385" s="52" t="s">
        <v>1344</v>
      </c>
      <c r="N385" s="52" t="s">
        <v>2687</v>
      </c>
      <c r="O385" s="52">
        <v>5302</v>
      </c>
      <c r="P385" s="52" t="s">
        <v>116</v>
      </c>
      <c r="Q385" s="52">
        <v>8100011841</v>
      </c>
      <c r="R385" s="53">
        <v>44104</v>
      </c>
      <c r="S385" s="52" t="s">
        <v>2689</v>
      </c>
      <c r="T385" s="52">
        <v>336</v>
      </c>
      <c r="U385" s="53" t="s">
        <v>2624</v>
      </c>
      <c r="V385" s="54">
        <v>43082.25</v>
      </c>
      <c r="W385" s="52" t="s">
        <v>6</v>
      </c>
      <c r="X385" s="55" t="str">
        <f t="shared" si="5"/>
        <v>More than 180 days</v>
      </c>
      <c r="Y385" s="47" t="s">
        <v>2642</v>
      </c>
    </row>
    <row r="386" spans="1:25" x14ac:dyDescent="0.2">
      <c r="A386" s="52">
        <v>5300</v>
      </c>
      <c r="B386" s="52" t="s">
        <v>1025</v>
      </c>
      <c r="C386" s="52" t="s">
        <v>2686</v>
      </c>
      <c r="D386" s="52">
        <v>5308000176</v>
      </c>
      <c r="E386" s="52">
        <v>23</v>
      </c>
      <c r="F386" s="52" t="s">
        <v>2528</v>
      </c>
      <c r="G386" s="53" t="s">
        <v>2597</v>
      </c>
      <c r="H386" s="52" t="s">
        <v>1296</v>
      </c>
      <c r="I386" s="52">
        <v>12201000</v>
      </c>
      <c r="J386" s="52">
        <v>0</v>
      </c>
      <c r="K386" s="52">
        <v>0</v>
      </c>
      <c r="L386" s="52" t="s">
        <v>1026</v>
      </c>
      <c r="M386" s="52" t="s">
        <v>1294</v>
      </c>
      <c r="N386" s="52" t="s">
        <v>2687</v>
      </c>
      <c r="O386" s="52">
        <v>5302</v>
      </c>
      <c r="P386" s="52" t="s">
        <v>116</v>
      </c>
      <c r="Q386" s="52">
        <v>8100011841</v>
      </c>
      <c r="R386" s="53">
        <v>44104</v>
      </c>
      <c r="S386" s="52" t="s">
        <v>2689</v>
      </c>
      <c r="T386" s="52">
        <v>336</v>
      </c>
      <c r="U386" s="53" t="s">
        <v>2624</v>
      </c>
      <c r="V386" s="54">
        <v>671576.25</v>
      </c>
      <c r="W386" s="52" t="s">
        <v>6</v>
      </c>
      <c r="X386" s="55" t="str">
        <f t="shared" si="5"/>
        <v>More than 180 days</v>
      </c>
      <c r="Y386" s="47" t="s">
        <v>2642</v>
      </c>
    </row>
    <row r="387" spans="1:25" x14ac:dyDescent="0.2">
      <c r="A387" s="52">
        <v>5300</v>
      </c>
      <c r="B387" s="52" t="s">
        <v>1025</v>
      </c>
      <c r="C387" s="52" t="s">
        <v>2686</v>
      </c>
      <c r="D387" s="52">
        <v>5308000179</v>
      </c>
      <c r="E387" s="52">
        <v>21</v>
      </c>
      <c r="F387" s="52" t="s">
        <v>2530</v>
      </c>
      <c r="G387" s="53" t="s">
        <v>2597</v>
      </c>
      <c r="H387" s="52" t="s">
        <v>1296</v>
      </c>
      <c r="I387" s="52">
        <v>12201000</v>
      </c>
      <c r="J387" s="52">
        <v>0</v>
      </c>
      <c r="K387" s="52">
        <v>0</v>
      </c>
      <c r="L387" s="52" t="s">
        <v>1030</v>
      </c>
      <c r="M387" s="52" t="s">
        <v>1344</v>
      </c>
      <c r="N387" s="52" t="s">
        <v>2687</v>
      </c>
      <c r="O387" s="52">
        <v>5302</v>
      </c>
      <c r="P387" s="52" t="s">
        <v>116</v>
      </c>
      <c r="Q387" s="52">
        <v>8100011841</v>
      </c>
      <c r="R387" s="53">
        <v>44104</v>
      </c>
      <c r="S387" s="52" t="s">
        <v>2689</v>
      </c>
      <c r="T387" s="52">
        <v>336</v>
      </c>
      <c r="U387" s="53" t="s">
        <v>2624</v>
      </c>
      <c r="V387" s="54">
        <v>27876.75</v>
      </c>
      <c r="W387" s="52" t="s">
        <v>6</v>
      </c>
      <c r="X387" s="55" t="str">
        <f t="shared" si="5"/>
        <v>More than 180 days</v>
      </c>
      <c r="Y387" s="47" t="s">
        <v>2642</v>
      </c>
    </row>
    <row r="388" spans="1:25" x14ac:dyDescent="0.2">
      <c r="A388" s="52">
        <v>5300</v>
      </c>
      <c r="B388" s="52" t="s">
        <v>1025</v>
      </c>
      <c r="C388" s="52" t="s">
        <v>2686</v>
      </c>
      <c r="D388" s="52">
        <v>5308000187</v>
      </c>
      <c r="E388" s="52">
        <v>22</v>
      </c>
      <c r="F388" s="52" t="s">
        <v>2532</v>
      </c>
      <c r="G388" s="53" t="s">
        <v>2597</v>
      </c>
      <c r="H388" s="52" t="s">
        <v>1296</v>
      </c>
      <c r="I388" s="52">
        <v>12201000</v>
      </c>
      <c r="J388" s="52">
        <v>0</v>
      </c>
      <c r="K388" s="52">
        <v>0</v>
      </c>
      <c r="L388" s="52" t="s">
        <v>1026</v>
      </c>
      <c r="M388" s="52" t="s">
        <v>1294</v>
      </c>
      <c r="N388" s="52" t="s">
        <v>2687</v>
      </c>
      <c r="O388" s="52">
        <v>5302</v>
      </c>
      <c r="P388" s="52" t="s">
        <v>116</v>
      </c>
      <c r="Q388" s="52">
        <v>8100011841</v>
      </c>
      <c r="R388" s="53">
        <v>44104</v>
      </c>
      <c r="S388" s="52" t="s">
        <v>2689</v>
      </c>
      <c r="T388" s="52">
        <v>336</v>
      </c>
      <c r="U388" s="53" t="s">
        <v>2624</v>
      </c>
      <c r="V388" s="54">
        <v>103904.25</v>
      </c>
      <c r="W388" s="52" t="s">
        <v>6</v>
      </c>
      <c r="X388" s="55" t="str">
        <f t="shared" si="5"/>
        <v>More than 180 days</v>
      </c>
      <c r="Y388" s="47" t="s">
        <v>2642</v>
      </c>
    </row>
    <row r="389" spans="1:25" x14ac:dyDescent="0.2">
      <c r="A389" s="52">
        <v>5300</v>
      </c>
      <c r="B389" s="52" t="s">
        <v>1025</v>
      </c>
      <c r="C389" s="52" t="s">
        <v>2686</v>
      </c>
      <c r="D389" s="52">
        <v>5308000190</v>
      </c>
      <c r="E389" s="52">
        <v>24</v>
      </c>
      <c r="F389" s="52" t="s">
        <v>2534</v>
      </c>
      <c r="G389" s="53" t="s">
        <v>2597</v>
      </c>
      <c r="H389" s="52" t="s">
        <v>1296</v>
      </c>
      <c r="I389" s="52">
        <v>12201000</v>
      </c>
      <c r="J389" s="52">
        <v>0</v>
      </c>
      <c r="K389" s="52">
        <v>0</v>
      </c>
      <c r="L389" s="52" t="s">
        <v>1026</v>
      </c>
      <c r="M389" s="52" t="s">
        <v>1294</v>
      </c>
      <c r="N389" s="52" t="s">
        <v>2687</v>
      </c>
      <c r="O389" s="52">
        <v>5302</v>
      </c>
      <c r="P389" s="52" t="s">
        <v>116</v>
      </c>
      <c r="Q389" s="52">
        <v>8100011841</v>
      </c>
      <c r="R389" s="53">
        <v>44104</v>
      </c>
      <c r="S389" s="52" t="s">
        <v>2689</v>
      </c>
      <c r="T389" s="52">
        <v>336</v>
      </c>
      <c r="U389" s="53" t="s">
        <v>2624</v>
      </c>
      <c r="V389" s="54">
        <v>60822</v>
      </c>
      <c r="W389" s="52" t="s">
        <v>6</v>
      </c>
      <c r="X389" s="55" t="str">
        <f t="shared" si="5"/>
        <v>More than 180 days</v>
      </c>
      <c r="Y389" s="47" t="s">
        <v>2642</v>
      </c>
    </row>
    <row r="390" spans="1:25" x14ac:dyDescent="0.2">
      <c r="A390" s="52">
        <v>5300</v>
      </c>
      <c r="B390" s="52" t="s">
        <v>1025</v>
      </c>
      <c r="C390" s="52" t="s">
        <v>2686</v>
      </c>
      <c r="D390" s="52">
        <v>5308000192</v>
      </c>
      <c r="E390" s="52">
        <v>24</v>
      </c>
      <c r="F390" s="52" t="s">
        <v>2536</v>
      </c>
      <c r="G390" s="53" t="s">
        <v>2597</v>
      </c>
      <c r="H390" s="52" t="s">
        <v>1296</v>
      </c>
      <c r="I390" s="52">
        <v>12201000</v>
      </c>
      <c r="J390" s="52">
        <v>0</v>
      </c>
      <c r="K390" s="52">
        <v>0</v>
      </c>
      <c r="L390" s="52" t="s">
        <v>1026</v>
      </c>
      <c r="M390" s="52" t="s">
        <v>1294</v>
      </c>
      <c r="N390" s="52" t="s">
        <v>2687</v>
      </c>
      <c r="O390" s="52">
        <v>5302</v>
      </c>
      <c r="P390" s="52" t="s">
        <v>116</v>
      </c>
      <c r="Q390" s="52">
        <v>8100011841</v>
      </c>
      <c r="R390" s="53">
        <v>44104</v>
      </c>
      <c r="S390" s="52" t="s">
        <v>2689</v>
      </c>
      <c r="T390" s="52">
        <v>336</v>
      </c>
      <c r="U390" s="53" t="s">
        <v>2624</v>
      </c>
      <c r="V390" s="54">
        <v>159657.75</v>
      </c>
      <c r="W390" s="52" t="s">
        <v>6</v>
      </c>
      <c r="X390" s="55" t="str">
        <f t="shared" si="5"/>
        <v>More than 180 days</v>
      </c>
      <c r="Y390" s="47" t="s">
        <v>2642</v>
      </c>
    </row>
    <row r="391" spans="1:25" x14ac:dyDescent="0.2">
      <c r="A391" s="52">
        <v>5300</v>
      </c>
      <c r="B391" s="52" t="s">
        <v>1025</v>
      </c>
      <c r="C391" s="52" t="s">
        <v>2686</v>
      </c>
      <c r="D391" s="52">
        <v>5308000195</v>
      </c>
      <c r="E391" s="52">
        <v>24</v>
      </c>
      <c r="F391" s="52" t="s">
        <v>2538</v>
      </c>
      <c r="G391" s="53" t="s">
        <v>2597</v>
      </c>
      <c r="H391" s="52" t="s">
        <v>1296</v>
      </c>
      <c r="I391" s="52">
        <v>12201000</v>
      </c>
      <c r="J391" s="52">
        <v>0</v>
      </c>
      <c r="K391" s="52">
        <v>0</v>
      </c>
      <c r="L391" s="52" t="s">
        <v>1030</v>
      </c>
      <c r="M391" s="52" t="s">
        <v>1344</v>
      </c>
      <c r="N391" s="52" t="s">
        <v>2687</v>
      </c>
      <c r="O391" s="52">
        <v>5302</v>
      </c>
      <c r="P391" s="52" t="s">
        <v>116</v>
      </c>
      <c r="Q391" s="52">
        <v>8100011841</v>
      </c>
      <c r="R391" s="53">
        <v>44104</v>
      </c>
      <c r="S391" s="52" t="s">
        <v>2689</v>
      </c>
      <c r="T391" s="52">
        <v>336</v>
      </c>
      <c r="U391" s="53" t="s">
        <v>2624</v>
      </c>
      <c r="V391" s="54">
        <v>25342.5</v>
      </c>
      <c r="W391" s="52" t="s">
        <v>6</v>
      </c>
      <c r="X391" s="55" t="str">
        <f t="shared" si="5"/>
        <v>More than 180 days</v>
      </c>
      <c r="Y391" s="47" t="s">
        <v>2642</v>
      </c>
    </row>
    <row r="392" spans="1:25" x14ac:dyDescent="0.2">
      <c r="A392" s="52">
        <v>5300</v>
      </c>
      <c r="B392" s="52" t="s">
        <v>1025</v>
      </c>
      <c r="C392" s="52" t="s">
        <v>2686</v>
      </c>
      <c r="D392" s="52">
        <v>5308000200</v>
      </c>
      <c r="E392" s="52">
        <v>22</v>
      </c>
      <c r="F392" s="52" t="s">
        <v>2540</v>
      </c>
      <c r="G392" s="53" t="s">
        <v>2597</v>
      </c>
      <c r="H392" s="52" t="s">
        <v>1296</v>
      </c>
      <c r="I392" s="52">
        <v>12201000</v>
      </c>
      <c r="J392" s="52">
        <v>0</v>
      </c>
      <c r="K392" s="52">
        <v>0</v>
      </c>
      <c r="L392" s="52" t="s">
        <v>1026</v>
      </c>
      <c r="M392" s="52" t="s">
        <v>1294</v>
      </c>
      <c r="N392" s="52" t="s">
        <v>2687</v>
      </c>
      <c r="O392" s="52">
        <v>5302</v>
      </c>
      <c r="P392" s="52" t="s">
        <v>116</v>
      </c>
      <c r="Q392" s="52">
        <v>8100011841</v>
      </c>
      <c r="R392" s="53">
        <v>44104</v>
      </c>
      <c r="S392" s="52" t="s">
        <v>2689</v>
      </c>
      <c r="T392" s="52">
        <v>336</v>
      </c>
      <c r="U392" s="53" t="s">
        <v>2624</v>
      </c>
      <c r="V392" s="54">
        <v>58287.75</v>
      </c>
      <c r="W392" s="52" t="s">
        <v>6</v>
      </c>
      <c r="X392" s="55" t="str">
        <f t="shared" ref="X392:X455" si="6">IF(R392&lt;$X$1,"More than 180 days", "Less than 180 days")</f>
        <v>More than 180 days</v>
      </c>
      <c r="Y392" s="47" t="s">
        <v>2642</v>
      </c>
    </row>
    <row r="393" spans="1:25" x14ac:dyDescent="0.2">
      <c r="A393" s="52">
        <v>5300</v>
      </c>
      <c r="B393" s="52" t="s">
        <v>1025</v>
      </c>
      <c r="C393" s="52" t="s">
        <v>2686</v>
      </c>
      <c r="D393" s="52">
        <v>5308000208</v>
      </c>
      <c r="E393" s="52">
        <v>23</v>
      </c>
      <c r="F393" s="52" t="s">
        <v>2543</v>
      </c>
      <c r="G393" s="53" t="s">
        <v>2597</v>
      </c>
      <c r="H393" s="52" t="s">
        <v>1296</v>
      </c>
      <c r="I393" s="52">
        <v>12201000</v>
      </c>
      <c r="J393" s="52">
        <v>0</v>
      </c>
      <c r="K393" s="52">
        <v>0</v>
      </c>
      <c r="L393" s="52" t="s">
        <v>1026</v>
      </c>
      <c r="M393" s="52" t="s">
        <v>1294</v>
      </c>
      <c r="N393" s="52" t="s">
        <v>2687</v>
      </c>
      <c r="O393" s="52">
        <v>5302</v>
      </c>
      <c r="P393" s="52" t="s">
        <v>116</v>
      </c>
      <c r="Q393" s="52">
        <v>8100011841</v>
      </c>
      <c r="R393" s="53">
        <v>44104</v>
      </c>
      <c r="S393" s="52" t="s">
        <v>2689</v>
      </c>
      <c r="T393" s="52">
        <v>336</v>
      </c>
      <c r="U393" s="53" t="s">
        <v>2624</v>
      </c>
      <c r="V393" s="54">
        <v>149520.75</v>
      </c>
      <c r="W393" s="52" t="s">
        <v>6</v>
      </c>
      <c r="X393" s="55" t="str">
        <f t="shared" si="6"/>
        <v>More than 180 days</v>
      </c>
      <c r="Y393" s="47" t="s">
        <v>2642</v>
      </c>
    </row>
    <row r="394" spans="1:25" x14ac:dyDescent="0.2">
      <c r="A394" s="52">
        <v>5300</v>
      </c>
      <c r="B394" s="52" t="s">
        <v>1025</v>
      </c>
      <c r="C394" s="52" t="s">
        <v>2686</v>
      </c>
      <c r="D394" s="52">
        <v>5308000213</v>
      </c>
      <c r="E394" s="52">
        <v>23</v>
      </c>
      <c r="F394" s="52" t="s">
        <v>2545</v>
      </c>
      <c r="G394" s="53" t="s">
        <v>2597</v>
      </c>
      <c r="H394" s="52" t="s">
        <v>1296</v>
      </c>
      <c r="I394" s="52">
        <v>12201000</v>
      </c>
      <c r="J394" s="52">
        <v>0</v>
      </c>
      <c r="K394" s="52">
        <v>0</v>
      </c>
      <c r="L394" s="52" t="s">
        <v>1026</v>
      </c>
      <c r="M394" s="52" t="s">
        <v>1294</v>
      </c>
      <c r="N394" s="52" t="s">
        <v>2687</v>
      </c>
      <c r="O394" s="52">
        <v>5302</v>
      </c>
      <c r="P394" s="52" t="s">
        <v>116</v>
      </c>
      <c r="Q394" s="52">
        <v>8100011841</v>
      </c>
      <c r="R394" s="53">
        <v>44104</v>
      </c>
      <c r="S394" s="52" t="s">
        <v>2689</v>
      </c>
      <c r="T394" s="52">
        <v>336</v>
      </c>
      <c r="U394" s="53" t="s">
        <v>2624</v>
      </c>
      <c r="V394" s="54">
        <v>4554047.25</v>
      </c>
      <c r="W394" s="52" t="s">
        <v>6</v>
      </c>
      <c r="X394" s="55" t="str">
        <f t="shared" si="6"/>
        <v>More than 180 days</v>
      </c>
      <c r="Y394" s="47" t="s">
        <v>2642</v>
      </c>
    </row>
    <row r="395" spans="1:25" x14ac:dyDescent="0.2">
      <c r="A395" s="52">
        <v>5300</v>
      </c>
      <c r="B395" s="52" t="s">
        <v>1025</v>
      </c>
      <c r="C395" s="52" t="s">
        <v>2686</v>
      </c>
      <c r="D395" s="52">
        <v>5308000214</v>
      </c>
      <c r="E395" s="52">
        <v>24</v>
      </c>
      <c r="F395" s="52" t="s">
        <v>2547</v>
      </c>
      <c r="G395" s="53" t="s">
        <v>2597</v>
      </c>
      <c r="H395" s="52" t="s">
        <v>1296</v>
      </c>
      <c r="I395" s="52">
        <v>12201000</v>
      </c>
      <c r="J395" s="52">
        <v>0</v>
      </c>
      <c r="K395" s="52">
        <v>0</v>
      </c>
      <c r="L395" s="52" t="s">
        <v>1026</v>
      </c>
      <c r="M395" s="52" t="s">
        <v>1294</v>
      </c>
      <c r="N395" s="52" t="s">
        <v>2687</v>
      </c>
      <c r="O395" s="52">
        <v>5302</v>
      </c>
      <c r="P395" s="52" t="s">
        <v>116</v>
      </c>
      <c r="Q395" s="52">
        <v>8100011841</v>
      </c>
      <c r="R395" s="53">
        <v>44104</v>
      </c>
      <c r="S395" s="52" t="s">
        <v>2689</v>
      </c>
      <c r="T395" s="52">
        <v>336</v>
      </c>
      <c r="U395" s="53" t="s">
        <v>2624</v>
      </c>
      <c r="V395" s="54">
        <v>4924047.75</v>
      </c>
      <c r="W395" s="52" t="s">
        <v>6</v>
      </c>
      <c r="X395" s="55" t="str">
        <f t="shared" si="6"/>
        <v>More than 180 days</v>
      </c>
      <c r="Y395" s="47" t="s">
        <v>2642</v>
      </c>
    </row>
    <row r="396" spans="1:25" x14ac:dyDescent="0.2">
      <c r="A396" s="52">
        <v>5300</v>
      </c>
      <c r="B396" s="52" t="s">
        <v>128</v>
      </c>
      <c r="C396" s="52" t="s">
        <v>2731</v>
      </c>
      <c r="D396" s="52">
        <v>5303000130</v>
      </c>
      <c r="E396" s="52">
        <v>0</v>
      </c>
      <c r="F396" s="52" t="s">
        <v>2282</v>
      </c>
      <c r="G396" s="53" t="s">
        <v>2732</v>
      </c>
      <c r="H396" s="52" t="s">
        <v>331</v>
      </c>
      <c r="I396" s="52">
        <v>12200500</v>
      </c>
      <c r="J396" s="52">
        <v>1</v>
      </c>
      <c r="K396" s="52" t="s">
        <v>330</v>
      </c>
      <c r="L396" s="52" t="s">
        <v>146</v>
      </c>
      <c r="M396" s="52" t="s">
        <v>329</v>
      </c>
      <c r="N396" s="52" t="s">
        <v>2693</v>
      </c>
      <c r="O396" s="52">
        <v>5302</v>
      </c>
      <c r="P396" s="52">
        <v>0</v>
      </c>
      <c r="Q396" s="52">
        <v>8100013401</v>
      </c>
      <c r="R396" s="53">
        <v>44135</v>
      </c>
      <c r="S396" s="52" t="s">
        <v>2734</v>
      </c>
      <c r="T396" s="52">
        <v>331</v>
      </c>
      <c r="U396" s="53" t="s">
        <v>2733</v>
      </c>
      <c r="V396" s="54">
        <v>13502866.689999999</v>
      </c>
      <c r="W396" s="52" t="s">
        <v>6</v>
      </c>
      <c r="X396" s="55" t="str">
        <f t="shared" si="6"/>
        <v>Less than 180 days</v>
      </c>
      <c r="Y396" s="47" t="s">
        <v>2641</v>
      </c>
    </row>
    <row r="397" spans="1:25" x14ac:dyDescent="0.2">
      <c r="A397" s="52">
        <v>5300</v>
      </c>
      <c r="B397" s="52" t="s">
        <v>128</v>
      </c>
      <c r="C397" s="52" t="s">
        <v>2731</v>
      </c>
      <c r="D397" s="52">
        <v>5303000130</v>
      </c>
      <c r="E397" s="52">
        <v>0</v>
      </c>
      <c r="F397" s="52" t="s">
        <v>2282</v>
      </c>
      <c r="G397" s="53" t="s">
        <v>2732</v>
      </c>
      <c r="H397" s="52" t="s">
        <v>331</v>
      </c>
      <c r="I397" s="52">
        <v>12200500</v>
      </c>
      <c r="J397" s="52">
        <v>1</v>
      </c>
      <c r="K397" s="52" t="s">
        <v>330</v>
      </c>
      <c r="L397" s="52" t="s">
        <v>146</v>
      </c>
      <c r="M397" s="52" t="s">
        <v>329</v>
      </c>
      <c r="N397" s="52" t="s">
        <v>2693</v>
      </c>
      <c r="O397" s="52">
        <v>5302</v>
      </c>
      <c r="P397" s="52">
        <v>0</v>
      </c>
      <c r="Q397" s="52">
        <v>8100013401</v>
      </c>
      <c r="R397" s="53">
        <v>44135</v>
      </c>
      <c r="S397" s="52" t="s">
        <v>2734</v>
      </c>
      <c r="T397" s="52">
        <v>336</v>
      </c>
      <c r="U397" s="53" t="s">
        <v>2733</v>
      </c>
      <c r="V397" s="54">
        <v>532029.59</v>
      </c>
      <c r="W397" s="52" t="s">
        <v>6</v>
      </c>
      <c r="X397" s="55" t="str">
        <f t="shared" si="6"/>
        <v>Less than 180 days</v>
      </c>
      <c r="Y397" s="47" t="s">
        <v>2641</v>
      </c>
    </row>
    <row r="398" spans="1:25" x14ac:dyDescent="0.2">
      <c r="A398" s="52">
        <v>5300</v>
      </c>
      <c r="B398" s="52" t="s">
        <v>573</v>
      </c>
      <c r="C398" s="52" t="s">
        <v>2718</v>
      </c>
      <c r="D398" s="52">
        <v>5307000467</v>
      </c>
      <c r="E398" s="52">
        <v>0</v>
      </c>
      <c r="F398" s="52" t="s">
        <v>2432</v>
      </c>
      <c r="G398" s="53" t="s">
        <v>2735</v>
      </c>
      <c r="H398" s="52" t="s">
        <v>1006</v>
      </c>
      <c r="I398" s="52">
        <v>12200900</v>
      </c>
      <c r="J398" s="52">
        <v>4</v>
      </c>
      <c r="K398" s="52" t="s">
        <v>133</v>
      </c>
      <c r="L398" s="52" t="s">
        <v>124</v>
      </c>
      <c r="M398" s="52" t="s">
        <v>125</v>
      </c>
      <c r="N398" s="52" t="s">
        <v>2693</v>
      </c>
      <c r="O398" s="52">
        <v>5302</v>
      </c>
      <c r="P398" s="52">
        <v>0</v>
      </c>
      <c r="Q398" s="52">
        <v>8100013402</v>
      </c>
      <c r="R398" s="53">
        <v>44135</v>
      </c>
      <c r="S398" s="52" t="s">
        <v>2736</v>
      </c>
      <c r="T398" s="52">
        <v>336</v>
      </c>
      <c r="U398" s="53" t="s">
        <v>2733</v>
      </c>
      <c r="V398" s="54">
        <v>487770.26</v>
      </c>
      <c r="W398" s="52" t="s">
        <v>6</v>
      </c>
      <c r="X398" s="55" t="str">
        <f t="shared" si="6"/>
        <v>Less than 180 days</v>
      </c>
      <c r="Y398" s="47" t="s">
        <v>2641</v>
      </c>
    </row>
    <row r="399" spans="1:25" x14ac:dyDescent="0.2">
      <c r="A399" s="52">
        <v>5300</v>
      </c>
      <c r="B399" s="52" t="s">
        <v>1025</v>
      </c>
      <c r="C399" s="52" t="s">
        <v>2686</v>
      </c>
      <c r="D399" s="52">
        <v>5308000367</v>
      </c>
      <c r="E399" s="52">
        <v>0</v>
      </c>
      <c r="F399" s="52" t="s">
        <v>2559</v>
      </c>
      <c r="G399" s="53" t="s">
        <v>2737</v>
      </c>
      <c r="H399" s="52" t="s">
        <v>1697</v>
      </c>
      <c r="I399" s="52">
        <v>12201000</v>
      </c>
      <c r="J399" s="52">
        <v>1</v>
      </c>
      <c r="K399" s="52" t="s">
        <v>133</v>
      </c>
      <c r="L399" s="52" t="s">
        <v>1026</v>
      </c>
      <c r="M399" s="52" t="s">
        <v>1673</v>
      </c>
      <c r="N399" s="52" t="s">
        <v>2693</v>
      </c>
      <c r="O399" s="52">
        <v>5302</v>
      </c>
      <c r="P399" s="52">
        <v>0</v>
      </c>
      <c r="Q399" s="52">
        <v>8100013404</v>
      </c>
      <c r="R399" s="53">
        <v>44135</v>
      </c>
      <c r="S399" s="52" t="s">
        <v>2728</v>
      </c>
      <c r="T399" s="52">
        <v>336</v>
      </c>
      <c r="U399" s="53" t="s">
        <v>2733</v>
      </c>
      <c r="V399" s="54">
        <v>280840</v>
      </c>
      <c r="W399" s="52" t="s">
        <v>6</v>
      </c>
      <c r="X399" s="55" t="str">
        <f t="shared" si="6"/>
        <v>Less than 180 days</v>
      </c>
      <c r="Y399" s="47" t="s">
        <v>2641</v>
      </c>
    </row>
    <row r="400" spans="1:25" x14ac:dyDescent="0.2">
      <c r="A400" s="52">
        <v>5300</v>
      </c>
      <c r="B400" s="52" t="s">
        <v>1025</v>
      </c>
      <c r="C400" s="52" t="s">
        <v>2686</v>
      </c>
      <c r="D400" s="52">
        <v>5308000368</v>
      </c>
      <c r="E400" s="52">
        <v>0</v>
      </c>
      <c r="F400" s="52" t="s">
        <v>2560</v>
      </c>
      <c r="G400" s="53" t="s">
        <v>2737</v>
      </c>
      <c r="H400" s="52" t="s">
        <v>1698</v>
      </c>
      <c r="I400" s="52">
        <v>12201000</v>
      </c>
      <c r="J400" s="52">
        <v>1</v>
      </c>
      <c r="K400" s="52" t="s">
        <v>330</v>
      </c>
      <c r="L400" s="52" t="s">
        <v>1026</v>
      </c>
      <c r="M400" s="52" t="s">
        <v>1673</v>
      </c>
      <c r="N400" s="52" t="s">
        <v>2693</v>
      </c>
      <c r="O400" s="52">
        <v>5302</v>
      </c>
      <c r="P400" s="52">
        <v>0</v>
      </c>
      <c r="Q400" s="52">
        <v>8100013404</v>
      </c>
      <c r="R400" s="53">
        <v>44135</v>
      </c>
      <c r="S400" s="52" t="s">
        <v>2728</v>
      </c>
      <c r="T400" s="52">
        <v>336</v>
      </c>
      <c r="U400" s="53" t="s">
        <v>2733</v>
      </c>
      <c r="V400" s="54">
        <v>141600</v>
      </c>
      <c r="W400" s="52" t="s">
        <v>6</v>
      </c>
      <c r="X400" s="55" t="str">
        <f t="shared" si="6"/>
        <v>Less than 180 days</v>
      </c>
      <c r="Y400" s="47" t="s">
        <v>2641</v>
      </c>
    </row>
    <row r="401" spans="1:25" x14ac:dyDescent="0.2">
      <c r="A401" s="52">
        <v>5300</v>
      </c>
      <c r="B401" s="52" t="s">
        <v>573</v>
      </c>
      <c r="C401" s="52" t="s">
        <v>2718</v>
      </c>
      <c r="D401" s="52">
        <v>5307000467</v>
      </c>
      <c r="E401" s="52">
        <v>0</v>
      </c>
      <c r="F401" s="52" t="s">
        <v>2432</v>
      </c>
      <c r="G401" s="53" t="s">
        <v>2735</v>
      </c>
      <c r="H401" s="52" t="s">
        <v>1006</v>
      </c>
      <c r="I401" s="52">
        <v>12200900</v>
      </c>
      <c r="J401" s="52">
        <v>4</v>
      </c>
      <c r="K401" s="52" t="s">
        <v>133</v>
      </c>
      <c r="L401" s="52" t="s">
        <v>124</v>
      </c>
      <c r="M401" s="52" t="s">
        <v>125</v>
      </c>
      <c r="N401" s="52" t="s">
        <v>2693</v>
      </c>
      <c r="O401" s="52">
        <v>5302</v>
      </c>
      <c r="P401" s="52">
        <v>0</v>
      </c>
      <c r="Q401" s="52">
        <v>8100013684</v>
      </c>
      <c r="R401" s="53">
        <v>44135</v>
      </c>
      <c r="S401" s="52" t="s">
        <v>2736</v>
      </c>
      <c r="T401" s="52">
        <v>336</v>
      </c>
      <c r="U401" s="53" t="s">
        <v>2733</v>
      </c>
      <c r="V401" s="54">
        <v>31500</v>
      </c>
      <c r="W401" s="52" t="s">
        <v>6</v>
      </c>
      <c r="X401" s="55" t="str">
        <f t="shared" si="6"/>
        <v>Less than 180 days</v>
      </c>
      <c r="Y401" s="47" t="s">
        <v>2641</v>
      </c>
    </row>
    <row r="402" spans="1:25" x14ac:dyDescent="0.2">
      <c r="A402" s="52">
        <v>5300</v>
      </c>
      <c r="B402" s="52" t="s">
        <v>1025</v>
      </c>
      <c r="C402" s="52" t="s">
        <v>2686</v>
      </c>
      <c r="D402" s="52">
        <v>5308000078</v>
      </c>
      <c r="E402" s="52">
        <v>22</v>
      </c>
      <c r="F402" s="52" t="s">
        <v>2456</v>
      </c>
      <c r="G402" s="53" t="s">
        <v>2597</v>
      </c>
      <c r="H402" s="52" t="s">
        <v>1140</v>
      </c>
      <c r="I402" s="52">
        <v>12201000</v>
      </c>
      <c r="J402" s="52">
        <v>0</v>
      </c>
      <c r="K402" s="52">
        <v>0</v>
      </c>
      <c r="L402" s="52" t="s">
        <v>1026</v>
      </c>
      <c r="M402" s="52" t="s">
        <v>1138</v>
      </c>
      <c r="N402" s="52" t="s">
        <v>2687</v>
      </c>
      <c r="O402" s="52">
        <v>5302</v>
      </c>
      <c r="P402" s="52" t="s">
        <v>164</v>
      </c>
      <c r="Q402" s="52">
        <v>8100013971</v>
      </c>
      <c r="R402" s="53">
        <v>44135</v>
      </c>
      <c r="S402" s="52" t="s">
        <v>2689</v>
      </c>
      <c r="T402" s="52">
        <v>336</v>
      </c>
      <c r="U402" s="53" t="s">
        <v>2733</v>
      </c>
      <c r="V402" s="54">
        <v>213612.75</v>
      </c>
      <c r="W402" s="52" t="s">
        <v>6</v>
      </c>
      <c r="X402" s="55" t="str">
        <f t="shared" si="6"/>
        <v>Less than 180 days</v>
      </c>
      <c r="Y402" s="47" t="s">
        <v>2642</v>
      </c>
    </row>
    <row r="403" spans="1:25" x14ac:dyDescent="0.2">
      <c r="A403" s="52">
        <v>5300</v>
      </c>
      <c r="B403" s="52" t="s">
        <v>1025</v>
      </c>
      <c r="C403" s="52" t="s">
        <v>2686</v>
      </c>
      <c r="D403" s="52">
        <v>5308000079</v>
      </c>
      <c r="E403" s="52">
        <v>21</v>
      </c>
      <c r="F403" s="52" t="s">
        <v>2458</v>
      </c>
      <c r="G403" s="53" t="s">
        <v>2597</v>
      </c>
      <c r="H403" s="52" t="s">
        <v>1140</v>
      </c>
      <c r="I403" s="52">
        <v>12201000</v>
      </c>
      <c r="J403" s="52">
        <v>0</v>
      </c>
      <c r="K403" s="52">
        <v>0</v>
      </c>
      <c r="L403" s="52" t="s">
        <v>1026</v>
      </c>
      <c r="M403" s="52" t="s">
        <v>1138</v>
      </c>
      <c r="N403" s="52" t="s">
        <v>2687</v>
      </c>
      <c r="O403" s="52">
        <v>5302</v>
      </c>
      <c r="P403" s="52" t="s">
        <v>164</v>
      </c>
      <c r="Q403" s="52">
        <v>8100013971</v>
      </c>
      <c r="R403" s="53">
        <v>44135</v>
      </c>
      <c r="S403" s="52" t="s">
        <v>2689</v>
      </c>
      <c r="T403" s="52">
        <v>336</v>
      </c>
      <c r="U403" s="53" t="s">
        <v>2733</v>
      </c>
      <c r="V403" s="54">
        <v>405316.5</v>
      </c>
      <c r="W403" s="52" t="s">
        <v>6</v>
      </c>
      <c r="X403" s="55" t="str">
        <f t="shared" si="6"/>
        <v>Less than 180 days</v>
      </c>
      <c r="Y403" s="47" t="s">
        <v>2642</v>
      </c>
    </row>
    <row r="404" spans="1:25" x14ac:dyDescent="0.2">
      <c r="A404" s="52">
        <v>5300</v>
      </c>
      <c r="B404" s="52" t="s">
        <v>1025</v>
      </c>
      <c r="C404" s="52" t="s">
        <v>2686</v>
      </c>
      <c r="D404" s="52">
        <v>5308000080</v>
      </c>
      <c r="E404" s="52">
        <v>21</v>
      </c>
      <c r="F404" s="52" t="s">
        <v>2460</v>
      </c>
      <c r="G404" s="53" t="s">
        <v>2597</v>
      </c>
      <c r="H404" s="52" t="s">
        <v>1140</v>
      </c>
      <c r="I404" s="52">
        <v>12201000</v>
      </c>
      <c r="J404" s="52">
        <v>0</v>
      </c>
      <c r="K404" s="52">
        <v>0</v>
      </c>
      <c r="L404" s="52" t="s">
        <v>1026</v>
      </c>
      <c r="M404" s="52" t="s">
        <v>1138</v>
      </c>
      <c r="N404" s="52" t="s">
        <v>2687</v>
      </c>
      <c r="O404" s="52">
        <v>5302</v>
      </c>
      <c r="P404" s="52" t="s">
        <v>164</v>
      </c>
      <c r="Q404" s="52">
        <v>8100013971</v>
      </c>
      <c r="R404" s="53">
        <v>44135</v>
      </c>
      <c r="S404" s="52" t="s">
        <v>2689</v>
      </c>
      <c r="T404" s="52">
        <v>336</v>
      </c>
      <c r="U404" s="53" t="s">
        <v>2733</v>
      </c>
      <c r="V404" s="54">
        <v>262908</v>
      </c>
      <c r="W404" s="52" t="s">
        <v>6</v>
      </c>
      <c r="X404" s="55" t="str">
        <f t="shared" si="6"/>
        <v>Less than 180 days</v>
      </c>
      <c r="Y404" s="47" t="s">
        <v>2642</v>
      </c>
    </row>
    <row r="405" spans="1:25" x14ac:dyDescent="0.2">
      <c r="A405" s="52">
        <v>5300</v>
      </c>
      <c r="B405" s="52" t="s">
        <v>1025</v>
      </c>
      <c r="C405" s="52" t="s">
        <v>2686</v>
      </c>
      <c r="D405" s="52">
        <v>5308000081</v>
      </c>
      <c r="E405" s="52">
        <v>22</v>
      </c>
      <c r="F405" s="52" t="s">
        <v>2462</v>
      </c>
      <c r="G405" s="53" t="s">
        <v>2597</v>
      </c>
      <c r="H405" s="52" t="s">
        <v>1140</v>
      </c>
      <c r="I405" s="52">
        <v>12201000</v>
      </c>
      <c r="J405" s="52">
        <v>0</v>
      </c>
      <c r="K405" s="52">
        <v>0</v>
      </c>
      <c r="L405" s="52" t="s">
        <v>1026</v>
      </c>
      <c r="M405" s="52" t="s">
        <v>1138</v>
      </c>
      <c r="N405" s="52" t="s">
        <v>2687</v>
      </c>
      <c r="O405" s="52">
        <v>5302</v>
      </c>
      <c r="P405" s="52" t="s">
        <v>164</v>
      </c>
      <c r="Q405" s="52">
        <v>8100013971</v>
      </c>
      <c r="R405" s="53">
        <v>44135</v>
      </c>
      <c r="S405" s="52" t="s">
        <v>2689</v>
      </c>
      <c r="T405" s="52">
        <v>336</v>
      </c>
      <c r="U405" s="53" t="s">
        <v>2733</v>
      </c>
      <c r="V405" s="54">
        <v>2064923.25</v>
      </c>
      <c r="W405" s="52" t="s">
        <v>6</v>
      </c>
      <c r="X405" s="55" t="str">
        <f t="shared" si="6"/>
        <v>Less than 180 days</v>
      </c>
      <c r="Y405" s="47" t="s">
        <v>2642</v>
      </c>
    </row>
    <row r="406" spans="1:25" x14ac:dyDescent="0.2">
      <c r="A406" s="52">
        <v>5300</v>
      </c>
      <c r="B406" s="52" t="s">
        <v>1025</v>
      </c>
      <c r="C406" s="52" t="s">
        <v>2686</v>
      </c>
      <c r="D406" s="52">
        <v>5308000083</v>
      </c>
      <c r="E406" s="52">
        <v>28</v>
      </c>
      <c r="F406" s="52" t="s">
        <v>2464</v>
      </c>
      <c r="G406" s="53" t="s">
        <v>2597</v>
      </c>
      <c r="H406" s="52" t="s">
        <v>1140</v>
      </c>
      <c r="I406" s="52">
        <v>12201000</v>
      </c>
      <c r="J406" s="52">
        <v>0</v>
      </c>
      <c r="K406" s="52">
        <v>0</v>
      </c>
      <c r="L406" s="52" t="s">
        <v>1026</v>
      </c>
      <c r="M406" s="52" t="s">
        <v>1138</v>
      </c>
      <c r="N406" s="52" t="s">
        <v>2687</v>
      </c>
      <c r="O406" s="52">
        <v>5302</v>
      </c>
      <c r="P406" s="52" t="s">
        <v>164</v>
      </c>
      <c r="Q406" s="52">
        <v>8100013971</v>
      </c>
      <c r="R406" s="53">
        <v>44135</v>
      </c>
      <c r="S406" s="52" t="s">
        <v>2689</v>
      </c>
      <c r="T406" s="52">
        <v>336</v>
      </c>
      <c r="U406" s="53" t="s">
        <v>2733</v>
      </c>
      <c r="V406" s="54">
        <v>10083617.25</v>
      </c>
      <c r="W406" s="52" t="s">
        <v>6</v>
      </c>
      <c r="X406" s="55" t="str">
        <f t="shared" si="6"/>
        <v>Less than 180 days</v>
      </c>
      <c r="Y406" s="47" t="s">
        <v>2642</v>
      </c>
    </row>
    <row r="407" spans="1:25" x14ac:dyDescent="0.2">
      <c r="A407" s="52">
        <v>5300</v>
      </c>
      <c r="B407" s="52" t="s">
        <v>1025</v>
      </c>
      <c r="C407" s="52" t="s">
        <v>2686</v>
      </c>
      <c r="D407" s="52">
        <v>5308000084</v>
      </c>
      <c r="E407" s="52">
        <v>25</v>
      </c>
      <c r="F407" s="52" t="s">
        <v>2466</v>
      </c>
      <c r="G407" s="53" t="s">
        <v>2597</v>
      </c>
      <c r="H407" s="52" t="s">
        <v>1140</v>
      </c>
      <c r="I407" s="52">
        <v>12201000</v>
      </c>
      <c r="J407" s="52">
        <v>0</v>
      </c>
      <c r="K407" s="52">
        <v>0</v>
      </c>
      <c r="L407" s="52" t="s">
        <v>1026</v>
      </c>
      <c r="M407" s="52" t="s">
        <v>1138</v>
      </c>
      <c r="N407" s="52" t="s">
        <v>2687</v>
      </c>
      <c r="O407" s="52">
        <v>5302</v>
      </c>
      <c r="P407" s="52" t="s">
        <v>164</v>
      </c>
      <c r="Q407" s="52">
        <v>8100013971</v>
      </c>
      <c r="R407" s="53">
        <v>44135</v>
      </c>
      <c r="S407" s="52" t="s">
        <v>2689</v>
      </c>
      <c r="T407" s="52">
        <v>336</v>
      </c>
      <c r="U407" s="53" t="s">
        <v>2733</v>
      </c>
      <c r="V407" s="54">
        <v>10154821.5</v>
      </c>
      <c r="W407" s="52" t="s">
        <v>6</v>
      </c>
      <c r="X407" s="55" t="str">
        <f t="shared" si="6"/>
        <v>Less than 180 days</v>
      </c>
      <c r="Y407" s="47" t="s">
        <v>2642</v>
      </c>
    </row>
    <row r="408" spans="1:25" x14ac:dyDescent="0.2">
      <c r="A408" s="52">
        <v>5300</v>
      </c>
      <c r="B408" s="52" t="s">
        <v>1025</v>
      </c>
      <c r="C408" s="52" t="s">
        <v>2686</v>
      </c>
      <c r="D408" s="52">
        <v>5308000085</v>
      </c>
      <c r="E408" s="52">
        <v>20</v>
      </c>
      <c r="F408" s="52" t="s">
        <v>2468</v>
      </c>
      <c r="G408" s="53" t="s">
        <v>2597</v>
      </c>
      <c r="H408" s="52" t="s">
        <v>1140</v>
      </c>
      <c r="I408" s="52">
        <v>12201000</v>
      </c>
      <c r="J408" s="52">
        <v>0</v>
      </c>
      <c r="K408" s="52">
        <v>0</v>
      </c>
      <c r="L408" s="52" t="s">
        <v>1026</v>
      </c>
      <c r="M408" s="52" t="s">
        <v>1138</v>
      </c>
      <c r="N408" s="52" t="s">
        <v>2687</v>
      </c>
      <c r="O408" s="52">
        <v>5302</v>
      </c>
      <c r="P408" s="52" t="s">
        <v>164</v>
      </c>
      <c r="Q408" s="52">
        <v>8100013971</v>
      </c>
      <c r="R408" s="53">
        <v>44135</v>
      </c>
      <c r="S408" s="52" t="s">
        <v>2689</v>
      </c>
      <c r="T408" s="52">
        <v>336</v>
      </c>
      <c r="U408" s="53" t="s">
        <v>2733</v>
      </c>
      <c r="V408" s="54">
        <v>372453</v>
      </c>
      <c r="W408" s="52" t="s">
        <v>6</v>
      </c>
      <c r="X408" s="55" t="str">
        <f t="shared" si="6"/>
        <v>Less than 180 days</v>
      </c>
      <c r="Y408" s="47" t="s">
        <v>2642</v>
      </c>
    </row>
    <row r="409" spans="1:25" x14ac:dyDescent="0.2">
      <c r="A409" s="52">
        <v>5300</v>
      </c>
      <c r="B409" s="52" t="s">
        <v>1025</v>
      </c>
      <c r="C409" s="52" t="s">
        <v>2686</v>
      </c>
      <c r="D409" s="52">
        <v>5308000087</v>
      </c>
      <c r="E409" s="52">
        <v>20</v>
      </c>
      <c r="F409" s="52" t="s">
        <v>2470</v>
      </c>
      <c r="G409" s="53" t="s">
        <v>2597</v>
      </c>
      <c r="H409" s="52" t="s">
        <v>1140</v>
      </c>
      <c r="I409" s="52">
        <v>12201000</v>
      </c>
      <c r="J409" s="52">
        <v>0</v>
      </c>
      <c r="K409" s="52">
        <v>0</v>
      </c>
      <c r="L409" s="52" t="s">
        <v>1026</v>
      </c>
      <c r="M409" s="52" t="s">
        <v>1138</v>
      </c>
      <c r="N409" s="52" t="s">
        <v>2687</v>
      </c>
      <c r="O409" s="52">
        <v>5302</v>
      </c>
      <c r="P409" s="52" t="s">
        <v>164</v>
      </c>
      <c r="Q409" s="52">
        <v>8100013971</v>
      </c>
      <c r="R409" s="53">
        <v>44135</v>
      </c>
      <c r="S409" s="52" t="s">
        <v>2689</v>
      </c>
      <c r="T409" s="52">
        <v>336</v>
      </c>
      <c r="U409" s="53" t="s">
        <v>2733</v>
      </c>
      <c r="V409" s="54">
        <v>284817</v>
      </c>
      <c r="W409" s="52" t="s">
        <v>6</v>
      </c>
      <c r="X409" s="55" t="str">
        <f t="shared" si="6"/>
        <v>Less than 180 days</v>
      </c>
      <c r="Y409" s="47" t="s">
        <v>2642</v>
      </c>
    </row>
    <row r="410" spans="1:25" x14ac:dyDescent="0.2">
      <c r="A410" s="52">
        <v>5300</v>
      </c>
      <c r="B410" s="52" t="s">
        <v>1025</v>
      </c>
      <c r="C410" s="52" t="s">
        <v>2686</v>
      </c>
      <c r="D410" s="52">
        <v>5308000088</v>
      </c>
      <c r="E410" s="52">
        <v>20</v>
      </c>
      <c r="F410" s="52" t="s">
        <v>2472</v>
      </c>
      <c r="G410" s="53" t="s">
        <v>2597</v>
      </c>
      <c r="H410" s="52" t="s">
        <v>1140</v>
      </c>
      <c r="I410" s="52">
        <v>12201000</v>
      </c>
      <c r="J410" s="52">
        <v>0</v>
      </c>
      <c r="K410" s="52">
        <v>0</v>
      </c>
      <c r="L410" s="52" t="s">
        <v>1026</v>
      </c>
      <c r="M410" s="52" t="s">
        <v>1138</v>
      </c>
      <c r="N410" s="52" t="s">
        <v>2687</v>
      </c>
      <c r="O410" s="52">
        <v>5302</v>
      </c>
      <c r="P410" s="52" t="s">
        <v>164</v>
      </c>
      <c r="Q410" s="52">
        <v>8100013971</v>
      </c>
      <c r="R410" s="53">
        <v>44135</v>
      </c>
      <c r="S410" s="52" t="s">
        <v>2689</v>
      </c>
      <c r="T410" s="52">
        <v>336</v>
      </c>
      <c r="U410" s="53" t="s">
        <v>2733</v>
      </c>
      <c r="V410" s="54">
        <v>224567.25</v>
      </c>
      <c r="W410" s="52" t="s">
        <v>6</v>
      </c>
      <c r="X410" s="55" t="str">
        <f t="shared" si="6"/>
        <v>Less than 180 days</v>
      </c>
      <c r="Y410" s="47" t="s">
        <v>2642</v>
      </c>
    </row>
    <row r="411" spans="1:25" x14ac:dyDescent="0.2">
      <c r="A411" s="52">
        <v>5300</v>
      </c>
      <c r="B411" s="52" t="s">
        <v>1025</v>
      </c>
      <c r="C411" s="52" t="s">
        <v>2686</v>
      </c>
      <c r="D411" s="52">
        <v>5308000089</v>
      </c>
      <c r="E411" s="52">
        <v>21</v>
      </c>
      <c r="F411" s="52" t="s">
        <v>2474</v>
      </c>
      <c r="G411" s="53" t="s">
        <v>2597</v>
      </c>
      <c r="H411" s="52" t="s">
        <v>1140</v>
      </c>
      <c r="I411" s="52">
        <v>12201000</v>
      </c>
      <c r="J411" s="52">
        <v>0</v>
      </c>
      <c r="K411" s="52">
        <v>0</v>
      </c>
      <c r="L411" s="52" t="s">
        <v>1026</v>
      </c>
      <c r="M411" s="52" t="s">
        <v>1138</v>
      </c>
      <c r="N411" s="52" t="s">
        <v>2687</v>
      </c>
      <c r="O411" s="52">
        <v>5302</v>
      </c>
      <c r="P411" s="52" t="s">
        <v>164</v>
      </c>
      <c r="Q411" s="52">
        <v>8100013971</v>
      </c>
      <c r="R411" s="53">
        <v>44135</v>
      </c>
      <c r="S411" s="52" t="s">
        <v>2689</v>
      </c>
      <c r="T411" s="52">
        <v>336</v>
      </c>
      <c r="U411" s="53" t="s">
        <v>2733</v>
      </c>
      <c r="V411" s="54">
        <v>109545</v>
      </c>
      <c r="W411" s="52" t="s">
        <v>6</v>
      </c>
      <c r="X411" s="55" t="str">
        <f t="shared" si="6"/>
        <v>Less than 180 days</v>
      </c>
      <c r="Y411" s="47" t="s">
        <v>2642</v>
      </c>
    </row>
    <row r="412" spans="1:25" x14ac:dyDescent="0.2">
      <c r="A412" s="52">
        <v>5300</v>
      </c>
      <c r="B412" s="52" t="s">
        <v>1025</v>
      </c>
      <c r="C412" s="52" t="s">
        <v>2686</v>
      </c>
      <c r="D412" s="52">
        <v>5308000090</v>
      </c>
      <c r="E412" s="52">
        <v>20</v>
      </c>
      <c r="F412" s="52" t="s">
        <v>2476</v>
      </c>
      <c r="G412" s="53" t="s">
        <v>2597</v>
      </c>
      <c r="H412" s="52" t="s">
        <v>1140</v>
      </c>
      <c r="I412" s="52">
        <v>12201000</v>
      </c>
      <c r="J412" s="52">
        <v>0</v>
      </c>
      <c r="K412" s="52">
        <v>0</v>
      </c>
      <c r="L412" s="52" t="s">
        <v>1026</v>
      </c>
      <c r="M412" s="52" t="s">
        <v>1138</v>
      </c>
      <c r="N412" s="52" t="s">
        <v>2687</v>
      </c>
      <c r="O412" s="52">
        <v>5302</v>
      </c>
      <c r="P412" s="52" t="s">
        <v>164</v>
      </c>
      <c r="Q412" s="52">
        <v>8100013971</v>
      </c>
      <c r="R412" s="53">
        <v>44135</v>
      </c>
      <c r="S412" s="52" t="s">
        <v>2689</v>
      </c>
      <c r="T412" s="52">
        <v>336</v>
      </c>
      <c r="U412" s="53" t="s">
        <v>2733</v>
      </c>
      <c r="V412" s="54">
        <v>208135.5</v>
      </c>
      <c r="W412" s="52" t="s">
        <v>6</v>
      </c>
      <c r="X412" s="55" t="str">
        <f t="shared" si="6"/>
        <v>Less than 180 days</v>
      </c>
      <c r="Y412" s="47" t="s">
        <v>2642</v>
      </c>
    </row>
    <row r="413" spans="1:25" x14ac:dyDescent="0.2">
      <c r="A413" s="52">
        <v>5300</v>
      </c>
      <c r="B413" s="52" t="s">
        <v>1025</v>
      </c>
      <c r="C413" s="52" t="s">
        <v>2686</v>
      </c>
      <c r="D413" s="52">
        <v>5308000091</v>
      </c>
      <c r="E413" s="52">
        <v>20</v>
      </c>
      <c r="F413" s="52" t="s">
        <v>2478</v>
      </c>
      <c r="G413" s="53" t="s">
        <v>2597</v>
      </c>
      <c r="H413" s="52" t="s">
        <v>1140</v>
      </c>
      <c r="I413" s="52">
        <v>12201000</v>
      </c>
      <c r="J413" s="52">
        <v>0</v>
      </c>
      <c r="K413" s="52">
        <v>0</v>
      </c>
      <c r="L413" s="52" t="s">
        <v>1030</v>
      </c>
      <c r="M413" s="52" t="s">
        <v>1173</v>
      </c>
      <c r="N413" s="52" t="s">
        <v>2687</v>
      </c>
      <c r="O413" s="52">
        <v>5302</v>
      </c>
      <c r="P413" s="52" t="s">
        <v>164</v>
      </c>
      <c r="Q413" s="52">
        <v>8100013971</v>
      </c>
      <c r="R413" s="53">
        <v>44135</v>
      </c>
      <c r="S413" s="52" t="s">
        <v>2689</v>
      </c>
      <c r="T413" s="52">
        <v>336</v>
      </c>
      <c r="U413" s="53" t="s">
        <v>2733</v>
      </c>
      <c r="V413" s="54">
        <v>158840.25</v>
      </c>
      <c r="W413" s="52" t="s">
        <v>6</v>
      </c>
      <c r="X413" s="55" t="str">
        <f t="shared" si="6"/>
        <v>Less than 180 days</v>
      </c>
      <c r="Y413" s="47" t="s">
        <v>2642</v>
      </c>
    </row>
    <row r="414" spans="1:25" x14ac:dyDescent="0.2">
      <c r="A414" s="52">
        <v>5300</v>
      </c>
      <c r="B414" s="52" t="s">
        <v>1025</v>
      </c>
      <c r="C414" s="52" t="s">
        <v>2686</v>
      </c>
      <c r="D414" s="52">
        <v>5308000092</v>
      </c>
      <c r="E414" s="52">
        <v>20</v>
      </c>
      <c r="F414" s="52" t="s">
        <v>2480</v>
      </c>
      <c r="G414" s="53" t="s">
        <v>2597</v>
      </c>
      <c r="H414" s="52" t="s">
        <v>1140</v>
      </c>
      <c r="I414" s="52">
        <v>12201000</v>
      </c>
      <c r="J414" s="52">
        <v>0</v>
      </c>
      <c r="K414" s="52">
        <v>0</v>
      </c>
      <c r="L414" s="52" t="s">
        <v>1030</v>
      </c>
      <c r="M414" s="52" t="s">
        <v>1173</v>
      </c>
      <c r="N414" s="52" t="s">
        <v>2687</v>
      </c>
      <c r="O414" s="52">
        <v>5302</v>
      </c>
      <c r="P414" s="52" t="s">
        <v>164</v>
      </c>
      <c r="Q414" s="52">
        <v>8100013971</v>
      </c>
      <c r="R414" s="53">
        <v>44135</v>
      </c>
      <c r="S414" s="52" t="s">
        <v>2689</v>
      </c>
      <c r="T414" s="52">
        <v>336</v>
      </c>
      <c r="U414" s="53" t="s">
        <v>2733</v>
      </c>
      <c r="V414" s="54">
        <v>32863.5</v>
      </c>
      <c r="W414" s="52" t="s">
        <v>6</v>
      </c>
      <c r="X414" s="55" t="str">
        <f t="shared" si="6"/>
        <v>Less than 180 days</v>
      </c>
      <c r="Y414" s="47" t="s">
        <v>2642</v>
      </c>
    </row>
    <row r="415" spans="1:25" x14ac:dyDescent="0.2">
      <c r="A415" s="52">
        <v>5300</v>
      </c>
      <c r="B415" s="52" t="s">
        <v>1025</v>
      </c>
      <c r="C415" s="52" t="s">
        <v>2686</v>
      </c>
      <c r="D415" s="52">
        <v>5308000093</v>
      </c>
      <c r="E415" s="52">
        <v>20</v>
      </c>
      <c r="F415" s="52" t="s">
        <v>2482</v>
      </c>
      <c r="G415" s="53" t="s">
        <v>2597</v>
      </c>
      <c r="H415" s="52" t="s">
        <v>1140</v>
      </c>
      <c r="I415" s="52">
        <v>12201000</v>
      </c>
      <c r="J415" s="52">
        <v>0</v>
      </c>
      <c r="K415" s="52">
        <v>0</v>
      </c>
      <c r="L415" s="52" t="s">
        <v>1030</v>
      </c>
      <c r="M415" s="52" t="s">
        <v>1173</v>
      </c>
      <c r="N415" s="52" t="s">
        <v>2687</v>
      </c>
      <c r="O415" s="52">
        <v>5302</v>
      </c>
      <c r="P415" s="52" t="s">
        <v>164</v>
      </c>
      <c r="Q415" s="52">
        <v>8100013971</v>
      </c>
      <c r="R415" s="53">
        <v>44135</v>
      </c>
      <c r="S415" s="52" t="s">
        <v>2689</v>
      </c>
      <c r="T415" s="52">
        <v>336</v>
      </c>
      <c r="U415" s="53" t="s">
        <v>2733</v>
      </c>
      <c r="V415" s="54">
        <v>93113.25</v>
      </c>
      <c r="W415" s="52" t="s">
        <v>6</v>
      </c>
      <c r="X415" s="55" t="str">
        <f t="shared" si="6"/>
        <v>Less than 180 days</v>
      </c>
      <c r="Y415" s="47" t="s">
        <v>2642</v>
      </c>
    </row>
    <row r="416" spans="1:25" x14ac:dyDescent="0.2">
      <c r="A416" s="52">
        <v>5300</v>
      </c>
      <c r="B416" s="52" t="s">
        <v>1025</v>
      </c>
      <c r="C416" s="52" t="s">
        <v>2686</v>
      </c>
      <c r="D416" s="52">
        <v>5308000094</v>
      </c>
      <c r="E416" s="52">
        <v>23</v>
      </c>
      <c r="F416" s="52" t="s">
        <v>2484</v>
      </c>
      <c r="G416" s="53" t="s">
        <v>2597</v>
      </c>
      <c r="H416" s="52" t="s">
        <v>1140</v>
      </c>
      <c r="I416" s="52">
        <v>12201000</v>
      </c>
      <c r="J416" s="52">
        <v>0</v>
      </c>
      <c r="K416" s="52">
        <v>0</v>
      </c>
      <c r="L416" s="52" t="s">
        <v>1026</v>
      </c>
      <c r="M416" s="52" t="s">
        <v>1138</v>
      </c>
      <c r="N416" s="52" t="s">
        <v>2687</v>
      </c>
      <c r="O416" s="52">
        <v>5302</v>
      </c>
      <c r="P416" s="52" t="s">
        <v>164</v>
      </c>
      <c r="Q416" s="52">
        <v>8100013971</v>
      </c>
      <c r="R416" s="53">
        <v>44135</v>
      </c>
      <c r="S416" s="52" t="s">
        <v>2689</v>
      </c>
      <c r="T416" s="52">
        <v>336</v>
      </c>
      <c r="U416" s="53" t="s">
        <v>2733</v>
      </c>
      <c r="V416" s="54">
        <v>1391221.5</v>
      </c>
      <c r="W416" s="52" t="s">
        <v>6</v>
      </c>
      <c r="X416" s="55" t="str">
        <f t="shared" si="6"/>
        <v>Less than 180 days</v>
      </c>
      <c r="Y416" s="47" t="s">
        <v>2642</v>
      </c>
    </row>
    <row r="417" spans="1:25" x14ac:dyDescent="0.2">
      <c r="A417" s="52">
        <v>5300</v>
      </c>
      <c r="B417" s="52" t="s">
        <v>1025</v>
      </c>
      <c r="C417" s="52" t="s">
        <v>2686</v>
      </c>
      <c r="D417" s="52">
        <v>5308000096</v>
      </c>
      <c r="E417" s="52">
        <v>22</v>
      </c>
      <c r="F417" s="52" t="s">
        <v>2486</v>
      </c>
      <c r="G417" s="53" t="s">
        <v>2597</v>
      </c>
      <c r="H417" s="52" t="s">
        <v>1140</v>
      </c>
      <c r="I417" s="52">
        <v>12201000</v>
      </c>
      <c r="J417" s="52">
        <v>0</v>
      </c>
      <c r="K417" s="52">
        <v>0</v>
      </c>
      <c r="L417" s="52" t="s">
        <v>1026</v>
      </c>
      <c r="M417" s="52" t="s">
        <v>1138</v>
      </c>
      <c r="N417" s="52" t="s">
        <v>2687</v>
      </c>
      <c r="O417" s="52">
        <v>5302</v>
      </c>
      <c r="P417" s="52" t="s">
        <v>164</v>
      </c>
      <c r="Q417" s="52">
        <v>8100013971</v>
      </c>
      <c r="R417" s="53">
        <v>44135</v>
      </c>
      <c r="S417" s="52" t="s">
        <v>2689</v>
      </c>
      <c r="T417" s="52">
        <v>336</v>
      </c>
      <c r="U417" s="53" t="s">
        <v>2733</v>
      </c>
      <c r="V417" s="54">
        <v>235521.75</v>
      </c>
      <c r="W417" s="52" t="s">
        <v>6</v>
      </c>
      <c r="X417" s="55" t="str">
        <f t="shared" si="6"/>
        <v>Less than 180 days</v>
      </c>
      <c r="Y417" s="47" t="s">
        <v>2642</v>
      </c>
    </row>
    <row r="418" spans="1:25" x14ac:dyDescent="0.2">
      <c r="A418" s="52">
        <v>5300</v>
      </c>
      <c r="B418" s="52" t="s">
        <v>1025</v>
      </c>
      <c r="C418" s="52" t="s">
        <v>2686</v>
      </c>
      <c r="D418" s="52">
        <v>5308000098</v>
      </c>
      <c r="E418" s="52">
        <v>20</v>
      </c>
      <c r="F418" s="52" t="s">
        <v>2488</v>
      </c>
      <c r="G418" s="53" t="s">
        <v>2597</v>
      </c>
      <c r="H418" s="52" t="s">
        <v>1140</v>
      </c>
      <c r="I418" s="52">
        <v>12201000</v>
      </c>
      <c r="J418" s="52">
        <v>0</v>
      </c>
      <c r="K418" s="52">
        <v>0</v>
      </c>
      <c r="L418" s="52" t="s">
        <v>1030</v>
      </c>
      <c r="M418" s="52" t="s">
        <v>1173</v>
      </c>
      <c r="N418" s="52" t="s">
        <v>2687</v>
      </c>
      <c r="O418" s="52">
        <v>5302</v>
      </c>
      <c r="P418" s="52" t="s">
        <v>164</v>
      </c>
      <c r="Q418" s="52">
        <v>8100013971</v>
      </c>
      <c r="R418" s="53">
        <v>44135</v>
      </c>
      <c r="S418" s="52" t="s">
        <v>2689</v>
      </c>
      <c r="T418" s="52">
        <v>336</v>
      </c>
      <c r="U418" s="53" t="s">
        <v>2733</v>
      </c>
      <c r="V418" s="54">
        <v>54772.5</v>
      </c>
      <c r="W418" s="52" t="s">
        <v>6</v>
      </c>
      <c r="X418" s="55" t="str">
        <f t="shared" si="6"/>
        <v>Less than 180 days</v>
      </c>
      <c r="Y418" s="47" t="s">
        <v>2642</v>
      </c>
    </row>
    <row r="419" spans="1:25" x14ac:dyDescent="0.2">
      <c r="A419" s="52">
        <v>5300</v>
      </c>
      <c r="B419" s="52" t="s">
        <v>1025</v>
      </c>
      <c r="C419" s="52" t="s">
        <v>2686</v>
      </c>
      <c r="D419" s="52">
        <v>5308000100</v>
      </c>
      <c r="E419" s="52">
        <v>20</v>
      </c>
      <c r="F419" s="52" t="s">
        <v>2490</v>
      </c>
      <c r="G419" s="53" t="s">
        <v>2597</v>
      </c>
      <c r="H419" s="52" t="s">
        <v>1140</v>
      </c>
      <c r="I419" s="52">
        <v>12201000</v>
      </c>
      <c r="J419" s="52">
        <v>0</v>
      </c>
      <c r="K419" s="52">
        <v>0</v>
      </c>
      <c r="L419" s="52" t="s">
        <v>1030</v>
      </c>
      <c r="M419" s="52" t="s">
        <v>1173</v>
      </c>
      <c r="N419" s="52" t="s">
        <v>2687</v>
      </c>
      <c r="O419" s="52">
        <v>5302</v>
      </c>
      <c r="P419" s="52" t="s">
        <v>164</v>
      </c>
      <c r="Q419" s="52">
        <v>8100013971</v>
      </c>
      <c r="R419" s="53">
        <v>44135</v>
      </c>
      <c r="S419" s="52" t="s">
        <v>2689</v>
      </c>
      <c r="T419" s="52">
        <v>336</v>
      </c>
      <c r="U419" s="53" t="s">
        <v>2733</v>
      </c>
      <c r="V419" s="54">
        <v>27386.25</v>
      </c>
      <c r="W419" s="52" t="s">
        <v>6</v>
      </c>
      <c r="X419" s="55" t="str">
        <f t="shared" si="6"/>
        <v>Less than 180 days</v>
      </c>
      <c r="Y419" s="47" t="s">
        <v>2642</v>
      </c>
    </row>
    <row r="420" spans="1:25" x14ac:dyDescent="0.2">
      <c r="A420" s="52">
        <v>5300</v>
      </c>
      <c r="B420" s="52" t="s">
        <v>1025</v>
      </c>
      <c r="C420" s="52" t="s">
        <v>2686</v>
      </c>
      <c r="D420" s="52">
        <v>5308000112</v>
      </c>
      <c r="E420" s="52">
        <v>21</v>
      </c>
      <c r="F420" s="52" t="s">
        <v>2492</v>
      </c>
      <c r="G420" s="53" t="s">
        <v>2597</v>
      </c>
      <c r="H420" s="52" t="s">
        <v>1140</v>
      </c>
      <c r="I420" s="52">
        <v>12201000</v>
      </c>
      <c r="J420" s="52">
        <v>0</v>
      </c>
      <c r="K420" s="52">
        <v>0</v>
      </c>
      <c r="L420" s="52" t="s">
        <v>1026</v>
      </c>
      <c r="M420" s="52" t="s">
        <v>1138</v>
      </c>
      <c r="N420" s="52" t="s">
        <v>2687</v>
      </c>
      <c r="O420" s="52">
        <v>5302</v>
      </c>
      <c r="P420" s="52" t="s">
        <v>164</v>
      </c>
      <c r="Q420" s="52">
        <v>8100013971</v>
      </c>
      <c r="R420" s="53">
        <v>44135</v>
      </c>
      <c r="S420" s="52" t="s">
        <v>2689</v>
      </c>
      <c r="T420" s="52">
        <v>336</v>
      </c>
      <c r="U420" s="53" t="s">
        <v>2733</v>
      </c>
      <c r="V420" s="54">
        <v>219090</v>
      </c>
      <c r="W420" s="52" t="s">
        <v>6</v>
      </c>
      <c r="X420" s="55" t="str">
        <f t="shared" si="6"/>
        <v>Less than 180 days</v>
      </c>
      <c r="Y420" s="47" t="s">
        <v>2642</v>
      </c>
    </row>
    <row r="421" spans="1:25" x14ac:dyDescent="0.2">
      <c r="A421" s="52">
        <v>5300</v>
      </c>
      <c r="B421" s="52" t="s">
        <v>1025</v>
      </c>
      <c r="C421" s="52" t="s">
        <v>2686</v>
      </c>
      <c r="D421" s="52">
        <v>5308000115</v>
      </c>
      <c r="E421" s="52">
        <v>20</v>
      </c>
      <c r="F421" s="52" t="s">
        <v>2494</v>
      </c>
      <c r="G421" s="53" t="s">
        <v>2597</v>
      </c>
      <c r="H421" s="52" t="s">
        <v>1140</v>
      </c>
      <c r="I421" s="52">
        <v>12201000</v>
      </c>
      <c r="J421" s="52">
        <v>0</v>
      </c>
      <c r="K421" s="52">
        <v>0</v>
      </c>
      <c r="L421" s="52" t="s">
        <v>1026</v>
      </c>
      <c r="M421" s="52" t="s">
        <v>1138</v>
      </c>
      <c r="N421" s="52" t="s">
        <v>2687</v>
      </c>
      <c r="O421" s="52">
        <v>5302</v>
      </c>
      <c r="P421" s="52" t="s">
        <v>164</v>
      </c>
      <c r="Q421" s="52">
        <v>8100013971</v>
      </c>
      <c r="R421" s="53">
        <v>44135</v>
      </c>
      <c r="S421" s="52" t="s">
        <v>2689</v>
      </c>
      <c r="T421" s="52">
        <v>336</v>
      </c>
      <c r="U421" s="53" t="s">
        <v>2733</v>
      </c>
      <c r="V421" s="54">
        <v>125976.75</v>
      </c>
      <c r="W421" s="52" t="s">
        <v>6</v>
      </c>
      <c r="X421" s="55" t="str">
        <f t="shared" si="6"/>
        <v>Less than 180 days</v>
      </c>
      <c r="Y421" s="47" t="s">
        <v>2642</v>
      </c>
    </row>
    <row r="422" spans="1:25" x14ac:dyDescent="0.2">
      <c r="A422" s="52">
        <v>5300</v>
      </c>
      <c r="B422" s="52" t="s">
        <v>1025</v>
      </c>
      <c r="C422" s="52" t="s">
        <v>2686</v>
      </c>
      <c r="D422" s="52">
        <v>5308000118</v>
      </c>
      <c r="E422" s="52">
        <v>21</v>
      </c>
      <c r="F422" s="52" t="s">
        <v>2496</v>
      </c>
      <c r="G422" s="53" t="s">
        <v>2597</v>
      </c>
      <c r="H422" s="52" t="s">
        <v>1140</v>
      </c>
      <c r="I422" s="52">
        <v>12201000</v>
      </c>
      <c r="J422" s="52">
        <v>0</v>
      </c>
      <c r="K422" s="52">
        <v>0</v>
      </c>
      <c r="L422" s="52" t="s">
        <v>1026</v>
      </c>
      <c r="M422" s="52" t="s">
        <v>1138</v>
      </c>
      <c r="N422" s="52" t="s">
        <v>2687</v>
      </c>
      <c r="O422" s="52">
        <v>5302</v>
      </c>
      <c r="P422" s="52" t="s">
        <v>164</v>
      </c>
      <c r="Q422" s="52">
        <v>8100013971</v>
      </c>
      <c r="R422" s="53">
        <v>44135</v>
      </c>
      <c r="S422" s="52" t="s">
        <v>2689</v>
      </c>
      <c r="T422" s="52">
        <v>336</v>
      </c>
      <c r="U422" s="53" t="s">
        <v>2733</v>
      </c>
      <c r="V422" s="54">
        <v>334112.25</v>
      </c>
      <c r="W422" s="52" t="s">
        <v>6</v>
      </c>
      <c r="X422" s="55" t="str">
        <f t="shared" si="6"/>
        <v>Less than 180 days</v>
      </c>
      <c r="Y422" s="47" t="s">
        <v>2642</v>
      </c>
    </row>
    <row r="423" spans="1:25" x14ac:dyDescent="0.2">
      <c r="A423" s="52">
        <v>5300</v>
      </c>
      <c r="B423" s="52" t="s">
        <v>1025</v>
      </c>
      <c r="C423" s="52" t="s">
        <v>2686</v>
      </c>
      <c r="D423" s="52">
        <v>5308000119</v>
      </c>
      <c r="E423" s="52">
        <v>22</v>
      </c>
      <c r="F423" s="52" t="s">
        <v>2498</v>
      </c>
      <c r="G423" s="53" t="s">
        <v>2597</v>
      </c>
      <c r="H423" s="52" t="s">
        <v>1140</v>
      </c>
      <c r="I423" s="52">
        <v>12201000</v>
      </c>
      <c r="J423" s="52">
        <v>0</v>
      </c>
      <c r="K423" s="52">
        <v>0</v>
      </c>
      <c r="L423" s="52" t="s">
        <v>1026</v>
      </c>
      <c r="M423" s="52" t="s">
        <v>1138</v>
      </c>
      <c r="N423" s="52" t="s">
        <v>2687</v>
      </c>
      <c r="O423" s="52">
        <v>5302</v>
      </c>
      <c r="P423" s="52" t="s">
        <v>164</v>
      </c>
      <c r="Q423" s="52">
        <v>8100013971</v>
      </c>
      <c r="R423" s="53">
        <v>44135</v>
      </c>
      <c r="S423" s="52" t="s">
        <v>2689</v>
      </c>
      <c r="T423" s="52">
        <v>336</v>
      </c>
      <c r="U423" s="53" t="s">
        <v>2733</v>
      </c>
      <c r="V423" s="54">
        <v>169794.75</v>
      </c>
      <c r="W423" s="52" t="s">
        <v>6</v>
      </c>
      <c r="X423" s="55" t="str">
        <f t="shared" si="6"/>
        <v>Less than 180 days</v>
      </c>
      <c r="Y423" s="47" t="s">
        <v>2642</v>
      </c>
    </row>
    <row r="424" spans="1:25" x14ac:dyDescent="0.2">
      <c r="A424" s="52">
        <v>5300</v>
      </c>
      <c r="B424" s="52" t="s">
        <v>1025</v>
      </c>
      <c r="C424" s="52" t="s">
        <v>2686</v>
      </c>
      <c r="D424" s="52">
        <v>5308000126</v>
      </c>
      <c r="E424" s="52">
        <v>20</v>
      </c>
      <c r="F424" s="52" t="s">
        <v>2500</v>
      </c>
      <c r="G424" s="53" t="s">
        <v>2597</v>
      </c>
      <c r="H424" s="52" t="s">
        <v>1140</v>
      </c>
      <c r="I424" s="52">
        <v>12201000</v>
      </c>
      <c r="J424" s="52">
        <v>0</v>
      </c>
      <c r="K424" s="52">
        <v>0</v>
      </c>
      <c r="L424" s="52" t="s">
        <v>1030</v>
      </c>
      <c r="M424" s="52" t="s">
        <v>1173</v>
      </c>
      <c r="N424" s="52" t="s">
        <v>2687</v>
      </c>
      <c r="O424" s="52">
        <v>5302</v>
      </c>
      <c r="P424" s="52" t="s">
        <v>164</v>
      </c>
      <c r="Q424" s="52">
        <v>8100013971</v>
      </c>
      <c r="R424" s="53">
        <v>44135</v>
      </c>
      <c r="S424" s="52" t="s">
        <v>2689</v>
      </c>
      <c r="T424" s="52">
        <v>336</v>
      </c>
      <c r="U424" s="53" t="s">
        <v>2733</v>
      </c>
      <c r="V424" s="54">
        <v>54772.5</v>
      </c>
      <c r="W424" s="52" t="s">
        <v>6</v>
      </c>
      <c r="X424" s="55" t="str">
        <f t="shared" si="6"/>
        <v>Less than 180 days</v>
      </c>
      <c r="Y424" s="47" t="s">
        <v>2642</v>
      </c>
    </row>
    <row r="425" spans="1:25" x14ac:dyDescent="0.2">
      <c r="A425" s="52">
        <v>5300</v>
      </c>
      <c r="B425" s="52" t="s">
        <v>1025</v>
      </c>
      <c r="C425" s="52" t="s">
        <v>2686</v>
      </c>
      <c r="D425" s="52">
        <v>5308000131</v>
      </c>
      <c r="E425" s="52">
        <v>20</v>
      </c>
      <c r="F425" s="52" t="s">
        <v>2502</v>
      </c>
      <c r="G425" s="53" t="s">
        <v>2597</v>
      </c>
      <c r="H425" s="52" t="s">
        <v>1140</v>
      </c>
      <c r="I425" s="52">
        <v>12201000</v>
      </c>
      <c r="J425" s="52">
        <v>0</v>
      </c>
      <c r="K425" s="52">
        <v>0</v>
      </c>
      <c r="L425" s="52" t="s">
        <v>1026</v>
      </c>
      <c r="M425" s="52" t="s">
        <v>1138</v>
      </c>
      <c r="N425" s="52" t="s">
        <v>2687</v>
      </c>
      <c r="O425" s="52">
        <v>5302</v>
      </c>
      <c r="P425" s="52" t="s">
        <v>164</v>
      </c>
      <c r="Q425" s="52">
        <v>8100013971</v>
      </c>
      <c r="R425" s="53">
        <v>44135</v>
      </c>
      <c r="S425" s="52" t="s">
        <v>2689</v>
      </c>
      <c r="T425" s="52">
        <v>336</v>
      </c>
      <c r="U425" s="53" t="s">
        <v>2733</v>
      </c>
      <c r="V425" s="54">
        <v>104067.75</v>
      </c>
      <c r="W425" s="52" t="s">
        <v>6</v>
      </c>
      <c r="X425" s="55" t="str">
        <f t="shared" si="6"/>
        <v>Less than 180 days</v>
      </c>
      <c r="Y425" s="47" t="s">
        <v>2642</v>
      </c>
    </row>
    <row r="426" spans="1:25" x14ac:dyDescent="0.2">
      <c r="A426" s="52">
        <v>5300</v>
      </c>
      <c r="B426" s="52" t="s">
        <v>1025</v>
      </c>
      <c r="C426" s="52" t="s">
        <v>2686</v>
      </c>
      <c r="D426" s="52">
        <v>5308000161</v>
      </c>
      <c r="E426" s="52">
        <v>25</v>
      </c>
      <c r="F426" s="52" t="s">
        <v>2504</v>
      </c>
      <c r="G426" s="53" t="s">
        <v>2597</v>
      </c>
      <c r="H426" s="52" t="s">
        <v>1296</v>
      </c>
      <c r="I426" s="52">
        <v>12201000</v>
      </c>
      <c r="J426" s="52">
        <v>0</v>
      </c>
      <c r="K426" s="52">
        <v>0</v>
      </c>
      <c r="L426" s="52" t="s">
        <v>1026</v>
      </c>
      <c r="M426" s="52" t="s">
        <v>1294</v>
      </c>
      <c r="N426" s="52" t="s">
        <v>2687</v>
      </c>
      <c r="O426" s="52">
        <v>5302</v>
      </c>
      <c r="P426" s="52" t="s">
        <v>116</v>
      </c>
      <c r="Q426" s="52">
        <v>8100013971</v>
      </c>
      <c r="R426" s="53">
        <v>44135</v>
      </c>
      <c r="S426" s="52" t="s">
        <v>2689</v>
      </c>
      <c r="T426" s="52">
        <v>336</v>
      </c>
      <c r="U426" s="53" t="s">
        <v>2733</v>
      </c>
      <c r="V426" s="54">
        <v>202658.25</v>
      </c>
      <c r="W426" s="52" t="s">
        <v>6</v>
      </c>
      <c r="X426" s="55" t="str">
        <f t="shared" si="6"/>
        <v>Less than 180 days</v>
      </c>
      <c r="Y426" s="47" t="s">
        <v>2642</v>
      </c>
    </row>
    <row r="427" spans="1:25" x14ac:dyDescent="0.2">
      <c r="A427" s="52">
        <v>5300</v>
      </c>
      <c r="B427" s="52" t="s">
        <v>1025</v>
      </c>
      <c r="C427" s="52" t="s">
        <v>2686</v>
      </c>
      <c r="D427" s="52">
        <v>5308000162</v>
      </c>
      <c r="E427" s="52">
        <v>21</v>
      </c>
      <c r="F427" s="52" t="s">
        <v>2506</v>
      </c>
      <c r="G427" s="53" t="s">
        <v>2597</v>
      </c>
      <c r="H427" s="52" t="s">
        <v>1296</v>
      </c>
      <c r="I427" s="52">
        <v>12201000</v>
      </c>
      <c r="J427" s="52">
        <v>0</v>
      </c>
      <c r="K427" s="52">
        <v>0</v>
      </c>
      <c r="L427" s="52" t="s">
        <v>1026</v>
      </c>
      <c r="M427" s="52" t="s">
        <v>1294</v>
      </c>
      <c r="N427" s="52" t="s">
        <v>2687</v>
      </c>
      <c r="O427" s="52">
        <v>5302</v>
      </c>
      <c r="P427" s="52" t="s">
        <v>116</v>
      </c>
      <c r="Q427" s="52">
        <v>8100013971</v>
      </c>
      <c r="R427" s="53">
        <v>44135</v>
      </c>
      <c r="S427" s="52" t="s">
        <v>2689</v>
      </c>
      <c r="T427" s="52">
        <v>336</v>
      </c>
      <c r="U427" s="53" t="s">
        <v>2733</v>
      </c>
      <c r="V427" s="54">
        <v>273862.5</v>
      </c>
      <c r="W427" s="52" t="s">
        <v>6</v>
      </c>
      <c r="X427" s="55" t="str">
        <f t="shared" si="6"/>
        <v>Less than 180 days</v>
      </c>
      <c r="Y427" s="47" t="s">
        <v>2642</v>
      </c>
    </row>
    <row r="428" spans="1:25" x14ac:dyDescent="0.2">
      <c r="A428" s="52">
        <v>5300</v>
      </c>
      <c r="B428" s="52" t="s">
        <v>1025</v>
      </c>
      <c r="C428" s="52" t="s">
        <v>2686</v>
      </c>
      <c r="D428" s="52">
        <v>5308000163</v>
      </c>
      <c r="E428" s="52">
        <v>25</v>
      </c>
      <c r="F428" s="52" t="s">
        <v>2508</v>
      </c>
      <c r="G428" s="53" t="s">
        <v>2597</v>
      </c>
      <c r="H428" s="52" t="s">
        <v>1296</v>
      </c>
      <c r="I428" s="52">
        <v>12201000</v>
      </c>
      <c r="J428" s="52">
        <v>0</v>
      </c>
      <c r="K428" s="52">
        <v>0</v>
      </c>
      <c r="L428" s="52" t="s">
        <v>1026</v>
      </c>
      <c r="M428" s="52" t="s">
        <v>1294</v>
      </c>
      <c r="N428" s="52" t="s">
        <v>2687</v>
      </c>
      <c r="O428" s="52">
        <v>5302</v>
      </c>
      <c r="P428" s="52" t="s">
        <v>116</v>
      </c>
      <c r="Q428" s="52">
        <v>8100013971</v>
      </c>
      <c r="R428" s="53">
        <v>44135</v>
      </c>
      <c r="S428" s="52" t="s">
        <v>2689</v>
      </c>
      <c r="T428" s="52">
        <v>336</v>
      </c>
      <c r="U428" s="53" t="s">
        <v>2733</v>
      </c>
      <c r="V428" s="54">
        <v>273862.5</v>
      </c>
      <c r="W428" s="52" t="s">
        <v>6</v>
      </c>
      <c r="X428" s="55" t="str">
        <f t="shared" si="6"/>
        <v>Less than 180 days</v>
      </c>
      <c r="Y428" s="47" t="s">
        <v>2642</v>
      </c>
    </row>
    <row r="429" spans="1:25" x14ac:dyDescent="0.2">
      <c r="A429" s="52">
        <v>5300</v>
      </c>
      <c r="B429" s="52" t="s">
        <v>1025</v>
      </c>
      <c r="C429" s="52" t="s">
        <v>2686</v>
      </c>
      <c r="D429" s="52">
        <v>5308000164</v>
      </c>
      <c r="E429" s="52">
        <v>26</v>
      </c>
      <c r="F429" s="52" t="s">
        <v>2510</v>
      </c>
      <c r="G429" s="53" t="s">
        <v>2597</v>
      </c>
      <c r="H429" s="52" t="s">
        <v>1296</v>
      </c>
      <c r="I429" s="52">
        <v>12201000</v>
      </c>
      <c r="J429" s="52">
        <v>0</v>
      </c>
      <c r="K429" s="52">
        <v>0</v>
      </c>
      <c r="L429" s="52" t="s">
        <v>1026</v>
      </c>
      <c r="M429" s="52" t="s">
        <v>1294</v>
      </c>
      <c r="N429" s="52" t="s">
        <v>2687</v>
      </c>
      <c r="O429" s="52">
        <v>5302</v>
      </c>
      <c r="P429" s="52" t="s">
        <v>116</v>
      </c>
      <c r="Q429" s="52">
        <v>8100013971</v>
      </c>
      <c r="R429" s="53">
        <v>44135</v>
      </c>
      <c r="S429" s="52" t="s">
        <v>2689</v>
      </c>
      <c r="T429" s="52">
        <v>336</v>
      </c>
      <c r="U429" s="53" t="s">
        <v>2733</v>
      </c>
      <c r="V429" s="54">
        <v>1944423.75</v>
      </c>
      <c r="W429" s="52" t="s">
        <v>6</v>
      </c>
      <c r="X429" s="55" t="str">
        <f t="shared" si="6"/>
        <v>Less than 180 days</v>
      </c>
      <c r="Y429" s="47" t="s">
        <v>2642</v>
      </c>
    </row>
    <row r="430" spans="1:25" x14ac:dyDescent="0.2">
      <c r="A430" s="52">
        <v>5300</v>
      </c>
      <c r="B430" s="52" t="s">
        <v>1025</v>
      </c>
      <c r="C430" s="52" t="s">
        <v>2686</v>
      </c>
      <c r="D430" s="52">
        <v>5308000166</v>
      </c>
      <c r="E430" s="52">
        <v>24</v>
      </c>
      <c r="F430" s="52" t="s">
        <v>2512</v>
      </c>
      <c r="G430" s="53" t="s">
        <v>2597</v>
      </c>
      <c r="H430" s="52" t="s">
        <v>1296</v>
      </c>
      <c r="I430" s="52">
        <v>12201000</v>
      </c>
      <c r="J430" s="52">
        <v>0</v>
      </c>
      <c r="K430" s="52">
        <v>0</v>
      </c>
      <c r="L430" s="52" t="s">
        <v>1026</v>
      </c>
      <c r="M430" s="52" t="s">
        <v>1294</v>
      </c>
      <c r="N430" s="52" t="s">
        <v>2687</v>
      </c>
      <c r="O430" s="52">
        <v>5302</v>
      </c>
      <c r="P430" s="52" t="s">
        <v>116</v>
      </c>
      <c r="Q430" s="52">
        <v>8100013971</v>
      </c>
      <c r="R430" s="53">
        <v>44135</v>
      </c>
      <c r="S430" s="52" t="s">
        <v>2689</v>
      </c>
      <c r="T430" s="52">
        <v>336</v>
      </c>
      <c r="U430" s="53" t="s">
        <v>2733</v>
      </c>
      <c r="V430" s="54">
        <v>115022.25</v>
      </c>
      <c r="W430" s="52" t="s">
        <v>6</v>
      </c>
      <c r="X430" s="55" t="str">
        <f t="shared" si="6"/>
        <v>Less than 180 days</v>
      </c>
      <c r="Y430" s="47" t="s">
        <v>2642</v>
      </c>
    </row>
    <row r="431" spans="1:25" x14ac:dyDescent="0.2">
      <c r="A431" s="52">
        <v>5300</v>
      </c>
      <c r="B431" s="52" t="s">
        <v>1025</v>
      </c>
      <c r="C431" s="52" t="s">
        <v>2686</v>
      </c>
      <c r="D431" s="52">
        <v>5308000167</v>
      </c>
      <c r="E431" s="52">
        <v>24</v>
      </c>
      <c r="F431" s="52" t="s">
        <v>2514</v>
      </c>
      <c r="G431" s="53" t="s">
        <v>2597</v>
      </c>
      <c r="H431" s="52" t="s">
        <v>1296</v>
      </c>
      <c r="I431" s="52">
        <v>12201000</v>
      </c>
      <c r="J431" s="52">
        <v>0</v>
      </c>
      <c r="K431" s="52">
        <v>0</v>
      </c>
      <c r="L431" s="52" t="s">
        <v>1026</v>
      </c>
      <c r="M431" s="52" t="s">
        <v>1294</v>
      </c>
      <c r="N431" s="52" t="s">
        <v>2687</v>
      </c>
      <c r="O431" s="52">
        <v>5302</v>
      </c>
      <c r="P431" s="52" t="s">
        <v>116</v>
      </c>
      <c r="Q431" s="52">
        <v>8100013971</v>
      </c>
      <c r="R431" s="53">
        <v>44135</v>
      </c>
      <c r="S431" s="52" t="s">
        <v>2689</v>
      </c>
      <c r="T431" s="52">
        <v>336</v>
      </c>
      <c r="U431" s="53" t="s">
        <v>2733</v>
      </c>
      <c r="V431" s="54">
        <v>317680.5</v>
      </c>
      <c r="W431" s="52" t="s">
        <v>6</v>
      </c>
      <c r="X431" s="55" t="str">
        <f t="shared" si="6"/>
        <v>Less than 180 days</v>
      </c>
      <c r="Y431" s="47" t="s">
        <v>2642</v>
      </c>
    </row>
    <row r="432" spans="1:25" x14ac:dyDescent="0.2">
      <c r="A432" s="52">
        <v>5300</v>
      </c>
      <c r="B432" s="52" t="s">
        <v>1025</v>
      </c>
      <c r="C432" s="52" t="s">
        <v>2686</v>
      </c>
      <c r="D432" s="52">
        <v>5308000169</v>
      </c>
      <c r="E432" s="52">
        <v>23</v>
      </c>
      <c r="F432" s="52" t="s">
        <v>2516</v>
      </c>
      <c r="G432" s="53" t="s">
        <v>2597</v>
      </c>
      <c r="H432" s="52" t="s">
        <v>1296</v>
      </c>
      <c r="I432" s="52">
        <v>12201000</v>
      </c>
      <c r="J432" s="52">
        <v>0</v>
      </c>
      <c r="K432" s="52">
        <v>0</v>
      </c>
      <c r="L432" s="52" t="s">
        <v>1026</v>
      </c>
      <c r="M432" s="52" t="s">
        <v>1294</v>
      </c>
      <c r="N432" s="52" t="s">
        <v>2687</v>
      </c>
      <c r="O432" s="52">
        <v>5302</v>
      </c>
      <c r="P432" s="52" t="s">
        <v>116</v>
      </c>
      <c r="Q432" s="52">
        <v>8100013971</v>
      </c>
      <c r="R432" s="53">
        <v>44135</v>
      </c>
      <c r="S432" s="52" t="s">
        <v>2689</v>
      </c>
      <c r="T432" s="52">
        <v>336</v>
      </c>
      <c r="U432" s="53" t="s">
        <v>2733</v>
      </c>
      <c r="V432" s="54">
        <v>339589.5</v>
      </c>
      <c r="W432" s="52" t="s">
        <v>6</v>
      </c>
      <c r="X432" s="55" t="str">
        <f t="shared" si="6"/>
        <v>Less than 180 days</v>
      </c>
      <c r="Y432" s="47" t="s">
        <v>2642</v>
      </c>
    </row>
    <row r="433" spans="1:25" x14ac:dyDescent="0.2">
      <c r="A433" s="52">
        <v>5300</v>
      </c>
      <c r="B433" s="52" t="s">
        <v>1025</v>
      </c>
      <c r="C433" s="52" t="s">
        <v>2686</v>
      </c>
      <c r="D433" s="52">
        <v>5308000170</v>
      </c>
      <c r="E433" s="52">
        <v>22</v>
      </c>
      <c r="F433" s="52" t="s">
        <v>2518</v>
      </c>
      <c r="G433" s="53" t="s">
        <v>2597</v>
      </c>
      <c r="H433" s="52" t="s">
        <v>1296</v>
      </c>
      <c r="I433" s="52">
        <v>12201000</v>
      </c>
      <c r="J433" s="52">
        <v>0</v>
      </c>
      <c r="K433" s="52">
        <v>0</v>
      </c>
      <c r="L433" s="52" t="s">
        <v>1026</v>
      </c>
      <c r="M433" s="52" t="s">
        <v>1294</v>
      </c>
      <c r="N433" s="52" t="s">
        <v>2687</v>
      </c>
      <c r="O433" s="52">
        <v>5302</v>
      </c>
      <c r="P433" s="52" t="s">
        <v>116</v>
      </c>
      <c r="Q433" s="52">
        <v>8100013971</v>
      </c>
      <c r="R433" s="53">
        <v>44135</v>
      </c>
      <c r="S433" s="52" t="s">
        <v>2689</v>
      </c>
      <c r="T433" s="52">
        <v>336</v>
      </c>
      <c r="U433" s="53" t="s">
        <v>2733</v>
      </c>
      <c r="V433" s="54">
        <v>213612.75</v>
      </c>
      <c r="W433" s="52" t="s">
        <v>6</v>
      </c>
      <c r="X433" s="55" t="str">
        <f t="shared" si="6"/>
        <v>Less than 180 days</v>
      </c>
      <c r="Y433" s="47" t="s">
        <v>2642</v>
      </c>
    </row>
    <row r="434" spans="1:25" x14ac:dyDescent="0.2">
      <c r="A434" s="52">
        <v>5300</v>
      </c>
      <c r="B434" s="52" t="s">
        <v>1025</v>
      </c>
      <c r="C434" s="52" t="s">
        <v>2686</v>
      </c>
      <c r="D434" s="52">
        <v>5308000172</v>
      </c>
      <c r="E434" s="52">
        <v>23</v>
      </c>
      <c r="F434" s="52" t="s">
        <v>2520</v>
      </c>
      <c r="G434" s="53" t="s">
        <v>2597</v>
      </c>
      <c r="H434" s="52" t="s">
        <v>1296</v>
      </c>
      <c r="I434" s="52">
        <v>12201000</v>
      </c>
      <c r="J434" s="52">
        <v>0</v>
      </c>
      <c r="K434" s="52">
        <v>0</v>
      </c>
      <c r="L434" s="52" t="s">
        <v>1026</v>
      </c>
      <c r="M434" s="52" t="s">
        <v>1294</v>
      </c>
      <c r="N434" s="52" t="s">
        <v>2687</v>
      </c>
      <c r="O434" s="52">
        <v>5302</v>
      </c>
      <c r="P434" s="52" t="s">
        <v>116</v>
      </c>
      <c r="Q434" s="52">
        <v>8100013971</v>
      </c>
      <c r="R434" s="53">
        <v>44135</v>
      </c>
      <c r="S434" s="52" t="s">
        <v>2689</v>
      </c>
      <c r="T434" s="52">
        <v>336</v>
      </c>
      <c r="U434" s="53" t="s">
        <v>2733</v>
      </c>
      <c r="V434" s="54">
        <v>213612.75</v>
      </c>
      <c r="W434" s="52" t="s">
        <v>6</v>
      </c>
      <c r="X434" s="55" t="str">
        <f t="shared" si="6"/>
        <v>Less than 180 days</v>
      </c>
      <c r="Y434" s="47" t="s">
        <v>2642</v>
      </c>
    </row>
    <row r="435" spans="1:25" x14ac:dyDescent="0.2">
      <c r="A435" s="52">
        <v>5300</v>
      </c>
      <c r="B435" s="52" t="s">
        <v>1025</v>
      </c>
      <c r="C435" s="52" t="s">
        <v>2686</v>
      </c>
      <c r="D435" s="52">
        <v>5308000173</v>
      </c>
      <c r="E435" s="52">
        <v>25</v>
      </c>
      <c r="F435" s="52" t="s">
        <v>2522</v>
      </c>
      <c r="G435" s="53" t="s">
        <v>2597</v>
      </c>
      <c r="H435" s="52" t="s">
        <v>1296</v>
      </c>
      <c r="I435" s="52">
        <v>12201000</v>
      </c>
      <c r="J435" s="52">
        <v>0</v>
      </c>
      <c r="K435" s="52">
        <v>0</v>
      </c>
      <c r="L435" s="52" t="s">
        <v>1030</v>
      </c>
      <c r="M435" s="52" t="s">
        <v>1344</v>
      </c>
      <c r="N435" s="52" t="s">
        <v>2687</v>
      </c>
      <c r="O435" s="52">
        <v>5302</v>
      </c>
      <c r="P435" s="52" t="s">
        <v>116</v>
      </c>
      <c r="Q435" s="52">
        <v>8100013971</v>
      </c>
      <c r="R435" s="53">
        <v>44135</v>
      </c>
      <c r="S435" s="52" t="s">
        <v>2689</v>
      </c>
      <c r="T435" s="52">
        <v>336</v>
      </c>
      <c r="U435" s="53" t="s">
        <v>2733</v>
      </c>
      <c r="V435" s="54">
        <v>164317.5</v>
      </c>
      <c r="W435" s="52" t="s">
        <v>6</v>
      </c>
      <c r="X435" s="55" t="str">
        <f t="shared" si="6"/>
        <v>Less than 180 days</v>
      </c>
      <c r="Y435" s="47" t="s">
        <v>2642</v>
      </c>
    </row>
    <row r="436" spans="1:25" x14ac:dyDescent="0.2">
      <c r="A436" s="52">
        <v>5300</v>
      </c>
      <c r="B436" s="52" t="s">
        <v>1025</v>
      </c>
      <c r="C436" s="52" t="s">
        <v>2686</v>
      </c>
      <c r="D436" s="52">
        <v>5308000174</v>
      </c>
      <c r="E436" s="52">
        <v>24</v>
      </c>
      <c r="F436" s="52" t="s">
        <v>2524</v>
      </c>
      <c r="G436" s="53" t="s">
        <v>2597</v>
      </c>
      <c r="H436" s="52" t="s">
        <v>1296</v>
      </c>
      <c r="I436" s="52">
        <v>12201000</v>
      </c>
      <c r="J436" s="52">
        <v>0</v>
      </c>
      <c r="K436" s="52">
        <v>0</v>
      </c>
      <c r="L436" s="52" t="s">
        <v>1030</v>
      </c>
      <c r="M436" s="52" t="s">
        <v>1344</v>
      </c>
      <c r="N436" s="52" t="s">
        <v>2687</v>
      </c>
      <c r="O436" s="52">
        <v>5302</v>
      </c>
      <c r="P436" s="52" t="s">
        <v>116</v>
      </c>
      <c r="Q436" s="52">
        <v>8100013971</v>
      </c>
      <c r="R436" s="53">
        <v>44135</v>
      </c>
      <c r="S436" s="52" t="s">
        <v>2689</v>
      </c>
      <c r="T436" s="52">
        <v>336</v>
      </c>
      <c r="U436" s="53" t="s">
        <v>2733</v>
      </c>
      <c r="V436" s="54">
        <v>32863.5</v>
      </c>
      <c r="W436" s="52" t="s">
        <v>6</v>
      </c>
      <c r="X436" s="55" t="str">
        <f t="shared" si="6"/>
        <v>Less than 180 days</v>
      </c>
      <c r="Y436" s="47" t="s">
        <v>2642</v>
      </c>
    </row>
    <row r="437" spans="1:25" x14ac:dyDescent="0.2">
      <c r="A437" s="52">
        <v>5300</v>
      </c>
      <c r="B437" s="52" t="s">
        <v>1025</v>
      </c>
      <c r="C437" s="52" t="s">
        <v>2686</v>
      </c>
      <c r="D437" s="52">
        <v>5308000175</v>
      </c>
      <c r="E437" s="52">
        <v>24</v>
      </c>
      <c r="F437" s="52" t="s">
        <v>2526</v>
      </c>
      <c r="G437" s="53" t="s">
        <v>2597</v>
      </c>
      <c r="H437" s="52" t="s">
        <v>1296</v>
      </c>
      <c r="I437" s="52">
        <v>12201000</v>
      </c>
      <c r="J437" s="52">
        <v>0</v>
      </c>
      <c r="K437" s="52">
        <v>0</v>
      </c>
      <c r="L437" s="52" t="s">
        <v>1030</v>
      </c>
      <c r="M437" s="52" t="s">
        <v>1344</v>
      </c>
      <c r="N437" s="52" t="s">
        <v>2687</v>
      </c>
      <c r="O437" s="52">
        <v>5302</v>
      </c>
      <c r="P437" s="52" t="s">
        <v>116</v>
      </c>
      <c r="Q437" s="52">
        <v>8100013971</v>
      </c>
      <c r="R437" s="53">
        <v>44135</v>
      </c>
      <c r="S437" s="52" t="s">
        <v>2689</v>
      </c>
      <c r="T437" s="52">
        <v>336</v>
      </c>
      <c r="U437" s="53" t="s">
        <v>2733</v>
      </c>
      <c r="V437" s="54">
        <v>93113.25</v>
      </c>
      <c r="W437" s="52" t="s">
        <v>6</v>
      </c>
      <c r="X437" s="55" t="str">
        <f t="shared" si="6"/>
        <v>Less than 180 days</v>
      </c>
      <c r="Y437" s="47" t="s">
        <v>2642</v>
      </c>
    </row>
    <row r="438" spans="1:25" x14ac:dyDescent="0.2">
      <c r="A438" s="52">
        <v>5300</v>
      </c>
      <c r="B438" s="52" t="s">
        <v>1025</v>
      </c>
      <c r="C438" s="52" t="s">
        <v>2686</v>
      </c>
      <c r="D438" s="52">
        <v>5308000176</v>
      </c>
      <c r="E438" s="52">
        <v>23</v>
      </c>
      <c r="F438" s="52" t="s">
        <v>2528</v>
      </c>
      <c r="G438" s="53" t="s">
        <v>2597</v>
      </c>
      <c r="H438" s="52" t="s">
        <v>1296</v>
      </c>
      <c r="I438" s="52">
        <v>12201000</v>
      </c>
      <c r="J438" s="52">
        <v>0</v>
      </c>
      <c r="K438" s="52">
        <v>0</v>
      </c>
      <c r="L438" s="52" t="s">
        <v>1026</v>
      </c>
      <c r="M438" s="52" t="s">
        <v>1294</v>
      </c>
      <c r="N438" s="52" t="s">
        <v>2687</v>
      </c>
      <c r="O438" s="52">
        <v>5302</v>
      </c>
      <c r="P438" s="52" t="s">
        <v>116</v>
      </c>
      <c r="Q438" s="52">
        <v>8100013971</v>
      </c>
      <c r="R438" s="53">
        <v>44135</v>
      </c>
      <c r="S438" s="52" t="s">
        <v>2689</v>
      </c>
      <c r="T438" s="52">
        <v>336</v>
      </c>
      <c r="U438" s="53" t="s">
        <v>2733</v>
      </c>
      <c r="V438" s="54">
        <v>1451471.25</v>
      </c>
      <c r="W438" s="52" t="s">
        <v>6</v>
      </c>
      <c r="X438" s="55" t="str">
        <f t="shared" si="6"/>
        <v>Less than 180 days</v>
      </c>
      <c r="Y438" s="47" t="s">
        <v>2642</v>
      </c>
    </row>
    <row r="439" spans="1:25" x14ac:dyDescent="0.2">
      <c r="A439" s="52">
        <v>5300</v>
      </c>
      <c r="B439" s="52" t="s">
        <v>1025</v>
      </c>
      <c r="C439" s="52" t="s">
        <v>2686</v>
      </c>
      <c r="D439" s="52">
        <v>5308000179</v>
      </c>
      <c r="E439" s="52">
        <v>21</v>
      </c>
      <c r="F439" s="52" t="s">
        <v>2530</v>
      </c>
      <c r="G439" s="53" t="s">
        <v>2597</v>
      </c>
      <c r="H439" s="52" t="s">
        <v>1296</v>
      </c>
      <c r="I439" s="52">
        <v>12201000</v>
      </c>
      <c r="J439" s="52">
        <v>0</v>
      </c>
      <c r="K439" s="52">
        <v>0</v>
      </c>
      <c r="L439" s="52" t="s">
        <v>1030</v>
      </c>
      <c r="M439" s="52" t="s">
        <v>1344</v>
      </c>
      <c r="N439" s="52" t="s">
        <v>2687</v>
      </c>
      <c r="O439" s="52">
        <v>5302</v>
      </c>
      <c r="P439" s="52" t="s">
        <v>116</v>
      </c>
      <c r="Q439" s="52">
        <v>8100013971</v>
      </c>
      <c r="R439" s="53">
        <v>44135</v>
      </c>
      <c r="S439" s="52" t="s">
        <v>2689</v>
      </c>
      <c r="T439" s="52">
        <v>336</v>
      </c>
      <c r="U439" s="53" t="s">
        <v>2733</v>
      </c>
      <c r="V439" s="54">
        <v>60249.75</v>
      </c>
      <c r="W439" s="52" t="s">
        <v>6</v>
      </c>
      <c r="X439" s="55" t="str">
        <f t="shared" si="6"/>
        <v>Less than 180 days</v>
      </c>
      <c r="Y439" s="47" t="s">
        <v>2642</v>
      </c>
    </row>
    <row r="440" spans="1:25" x14ac:dyDescent="0.2">
      <c r="A440" s="52">
        <v>5300</v>
      </c>
      <c r="B440" s="52" t="s">
        <v>1025</v>
      </c>
      <c r="C440" s="52" t="s">
        <v>2686</v>
      </c>
      <c r="D440" s="52">
        <v>5308000187</v>
      </c>
      <c r="E440" s="52">
        <v>22</v>
      </c>
      <c r="F440" s="52" t="s">
        <v>2532</v>
      </c>
      <c r="G440" s="53" t="s">
        <v>2597</v>
      </c>
      <c r="H440" s="52" t="s">
        <v>1296</v>
      </c>
      <c r="I440" s="52">
        <v>12201000</v>
      </c>
      <c r="J440" s="52">
        <v>0</v>
      </c>
      <c r="K440" s="52">
        <v>0</v>
      </c>
      <c r="L440" s="52" t="s">
        <v>1026</v>
      </c>
      <c r="M440" s="52" t="s">
        <v>1294</v>
      </c>
      <c r="N440" s="52" t="s">
        <v>2687</v>
      </c>
      <c r="O440" s="52">
        <v>5302</v>
      </c>
      <c r="P440" s="52" t="s">
        <v>116</v>
      </c>
      <c r="Q440" s="52">
        <v>8100013971</v>
      </c>
      <c r="R440" s="53">
        <v>44135</v>
      </c>
      <c r="S440" s="52" t="s">
        <v>2689</v>
      </c>
      <c r="T440" s="52">
        <v>336</v>
      </c>
      <c r="U440" s="53" t="s">
        <v>2733</v>
      </c>
      <c r="V440" s="54">
        <v>224567.25</v>
      </c>
      <c r="W440" s="52" t="s">
        <v>6</v>
      </c>
      <c r="X440" s="55" t="str">
        <f t="shared" si="6"/>
        <v>Less than 180 days</v>
      </c>
      <c r="Y440" s="47" t="s">
        <v>2642</v>
      </c>
    </row>
    <row r="441" spans="1:25" x14ac:dyDescent="0.2">
      <c r="A441" s="52">
        <v>5300</v>
      </c>
      <c r="B441" s="52" t="s">
        <v>1025</v>
      </c>
      <c r="C441" s="52" t="s">
        <v>2686</v>
      </c>
      <c r="D441" s="52">
        <v>5308000190</v>
      </c>
      <c r="E441" s="52">
        <v>24</v>
      </c>
      <c r="F441" s="52" t="s">
        <v>2534</v>
      </c>
      <c r="G441" s="53" t="s">
        <v>2597</v>
      </c>
      <c r="H441" s="52" t="s">
        <v>1296</v>
      </c>
      <c r="I441" s="52">
        <v>12201000</v>
      </c>
      <c r="J441" s="52">
        <v>0</v>
      </c>
      <c r="K441" s="52">
        <v>0</v>
      </c>
      <c r="L441" s="52" t="s">
        <v>1026</v>
      </c>
      <c r="M441" s="52" t="s">
        <v>1294</v>
      </c>
      <c r="N441" s="52" t="s">
        <v>2687</v>
      </c>
      <c r="O441" s="52">
        <v>5302</v>
      </c>
      <c r="P441" s="52" t="s">
        <v>116</v>
      </c>
      <c r="Q441" s="52">
        <v>8100013971</v>
      </c>
      <c r="R441" s="53">
        <v>44135</v>
      </c>
      <c r="S441" s="52" t="s">
        <v>2689</v>
      </c>
      <c r="T441" s="52">
        <v>336</v>
      </c>
      <c r="U441" s="53" t="s">
        <v>2733</v>
      </c>
      <c r="V441" s="54">
        <v>131454</v>
      </c>
      <c r="W441" s="52" t="s">
        <v>6</v>
      </c>
      <c r="X441" s="55" t="str">
        <f t="shared" si="6"/>
        <v>Less than 180 days</v>
      </c>
      <c r="Y441" s="47" t="s">
        <v>2642</v>
      </c>
    </row>
    <row r="442" spans="1:25" x14ac:dyDescent="0.2">
      <c r="A442" s="52">
        <v>5300</v>
      </c>
      <c r="B442" s="52" t="s">
        <v>1025</v>
      </c>
      <c r="C442" s="52" t="s">
        <v>2686</v>
      </c>
      <c r="D442" s="52">
        <v>5308000192</v>
      </c>
      <c r="E442" s="52">
        <v>24</v>
      </c>
      <c r="F442" s="52" t="s">
        <v>2536</v>
      </c>
      <c r="G442" s="53" t="s">
        <v>2597</v>
      </c>
      <c r="H442" s="52" t="s">
        <v>1296</v>
      </c>
      <c r="I442" s="52">
        <v>12201000</v>
      </c>
      <c r="J442" s="52">
        <v>0</v>
      </c>
      <c r="K442" s="52">
        <v>0</v>
      </c>
      <c r="L442" s="52" t="s">
        <v>1026</v>
      </c>
      <c r="M442" s="52" t="s">
        <v>1294</v>
      </c>
      <c r="N442" s="52" t="s">
        <v>2687</v>
      </c>
      <c r="O442" s="52">
        <v>5302</v>
      </c>
      <c r="P442" s="52" t="s">
        <v>116</v>
      </c>
      <c r="Q442" s="52">
        <v>8100013971</v>
      </c>
      <c r="R442" s="53">
        <v>44135</v>
      </c>
      <c r="S442" s="52" t="s">
        <v>2689</v>
      </c>
      <c r="T442" s="52">
        <v>336</v>
      </c>
      <c r="U442" s="53" t="s">
        <v>2733</v>
      </c>
      <c r="V442" s="54">
        <v>345066.75</v>
      </c>
      <c r="W442" s="52" t="s">
        <v>6</v>
      </c>
      <c r="X442" s="55" t="str">
        <f t="shared" si="6"/>
        <v>Less than 180 days</v>
      </c>
      <c r="Y442" s="47" t="s">
        <v>2642</v>
      </c>
    </row>
    <row r="443" spans="1:25" x14ac:dyDescent="0.2">
      <c r="A443" s="52">
        <v>5300</v>
      </c>
      <c r="B443" s="52" t="s">
        <v>1025</v>
      </c>
      <c r="C443" s="52" t="s">
        <v>2686</v>
      </c>
      <c r="D443" s="52">
        <v>5308000195</v>
      </c>
      <c r="E443" s="52">
        <v>24</v>
      </c>
      <c r="F443" s="52" t="s">
        <v>2538</v>
      </c>
      <c r="G443" s="53" t="s">
        <v>2597</v>
      </c>
      <c r="H443" s="52" t="s">
        <v>1296</v>
      </c>
      <c r="I443" s="52">
        <v>12201000</v>
      </c>
      <c r="J443" s="52">
        <v>0</v>
      </c>
      <c r="K443" s="52">
        <v>0</v>
      </c>
      <c r="L443" s="52" t="s">
        <v>1030</v>
      </c>
      <c r="M443" s="52" t="s">
        <v>1344</v>
      </c>
      <c r="N443" s="52" t="s">
        <v>2687</v>
      </c>
      <c r="O443" s="52">
        <v>5302</v>
      </c>
      <c r="P443" s="52" t="s">
        <v>116</v>
      </c>
      <c r="Q443" s="52">
        <v>8100013971</v>
      </c>
      <c r="R443" s="53">
        <v>44135</v>
      </c>
      <c r="S443" s="52" t="s">
        <v>2689</v>
      </c>
      <c r="T443" s="52">
        <v>336</v>
      </c>
      <c r="U443" s="53" t="s">
        <v>2733</v>
      </c>
      <c r="V443" s="54">
        <v>54772.5</v>
      </c>
      <c r="W443" s="52" t="s">
        <v>6</v>
      </c>
      <c r="X443" s="55" t="str">
        <f t="shared" si="6"/>
        <v>Less than 180 days</v>
      </c>
      <c r="Y443" s="47" t="s">
        <v>2642</v>
      </c>
    </row>
    <row r="444" spans="1:25" x14ac:dyDescent="0.2">
      <c r="A444" s="52">
        <v>5300</v>
      </c>
      <c r="B444" s="52" t="s">
        <v>1025</v>
      </c>
      <c r="C444" s="52" t="s">
        <v>2686</v>
      </c>
      <c r="D444" s="52">
        <v>5308000200</v>
      </c>
      <c r="E444" s="52">
        <v>22</v>
      </c>
      <c r="F444" s="52" t="s">
        <v>2540</v>
      </c>
      <c r="G444" s="53" t="s">
        <v>2597</v>
      </c>
      <c r="H444" s="52" t="s">
        <v>1296</v>
      </c>
      <c r="I444" s="52">
        <v>12201000</v>
      </c>
      <c r="J444" s="52">
        <v>0</v>
      </c>
      <c r="K444" s="52">
        <v>0</v>
      </c>
      <c r="L444" s="52" t="s">
        <v>1026</v>
      </c>
      <c r="M444" s="52" t="s">
        <v>1294</v>
      </c>
      <c r="N444" s="52" t="s">
        <v>2687</v>
      </c>
      <c r="O444" s="52">
        <v>5302</v>
      </c>
      <c r="P444" s="52" t="s">
        <v>116</v>
      </c>
      <c r="Q444" s="52">
        <v>8100013971</v>
      </c>
      <c r="R444" s="53">
        <v>44135</v>
      </c>
      <c r="S444" s="52" t="s">
        <v>2689</v>
      </c>
      <c r="T444" s="52">
        <v>336</v>
      </c>
      <c r="U444" s="53" t="s">
        <v>2733</v>
      </c>
      <c r="V444" s="54">
        <v>125976.75</v>
      </c>
      <c r="W444" s="52" t="s">
        <v>6</v>
      </c>
      <c r="X444" s="55" t="str">
        <f t="shared" si="6"/>
        <v>Less than 180 days</v>
      </c>
      <c r="Y444" s="47" t="s">
        <v>2642</v>
      </c>
    </row>
    <row r="445" spans="1:25" x14ac:dyDescent="0.2">
      <c r="A445" s="52">
        <v>5300</v>
      </c>
      <c r="B445" s="52" t="s">
        <v>1025</v>
      </c>
      <c r="C445" s="52" t="s">
        <v>2686</v>
      </c>
      <c r="D445" s="52">
        <v>5308000208</v>
      </c>
      <c r="E445" s="52">
        <v>23</v>
      </c>
      <c r="F445" s="52" t="s">
        <v>2543</v>
      </c>
      <c r="G445" s="53" t="s">
        <v>2597</v>
      </c>
      <c r="H445" s="52" t="s">
        <v>1296</v>
      </c>
      <c r="I445" s="52">
        <v>12201000</v>
      </c>
      <c r="J445" s="52">
        <v>0</v>
      </c>
      <c r="K445" s="52">
        <v>0</v>
      </c>
      <c r="L445" s="52" t="s">
        <v>1026</v>
      </c>
      <c r="M445" s="52" t="s">
        <v>1294</v>
      </c>
      <c r="N445" s="52" t="s">
        <v>2687</v>
      </c>
      <c r="O445" s="52">
        <v>5302</v>
      </c>
      <c r="P445" s="52" t="s">
        <v>116</v>
      </c>
      <c r="Q445" s="52">
        <v>8100013971</v>
      </c>
      <c r="R445" s="53">
        <v>44135</v>
      </c>
      <c r="S445" s="52" t="s">
        <v>2689</v>
      </c>
      <c r="T445" s="52">
        <v>336</v>
      </c>
      <c r="U445" s="53" t="s">
        <v>2733</v>
      </c>
      <c r="V445" s="54">
        <v>323157.75</v>
      </c>
      <c r="W445" s="52" t="s">
        <v>6</v>
      </c>
      <c r="X445" s="55" t="str">
        <f t="shared" si="6"/>
        <v>Less than 180 days</v>
      </c>
      <c r="Y445" s="47" t="s">
        <v>2642</v>
      </c>
    </row>
    <row r="446" spans="1:25" x14ac:dyDescent="0.2">
      <c r="A446" s="52">
        <v>5300</v>
      </c>
      <c r="B446" s="52" t="s">
        <v>1025</v>
      </c>
      <c r="C446" s="52" t="s">
        <v>2686</v>
      </c>
      <c r="D446" s="52">
        <v>5308000213</v>
      </c>
      <c r="E446" s="52">
        <v>23</v>
      </c>
      <c r="F446" s="52" t="s">
        <v>2545</v>
      </c>
      <c r="G446" s="53" t="s">
        <v>2597</v>
      </c>
      <c r="H446" s="52" t="s">
        <v>1296</v>
      </c>
      <c r="I446" s="52">
        <v>12201000</v>
      </c>
      <c r="J446" s="52">
        <v>0</v>
      </c>
      <c r="K446" s="52">
        <v>0</v>
      </c>
      <c r="L446" s="52" t="s">
        <v>1026</v>
      </c>
      <c r="M446" s="52" t="s">
        <v>1294</v>
      </c>
      <c r="N446" s="52" t="s">
        <v>2687</v>
      </c>
      <c r="O446" s="52">
        <v>5302</v>
      </c>
      <c r="P446" s="52" t="s">
        <v>116</v>
      </c>
      <c r="Q446" s="52">
        <v>8100013971</v>
      </c>
      <c r="R446" s="53">
        <v>44135</v>
      </c>
      <c r="S446" s="52" t="s">
        <v>2689</v>
      </c>
      <c r="T446" s="52">
        <v>336</v>
      </c>
      <c r="U446" s="53" t="s">
        <v>2733</v>
      </c>
      <c r="V446" s="54">
        <v>9842618.25</v>
      </c>
      <c r="W446" s="52" t="s">
        <v>6</v>
      </c>
      <c r="X446" s="55" t="str">
        <f t="shared" si="6"/>
        <v>Less than 180 days</v>
      </c>
      <c r="Y446" s="47" t="s">
        <v>2642</v>
      </c>
    </row>
    <row r="447" spans="1:25" x14ac:dyDescent="0.2">
      <c r="A447" s="52">
        <v>5300</v>
      </c>
      <c r="B447" s="52" t="s">
        <v>1025</v>
      </c>
      <c r="C447" s="52" t="s">
        <v>2686</v>
      </c>
      <c r="D447" s="52">
        <v>5308000214</v>
      </c>
      <c r="E447" s="52">
        <v>24</v>
      </c>
      <c r="F447" s="52" t="s">
        <v>2547</v>
      </c>
      <c r="G447" s="53" t="s">
        <v>2597</v>
      </c>
      <c r="H447" s="52" t="s">
        <v>1296</v>
      </c>
      <c r="I447" s="52">
        <v>12201000</v>
      </c>
      <c r="J447" s="52">
        <v>0</v>
      </c>
      <c r="K447" s="52">
        <v>0</v>
      </c>
      <c r="L447" s="52" t="s">
        <v>1026</v>
      </c>
      <c r="M447" s="52" t="s">
        <v>1294</v>
      </c>
      <c r="N447" s="52" t="s">
        <v>2687</v>
      </c>
      <c r="O447" s="52">
        <v>5302</v>
      </c>
      <c r="P447" s="52" t="s">
        <v>116</v>
      </c>
      <c r="Q447" s="52">
        <v>8100013971</v>
      </c>
      <c r="R447" s="53">
        <v>44135</v>
      </c>
      <c r="S447" s="52" t="s">
        <v>2689</v>
      </c>
      <c r="T447" s="52">
        <v>336</v>
      </c>
      <c r="U447" s="53" t="s">
        <v>2733</v>
      </c>
      <c r="V447" s="54">
        <v>10642296.75</v>
      </c>
      <c r="W447" s="52" t="s">
        <v>6</v>
      </c>
      <c r="X447" s="55" t="str">
        <f t="shared" si="6"/>
        <v>Less than 180 days</v>
      </c>
      <c r="Y447" s="47" t="s">
        <v>2642</v>
      </c>
    </row>
    <row r="448" spans="1:25" x14ac:dyDescent="0.2">
      <c r="A448" s="52">
        <v>5300</v>
      </c>
      <c r="B448" s="52" t="s">
        <v>573</v>
      </c>
      <c r="C448" s="52" t="s">
        <v>2718</v>
      </c>
      <c r="D448" s="52">
        <v>5307000463</v>
      </c>
      <c r="E448" s="52">
        <v>0</v>
      </c>
      <c r="F448" s="52" t="s">
        <v>2428</v>
      </c>
      <c r="G448" s="53" t="s">
        <v>2597</v>
      </c>
      <c r="H448" s="52" t="s">
        <v>948</v>
      </c>
      <c r="I448" s="52">
        <v>12200900</v>
      </c>
      <c r="J448" s="52">
        <v>0</v>
      </c>
      <c r="K448" s="52">
        <v>0</v>
      </c>
      <c r="L448" s="52">
        <v>0</v>
      </c>
      <c r="M448" s="52" t="s">
        <v>947</v>
      </c>
      <c r="N448" s="52" t="s">
        <v>2693</v>
      </c>
      <c r="O448" s="52">
        <v>0</v>
      </c>
      <c r="P448" s="52">
        <v>0</v>
      </c>
      <c r="Q448" s="52">
        <v>8100015110</v>
      </c>
      <c r="R448" s="53">
        <v>44159</v>
      </c>
      <c r="S448" s="52" t="s">
        <v>2739</v>
      </c>
      <c r="T448" s="52">
        <v>331</v>
      </c>
      <c r="U448" s="53" t="s">
        <v>2738</v>
      </c>
      <c r="V448" s="54">
        <v>1856400.16</v>
      </c>
      <c r="W448" s="52" t="s">
        <v>6</v>
      </c>
      <c r="X448" s="55" t="str">
        <f t="shared" si="6"/>
        <v>Less than 180 days</v>
      </c>
      <c r="Y448" s="47" t="s">
        <v>2641</v>
      </c>
    </row>
    <row r="449" spans="1:25" x14ac:dyDescent="0.2">
      <c r="A449" s="52">
        <v>5300</v>
      </c>
      <c r="B449" s="52" t="s">
        <v>573</v>
      </c>
      <c r="C449" s="52" t="s">
        <v>2718</v>
      </c>
      <c r="D449" s="52">
        <v>5307000463</v>
      </c>
      <c r="E449" s="52">
        <v>0</v>
      </c>
      <c r="F449" s="52" t="s">
        <v>2428</v>
      </c>
      <c r="G449" s="53" t="s">
        <v>2597</v>
      </c>
      <c r="H449" s="52" t="s">
        <v>948</v>
      </c>
      <c r="I449" s="52">
        <v>12200900</v>
      </c>
      <c r="J449" s="52">
        <v>0</v>
      </c>
      <c r="K449" s="52">
        <v>0</v>
      </c>
      <c r="L449" s="52">
        <v>0</v>
      </c>
      <c r="M449" s="52" t="s">
        <v>947</v>
      </c>
      <c r="N449" s="52" t="s">
        <v>2693</v>
      </c>
      <c r="O449" s="52">
        <v>0</v>
      </c>
      <c r="P449" s="52">
        <v>0</v>
      </c>
      <c r="Q449" s="52">
        <v>8100015110</v>
      </c>
      <c r="R449" s="53">
        <v>44159</v>
      </c>
      <c r="S449" s="52" t="s">
        <v>2739</v>
      </c>
      <c r="T449" s="52">
        <v>336</v>
      </c>
      <c r="U449" s="53" t="s">
        <v>2738</v>
      </c>
      <c r="V449" s="54">
        <v>-1856400.16</v>
      </c>
      <c r="W449" s="52" t="s">
        <v>6</v>
      </c>
      <c r="X449" s="55" t="str">
        <f t="shared" si="6"/>
        <v>Less than 180 days</v>
      </c>
      <c r="Y449" s="47" t="s">
        <v>2641</v>
      </c>
    </row>
    <row r="450" spans="1:25" x14ac:dyDescent="0.2">
      <c r="A450" s="52">
        <v>5300</v>
      </c>
      <c r="B450" s="52" t="s">
        <v>1025</v>
      </c>
      <c r="C450" s="52" t="s">
        <v>2686</v>
      </c>
      <c r="D450" s="52">
        <v>5308000078</v>
      </c>
      <c r="E450" s="52">
        <v>21</v>
      </c>
      <c r="F450" s="52" t="s">
        <v>2455</v>
      </c>
      <c r="G450" s="53" t="s">
        <v>2597</v>
      </c>
      <c r="H450" s="52" t="s">
        <v>1139</v>
      </c>
      <c r="I450" s="52">
        <v>12201000</v>
      </c>
      <c r="J450" s="52">
        <v>0</v>
      </c>
      <c r="K450" s="52">
        <v>0</v>
      </c>
      <c r="L450" s="52" t="s">
        <v>1026</v>
      </c>
      <c r="M450" s="52" t="s">
        <v>1138</v>
      </c>
      <c r="N450" s="52" t="s">
        <v>2687</v>
      </c>
      <c r="O450" s="52">
        <v>5302</v>
      </c>
      <c r="P450" s="52" t="s">
        <v>164</v>
      </c>
      <c r="Q450" s="52">
        <v>8100016025</v>
      </c>
      <c r="R450" s="53">
        <v>44165</v>
      </c>
      <c r="S450" s="52" t="s">
        <v>2706</v>
      </c>
      <c r="T450" s="52">
        <v>336</v>
      </c>
      <c r="U450" s="53" t="s">
        <v>2740</v>
      </c>
      <c r="V450" s="54">
        <v>374268.52</v>
      </c>
      <c r="W450" s="52" t="s">
        <v>6</v>
      </c>
      <c r="X450" s="55" t="str">
        <f t="shared" si="6"/>
        <v>Less than 180 days</v>
      </c>
      <c r="Y450" s="47" t="s">
        <v>2643</v>
      </c>
    </row>
    <row r="451" spans="1:25" x14ac:dyDescent="0.2">
      <c r="A451" s="52">
        <v>5300</v>
      </c>
      <c r="B451" s="52" t="s">
        <v>1025</v>
      </c>
      <c r="C451" s="52" t="s">
        <v>2686</v>
      </c>
      <c r="D451" s="52">
        <v>5308000079</v>
      </c>
      <c r="E451" s="52">
        <v>20</v>
      </c>
      <c r="F451" s="52" t="s">
        <v>2457</v>
      </c>
      <c r="G451" s="53" t="s">
        <v>2597</v>
      </c>
      <c r="H451" s="52" t="s">
        <v>1139</v>
      </c>
      <c r="I451" s="52">
        <v>12201000</v>
      </c>
      <c r="J451" s="52">
        <v>0</v>
      </c>
      <c r="K451" s="52">
        <v>0</v>
      </c>
      <c r="L451" s="52" t="s">
        <v>1026</v>
      </c>
      <c r="M451" s="52" t="s">
        <v>1138</v>
      </c>
      <c r="N451" s="52" t="s">
        <v>2687</v>
      </c>
      <c r="O451" s="52">
        <v>5302</v>
      </c>
      <c r="P451" s="52" t="s">
        <v>164</v>
      </c>
      <c r="Q451" s="52">
        <v>8100016025</v>
      </c>
      <c r="R451" s="53">
        <v>44165</v>
      </c>
      <c r="S451" s="52" t="s">
        <v>2706</v>
      </c>
      <c r="T451" s="52">
        <v>336</v>
      </c>
      <c r="U451" s="53" t="s">
        <v>2740</v>
      </c>
      <c r="V451" s="54">
        <v>710150.52</v>
      </c>
      <c r="W451" s="52" t="s">
        <v>6</v>
      </c>
      <c r="X451" s="55" t="str">
        <f t="shared" si="6"/>
        <v>Less than 180 days</v>
      </c>
      <c r="Y451" s="47" t="s">
        <v>2643</v>
      </c>
    </row>
    <row r="452" spans="1:25" x14ac:dyDescent="0.2">
      <c r="A452" s="52">
        <v>5300</v>
      </c>
      <c r="B452" s="52" t="s">
        <v>1025</v>
      </c>
      <c r="C452" s="52" t="s">
        <v>2686</v>
      </c>
      <c r="D452" s="52">
        <v>5308000080</v>
      </c>
      <c r="E452" s="52">
        <v>20</v>
      </c>
      <c r="F452" s="52" t="s">
        <v>2459</v>
      </c>
      <c r="G452" s="53" t="s">
        <v>2597</v>
      </c>
      <c r="H452" s="52" t="s">
        <v>1139</v>
      </c>
      <c r="I452" s="52">
        <v>12201000</v>
      </c>
      <c r="J452" s="52">
        <v>0</v>
      </c>
      <c r="K452" s="52">
        <v>0</v>
      </c>
      <c r="L452" s="52" t="s">
        <v>1026</v>
      </c>
      <c r="M452" s="52" t="s">
        <v>1138</v>
      </c>
      <c r="N452" s="52" t="s">
        <v>2687</v>
      </c>
      <c r="O452" s="52">
        <v>5302</v>
      </c>
      <c r="P452" s="52" t="s">
        <v>164</v>
      </c>
      <c r="Q452" s="52">
        <v>8100016025</v>
      </c>
      <c r="R452" s="53">
        <v>44165</v>
      </c>
      <c r="S452" s="52" t="s">
        <v>2706</v>
      </c>
      <c r="T452" s="52">
        <v>336</v>
      </c>
      <c r="U452" s="53" t="s">
        <v>2740</v>
      </c>
      <c r="V452" s="54">
        <v>460638.18</v>
      </c>
      <c r="W452" s="52" t="s">
        <v>6</v>
      </c>
      <c r="X452" s="55" t="str">
        <f t="shared" si="6"/>
        <v>Less than 180 days</v>
      </c>
      <c r="Y452" s="47" t="s">
        <v>2643</v>
      </c>
    </row>
    <row r="453" spans="1:25" x14ac:dyDescent="0.2">
      <c r="A453" s="52">
        <v>5300</v>
      </c>
      <c r="B453" s="52" t="s">
        <v>1025</v>
      </c>
      <c r="C453" s="52" t="s">
        <v>2686</v>
      </c>
      <c r="D453" s="52">
        <v>5308000081</v>
      </c>
      <c r="E453" s="52">
        <v>21</v>
      </c>
      <c r="F453" s="52" t="s">
        <v>2461</v>
      </c>
      <c r="G453" s="53" t="s">
        <v>2597</v>
      </c>
      <c r="H453" s="52" t="s">
        <v>1139</v>
      </c>
      <c r="I453" s="52">
        <v>12201000</v>
      </c>
      <c r="J453" s="52">
        <v>0</v>
      </c>
      <c r="K453" s="52">
        <v>0</v>
      </c>
      <c r="L453" s="52" t="s">
        <v>1026</v>
      </c>
      <c r="M453" s="52" t="s">
        <v>1138</v>
      </c>
      <c r="N453" s="52" t="s">
        <v>2687</v>
      </c>
      <c r="O453" s="52">
        <v>5302</v>
      </c>
      <c r="P453" s="52" t="s">
        <v>164</v>
      </c>
      <c r="Q453" s="52">
        <v>8100016025</v>
      </c>
      <c r="R453" s="53">
        <v>44165</v>
      </c>
      <c r="S453" s="52" t="s">
        <v>2706</v>
      </c>
      <c r="T453" s="52">
        <v>336</v>
      </c>
      <c r="U453" s="53" t="s">
        <v>2740</v>
      </c>
      <c r="V453" s="54">
        <v>3617929.02</v>
      </c>
      <c r="W453" s="52" t="s">
        <v>6</v>
      </c>
      <c r="X453" s="55" t="str">
        <f t="shared" si="6"/>
        <v>Less than 180 days</v>
      </c>
      <c r="Y453" s="47" t="s">
        <v>2643</v>
      </c>
    </row>
    <row r="454" spans="1:25" x14ac:dyDescent="0.2">
      <c r="A454" s="52">
        <v>5300</v>
      </c>
      <c r="B454" s="52" t="s">
        <v>1025</v>
      </c>
      <c r="C454" s="52" t="s">
        <v>2686</v>
      </c>
      <c r="D454" s="52">
        <v>5308000083</v>
      </c>
      <c r="E454" s="52">
        <v>27</v>
      </c>
      <c r="F454" s="52" t="s">
        <v>2463</v>
      </c>
      <c r="G454" s="53" t="s">
        <v>2597</v>
      </c>
      <c r="H454" s="52" t="s">
        <v>1139</v>
      </c>
      <c r="I454" s="52">
        <v>12201000</v>
      </c>
      <c r="J454" s="52">
        <v>0</v>
      </c>
      <c r="K454" s="52">
        <v>0</v>
      </c>
      <c r="L454" s="52" t="s">
        <v>1026</v>
      </c>
      <c r="M454" s="52" t="s">
        <v>1138</v>
      </c>
      <c r="N454" s="52" t="s">
        <v>2687</v>
      </c>
      <c r="O454" s="52">
        <v>5302</v>
      </c>
      <c r="P454" s="52" t="s">
        <v>164</v>
      </c>
      <c r="Q454" s="52">
        <v>8100016025</v>
      </c>
      <c r="R454" s="53">
        <v>44165</v>
      </c>
      <c r="S454" s="52" t="s">
        <v>2706</v>
      </c>
      <c r="T454" s="52">
        <v>336</v>
      </c>
      <c r="U454" s="53" t="s">
        <v>2740</v>
      </c>
      <c r="V454" s="54">
        <v>17648200.190000001</v>
      </c>
      <c r="W454" s="52" t="s">
        <v>6</v>
      </c>
      <c r="X454" s="55" t="str">
        <f t="shared" si="6"/>
        <v>Less than 180 days</v>
      </c>
      <c r="Y454" s="47" t="s">
        <v>2643</v>
      </c>
    </row>
    <row r="455" spans="1:25" x14ac:dyDescent="0.2">
      <c r="A455" s="52">
        <v>5300</v>
      </c>
      <c r="B455" s="52" t="s">
        <v>1025</v>
      </c>
      <c r="C455" s="52" t="s">
        <v>2686</v>
      </c>
      <c r="D455" s="52">
        <v>5308000084</v>
      </c>
      <c r="E455" s="52">
        <v>24</v>
      </c>
      <c r="F455" s="52" t="s">
        <v>2465</v>
      </c>
      <c r="G455" s="53" t="s">
        <v>2597</v>
      </c>
      <c r="H455" s="52" t="s">
        <v>1139</v>
      </c>
      <c r="I455" s="52">
        <v>12201000</v>
      </c>
      <c r="J455" s="52">
        <v>0</v>
      </c>
      <c r="K455" s="52">
        <v>0</v>
      </c>
      <c r="L455" s="52" t="s">
        <v>1026</v>
      </c>
      <c r="M455" s="52" t="s">
        <v>1138</v>
      </c>
      <c r="N455" s="52" t="s">
        <v>2687</v>
      </c>
      <c r="O455" s="52">
        <v>5302</v>
      </c>
      <c r="P455" s="52" t="s">
        <v>164</v>
      </c>
      <c r="Q455" s="52">
        <v>8100016025</v>
      </c>
      <c r="R455" s="53">
        <v>44165</v>
      </c>
      <c r="S455" s="52" t="s">
        <v>2706</v>
      </c>
      <c r="T455" s="52">
        <v>336</v>
      </c>
      <c r="U455" s="53" t="s">
        <v>2740</v>
      </c>
      <c r="V455" s="54">
        <v>17792149.620000001</v>
      </c>
      <c r="W455" s="52" t="s">
        <v>6</v>
      </c>
      <c r="X455" s="55" t="str">
        <f t="shared" si="6"/>
        <v>Less than 180 days</v>
      </c>
      <c r="Y455" s="47" t="s">
        <v>2643</v>
      </c>
    </row>
    <row r="456" spans="1:25" x14ac:dyDescent="0.2">
      <c r="A456" s="52">
        <v>5300</v>
      </c>
      <c r="B456" s="52" t="s">
        <v>1025</v>
      </c>
      <c r="C456" s="52" t="s">
        <v>2686</v>
      </c>
      <c r="D456" s="52">
        <v>5308000085</v>
      </c>
      <c r="E456" s="52">
        <v>19</v>
      </c>
      <c r="F456" s="52" t="s">
        <v>2467</v>
      </c>
      <c r="G456" s="53" t="s">
        <v>2597</v>
      </c>
      <c r="H456" s="52" t="s">
        <v>1139</v>
      </c>
      <c r="I456" s="52">
        <v>12201000</v>
      </c>
      <c r="J456" s="52">
        <v>0</v>
      </c>
      <c r="K456" s="52">
        <v>0</v>
      </c>
      <c r="L456" s="52" t="s">
        <v>1026</v>
      </c>
      <c r="M456" s="52" t="s">
        <v>1138</v>
      </c>
      <c r="N456" s="52" t="s">
        <v>2687</v>
      </c>
      <c r="O456" s="52">
        <v>5302</v>
      </c>
      <c r="P456" s="52" t="s">
        <v>164</v>
      </c>
      <c r="Q456" s="52">
        <v>8100016025</v>
      </c>
      <c r="R456" s="53">
        <v>44165</v>
      </c>
      <c r="S456" s="52" t="s">
        <v>2706</v>
      </c>
      <c r="T456" s="52">
        <v>336</v>
      </c>
      <c r="U456" s="53" t="s">
        <v>2740</v>
      </c>
      <c r="V456" s="54">
        <v>652570.75</v>
      </c>
      <c r="W456" s="52" t="s">
        <v>6</v>
      </c>
      <c r="X456" s="55" t="str">
        <f t="shared" ref="X456:X519" si="7">IF(R456&lt;$X$1,"More than 180 days", "Less than 180 days")</f>
        <v>Less than 180 days</v>
      </c>
      <c r="Y456" s="47" t="s">
        <v>2643</v>
      </c>
    </row>
    <row r="457" spans="1:25" x14ac:dyDescent="0.2">
      <c r="A457" s="52">
        <v>5300</v>
      </c>
      <c r="B457" s="52" t="s">
        <v>1025</v>
      </c>
      <c r="C457" s="52" t="s">
        <v>2686</v>
      </c>
      <c r="D457" s="52">
        <v>5308000087</v>
      </c>
      <c r="E457" s="52">
        <v>19</v>
      </c>
      <c r="F457" s="52" t="s">
        <v>2469</v>
      </c>
      <c r="G457" s="53" t="s">
        <v>2597</v>
      </c>
      <c r="H457" s="52" t="s">
        <v>1139</v>
      </c>
      <c r="I457" s="52">
        <v>12201000</v>
      </c>
      <c r="J457" s="52">
        <v>0</v>
      </c>
      <c r="K457" s="52">
        <v>0</v>
      </c>
      <c r="L457" s="52" t="s">
        <v>1026</v>
      </c>
      <c r="M457" s="52" t="s">
        <v>1138</v>
      </c>
      <c r="N457" s="52" t="s">
        <v>2687</v>
      </c>
      <c r="O457" s="52">
        <v>5302</v>
      </c>
      <c r="P457" s="52" t="s">
        <v>164</v>
      </c>
      <c r="Q457" s="52">
        <v>8100016025</v>
      </c>
      <c r="R457" s="53">
        <v>44165</v>
      </c>
      <c r="S457" s="52" t="s">
        <v>2706</v>
      </c>
      <c r="T457" s="52">
        <v>336</v>
      </c>
      <c r="U457" s="53" t="s">
        <v>2740</v>
      </c>
      <c r="V457" s="54">
        <v>499024.69</v>
      </c>
      <c r="W457" s="52" t="s">
        <v>6</v>
      </c>
      <c r="X457" s="55" t="str">
        <f t="shared" si="7"/>
        <v>Less than 180 days</v>
      </c>
      <c r="Y457" s="47" t="s">
        <v>2643</v>
      </c>
    </row>
    <row r="458" spans="1:25" x14ac:dyDescent="0.2">
      <c r="A458" s="52">
        <v>5300</v>
      </c>
      <c r="B458" s="52" t="s">
        <v>1025</v>
      </c>
      <c r="C458" s="52" t="s">
        <v>2686</v>
      </c>
      <c r="D458" s="52">
        <v>5308000088</v>
      </c>
      <c r="E458" s="52">
        <v>19</v>
      </c>
      <c r="F458" s="52" t="s">
        <v>2471</v>
      </c>
      <c r="G458" s="53" t="s">
        <v>2597</v>
      </c>
      <c r="H458" s="52" t="s">
        <v>1139</v>
      </c>
      <c r="I458" s="52">
        <v>12201000</v>
      </c>
      <c r="J458" s="52">
        <v>0</v>
      </c>
      <c r="K458" s="52">
        <v>0</v>
      </c>
      <c r="L458" s="52" t="s">
        <v>1026</v>
      </c>
      <c r="M458" s="52" t="s">
        <v>1138</v>
      </c>
      <c r="N458" s="52" t="s">
        <v>2687</v>
      </c>
      <c r="O458" s="52">
        <v>5302</v>
      </c>
      <c r="P458" s="52" t="s">
        <v>164</v>
      </c>
      <c r="Q458" s="52">
        <v>8100016025</v>
      </c>
      <c r="R458" s="53">
        <v>44165</v>
      </c>
      <c r="S458" s="52" t="s">
        <v>2706</v>
      </c>
      <c r="T458" s="52">
        <v>336</v>
      </c>
      <c r="U458" s="53" t="s">
        <v>2740</v>
      </c>
      <c r="V458" s="54">
        <v>393461.78</v>
      </c>
      <c r="W458" s="52" t="s">
        <v>6</v>
      </c>
      <c r="X458" s="55" t="str">
        <f t="shared" si="7"/>
        <v>Less than 180 days</v>
      </c>
      <c r="Y458" s="47" t="s">
        <v>2643</v>
      </c>
    </row>
    <row r="459" spans="1:25" x14ac:dyDescent="0.2">
      <c r="A459" s="52">
        <v>5300</v>
      </c>
      <c r="B459" s="52" t="s">
        <v>1025</v>
      </c>
      <c r="C459" s="52" t="s">
        <v>2686</v>
      </c>
      <c r="D459" s="52">
        <v>5308000089</v>
      </c>
      <c r="E459" s="52">
        <v>20</v>
      </c>
      <c r="F459" s="52" t="s">
        <v>2473</v>
      </c>
      <c r="G459" s="53" t="s">
        <v>2597</v>
      </c>
      <c r="H459" s="52" t="s">
        <v>1139</v>
      </c>
      <c r="I459" s="52">
        <v>12201000</v>
      </c>
      <c r="J459" s="52">
        <v>0</v>
      </c>
      <c r="K459" s="52">
        <v>0</v>
      </c>
      <c r="L459" s="52" t="s">
        <v>1026</v>
      </c>
      <c r="M459" s="52" t="s">
        <v>1138</v>
      </c>
      <c r="N459" s="52" t="s">
        <v>2687</v>
      </c>
      <c r="O459" s="52">
        <v>5302</v>
      </c>
      <c r="P459" s="52" t="s">
        <v>164</v>
      </c>
      <c r="Q459" s="52">
        <v>8100016025</v>
      </c>
      <c r="R459" s="53">
        <v>44165</v>
      </c>
      <c r="S459" s="52" t="s">
        <v>2706</v>
      </c>
      <c r="T459" s="52">
        <v>336</v>
      </c>
      <c r="U459" s="53" t="s">
        <v>2740</v>
      </c>
      <c r="V459" s="54">
        <v>191932.57</v>
      </c>
      <c r="W459" s="52" t="s">
        <v>6</v>
      </c>
      <c r="X459" s="55" t="str">
        <f t="shared" si="7"/>
        <v>Less than 180 days</v>
      </c>
      <c r="Y459" s="47" t="s">
        <v>2643</v>
      </c>
    </row>
    <row r="460" spans="1:25" x14ac:dyDescent="0.2">
      <c r="A460" s="52">
        <v>5300</v>
      </c>
      <c r="B460" s="52" t="s">
        <v>1025</v>
      </c>
      <c r="C460" s="52" t="s">
        <v>2686</v>
      </c>
      <c r="D460" s="52">
        <v>5308000090</v>
      </c>
      <c r="E460" s="52">
        <v>19</v>
      </c>
      <c r="F460" s="52" t="s">
        <v>2475</v>
      </c>
      <c r="G460" s="53" t="s">
        <v>2597</v>
      </c>
      <c r="H460" s="52" t="s">
        <v>1139</v>
      </c>
      <c r="I460" s="52">
        <v>12201000</v>
      </c>
      <c r="J460" s="52">
        <v>0</v>
      </c>
      <c r="K460" s="52">
        <v>0</v>
      </c>
      <c r="L460" s="52" t="s">
        <v>1026</v>
      </c>
      <c r="M460" s="52" t="s">
        <v>1138</v>
      </c>
      <c r="N460" s="52" t="s">
        <v>2687</v>
      </c>
      <c r="O460" s="52">
        <v>5302</v>
      </c>
      <c r="P460" s="52" t="s">
        <v>164</v>
      </c>
      <c r="Q460" s="52">
        <v>8100016025</v>
      </c>
      <c r="R460" s="53">
        <v>44165</v>
      </c>
      <c r="S460" s="52" t="s">
        <v>2706</v>
      </c>
      <c r="T460" s="52">
        <v>336</v>
      </c>
      <c r="U460" s="53" t="s">
        <v>2740</v>
      </c>
      <c r="V460" s="54">
        <v>364671.89</v>
      </c>
      <c r="W460" s="52" t="s">
        <v>6</v>
      </c>
      <c r="X460" s="55" t="str">
        <f t="shared" si="7"/>
        <v>Less than 180 days</v>
      </c>
      <c r="Y460" s="47" t="s">
        <v>2643</v>
      </c>
    </row>
    <row r="461" spans="1:25" x14ac:dyDescent="0.2">
      <c r="A461" s="52">
        <v>5300</v>
      </c>
      <c r="B461" s="52" t="s">
        <v>1025</v>
      </c>
      <c r="C461" s="52" t="s">
        <v>2686</v>
      </c>
      <c r="D461" s="52">
        <v>5308000091</v>
      </c>
      <c r="E461" s="52">
        <v>19</v>
      </c>
      <c r="F461" s="52" t="s">
        <v>2477</v>
      </c>
      <c r="G461" s="53" t="s">
        <v>2597</v>
      </c>
      <c r="H461" s="52" t="s">
        <v>1139</v>
      </c>
      <c r="I461" s="52">
        <v>12201000</v>
      </c>
      <c r="J461" s="52">
        <v>0</v>
      </c>
      <c r="K461" s="52">
        <v>0</v>
      </c>
      <c r="L461" s="52" t="s">
        <v>1030</v>
      </c>
      <c r="M461" s="52" t="s">
        <v>1173</v>
      </c>
      <c r="N461" s="52" t="s">
        <v>2687</v>
      </c>
      <c r="O461" s="52">
        <v>5302</v>
      </c>
      <c r="P461" s="52" t="s">
        <v>164</v>
      </c>
      <c r="Q461" s="52">
        <v>8100016025</v>
      </c>
      <c r="R461" s="53">
        <v>44165</v>
      </c>
      <c r="S461" s="52" t="s">
        <v>2706</v>
      </c>
      <c r="T461" s="52">
        <v>336</v>
      </c>
      <c r="U461" s="53" t="s">
        <v>2740</v>
      </c>
      <c r="V461" s="54">
        <v>278302.23</v>
      </c>
      <c r="W461" s="52" t="s">
        <v>6</v>
      </c>
      <c r="X461" s="55" t="str">
        <f t="shared" si="7"/>
        <v>Less than 180 days</v>
      </c>
      <c r="Y461" s="47" t="s">
        <v>2643</v>
      </c>
    </row>
    <row r="462" spans="1:25" x14ac:dyDescent="0.2">
      <c r="A462" s="52">
        <v>5300</v>
      </c>
      <c r="B462" s="52" t="s">
        <v>1025</v>
      </c>
      <c r="C462" s="52" t="s">
        <v>2686</v>
      </c>
      <c r="D462" s="52">
        <v>5308000092</v>
      </c>
      <c r="E462" s="52">
        <v>19</v>
      </c>
      <c r="F462" s="52" t="s">
        <v>2479</v>
      </c>
      <c r="G462" s="53" t="s">
        <v>2597</v>
      </c>
      <c r="H462" s="52" t="s">
        <v>1139</v>
      </c>
      <c r="I462" s="52">
        <v>12201000</v>
      </c>
      <c r="J462" s="52">
        <v>0</v>
      </c>
      <c r="K462" s="52">
        <v>0</v>
      </c>
      <c r="L462" s="52" t="s">
        <v>1030</v>
      </c>
      <c r="M462" s="52" t="s">
        <v>1173</v>
      </c>
      <c r="N462" s="52" t="s">
        <v>2687</v>
      </c>
      <c r="O462" s="52">
        <v>5302</v>
      </c>
      <c r="P462" s="52" t="s">
        <v>164</v>
      </c>
      <c r="Q462" s="52">
        <v>8100016025</v>
      </c>
      <c r="R462" s="53">
        <v>44165</v>
      </c>
      <c r="S462" s="52" t="s">
        <v>2706</v>
      </c>
      <c r="T462" s="52">
        <v>336</v>
      </c>
      <c r="U462" s="53" t="s">
        <v>2740</v>
      </c>
      <c r="V462" s="54">
        <v>57579.77</v>
      </c>
      <c r="W462" s="52" t="s">
        <v>6</v>
      </c>
      <c r="X462" s="55" t="str">
        <f t="shared" si="7"/>
        <v>Less than 180 days</v>
      </c>
      <c r="Y462" s="47" t="s">
        <v>2643</v>
      </c>
    </row>
    <row r="463" spans="1:25" x14ac:dyDescent="0.2">
      <c r="A463" s="52">
        <v>5300</v>
      </c>
      <c r="B463" s="52" t="s">
        <v>1025</v>
      </c>
      <c r="C463" s="52" t="s">
        <v>2686</v>
      </c>
      <c r="D463" s="52">
        <v>5308000093</v>
      </c>
      <c r="E463" s="52">
        <v>19</v>
      </c>
      <c r="F463" s="52" t="s">
        <v>2481</v>
      </c>
      <c r="G463" s="53" t="s">
        <v>2597</v>
      </c>
      <c r="H463" s="52" t="s">
        <v>1139</v>
      </c>
      <c r="I463" s="52">
        <v>12201000</v>
      </c>
      <c r="J463" s="52">
        <v>0</v>
      </c>
      <c r="K463" s="52">
        <v>0</v>
      </c>
      <c r="L463" s="52" t="s">
        <v>1030</v>
      </c>
      <c r="M463" s="52" t="s">
        <v>1173</v>
      </c>
      <c r="N463" s="52" t="s">
        <v>2687</v>
      </c>
      <c r="O463" s="52">
        <v>5302</v>
      </c>
      <c r="P463" s="52" t="s">
        <v>164</v>
      </c>
      <c r="Q463" s="52">
        <v>8100016025</v>
      </c>
      <c r="R463" s="53">
        <v>44165</v>
      </c>
      <c r="S463" s="52" t="s">
        <v>2706</v>
      </c>
      <c r="T463" s="52">
        <v>336</v>
      </c>
      <c r="U463" s="53" t="s">
        <v>2740</v>
      </c>
      <c r="V463" s="54">
        <v>163142.69</v>
      </c>
      <c r="W463" s="52" t="s">
        <v>6</v>
      </c>
      <c r="X463" s="55" t="str">
        <f t="shared" si="7"/>
        <v>Less than 180 days</v>
      </c>
      <c r="Y463" s="47" t="s">
        <v>2643</v>
      </c>
    </row>
    <row r="464" spans="1:25" x14ac:dyDescent="0.2">
      <c r="A464" s="52">
        <v>5300</v>
      </c>
      <c r="B464" s="52" t="s">
        <v>1025</v>
      </c>
      <c r="C464" s="52" t="s">
        <v>2686</v>
      </c>
      <c r="D464" s="52">
        <v>5308000094</v>
      </c>
      <c r="E464" s="52">
        <v>22</v>
      </c>
      <c r="F464" s="52" t="s">
        <v>2483</v>
      </c>
      <c r="G464" s="53" t="s">
        <v>2597</v>
      </c>
      <c r="H464" s="52" t="s">
        <v>1139</v>
      </c>
      <c r="I464" s="52">
        <v>12201000</v>
      </c>
      <c r="J464" s="52">
        <v>0</v>
      </c>
      <c r="K464" s="52">
        <v>0</v>
      </c>
      <c r="L464" s="52" t="s">
        <v>1026</v>
      </c>
      <c r="M464" s="52" t="s">
        <v>1138</v>
      </c>
      <c r="N464" s="52" t="s">
        <v>2687</v>
      </c>
      <c r="O464" s="52">
        <v>5302</v>
      </c>
      <c r="P464" s="52" t="s">
        <v>164</v>
      </c>
      <c r="Q464" s="52">
        <v>8100016025</v>
      </c>
      <c r="R464" s="53">
        <v>44165</v>
      </c>
      <c r="S464" s="52" t="s">
        <v>2706</v>
      </c>
      <c r="T464" s="52">
        <v>336</v>
      </c>
      <c r="U464" s="53" t="s">
        <v>2740</v>
      </c>
      <c r="V464" s="54">
        <v>2437543.69</v>
      </c>
      <c r="W464" s="52" t="s">
        <v>6</v>
      </c>
      <c r="X464" s="55" t="str">
        <f t="shared" si="7"/>
        <v>Less than 180 days</v>
      </c>
      <c r="Y464" s="47" t="s">
        <v>2643</v>
      </c>
    </row>
    <row r="465" spans="1:25" x14ac:dyDescent="0.2">
      <c r="A465" s="52">
        <v>5300</v>
      </c>
      <c r="B465" s="52" t="s">
        <v>1025</v>
      </c>
      <c r="C465" s="52" t="s">
        <v>2686</v>
      </c>
      <c r="D465" s="52">
        <v>5308000096</v>
      </c>
      <c r="E465" s="52">
        <v>21</v>
      </c>
      <c r="F465" s="52" t="s">
        <v>2485</v>
      </c>
      <c r="G465" s="53" t="s">
        <v>2597</v>
      </c>
      <c r="H465" s="52" t="s">
        <v>1139</v>
      </c>
      <c r="I465" s="52">
        <v>12201000</v>
      </c>
      <c r="J465" s="52">
        <v>0</v>
      </c>
      <c r="K465" s="52">
        <v>0</v>
      </c>
      <c r="L465" s="52" t="s">
        <v>1026</v>
      </c>
      <c r="M465" s="52" t="s">
        <v>1138</v>
      </c>
      <c r="N465" s="52" t="s">
        <v>2687</v>
      </c>
      <c r="O465" s="52">
        <v>5302</v>
      </c>
      <c r="P465" s="52" t="s">
        <v>164</v>
      </c>
      <c r="Q465" s="52">
        <v>8100016025</v>
      </c>
      <c r="R465" s="53">
        <v>44165</v>
      </c>
      <c r="S465" s="52" t="s">
        <v>2706</v>
      </c>
      <c r="T465" s="52">
        <v>336</v>
      </c>
      <c r="U465" s="53" t="s">
        <v>2740</v>
      </c>
      <c r="V465" s="54">
        <v>412655.03</v>
      </c>
      <c r="W465" s="52" t="s">
        <v>6</v>
      </c>
      <c r="X465" s="55" t="str">
        <f t="shared" si="7"/>
        <v>Less than 180 days</v>
      </c>
      <c r="Y465" s="47" t="s">
        <v>2643</v>
      </c>
    </row>
    <row r="466" spans="1:25" x14ac:dyDescent="0.2">
      <c r="A466" s="52">
        <v>5300</v>
      </c>
      <c r="B466" s="52" t="s">
        <v>1025</v>
      </c>
      <c r="C466" s="52" t="s">
        <v>2686</v>
      </c>
      <c r="D466" s="52">
        <v>5308000098</v>
      </c>
      <c r="E466" s="52">
        <v>19</v>
      </c>
      <c r="F466" s="52" t="s">
        <v>2487</v>
      </c>
      <c r="G466" s="53" t="s">
        <v>2597</v>
      </c>
      <c r="H466" s="52" t="s">
        <v>1139</v>
      </c>
      <c r="I466" s="52">
        <v>12201000</v>
      </c>
      <c r="J466" s="52">
        <v>0</v>
      </c>
      <c r="K466" s="52">
        <v>0</v>
      </c>
      <c r="L466" s="52" t="s">
        <v>1030</v>
      </c>
      <c r="M466" s="52" t="s">
        <v>1173</v>
      </c>
      <c r="N466" s="52" t="s">
        <v>2687</v>
      </c>
      <c r="O466" s="52">
        <v>5302</v>
      </c>
      <c r="P466" s="52" t="s">
        <v>164</v>
      </c>
      <c r="Q466" s="52">
        <v>8100016025</v>
      </c>
      <c r="R466" s="53">
        <v>44165</v>
      </c>
      <c r="S466" s="52" t="s">
        <v>2706</v>
      </c>
      <c r="T466" s="52">
        <v>336</v>
      </c>
      <c r="U466" s="53" t="s">
        <v>2740</v>
      </c>
      <c r="V466" s="54">
        <v>95966.29</v>
      </c>
      <c r="W466" s="52" t="s">
        <v>6</v>
      </c>
      <c r="X466" s="55" t="str">
        <f t="shared" si="7"/>
        <v>Less than 180 days</v>
      </c>
      <c r="Y466" s="47" t="s">
        <v>2643</v>
      </c>
    </row>
    <row r="467" spans="1:25" x14ac:dyDescent="0.2">
      <c r="A467" s="52">
        <v>5300</v>
      </c>
      <c r="B467" s="52" t="s">
        <v>1025</v>
      </c>
      <c r="C467" s="52" t="s">
        <v>2686</v>
      </c>
      <c r="D467" s="52">
        <v>5308000100</v>
      </c>
      <c r="E467" s="52">
        <v>19</v>
      </c>
      <c r="F467" s="52" t="s">
        <v>2489</v>
      </c>
      <c r="G467" s="53" t="s">
        <v>2597</v>
      </c>
      <c r="H467" s="52" t="s">
        <v>1139</v>
      </c>
      <c r="I467" s="52">
        <v>12201000</v>
      </c>
      <c r="J467" s="52">
        <v>0</v>
      </c>
      <c r="K467" s="52">
        <v>0</v>
      </c>
      <c r="L467" s="52" t="s">
        <v>1030</v>
      </c>
      <c r="M467" s="52" t="s">
        <v>1173</v>
      </c>
      <c r="N467" s="52" t="s">
        <v>2687</v>
      </c>
      <c r="O467" s="52">
        <v>5302</v>
      </c>
      <c r="P467" s="52" t="s">
        <v>164</v>
      </c>
      <c r="Q467" s="52">
        <v>8100016025</v>
      </c>
      <c r="R467" s="53">
        <v>44165</v>
      </c>
      <c r="S467" s="52" t="s">
        <v>2706</v>
      </c>
      <c r="T467" s="52">
        <v>336</v>
      </c>
      <c r="U467" s="53" t="s">
        <v>2740</v>
      </c>
      <c r="V467" s="54">
        <v>47983.14</v>
      </c>
      <c r="W467" s="52" t="s">
        <v>6</v>
      </c>
      <c r="X467" s="55" t="str">
        <f t="shared" si="7"/>
        <v>Less than 180 days</v>
      </c>
      <c r="Y467" s="47" t="s">
        <v>2643</v>
      </c>
    </row>
    <row r="468" spans="1:25" x14ac:dyDescent="0.2">
      <c r="A468" s="52">
        <v>5300</v>
      </c>
      <c r="B468" s="52" t="s">
        <v>1025</v>
      </c>
      <c r="C468" s="52" t="s">
        <v>2686</v>
      </c>
      <c r="D468" s="52">
        <v>5308000112</v>
      </c>
      <c r="E468" s="52">
        <v>20</v>
      </c>
      <c r="F468" s="52" t="s">
        <v>2491</v>
      </c>
      <c r="G468" s="53" t="s">
        <v>2597</v>
      </c>
      <c r="H468" s="52" t="s">
        <v>1139</v>
      </c>
      <c r="I468" s="52">
        <v>12201000</v>
      </c>
      <c r="J468" s="52">
        <v>0</v>
      </c>
      <c r="K468" s="52">
        <v>0</v>
      </c>
      <c r="L468" s="52" t="s">
        <v>1026</v>
      </c>
      <c r="M468" s="52" t="s">
        <v>1138</v>
      </c>
      <c r="N468" s="52" t="s">
        <v>2687</v>
      </c>
      <c r="O468" s="52">
        <v>5302</v>
      </c>
      <c r="P468" s="52" t="s">
        <v>164</v>
      </c>
      <c r="Q468" s="52">
        <v>8100016025</v>
      </c>
      <c r="R468" s="53">
        <v>44165</v>
      </c>
      <c r="S468" s="52" t="s">
        <v>2706</v>
      </c>
      <c r="T468" s="52">
        <v>336</v>
      </c>
      <c r="U468" s="53" t="s">
        <v>2740</v>
      </c>
      <c r="V468" s="54">
        <v>383865.15</v>
      </c>
      <c r="W468" s="52" t="s">
        <v>6</v>
      </c>
      <c r="X468" s="55" t="str">
        <f t="shared" si="7"/>
        <v>Less than 180 days</v>
      </c>
      <c r="Y468" s="47" t="s">
        <v>2643</v>
      </c>
    </row>
    <row r="469" spans="1:25" x14ac:dyDescent="0.2">
      <c r="A469" s="52">
        <v>5300</v>
      </c>
      <c r="B469" s="52" t="s">
        <v>1025</v>
      </c>
      <c r="C469" s="52" t="s">
        <v>2686</v>
      </c>
      <c r="D469" s="52">
        <v>5308000115</v>
      </c>
      <c r="E469" s="52">
        <v>19</v>
      </c>
      <c r="F469" s="52" t="s">
        <v>2493</v>
      </c>
      <c r="G469" s="53" t="s">
        <v>2597</v>
      </c>
      <c r="H469" s="52" t="s">
        <v>1139</v>
      </c>
      <c r="I469" s="52">
        <v>12201000</v>
      </c>
      <c r="J469" s="52">
        <v>0</v>
      </c>
      <c r="K469" s="52">
        <v>0</v>
      </c>
      <c r="L469" s="52" t="s">
        <v>1026</v>
      </c>
      <c r="M469" s="52" t="s">
        <v>1138</v>
      </c>
      <c r="N469" s="52" t="s">
        <v>2687</v>
      </c>
      <c r="O469" s="52">
        <v>5302</v>
      </c>
      <c r="P469" s="52" t="s">
        <v>164</v>
      </c>
      <c r="Q469" s="52">
        <v>8100016025</v>
      </c>
      <c r="R469" s="53">
        <v>44165</v>
      </c>
      <c r="S469" s="52" t="s">
        <v>2706</v>
      </c>
      <c r="T469" s="52">
        <v>336</v>
      </c>
      <c r="U469" s="53" t="s">
        <v>2740</v>
      </c>
      <c r="V469" s="54">
        <v>220722.46</v>
      </c>
      <c r="W469" s="52" t="s">
        <v>6</v>
      </c>
      <c r="X469" s="55" t="str">
        <f t="shared" si="7"/>
        <v>Less than 180 days</v>
      </c>
      <c r="Y469" s="47" t="s">
        <v>2643</v>
      </c>
    </row>
    <row r="470" spans="1:25" x14ac:dyDescent="0.2">
      <c r="A470" s="52">
        <v>5300</v>
      </c>
      <c r="B470" s="52" t="s">
        <v>1025</v>
      </c>
      <c r="C470" s="52" t="s">
        <v>2686</v>
      </c>
      <c r="D470" s="52">
        <v>5308000118</v>
      </c>
      <c r="E470" s="52">
        <v>20</v>
      </c>
      <c r="F470" s="52" t="s">
        <v>2495</v>
      </c>
      <c r="G470" s="53" t="s">
        <v>2597</v>
      </c>
      <c r="H470" s="52" t="s">
        <v>1139</v>
      </c>
      <c r="I470" s="52">
        <v>12201000</v>
      </c>
      <c r="J470" s="52">
        <v>0</v>
      </c>
      <c r="K470" s="52">
        <v>0</v>
      </c>
      <c r="L470" s="52" t="s">
        <v>1026</v>
      </c>
      <c r="M470" s="52" t="s">
        <v>1138</v>
      </c>
      <c r="N470" s="52" t="s">
        <v>2687</v>
      </c>
      <c r="O470" s="52">
        <v>5302</v>
      </c>
      <c r="P470" s="52" t="s">
        <v>164</v>
      </c>
      <c r="Q470" s="52">
        <v>8100016025</v>
      </c>
      <c r="R470" s="53">
        <v>44165</v>
      </c>
      <c r="S470" s="52" t="s">
        <v>2706</v>
      </c>
      <c r="T470" s="52">
        <v>336</v>
      </c>
      <c r="U470" s="53" t="s">
        <v>2740</v>
      </c>
      <c r="V470" s="54">
        <v>585394.35</v>
      </c>
      <c r="W470" s="52" t="s">
        <v>6</v>
      </c>
      <c r="X470" s="55" t="str">
        <f t="shared" si="7"/>
        <v>Less than 180 days</v>
      </c>
      <c r="Y470" s="47" t="s">
        <v>2643</v>
      </c>
    </row>
    <row r="471" spans="1:25" x14ac:dyDescent="0.2">
      <c r="A471" s="52">
        <v>5300</v>
      </c>
      <c r="B471" s="52" t="s">
        <v>1025</v>
      </c>
      <c r="C471" s="52" t="s">
        <v>2686</v>
      </c>
      <c r="D471" s="52">
        <v>5308000119</v>
      </c>
      <c r="E471" s="52">
        <v>21</v>
      </c>
      <c r="F471" s="52" t="s">
        <v>2497</v>
      </c>
      <c r="G471" s="53" t="s">
        <v>2597</v>
      </c>
      <c r="H471" s="52" t="s">
        <v>1139</v>
      </c>
      <c r="I471" s="52">
        <v>12201000</v>
      </c>
      <c r="J471" s="52">
        <v>0</v>
      </c>
      <c r="K471" s="52">
        <v>0</v>
      </c>
      <c r="L471" s="52" t="s">
        <v>1026</v>
      </c>
      <c r="M471" s="52" t="s">
        <v>1138</v>
      </c>
      <c r="N471" s="52" t="s">
        <v>2687</v>
      </c>
      <c r="O471" s="52">
        <v>5302</v>
      </c>
      <c r="P471" s="52" t="s">
        <v>164</v>
      </c>
      <c r="Q471" s="52">
        <v>8100016025</v>
      </c>
      <c r="R471" s="53">
        <v>44165</v>
      </c>
      <c r="S471" s="52" t="s">
        <v>2706</v>
      </c>
      <c r="T471" s="52">
        <v>336</v>
      </c>
      <c r="U471" s="53" t="s">
        <v>2740</v>
      </c>
      <c r="V471" s="54">
        <v>297495.49</v>
      </c>
      <c r="W471" s="52" t="s">
        <v>6</v>
      </c>
      <c r="X471" s="55" t="str">
        <f t="shared" si="7"/>
        <v>Less than 180 days</v>
      </c>
      <c r="Y471" s="47" t="s">
        <v>2643</v>
      </c>
    </row>
    <row r="472" spans="1:25" x14ac:dyDescent="0.2">
      <c r="A472" s="52">
        <v>5300</v>
      </c>
      <c r="B472" s="52" t="s">
        <v>1025</v>
      </c>
      <c r="C472" s="52" t="s">
        <v>2686</v>
      </c>
      <c r="D472" s="52">
        <v>5308000126</v>
      </c>
      <c r="E472" s="52">
        <v>19</v>
      </c>
      <c r="F472" s="52" t="s">
        <v>2499</v>
      </c>
      <c r="G472" s="53" t="s">
        <v>2597</v>
      </c>
      <c r="H472" s="52" t="s">
        <v>1139</v>
      </c>
      <c r="I472" s="52">
        <v>12201000</v>
      </c>
      <c r="J472" s="52">
        <v>0</v>
      </c>
      <c r="K472" s="52">
        <v>0</v>
      </c>
      <c r="L472" s="52" t="s">
        <v>1030</v>
      </c>
      <c r="M472" s="52" t="s">
        <v>1173</v>
      </c>
      <c r="N472" s="52" t="s">
        <v>2687</v>
      </c>
      <c r="O472" s="52">
        <v>5302</v>
      </c>
      <c r="P472" s="52" t="s">
        <v>164</v>
      </c>
      <c r="Q472" s="52">
        <v>8100016025</v>
      </c>
      <c r="R472" s="53">
        <v>44165</v>
      </c>
      <c r="S472" s="52" t="s">
        <v>2706</v>
      </c>
      <c r="T472" s="52">
        <v>336</v>
      </c>
      <c r="U472" s="53" t="s">
        <v>2740</v>
      </c>
      <c r="V472" s="54">
        <v>95966.29</v>
      </c>
      <c r="W472" s="52" t="s">
        <v>6</v>
      </c>
      <c r="X472" s="55" t="str">
        <f t="shared" si="7"/>
        <v>Less than 180 days</v>
      </c>
      <c r="Y472" s="47" t="s">
        <v>2643</v>
      </c>
    </row>
    <row r="473" spans="1:25" x14ac:dyDescent="0.2">
      <c r="A473" s="52">
        <v>5300</v>
      </c>
      <c r="B473" s="52" t="s">
        <v>1025</v>
      </c>
      <c r="C473" s="52" t="s">
        <v>2686</v>
      </c>
      <c r="D473" s="52">
        <v>5308000131</v>
      </c>
      <c r="E473" s="52">
        <v>19</v>
      </c>
      <c r="F473" s="52" t="s">
        <v>2501</v>
      </c>
      <c r="G473" s="53" t="s">
        <v>2597</v>
      </c>
      <c r="H473" s="52" t="s">
        <v>1139</v>
      </c>
      <c r="I473" s="52">
        <v>12201000</v>
      </c>
      <c r="J473" s="52">
        <v>0</v>
      </c>
      <c r="K473" s="52">
        <v>0</v>
      </c>
      <c r="L473" s="52" t="s">
        <v>1026</v>
      </c>
      <c r="M473" s="52" t="s">
        <v>1138</v>
      </c>
      <c r="N473" s="52" t="s">
        <v>2687</v>
      </c>
      <c r="O473" s="52">
        <v>5302</v>
      </c>
      <c r="P473" s="52" t="s">
        <v>164</v>
      </c>
      <c r="Q473" s="52">
        <v>8100016025</v>
      </c>
      <c r="R473" s="53">
        <v>44165</v>
      </c>
      <c r="S473" s="52" t="s">
        <v>2706</v>
      </c>
      <c r="T473" s="52">
        <v>336</v>
      </c>
      <c r="U473" s="53" t="s">
        <v>2740</v>
      </c>
      <c r="V473" s="54">
        <v>201529.2</v>
      </c>
      <c r="W473" s="52" t="s">
        <v>6</v>
      </c>
      <c r="X473" s="55" t="str">
        <f t="shared" si="7"/>
        <v>Less than 180 days</v>
      </c>
      <c r="Y473" s="47" t="s">
        <v>2643</v>
      </c>
    </row>
    <row r="474" spans="1:25" x14ac:dyDescent="0.2">
      <c r="A474" s="52">
        <v>5300</v>
      </c>
      <c r="B474" s="52" t="s">
        <v>1025</v>
      </c>
      <c r="C474" s="52" t="s">
        <v>2686</v>
      </c>
      <c r="D474" s="52">
        <v>5308000161</v>
      </c>
      <c r="E474" s="52">
        <v>24</v>
      </c>
      <c r="F474" s="52" t="s">
        <v>2503</v>
      </c>
      <c r="G474" s="53" t="s">
        <v>2597</v>
      </c>
      <c r="H474" s="52" t="s">
        <v>1295</v>
      </c>
      <c r="I474" s="52">
        <v>12201000</v>
      </c>
      <c r="J474" s="52">
        <v>0</v>
      </c>
      <c r="K474" s="52">
        <v>0</v>
      </c>
      <c r="L474" s="52" t="s">
        <v>1026</v>
      </c>
      <c r="M474" s="52" t="s">
        <v>1294</v>
      </c>
      <c r="N474" s="52" t="s">
        <v>2687</v>
      </c>
      <c r="O474" s="52">
        <v>5302</v>
      </c>
      <c r="P474" s="52" t="s">
        <v>116</v>
      </c>
      <c r="Q474" s="52">
        <v>8100016025</v>
      </c>
      <c r="R474" s="53">
        <v>44165</v>
      </c>
      <c r="S474" s="52" t="s">
        <v>2706</v>
      </c>
      <c r="T474" s="52">
        <v>336</v>
      </c>
      <c r="U474" s="53" t="s">
        <v>2740</v>
      </c>
      <c r="V474" s="54">
        <v>355075.26</v>
      </c>
      <c r="W474" s="52" t="s">
        <v>6</v>
      </c>
      <c r="X474" s="55" t="str">
        <f t="shared" si="7"/>
        <v>Less than 180 days</v>
      </c>
      <c r="Y474" s="47" t="s">
        <v>2643</v>
      </c>
    </row>
    <row r="475" spans="1:25" x14ac:dyDescent="0.2">
      <c r="A475" s="52">
        <v>5300</v>
      </c>
      <c r="B475" s="52" t="s">
        <v>1025</v>
      </c>
      <c r="C475" s="52" t="s">
        <v>2686</v>
      </c>
      <c r="D475" s="52">
        <v>5308000162</v>
      </c>
      <c r="E475" s="52">
        <v>20</v>
      </c>
      <c r="F475" s="52" t="s">
        <v>2505</v>
      </c>
      <c r="G475" s="53" t="s">
        <v>2597</v>
      </c>
      <c r="H475" s="52" t="s">
        <v>1295</v>
      </c>
      <c r="I475" s="52">
        <v>12201000</v>
      </c>
      <c r="J475" s="52">
        <v>0</v>
      </c>
      <c r="K475" s="52">
        <v>0</v>
      </c>
      <c r="L475" s="52" t="s">
        <v>1026</v>
      </c>
      <c r="M475" s="52" t="s">
        <v>1294</v>
      </c>
      <c r="N475" s="52" t="s">
        <v>2687</v>
      </c>
      <c r="O475" s="52">
        <v>5302</v>
      </c>
      <c r="P475" s="52" t="s">
        <v>116</v>
      </c>
      <c r="Q475" s="52">
        <v>8100016025</v>
      </c>
      <c r="R475" s="53">
        <v>44165</v>
      </c>
      <c r="S475" s="52" t="s">
        <v>2706</v>
      </c>
      <c r="T475" s="52">
        <v>336</v>
      </c>
      <c r="U475" s="53" t="s">
        <v>2740</v>
      </c>
      <c r="V475" s="54">
        <v>479831.44</v>
      </c>
      <c r="W475" s="52" t="s">
        <v>6</v>
      </c>
      <c r="X475" s="55" t="str">
        <f t="shared" si="7"/>
        <v>Less than 180 days</v>
      </c>
      <c r="Y475" s="47" t="s">
        <v>2643</v>
      </c>
    </row>
    <row r="476" spans="1:25" x14ac:dyDescent="0.2">
      <c r="A476" s="52">
        <v>5300</v>
      </c>
      <c r="B476" s="52" t="s">
        <v>1025</v>
      </c>
      <c r="C476" s="52" t="s">
        <v>2686</v>
      </c>
      <c r="D476" s="52">
        <v>5308000163</v>
      </c>
      <c r="E476" s="52">
        <v>24</v>
      </c>
      <c r="F476" s="52" t="s">
        <v>2507</v>
      </c>
      <c r="G476" s="53" t="s">
        <v>2597</v>
      </c>
      <c r="H476" s="52" t="s">
        <v>1295</v>
      </c>
      <c r="I476" s="52">
        <v>12201000</v>
      </c>
      <c r="J476" s="52">
        <v>0</v>
      </c>
      <c r="K476" s="52">
        <v>0</v>
      </c>
      <c r="L476" s="52" t="s">
        <v>1026</v>
      </c>
      <c r="M476" s="52" t="s">
        <v>1294</v>
      </c>
      <c r="N476" s="52" t="s">
        <v>2687</v>
      </c>
      <c r="O476" s="52">
        <v>5302</v>
      </c>
      <c r="P476" s="52" t="s">
        <v>116</v>
      </c>
      <c r="Q476" s="52">
        <v>8100016025</v>
      </c>
      <c r="R476" s="53">
        <v>44165</v>
      </c>
      <c r="S476" s="52" t="s">
        <v>2706</v>
      </c>
      <c r="T476" s="52">
        <v>336</v>
      </c>
      <c r="U476" s="53" t="s">
        <v>2740</v>
      </c>
      <c r="V476" s="54">
        <v>479831.44</v>
      </c>
      <c r="W476" s="52" t="s">
        <v>6</v>
      </c>
      <c r="X476" s="55" t="str">
        <f t="shared" si="7"/>
        <v>Less than 180 days</v>
      </c>
      <c r="Y476" s="47" t="s">
        <v>2643</v>
      </c>
    </row>
    <row r="477" spans="1:25" x14ac:dyDescent="0.2">
      <c r="A477" s="52">
        <v>5300</v>
      </c>
      <c r="B477" s="52" t="s">
        <v>1025</v>
      </c>
      <c r="C477" s="52" t="s">
        <v>2686</v>
      </c>
      <c r="D477" s="52">
        <v>5308000164</v>
      </c>
      <c r="E477" s="52">
        <v>25</v>
      </c>
      <c r="F477" s="52" t="s">
        <v>2509</v>
      </c>
      <c r="G477" s="53" t="s">
        <v>2597</v>
      </c>
      <c r="H477" s="52" t="s">
        <v>1295</v>
      </c>
      <c r="I477" s="52">
        <v>12201000</v>
      </c>
      <c r="J477" s="52">
        <v>0</v>
      </c>
      <c r="K477" s="52">
        <v>0</v>
      </c>
      <c r="L477" s="52" t="s">
        <v>1026</v>
      </c>
      <c r="M477" s="52" t="s">
        <v>1294</v>
      </c>
      <c r="N477" s="52" t="s">
        <v>2687</v>
      </c>
      <c r="O477" s="52">
        <v>5302</v>
      </c>
      <c r="P477" s="52" t="s">
        <v>116</v>
      </c>
      <c r="Q477" s="52">
        <v>8100016025</v>
      </c>
      <c r="R477" s="53">
        <v>44165</v>
      </c>
      <c r="S477" s="52" t="s">
        <v>2706</v>
      </c>
      <c r="T477" s="52">
        <v>336</v>
      </c>
      <c r="U477" s="53" t="s">
        <v>2740</v>
      </c>
      <c r="V477" s="54">
        <v>3406803.19</v>
      </c>
      <c r="W477" s="52" t="s">
        <v>6</v>
      </c>
      <c r="X477" s="55" t="str">
        <f t="shared" si="7"/>
        <v>Less than 180 days</v>
      </c>
      <c r="Y477" s="47" t="s">
        <v>2643</v>
      </c>
    </row>
    <row r="478" spans="1:25" x14ac:dyDescent="0.2">
      <c r="A478" s="52">
        <v>5300</v>
      </c>
      <c r="B478" s="52" t="s">
        <v>1025</v>
      </c>
      <c r="C478" s="52" t="s">
        <v>2686</v>
      </c>
      <c r="D478" s="52">
        <v>5308000166</v>
      </c>
      <c r="E478" s="52">
        <v>23</v>
      </c>
      <c r="F478" s="52" t="s">
        <v>2511</v>
      </c>
      <c r="G478" s="53" t="s">
        <v>2597</v>
      </c>
      <c r="H478" s="52" t="s">
        <v>1295</v>
      </c>
      <c r="I478" s="52">
        <v>12201000</v>
      </c>
      <c r="J478" s="52">
        <v>0</v>
      </c>
      <c r="K478" s="52">
        <v>0</v>
      </c>
      <c r="L478" s="52" t="s">
        <v>1026</v>
      </c>
      <c r="M478" s="52" t="s">
        <v>1294</v>
      </c>
      <c r="N478" s="52" t="s">
        <v>2687</v>
      </c>
      <c r="O478" s="52">
        <v>5302</v>
      </c>
      <c r="P478" s="52" t="s">
        <v>116</v>
      </c>
      <c r="Q478" s="52">
        <v>8100016025</v>
      </c>
      <c r="R478" s="53">
        <v>44165</v>
      </c>
      <c r="S478" s="52" t="s">
        <v>2706</v>
      </c>
      <c r="T478" s="52">
        <v>336</v>
      </c>
      <c r="U478" s="53" t="s">
        <v>2740</v>
      </c>
      <c r="V478" s="54">
        <v>201529.2</v>
      </c>
      <c r="W478" s="52" t="s">
        <v>6</v>
      </c>
      <c r="X478" s="55" t="str">
        <f t="shared" si="7"/>
        <v>Less than 180 days</v>
      </c>
      <c r="Y478" s="47" t="s">
        <v>2643</v>
      </c>
    </row>
    <row r="479" spans="1:25" x14ac:dyDescent="0.2">
      <c r="A479" s="52">
        <v>5300</v>
      </c>
      <c r="B479" s="52" t="s">
        <v>1025</v>
      </c>
      <c r="C479" s="52" t="s">
        <v>2686</v>
      </c>
      <c r="D479" s="52">
        <v>5308000167</v>
      </c>
      <c r="E479" s="52">
        <v>23</v>
      </c>
      <c r="F479" s="52" t="s">
        <v>2513</v>
      </c>
      <c r="G479" s="53" t="s">
        <v>2597</v>
      </c>
      <c r="H479" s="52" t="s">
        <v>1295</v>
      </c>
      <c r="I479" s="52">
        <v>12201000</v>
      </c>
      <c r="J479" s="52">
        <v>0</v>
      </c>
      <c r="K479" s="52">
        <v>0</v>
      </c>
      <c r="L479" s="52" t="s">
        <v>1026</v>
      </c>
      <c r="M479" s="52" t="s">
        <v>1294</v>
      </c>
      <c r="N479" s="52" t="s">
        <v>2687</v>
      </c>
      <c r="O479" s="52">
        <v>5302</v>
      </c>
      <c r="P479" s="52" t="s">
        <v>116</v>
      </c>
      <c r="Q479" s="52">
        <v>8100016025</v>
      </c>
      <c r="R479" s="53">
        <v>44165</v>
      </c>
      <c r="S479" s="52" t="s">
        <v>2706</v>
      </c>
      <c r="T479" s="52">
        <v>336</v>
      </c>
      <c r="U479" s="53" t="s">
        <v>2740</v>
      </c>
      <c r="V479" s="54">
        <v>556604.46</v>
      </c>
      <c r="W479" s="52" t="s">
        <v>6</v>
      </c>
      <c r="X479" s="55" t="str">
        <f t="shared" si="7"/>
        <v>Less than 180 days</v>
      </c>
      <c r="Y479" s="47" t="s">
        <v>2643</v>
      </c>
    </row>
    <row r="480" spans="1:25" x14ac:dyDescent="0.2">
      <c r="A480" s="52">
        <v>5300</v>
      </c>
      <c r="B480" s="52" t="s">
        <v>1025</v>
      </c>
      <c r="C480" s="52" t="s">
        <v>2686</v>
      </c>
      <c r="D480" s="52">
        <v>5308000169</v>
      </c>
      <c r="E480" s="52">
        <v>22</v>
      </c>
      <c r="F480" s="52" t="s">
        <v>2515</v>
      </c>
      <c r="G480" s="53" t="s">
        <v>2597</v>
      </c>
      <c r="H480" s="52" t="s">
        <v>1295</v>
      </c>
      <c r="I480" s="52">
        <v>12201000</v>
      </c>
      <c r="J480" s="52">
        <v>0</v>
      </c>
      <c r="K480" s="52">
        <v>0</v>
      </c>
      <c r="L480" s="52" t="s">
        <v>1026</v>
      </c>
      <c r="M480" s="52" t="s">
        <v>1294</v>
      </c>
      <c r="N480" s="52" t="s">
        <v>2687</v>
      </c>
      <c r="O480" s="52">
        <v>5302</v>
      </c>
      <c r="P480" s="52" t="s">
        <v>116</v>
      </c>
      <c r="Q480" s="52">
        <v>8100016025</v>
      </c>
      <c r="R480" s="53">
        <v>44165</v>
      </c>
      <c r="S480" s="52" t="s">
        <v>2706</v>
      </c>
      <c r="T480" s="52">
        <v>336</v>
      </c>
      <c r="U480" s="53" t="s">
        <v>2740</v>
      </c>
      <c r="V480" s="54">
        <v>594990.98</v>
      </c>
      <c r="W480" s="52" t="s">
        <v>6</v>
      </c>
      <c r="X480" s="55" t="str">
        <f t="shared" si="7"/>
        <v>Less than 180 days</v>
      </c>
      <c r="Y480" s="47" t="s">
        <v>2643</v>
      </c>
    </row>
    <row r="481" spans="1:25" x14ac:dyDescent="0.2">
      <c r="A481" s="52">
        <v>5300</v>
      </c>
      <c r="B481" s="52" t="s">
        <v>1025</v>
      </c>
      <c r="C481" s="52" t="s">
        <v>2686</v>
      </c>
      <c r="D481" s="52">
        <v>5308000170</v>
      </c>
      <c r="E481" s="52">
        <v>21</v>
      </c>
      <c r="F481" s="52" t="s">
        <v>2517</v>
      </c>
      <c r="G481" s="53" t="s">
        <v>2597</v>
      </c>
      <c r="H481" s="52" t="s">
        <v>1295</v>
      </c>
      <c r="I481" s="52">
        <v>12201000</v>
      </c>
      <c r="J481" s="52">
        <v>0</v>
      </c>
      <c r="K481" s="52">
        <v>0</v>
      </c>
      <c r="L481" s="52" t="s">
        <v>1026</v>
      </c>
      <c r="M481" s="52" t="s">
        <v>1294</v>
      </c>
      <c r="N481" s="52" t="s">
        <v>2687</v>
      </c>
      <c r="O481" s="52">
        <v>5302</v>
      </c>
      <c r="P481" s="52" t="s">
        <v>116</v>
      </c>
      <c r="Q481" s="52">
        <v>8100016025</v>
      </c>
      <c r="R481" s="53">
        <v>44165</v>
      </c>
      <c r="S481" s="52" t="s">
        <v>2706</v>
      </c>
      <c r="T481" s="52">
        <v>336</v>
      </c>
      <c r="U481" s="53" t="s">
        <v>2740</v>
      </c>
      <c r="V481" s="54">
        <v>374268.52</v>
      </c>
      <c r="W481" s="52" t="s">
        <v>6</v>
      </c>
      <c r="X481" s="55" t="str">
        <f t="shared" si="7"/>
        <v>Less than 180 days</v>
      </c>
      <c r="Y481" s="47" t="s">
        <v>2643</v>
      </c>
    </row>
    <row r="482" spans="1:25" x14ac:dyDescent="0.2">
      <c r="A482" s="52">
        <v>5300</v>
      </c>
      <c r="B482" s="52" t="s">
        <v>1025</v>
      </c>
      <c r="C482" s="52" t="s">
        <v>2686</v>
      </c>
      <c r="D482" s="52">
        <v>5308000172</v>
      </c>
      <c r="E482" s="52">
        <v>22</v>
      </c>
      <c r="F482" s="52" t="s">
        <v>2519</v>
      </c>
      <c r="G482" s="53" t="s">
        <v>2597</v>
      </c>
      <c r="H482" s="52" t="s">
        <v>1295</v>
      </c>
      <c r="I482" s="52">
        <v>12201000</v>
      </c>
      <c r="J482" s="52">
        <v>0</v>
      </c>
      <c r="K482" s="52">
        <v>0</v>
      </c>
      <c r="L482" s="52" t="s">
        <v>1026</v>
      </c>
      <c r="M482" s="52" t="s">
        <v>1294</v>
      </c>
      <c r="N482" s="52" t="s">
        <v>2687</v>
      </c>
      <c r="O482" s="52">
        <v>5302</v>
      </c>
      <c r="P482" s="52" t="s">
        <v>116</v>
      </c>
      <c r="Q482" s="52">
        <v>8100016025</v>
      </c>
      <c r="R482" s="53">
        <v>44165</v>
      </c>
      <c r="S482" s="52" t="s">
        <v>2706</v>
      </c>
      <c r="T482" s="52">
        <v>336</v>
      </c>
      <c r="U482" s="53" t="s">
        <v>2740</v>
      </c>
      <c r="V482" s="54">
        <v>374268.52</v>
      </c>
      <c r="W482" s="52" t="s">
        <v>6</v>
      </c>
      <c r="X482" s="55" t="str">
        <f t="shared" si="7"/>
        <v>Less than 180 days</v>
      </c>
      <c r="Y482" s="47" t="s">
        <v>2643</v>
      </c>
    </row>
    <row r="483" spans="1:25" x14ac:dyDescent="0.2">
      <c r="A483" s="52">
        <v>5300</v>
      </c>
      <c r="B483" s="52" t="s">
        <v>1025</v>
      </c>
      <c r="C483" s="52" t="s">
        <v>2686</v>
      </c>
      <c r="D483" s="52">
        <v>5308000173</v>
      </c>
      <c r="E483" s="52">
        <v>24</v>
      </c>
      <c r="F483" s="52" t="s">
        <v>2521</v>
      </c>
      <c r="G483" s="53" t="s">
        <v>2597</v>
      </c>
      <c r="H483" s="52" t="s">
        <v>1295</v>
      </c>
      <c r="I483" s="52">
        <v>12201000</v>
      </c>
      <c r="J483" s="52">
        <v>0</v>
      </c>
      <c r="K483" s="52">
        <v>0</v>
      </c>
      <c r="L483" s="52" t="s">
        <v>1030</v>
      </c>
      <c r="M483" s="52" t="s">
        <v>1344</v>
      </c>
      <c r="N483" s="52" t="s">
        <v>2687</v>
      </c>
      <c r="O483" s="52">
        <v>5302</v>
      </c>
      <c r="P483" s="52" t="s">
        <v>116</v>
      </c>
      <c r="Q483" s="52">
        <v>8100016025</v>
      </c>
      <c r="R483" s="53">
        <v>44165</v>
      </c>
      <c r="S483" s="52" t="s">
        <v>2706</v>
      </c>
      <c r="T483" s="52">
        <v>336</v>
      </c>
      <c r="U483" s="53" t="s">
        <v>2740</v>
      </c>
      <c r="V483" s="54">
        <v>287898.86</v>
      </c>
      <c r="W483" s="52" t="s">
        <v>6</v>
      </c>
      <c r="X483" s="55" t="str">
        <f t="shared" si="7"/>
        <v>Less than 180 days</v>
      </c>
      <c r="Y483" s="47" t="s">
        <v>2643</v>
      </c>
    </row>
    <row r="484" spans="1:25" x14ac:dyDescent="0.2">
      <c r="A484" s="52">
        <v>5300</v>
      </c>
      <c r="B484" s="52" t="s">
        <v>1025</v>
      </c>
      <c r="C484" s="52" t="s">
        <v>2686</v>
      </c>
      <c r="D484" s="52">
        <v>5308000174</v>
      </c>
      <c r="E484" s="52">
        <v>23</v>
      </c>
      <c r="F484" s="52" t="s">
        <v>2523</v>
      </c>
      <c r="G484" s="53" t="s">
        <v>2597</v>
      </c>
      <c r="H484" s="52" t="s">
        <v>1295</v>
      </c>
      <c r="I484" s="52">
        <v>12201000</v>
      </c>
      <c r="J484" s="52">
        <v>0</v>
      </c>
      <c r="K484" s="52">
        <v>0</v>
      </c>
      <c r="L484" s="52" t="s">
        <v>1030</v>
      </c>
      <c r="M484" s="52" t="s">
        <v>1344</v>
      </c>
      <c r="N484" s="52" t="s">
        <v>2687</v>
      </c>
      <c r="O484" s="52">
        <v>5302</v>
      </c>
      <c r="P484" s="52" t="s">
        <v>116</v>
      </c>
      <c r="Q484" s="52">
        <v>8100016025</v>
      </c>
      <c r="R484" s="53">
        <v>44165</v>
      </c>
      <c r="S484" s="52" t="s">
        <v>2706</v>
      </c>
      <c r="T484" s="52">
        <v>336</v>
      </c>
      <c r="U484" s="53" t="s">
        <v>2740</v>
      </c>
      <c r="V484" s="54">
        <v>57579.77</v>
      </c>
      <c r="W484" s="52" t="s">
        <v>6</v>
      </c>
      <c r="X484" s="55" t="str">
        <f t="shared" si="7"/>
        <v>Less than 180 days</v>
      </c>
      <c r="Y484" s="47" t="s">
        <v>2643</v>
      </c>
    </row>
    <row r="485" spans="1:25" x14ac:dyDescent="0.2">
      <c r="A485" s="52">
        <v>5300</v>
      </c>
      <c r="B485" s="52" t="s">
        <v>1025</v>
      </c>
      <c r="C485" s="52" t="s">
        <v>2686</v>
      </c>
      <c r="D485" s="52">
        <v>5308000175</v>
      </c>
      <c r="E485" s="52">
        <v>23</v>
      </c>
      <c r="F485" s="52" t="s">
        <v>2525</v>
      </c>
      <c r="G485" s="53" t="s">
        <v>2597</v>
      </c>
      <c r="H485" s="52" t="s">
        <v>1295</v>
      </c>
      <c r="I485" s="52">
        <v>12201000</v>
      </c>
      <c r="J485" s="52">
        <v>0</v>
      </c>
      <c r="K485" s="52">
        <v>0</v>
      </c>
      <c r="L485" s="52" t="s">
        <v>1030</v>
      </c>
      <c r="M485" s="52" t="s">
        <v>1344</v>
      </c>
      <c r="N485" s="52" t="s">
        <v>2687</v>
      </c>
      <c r="O485" s="52">
        <v>5302</v>
      </c>
      <c r="P485" s="52" t="s">
        <v>116</v>
      </c>
      <c r="Q485" s="52">
        <v>8100016025</v>
      </c>
      <c r="R485" s="53">
        <v>44165</v>
      </c>
      <c r="S485" s="52" t="s">
        <v>2706</v>
      </c>
      <c r="T485" s="52">
        <v>336</v>
      </c>
      <c r="U485" s="53" t="s">
        <v>2740</v>
      </c>
      <c r="V485" s="54">
        <v>163142.69</v>
      </c>
      <c r="W485" s="52" t="s">
        <v>6</v>
      </c>
      <c r="X485" s="55" t="str">
        <f t="shared" si="7"/>
        <v>Less than 180 days</v>
      </c>
      <c r="Y485" s="47" t="s">
        <v>2643</v>
      </c>
    </row>
    <row r="486" spans="1:25" x14ac:dyDescent="0.2">
      <c r="A486" s="52">
        <v>5300</v>
      </c>
      <c r="B486" s="52" t="s">
        <v>1025</v>
      </c>
      <c r="C486" s="52" t="s">
        <v>2686</v>
      </c>
      <c r="D486" s="52">
        <v>5308000176</v>
      </c>
      <c r="E486" s="52">
        <v>22</v>
      </c>
      <c r="F486" s="52" t="s">
        <v>2527</v>
      </c>
      <c r="G486" s="53" t="s">
        <v>2597</v>
      </c>
      <c r="H486" s="52" t="s">
        <v>1295</v>
      </c>
      <c r="I486" s="52">
        <v>12201000</v>
      </c>
      <c r="J486" s="52">
        <v>0</v>
      </c>
      <c r="K486" s="52">
        <v>0</v>
      </c>
      <c r="L486" s="52" t="s">
        <v>1026</v>
      </c>
      <c r="M486" s="52" t="s">
        <v>1294</v>
      </c>
      <c r="N486" s="52" t="s">
        <v>2687</v>
      </c>
      <c r="O486" s="52">
        <v>5302</v>
      </c>
      <c r="P486" s="52" t="s">
        <v>116</v>
      </c>
      <c r="Q486" s="52">
        <v>8100016025</v>
      </c>
      <c r="R486" s="53">
        <v>44165</v>
      </c>
      <c r="S486" s="52" t="s">
        <v>2706</v>
      </c>
      <c r="T486" s="52">
        <v>336</v>
      </c>
      <c r="U486" s="53" t="s">
        <v>2740</v>
      </c>
      <c r="V486" s="54">
        <v>2543106.61</v>
      </c>
      <c r="W486" s="52" t="s">
        <v>6</v>
      </c>
      <c r="X486" s="55" t="str">
        <f t="shared" si="7"/>
        <v>Less than 180 days</v>
      </c>
      <c r="Y486" s="47" t="s">
        <v>2643</v>
      </c>
    </row>
    <row r="487" spans="1:25" x14ac:dyDescent="0.2">
      <c r="A487" s="52">
        <v>5300</v>
      </c>
      <c r="B487" s="52" t="s">
        <v>1025</v>
      </c>
      <c r="C487" s="52" t="s">
        <v>2686</v>
      </c>
      <c r="D487" s="52">
        <v>5308000179</v>
      </c>
      <c r="E487" s="52">
        <v>20</v>
      </c>
      <c r="F487" s="52" t="s">
        <v>2529</v>
      </c>
      <c r="G487" s="53" t="s">
        <v>2597</v>
      </c>
      <c r="H487" s="52" t="s">
        <v>1295</v>
      </c>
      <c r="I487" s="52">
        <v>12201000</v>
      </c>
      <c r="J487" s="52">
        <v>0</v>
      </c>
      <c r="K487" s="52">
        <v>0</v>
      </c>
      <c r="L487" s="52" t="s">
        <v>1030</v>
      </c>
      <c r="M487" s="52" t="s">
        <v>1344</v>
      </c>
      <c r="N487" s="52" t="s">
        <v>2687</v>
      </c>
      <c r="O487" s="52">
        <v>5302</v>
      </c>
      <c r="P487" s="52" t="s">
        <v>116</v>
      </c>
      <c r="Q487" s="52">
        <v>8100016025</v>
      </c>
      <c r="R487" s="53">
        <v>44165</v>
      </c>
      <c r="S487" s="52" t="s">
        <v>2706</v>
      </c>
      <c r="T487" s="52">
        <v>336</v>
      </c>
      <c r="U487" s="53" t="s">
        <v>2740</v>
      </c>
      <c r="V487" s="54">
        <v>105562.92</v>
      </c>
      <c r="W487" s="52" t="s">
        <v>6</v>
      </c>
      <c r="X487" s="55" t="str">
        <f t="shared" si="7"/>
        <v>Less than 180 days</v>
      </c>
      <c r="Y487" s="47" t="s">
        <v>2643</v>
      </c>
    </row>
    <row r="488" spans="1:25" x14ac:dyDescent="0.2">
      <c r="A488" s="52">
        <v>5300</v>
      </c>
      <c r="B488" s="52" t="s">
        <v>1025</v>
      </c>
      <c r="C488" s="52" t="s">
        <v>2686</v>
      </c>
      <c r="D488" s="52">
        <v>5308000187</v>
      </c>
      <c r="E488" s="52">
        <v>21</v>
      </c>
      <c r="F488" s="52" t="s">
        <v>2531</v>
      </c>
      <c r="G488" s="53" t="s">
        <v>2597</v>
      </c>
      <c r="H488" s="52" t="s">
        <v>1295</v>
      </c>
      <c r="I488" s="52">
        <v>12201000</v>
      </c>
      <c r="J488" s="52">
        <v>0</v>
      </c>
      <c r="K488" s="52">
        <v>0</v>
      </c>
      <c r="L488" s="52" t="s">
        <v>1026</v>
      </c>
      <c r="M488" s="52" t="s">
        <v>1294</v>
      </c>
      <c r="N488" s="52" t="s">
        <v>2687</v>
      </c>
      <c r="O488" s="52">
        <v>5302</v>
      </c>
      <c r="P488" s="52" t="s">
        <v>116</v>
      </c>
      <c r="Q488" s="52">
        <v>8100016025</v>
      </c>
      <c r="R488" s="53">
        <v>44165</v>
      </c>
      <c r="S488" s="52" t="s">
        <v>2706</v>
      </c>
      <c r="T488" s="52">
        <v>336</v>
      </c>
      <c r="U488" s="53" t="s">
        <v>2740</v>
      </c>
      <c r="V488" s="54">
        <v>393461.78</v>
      </c>
      <c r="W488" s="52" t="s">
        <v>6</v>
      </c>
      <c r="X488" s="55" t="str">
        <f t="shared" si="7"/>
        <v>Less than 180 days</v>
      </c>
      <c r="Y488" s="47" t="s">
        <v>2643</v>
      </c>
    </row>
    <row r="489" spans="1:25" x14ac:dyDescent="0.2">
      <c r="A489" s="52">
        <v>5300</v>
      </c>
      <c r="B489" s="52" t="s">
        <v>1025</v>
      </c>
      <c r="C489" s="52" t="s">
        <v>2686</v>
      </c>
      <c r="D489" s="52">
        <v>5308000190</v>
      </c>
      <c r="E489" s="52">
        <v>23</v>
      </c>
      <c r="F489" s="52" t="s">
        <v>2533</v>
      </c>
      <c r="G489" s="53" t="s">
        <v>2597</v>
      </c>
      <c r="H489" s="52" t="s">
        <v>1295</v>
      </c>
      <c r="I489" s="52">
        <v>12201000</v>
      </c>
      <c r="J489" s="52">
        <v>0</v>
      </c>
      <c r="K489" s="52">
        <v>0</v>
      </c>
      <c r="L489" s="52" t="s">
        <v>1026</v>
      </c>
      <c r="M489" s="52" t="s">
        <v>1294</v>
      </c>
      <c r="N489" s="52" t="s">
        <v>2687</v>
      </c>
      <c r="O489" s="52">
        <v>5302</v>
      </c>
      <c r="P489" s="52" t="s">
        <v>116</v>
      </c>
      <c r="Q489" s="52">
        <v>8100016025</v>
      </c>
      <c r="R489" s="53">
        <v>44165</v>
      </c>
      <c r="S489" s="52" t="s">
        <v>2706</v>
      </c>
      <c r="T489" s="52">
        <v>336</v>
      </c>
      <c r="U489" s="53" t="s">
        <v>2740</v>
      </c>
      <c r="V489" s="54">
        <v>230319.09</v>
      </c>
      <c r="W489" s="52" t="s">
        <v>6</v>
      </c>
      <c r="X489" s="55" t="str">
        <f t="shared" si="7"/>
        <v>Less than 180 days</v>
      </c>
      <c r="Y489" s="47" t="s">
        <v>2643</v>
      </c>
    </row>
    <row r="490" spans="1:25" x14ac:dyDescent="0.2">
      <c r="A490" s="52">
        <v>5300</v>
      </c>
      <c r="B490" s="52" t="s">
        <v>1025</v>
      </c>
      <c r="C490" s="52" t="s">
        <v>2686</v>
      </c>
      <c r="D490" s="52">
        <v>5308000192</v>
      </c>
      <c r="E490" s="52">
        <v>23</v>
      </c>
      <c r="F490" s="52" t="s">
        <v>2535</v>
      </c>
      <c r="G490" s="53" t="s">
        <v>2597</v>
      </c>
      <c r="H490" s="52" t="s">
        <v>1295</v>
      </c>
      <c r="I490" s="52">
        <v>12201000</v>
      </c>
      <c r="J490" s="52">
        <v>0</v>
      </c>
      <c r="K490" s="52">
        <v>0</v>
      </c>
      <c r="L490" s="52" t="s">
        <v>1026</v>
      </c>
      <c r="M490" s="52" t="s">
        <v>1294</v>
      </c>
      <c r="N490" s="52" t="s">
        <v>2687</v>
      </c>
      <c r="O490" s="52">
        <v>5302</v>
      </c>
      <c r="P490" s="52" t="s">
        <v>116</v>
      </c>
      <c r="Q490" s="52">
        <v>8100016025</v>
      </c>
      <c r="R490" s="53">
        <v>44165</v>
      </c>
      <c r="S490" s="52" t="s">
        <v>2706</v>
      </c>
      <c r="T490" s="52">
        <v>336</v>
      </c>
      <c r="U490" s="53" t="s">
        <v>2740</v>
      </c>
      <c r="V490" s="54">
        <v>604587.61</v>
      </c>
      <c r="W490" s="52" t="s">
        <v>6</v>
      </c>
      <c r="X490" s="55" t="str">
        <f t="shared" si="7"/>
        <v>Less than 180 days</v>
      </c>
      <c r="Y490" s="47" t="s">
        <v>2643</v>
      </c>
    </row>
    <row r="491" spans="1:25" x14ac:dyDescent="0.2">
      <c r="A491" s="52">
        <v>5300</v>
      </c>
      <c r="B491" s="52" t="s">
        <v>1025</v>
      </c>
      <c r="C491" s="52" t="s">
        <v>2686</v>
      </c>
      <c r="D491" s="52">
        <v>5308000195</v>
      </c>
      <c r="E491" s="52">
        <v>23</v>
      </c>
      <c r="F491" s="52" t="s">
        <v>2537</v>
      </c>
      <c r="G491" s="53" t="s">
        <v>2597</v>
      </c>
      <c r="H491" s="52" t="s">
        <v>1295</v>
      </c>
      <c r="I491" s="52">
        <v>12201000</v>
      </c>
      <c r="J491" s="52">
        <v>0</v>
      </c>
      <c r="K491" s="52">
        <v>0</v>
      </c>
      <c r="L491" s="52" t="s">
        <v>1030</v>
      </c>
      <c r="M491" s="52" t="s">
        <v>1344</v>
      </c>
      <c r="N491" s="52" t="s">
        <v>2687</v>
      </c>
      <c r="O491" s="52">
        <v>5302</v>
      </c>
      <c r="P491" s="52" t="s">
        <v>116</v>
      </c>
      <c r="Q491" s="52">
        <v>8100016025</v>
      </c>
      <c r="R491" s="53">
        <v>44165</v>
      </c>
      <c r="S491" s="52" t="s">
        <v>2706</v>
      </c>
      <c r="T491" s="52">
        <v>336</v>
      </c>
      <c r="U491" s="53" t="s">
        <v>2740</v>
      </c>
      <c r="V491" s="54">
        <v>95966.29</v>
      </c>
      <c r="W491" s="52" t="s">
        <v>6</v>
      </c>
      <c r="X491" s="55" t="str">
        <f t="shared" si="7"/>
        <v>Less than 180 days</v>
      </c>
      <c r="Y491" s="47" t="s">
        <v>2643</v>
      </c>
    </row>
    <row r="492" spans="1:25" x14ac:dyDescent="0.2">
      <c r="A492" s="52">
        <v>5300</v>
      </c>
      <c r="B492" s="52" t="s">
        <v>1025</v>
      </c>
      <c r="C492" s="52" t="s">
        <v>2686</v>
      </c>
      <c r="D492" s="52">
        <v>5308000200</v>
      </c>
      <c r="E492" s="52">
        <v>21</v>
      </c>
      <c r="F492" s="52" t="s">
        <v>2539</v>
      </c>
      <c r="G492" s="53" t="s">
        <v>2597</v>
      </c>
      <c r="H492" s="52" t="s">
        <v>1295</v>
      </c>
      <c r="I492" s="52">
        <v>12201000</v>
      </c>
      <c r="J492" s="52">
        <v>0</v>
      </c>
      <c r="K492" s="52">
        <v>0</v>
      </c>
      <c r="L492" s="52" t="s">
        <v>1026</v>
      </c>
      <c r="M492" s="52" t="s">
        <v>1294</v>
      </c>
      <c r="N492" s="52" t="s">
        <v>2687</v>
      </c>
      <c r="O492" s="52">
        <v>5302</v>
      </c>
      <c r="P492" s="52" t="s">
        <v>116</v>
      </c>
      <c r="Q492" s="52">
        <v>8100016025</v>
      </c>
      <c r="R492" s="53">
        <v>44165</v>
      </c>
      <c r="S492" s="52" t="s">
        <v>2706</v>
      </c>
      <c r="T492" s="52">
        <v>336</v>
      </c>
      <c r="U492" s="53" t="s">
        <v>2740</v>
      </c>
      <c r="V492" s="54">
        <v>220722.46</v>
      </c>
      <c r="W492" s="52" t="s">
        <v>6</v>
      </c>
      <c r="X492" s="55" t="str">
        <f t="shared" si="7"/>
        <v>Less than 180 days</v>
      </c>
      <c r="Y492" s="47" t="s">
        <v>2643</v>
      </c>
    </row>
    <row r="493" spans="1:25" x14ac:dyDescent="0.2">
      <c r="A493" s="52">
        <v>5300</v>
      </c>
      <c r="B493" s="52" t="s">
        <v>1025</v>
      </c>
      <c r="C493" s="52" t="s">
        <v>2686</v>
      </c>
      <c r="D493" s="52">
        <v>5308000208</v>
      </c>
      <c r="E493" s="52">
        <v>22</v>
      </c>
      <c r="F493" s="52" t="s">
        <v>2542</v>
      </c>
      <c r="G493" s="53" t="s">
        <v>2597</v>
      </c>
      <c r="H493" s="52" t="s">
        <v>1295</v>
      </c>
      <c r="I493" s="52">
        <v>12201000</v>
      </c>
      <c r="J493" s="52">
        <v>0</v>
      </c>
      <c r="K493" s="52">
        <v>0</v>
      </c>
      <c r="L493" s="52" t="s">
        <v>1026</v>
      </c>
      <c r="M493" s="52" t="s">
        <v>1294</v>
      </c>
      <c r="N493" s="52" t="s">
        <v>2687</v>
      </c>
      <c r="O493" s="52">
        <v>5302</v>
      </c>
      <c r="P493" s="52" t="s">
        <v>116</v>
      </c>
      <c r="Q493" s="52">
        <v>8100016025</v>
      </c>
      <c r="R493" s="53">
        <v>44165</v>
      </c>
      <c r="S493" s="52" t="s">
        <v>2706</v>
      </c>
      <c r="T493" s="52">
        <v>336</v>
      </c>
      <c r="U493" s="53" t="s">
        <v>2740</v>
      </c>
      <c r="V493" s="54">
        <v>566201.09</v>
      </c>
      <c r="W493" s="52" t="s">
        <v>6</v>
      </c>
      <c r="X493" s="55" t="str">
        <f t="shared" si="7"/>
        <v>Less than 180 days</v>
      </c>
      <c r="Y493" s="47" t="s">
        <v>2643</v>
      </c>
    </row>
    <row r="494" spans="1:25" x14ac:dyDescent="0.2">
      <c r="A494" s="52">
        <v>5300</v>
      </c>
      <c r="B494" s="52" t="s">
        <v>1025</v>
      </c>
      <c r="C494" s="52" t="s">
        <v>2686</v>
      </c>
      <c r="D494" s="52">
        <v>5308000213</v>
      </c>
      <c r="E494" s="52">
        <v>22</v>
      </c>
      <c r="F494" s="52" t="s">
        <v>2544</v>
      </c>
      <c r="G494" s="53" t="s">
        <v>2597</v>
      </c>
      <c r="H494" s="52" t="s">
        <v>1295</v>
      </c>
      <c r="I494" s="52">
        <v>12201000</v>
      </c>
      <c r="J494" s="52">
        <v>0</v>
      </c>
      <c r="K494" s="52">
        <v>0</v>
      </c>
      <c r="L494" s="52" t="s">
        <v>1026</v>
      </c>
      <c r="M494" s="52" t="s">
        <v>1294</v>
      </c>
      <c r="N494" s="52" t="s">
        <v>2687</v>
      </c>
      <c r="O494" s="52">
        <v>5302</v>
      </c>
      <c r="P494" s="52" t="s">
        <v>116</v>
      </c>
      <c r="Q494" s="52">
        <v>8100016025</v>
      </c>
      <c r="R494" s="53">
        <v>44165</v>
      </c>
      <c r="S494" s="52" t="s">
        <v>2706</v>
      </c>
      <c r="T494" s="52">
        <v>336</v>
      </c>
      <c r="U494" s="53" t="s">
        <v>2740</v>
      </c>
      <c r="V494" s="54">
        <v>17245141.780000001</v>
      </c>
      <c r="W494" s="52" t="s">
        <v>6</v>
      </c>
      <c r="X494" s="55" t="str">
        <f t="shared" si="7"/>
        <v>Less than 180 days</v>
      </c>
      <c r="Y494" s="47" t="s">
        <v>2643</v>
      </c>
    </row>
    <row r="495" spans="1:25" x14ac:dyDescent="0.2">
      <c r="A495" s="52">
        <v>5300</v>
      </c>
      <c r="B495" s="52" t="s">
        <v>1025</v>
      </c>
      <c r="C495" s="52" t="s">
        <v>2686</v>
      </c>
      <c r="D495" s="52">
        <v>5308000214</v>
      </c>
      <c r="E495" s="52">
        <v>23</v>
      </c>
      <c r="F495" s="52" t="s">
        <v>2546</v>
      </c>
      <c r="G495" s="53" t="s">
        <v>2597</v>
      </c>
      <c r="H495" s="52" t="s">
        <v>1295</v>
      </c>
      <c r="I495" s="52">
        <v>12201000</v>
      </c>
      <c r="J495" s="52">
        <v>0</v>
      </c>
      <c r="K495" s="52">
        <v>0</v>
      </c>
      <c r="L495" s="52" t="s">
        <v>1026</v>
      </c>
      <c r="M495" s="52" t="s">
        <v>1294</v>
      </c>
      <c r="N495" s="52" t="s">
        <v>2687</v>
      </c>
      <c r="O495" s="52">
        <v>5302</v>
      </c>
      <c r="P495" s="52" t="s">
        <v>116</v>
      </c>
      <c r="Q495" s="52">
        <v>8100016025</v>
      </c>
      <c r="R495" s="53">
        <v>44165</v>
      </c>
      <c r="S495" s="52" t="s">
        <v>2706</v>
      </c>
      <c r="T495" s="52">
        <v>336</v>
      </c>
      <c r="U495" s="53" t="s">
        <v>2740</v>
      </c>
      <c r="V495" s="54">
        <v>18646249.59</v>
      </c>
      <c r="W495" s="52" t="s">
        <v>6</v>
      </c>
      <c r="X495" s="55" t="str">
        <f t="shared" si="7"/>
        <v>Less than 180 days</v>
      </c>
      <c r="Y495" s="47" t="s">
        <v>2643</v>
      </c>
    </row>
    <row r="496" spans="1:25" x14ac:dyDescent="0.2">
      <c r="A496" s="52">
        <v>5300</v>
      </c>
      <c r="B496" s="52" t="s">
        <v>1025</v>
      </c>
      <c r="C496" s="52" t="s">
        <v>2686</v>
      </c>
      <c r="D496" s="52">
        <v>5308000078</v>
      </c>
      <c r="E496" s="52">
        <v>22</v>
      </c>
      <c r="F496" s="52" t="s">
        <v>2456</v>
      </c>
      <c r="G496" s="53" t="s">
        <v>2597</v>
      </c>
      <c r="H496" s="52" t="s">
        <v>1140</v>
      </c>
      <c r="I496" s="52">
        <v>12201000</v>
      </c>
      <c r="J496" s="52">
        <v>0</v>
      </c>
      <c r="K496" s="52">
        <v>0</v>
      </c>
      <c r="L496" s="52" t="s">
        <v>1026</v>
      </c>
      <c r="M496" s="52" t="s">
        <v>1138</v>
      </c>
      <c r="N496" s="52" t="s">
        <v>2687</v>
      </c>
      <c r="O496" s="52">
        <v>5302</v>
      </c>
      <c r="P496" s="52" t="s">
        <v>164</v>
      </c>
      <c r="Q496" s="52">
        <v>8100016031</v>
      </c>
      <c r="R496" s="53">
        <v>44165</v>
      </c>
      <c r="S496" s="52" t="s">
        <v>2689</v>
      </c>
      <c r="T496" s="52">
        <v>336</v>
      </c>
      <c r="U496" s="53" t="s">
        <v>2740</v>
      </c>
      <c r="V496" s="54">
        <v>-413384.65</v>
      </c>
      <c r="W496" s="52" t="s">
        <v>6</v>
      </c>
      <c r="X496" s="55" t="str">
        <f t="shared" si="7"/>
        <v>Less than 180 days</v>
      </c>
      <c r="Y496" s="47" t="s">
        <v>2642</v>
      </c>
    </row>
    <row r="497" spans="1:25" x14ac:dyDescent="0.2">
      <c r="A497" s="52">
        <v>5300</v>
      </c>
      <c r="B497" s="52" t="s">
        <v>1025</v>
      </c>
      <c r="C497" s="52" t="s">
        <v>2686</v>
      </c>
      <c r="D497" s="52">
        <v>5308000079</v>
      </c>
      <c r="E497" s="52">
        <v>21</v>
      </c>
      <c r="F497" s="52" t="s">
        <v>2458</v>
      </c>
      <c r="G497" s="53" t="s">
        <v>2597</v>
      </c>
      <c r="H497" s="52" t="s">
        <v>1140</v>
      </c>
      <c r="I497" s="52">
        <v>12201000</v>
      </c>
      <c r="J497" s="52">
        <v>0</v>
      </c>
      <c r="K497" s="52">
        <v>0</v>
      </c>
      <c r="L497" s="52" t="s">
        <v>1026</v>
      </c>
      <c r="M497" s="52" t="s">
        <v>1138</v>
      </c>
      <c r="N497" s="52" t="s">
        <v>2687</v>
      </c>
      <c r="O497" s="52">
        <v>5302</v>
      </c>
      <c r="P497" s="52" t="s">
        <v>164</v>
      </c>
      <c r="Q497" s="52">
        <v>8100016031</v>
      </c>
      <c r="R497" s="53">
        <v>44165</v>
      </c>
      <c r="S497" s="52" t="s">
        <v>2689</v>
      </c>
      <c r="T497" s="52">
        <v>336</v>
      </c>
      <c r="U497" s="53" t="s">
        <v>2740</v>
      </c>
      <c r="V497" s="54">
        <v>-784370.87</v>
      </c>
      <c r="W497" s="52" t="s">
        <v>6</v>
      </c>
      <c r="X497" s="55" t="str">
        <f t="shared" si="7"/>
        <v>Less than 180 days</v>
      </c>
      <c r="Y497" s="47" t="s">
        <v>2642</v>
      </c>
    </row>
    <row r="498" spans="1:25" x14ac:dyDescent="0.2">
      <c r="A498" s="52">
        <v>5300</v>
      </c>
      <c r="B498" s="52" t="s">
        <v>1025</v>
      </c>
      <c r="C498" s="52" t="s">
        <v>2686</v>
      </c>
      <c r="D498" s="52">
        <v>5308000080</v>
      </c>
      <c r="E498" s="52">
        <v>21</v>
      </c>
      <c r="F498" s="52" t="s">
        <v>2460</v>
      </c>
      <c r="G498" s="53" t="s">
        <v>2597</v>
      </c>
      <c r="H498" s="52" t="s">
        <v>1140</v>
      </c>
      <c r="I498" s="52">
        <v>12201000</v>
      </c>
      <c r="J498" s="52">
        <v>0</v>
      </c>
      <c r="K498" s="52">
        <v>0</v>
      </c>
      <c r="L498" s="52" t="s">
        <v>1026</v>
      </c>
      <c r="M498" s="52" t="s">
        <v>1138</v>
      </c>
      <c r="N498" s="52" t="s">
        <v>2687</v>
      </c>
      <c r="O498" s="52">
        <v>5302</v>
      </c>
      <c r="P498" s="52" t="s">
        <v>164</v>
      </c>
      <c r="Q498" s="52">
        <v>8100016031</v>
      </c>
      <c r="R498" s="53">
        <v>44165</v>
      </c>
      <c r="S498" s="52" t="s">
        <v>2689</v>
      </c>
      <c r="T498" s="52">
        <v>336</v>
      </c>
      <c r="U498" s="53" t="s">
        <v>2740</v>
      </c>
      <c r="V498" s="54">
        <v>-508781.11</v>
      </c>
      <c r="W498" s="52" t="s">
        <v>6</v>
      </c>
      <c r="X498" s="55" t="str">
        <f t="shared" si="7"/>
        <v>Less than 180 days</v>
      </c>
      <c r="Y498" s="47" t="s">
        <v>2642</v>
      </c>
    </row>
    <row r="499" spans="1:25" x14ac:dyDescent="0.2">
      <c r="A499" s="52">
        <v>5300</v>
      </c>
      <c r="B499" s="52" t="s">
        <v>1025</v>
      </c>
      <c r="C499" s="52" t="s">
        <v>2686</v>
      </c>
      <c r="D499" s="52">
        <v>5308000081</v>
      </c>
      <c r="E499" s="52">
        <v>22</v>
      </c>
      <c r="F499" s="52" t="s">
        <v>2462</v>
      </c>
      <c r="G499" s="53" t="s">
        <v>2597</v>
      </c>
      <c r="H499" s="52" t="s">
        <v>1140</v>
      </c>
      <c r="I499" s="52">
        <v>12201000</v>
      </c>
      <c r="J499" s="52">
        <v>0</v>
      </c>
      <c r="K499" s="52">
        <v>0</v>
      </c>
      <c r="L499" s="52" t="s">
        <v>1026</v>
      </c>
      <c r="M499" s="52" t="s">
        <v>1138</v>
      </c>
      <c r="N499" s="52" t="s">
        <v>2687</v>
      </c>
      <c r="O499" s="52">
        <v>5302</v>
      </c>
      <c r="P499" s="52" t="s">
        <v>164</v>
      </c>
      <c r="Q499" s="52">
        <v>8100016031</v>
      </c>
      <c r="R499" s="53">
        <v>44165</v>
      </c>
      <c r="S499" s="52" t="s">
        <v>2689</v>
      </c>
      <c r="T499" s="52">
        <v>336</v>
      </c>
      <c r="U499" s="53" t="s">
        <v>2740</v>
      </c>
      <c r="V499" s="54">
        <v>-3996051.61</v>
      </c>
      <c r="W499" s="52" t="s">
        <v>6</v>
      </c>
      <c r="X499" s="55" t="str">
        <f t="shared" si="7"/>
        <v>Less than 180 days</v>
      </c>
      <c r="Y499" s="47" t="s">
        <v>2642</v>
      </c>
    </row>
    <row r="500" spans="1:25" x14ac:dyDescent="0.2">
      <c r="A500" s="52">
        <v>5300</v>
      </c>
      <c r="B500" s="52" t="s">
        <v>1025</v>
      </c>
      <c r="C500" s="52" t="s">
        <v>2686</v>
      </c>
      <c r="D500" s="52">
        <v>5308000083</v>
      </c>
      <c r="E500" s="52">
        <v>28</v>
      </c>
      <c r="F500" s="52" t="s">
        <v>2464</v>
      </c>
      <c r="G500" s="53" t="s">
        <v>2597</v>
      </c>
      <c r="H500" s="52" t="s">
        <v>1140</v>
      </c>
      <c r="I500" s="52">
        <v>12201000</v>
      </c>
      <c r="J500" s="52">
        <v>0</v>
      </c>
      <c r="K500" s="52">
        <v>0</v>
      </c>
      <c r="L500" s="52" t="s">
        <v>1026</v>
      </c>
      <c r="M500" s="52" t="s">
        <v>1138</v>
      </c>
      <c r="N500" s="52" t="s">
        <v>2687</v>
      </c>
      <c r="O500" s="52">
        <v>5302</v>
      </c>
      <c r="P500" s="52" t="s">
        <v>164</v>
      </c>
      <c r="Q500" s="52">
        <v>8100016031</v>
      </c>
      <c r="R500" s="53">
        <v>44165</v>
      </c>
      <c r="S500" s="52" t="s">
        <v>2689</v>
      </c>
      <c r="T500" s="52">
        <v>336</v>
      </c>
      <c r="U500" s="53" t="s">
        <v>2740</v>
      </c>
      <c r="V500" s="54">
        <v>-19513875.379999999</v>
      </c>
      <c r="W500" s="52" t="s">
        <v>6</v>
      </c>
      <c r="X500" s="55" t="str">
        <f t="shared" si="7"/>
        <v>Less than 180 days</v>
      </c>
      <c r="Y500" s="47" t="s">
        <v>2642</v>
      </c>
    </row>
    <row r="501" spans="1:25" x14ac:dyDescent="0.2">
      <c r="A501" s="52">
        <v>5300</v>
      </c>
      <c r="B501" s="52" t="s">
        <v>1025</v>
      </c>
      <c r="C501" s="52" t="s">
        <v>2686</v>
      </c>
      <c r="D501" s="52">
        <v>5308000084</v>
      </c>
      <c r="E501" s="52">
        <v>25</v>
      </c>
      <c r="F501" s="52" t="s">
        <v>2466</v>
      </c>
      <c r="G501" s="53" t="s">
        <v>2597</v>
      </c>
      <c r="H501" s="52" t="s">
        <v>1140</v>
      </c>
      <c r="I501" s="52">
        <v>12201000</v>
      </c>
      <c r="J501" s="52">
        <v>0</v>
      </c>
      <c r="K501" s="52">
        <v>0</v>
      </c>
      <c r="L501" s="52" t="s">
        <v>1026</v>
      </c>
      <c r="M501" s="52" t="s">
        <v>1138</v>
      </c>
      <c r="N501" s="52" t="s">
        <v>2687</v>
      </c>
      <c r="O501" s="52">
        <v>5302</v>
      </c>
      <c r="P501" s="52" t="s">
        <v>164</v>
      </c>
      <c r="Q501" s="52">
        <v>8100016031</v>
      </c>
      <c r="R501" s="53">
        <v>44165</v>
      </c>
      <c r="S501" s="52" t="s">
        <v>2689</v>
      </c>
      <c r="T501" s="52">
        <v>336</v>
      </c>
      <c r="U501" s="53" t="s">
        <v>2740</v>
      </c>
      <c r="V501" s="54">
        <v>-19651670.27</v>
      </c>
      <c r="W501" s="52" t="s">
        <v>6</v>
      </c>
      <c r="X501" s="55" t="str">
        <f t="shared" si="7"/>
        <v>Less than 180 days</v>
      </c>
      <c r="Y501" s="47" t="s">
        <v>2642</v>
      </c>
    </row>
    <row r="502" spans="1:25" x14ac:dyDescent="0.2">
      <c r="A502" s="52">
        <v>5300</v>
      </c>
      <c r="B502" s="52" t="s">
        <v>1025</v>
      </c>
      <c r="C502" s="52" t="s">
        <v>2686</v>
      </c>
      <c r="D502" s="52">
        <v>5308000085</v>
      </c>
      <c r="E502" s="52">
        <v>20</v>
      </c>
      <c r="F502" s="52" t="s">
        <v>2468</v>
      </c>
      <c r="G502" s="53" t="s">
        <v>2597</v>
      </c>
      <c r="H502" s="52" t="s">
        <v>1140</v>
      </c>
      <c r="I502" s="52">
        <v>12201000</v>
      </c>
      <c r="J502" s="52">
        <v>0</v>
      </c>
      <c r="K502" s="52">
        <v>0</v>
      </c>
      <c r="L502" s="52" t="s">
        <v>1026</v>
      </c>
      <c r="M502" s="52" t="s">
        <v>1138</v>
      </c>
      <c r="N502" s="52" t="s">
        <v>2687</v>
      </c>
      <c r="O502" s="52">
        <v>5302</v>
      </c>
      <c r="P502" s="52" t="s">
        <v>164</v>
      </c>
      <c r="Q502" s="52">
        <v>8100016031</v>
      </c>
      <c r="R502" s="53">
        <v>44165</v>
      </c>
      <c r="S502" s="52" t="s">
        <v>2689</v>
      </c>
      <c r="T502" s="52">
        <v>336</v>
      </c>
      <c r="U502" s="53" t="s">
        <v>2740</v>
      </c>
      <c r="V502" s="54">
        <v>-720773.24</v>
      </c>
      <c r="W502" s="52" t="s">
        <v>6</v>
      </c>
      <c r="X502" s="55" t="str">
        <f t="shared" si="7"/>
        <v>Less than 180 days</v>
      </c>
      <c r="Y502" s="47" t="s">
        <v>2642</v>
      </c>
    </row>
    <row r="503" spans="1:25" x14ac:dyDescent="0.2">
      <c r="A503" s="52">
        <v>5300</v>
      </c>
      <c r="B503" s="52" t="s">
        <v>1025</v>
      </c>
      <c r="C503" s="52" t="s">
        <v>2686</v>
      </c>
      <c r="D503" s="52">
        <v>5308000087</v>
      </c>
      <c r="E503" s="52">
        <v>20</v>
      </c>
      <c r="F503" s="52" t="s">
        <v>2470</v>
      </c>
      <c r="G503" s="53" t="s">
        <v>2597</v>
      </c>
      <c r="H503" s="52" t="s">
        <v>1140</v>
      </c>
      <c r="I503" s="52">
        <v>12201000</v>
      </c>
      <c r="J503" s="52">
        <v>0</v>
      </c>
      <c r="K503" s="52">
        <v>0</v>
      </c>
      <c r="L503" s="52" t="s">
        <v>1026</v>
      </c>
      <c r="M503" s="52" t="s">
        <v>1138</v>
      </c>
      <c r="N503" s="52" t="s">
        <v>2687</v>
      </c>
      <c r="O503" s="52">
        <v>5302</v>
      </c>
      <c r="P503" s="52" t="s">
        <v>164</v>
      </c>
      <c r="Q503" s="52">
        <v>8100016031</v>
      </c>
      <c r="R503" s="53">
        <v>44165</v>
      </c>
      <c r="S503" s="52" t="s">
        <v>2689</v>
      </c>
      <c r="T503" s="52">
        <v>336</v>
      </c>
      <c r="U503" s="53" t="s">
        <v>2740</v>
      </c>
      <c r="V503" s="54">
        <v>-551179.53</v>
      </c>
      <c r="W503" s="52" t="s">
        <v>6</v>
      </c>
      <c r="X503" s="55" t="str">
        <f t="shared" si="7"/>
        <v>Less than 180 days</v>
      </c>
      <c r="Y503" s="47" t="s">
        <v>2642</v>
      </c>
    </row>
    <row r="504" spans="1:25" x14ac:dyDescent="0.2">
      <c r="A504" s="52">
        <v>5300</v>
      </c>
      <c r="B504" s="52" t="s">
        <v>1025</v>
      </c>
      <c r="C504" s="52" t="s">
        <v>2686</v>
      </c>
      <c r="D504" s="52">
        <v>5308000088</v>
      </c>
      <c r="E504" s="52">
        <v>20</v>
      </c>
      <c r="F504" s="52" t="s">
        <v>2472</v>
      </c>
      <c r="G504" s="53" t="s">
        <v>2597</v>
      </c>
      <c r="H504" s="52" t="s">
        <v>1140</v>
      </c>
      <c r="I504" s="52">
        <v>12201000</v>
      </c>
      <c r="J504" s="52">
        <v>0</v>
      </c>
      <c r="K504" s="52">
        <v>0</v>
      </c>
      <c r="L504" s="52" t="s">
        <v>1026</v>
      </c>
      <c r="M504" s="52" t="s">
        <v>1138</v>
      </c>
      <c r="N504" s="52" t="s">
        <v>2687</v>
      </c>
      <c r="O504" s="52">
        <v>5302</v>
      </c>
      <c r="P504" s="52" t="s">
        <v>164</v>
      </c>
      <c r="Q504" s="52">
        <v>8100016031</v>
      </c>
      <c r="R504" s="53">
        <v>44165</v>
      </c>
      <c r="S504" s="52" t="s">
        <v>2689</v>
      </c>
      <c r="T504" s="52">
        <v>336</v>
      </c>
      <c r="U504" s="53" t="s">
        <v>2740</v>
      </c>
      <c r="V504" s="54">
        <v>-434583.86</v>
      </c>
      <c r="W504" s="52" t="s">
        <v>6</v>
      </c>
      <c r="X504" s="55" t="str">
        <f t="shared" si="7"/>
        <v>Less than 180 days</v>
      </c>
      <c r="Y504" s="47" t="s">
        <v>2642</v>
      </c>
    </row>
    <row r="505" spans="1:25" x14ac:dyDescent="0.2">
      <c r="A505" s="52">
        <v>5300</v>
      </c>
      <c r="B505" s="52" t="s">
        <v>1025</v>
      </c>
      <c r="C505" s="52" t="s">
        <v>2686</v>
      </c>
      <c r="D505" s="52">
        <v>5308000089</v>
      </c>
      <c r="E505" s="52">
        <v>21</v>
      </c>
      <c r="F505" s="52" t="s">
        <v>2474</v>
      </c>
      <c r="G505" s="53" t="s">
        <v>2597</v>
      </c>
      <c r="H505" s="52" t="s">
        <v>1140</v>
      </c>
      <c r="I505" s="52">
        <v>12201000</v>
      </c>
      <c r="J505" s="52">
        <v>0</v>
      </c>
      <c r="K505" s="52">
        <v>0</v>
      </c>
      <c r="L505" s="52" t="s">
        <v>1026</v>
      </c>
      <c r="M505" s="52" t="s">
        <v>1138</v>
      </c>
      <c r="N505" s="52" t="s">
        <v>2687</v>
      </c>
      <c r="O505" s="52">
        <v>5302</v>
      </c>
      <c r="P505" s="52" t="s">
        <v>164</v>
      </c>
      <c r="Q505" s="52">
        <v>8100016031</v>
      </c>
      <c r="R505" s="53">
        <v>44165</v>
      </c>
      <c r="S505" s="52" t="s">
        <v>2689</v>
      </c>
      <c r="T505" s="52">
        <v>336</v>
      </c>
      <c r="U505" s="53" t="s">
        <v>2740</v>
      </c>
      <c r="V505" s="54">
        <v>-211992.13</v>
      </c>
      <c r="W505" s="52" t="s">
        <v>6</v>
      </c>
      <c r="X505" s="55" t="str">
        <f t="shared" si="7"/>
        <v>Less than 180 days</v>
      </c>
      <c r="Y505" s="47" t="s">
        <v>2642</v>
      </c>
    </row>
    <row r="506" spans="1:25" x14ac:dyDescent="0.2">
      <c r="A506" s="52">
        <v>5300</v>
      </c>
      <c r="B506" s="52" t="s">
        <v>1025</v>
      </c>
      <c r="C506" s="52" t="s">
        <v>2686</v>
      </c>
      <c r="D506" s="52">
        <v>5308000090</v>
      </c>
      <c r="E506" s="52">
        <v>20</v>
      </c>
      <c r="F506" s="52" t="s">
        <v>2476</v>
      </c>
      <c r="G506" s="53" t="s">
        <v>2597</v>
      </c>
      <c r="H506" s="52" t="s">
        <v>1140</v>
      </c>
      <c r="I506" s="52">
        <v>12201000</v>
      </c>
      <c r="J506" s="52">
        <v>0</v>
      </c>
      <c r="K506" s="52">
        <v>0</v>
      </c>
      <c r="L506" s="52" t="s">
        <v>1026</v>
      </c>
      <c r="M506" s="52" t="s">
        <v>1138</v>
      </c>
      <c r="N506" s="52" t="s">
        <v>2687</v>
      </c>
      <c r="O506" s="52">
        <v>5302</v>
      </c>
      <c r="P506" s="52" t="s">
        <v>164</v>
      </c>
      <c r="Q506" s="52">
        <v>8100016031</v>
      </c>
      <c r="R506" s="53">
        <v>44165</v>
      </c>
      <c r="S506" s="52" t="s">
        <v>2689</v>
      </c>
      <c r="T506" s="52">
        <v>336</v>
      </c>
      <c r="U506" s="53" t="s">
        <v>2740</v>
      </c>
      <c r="V506" s="54">
        <v>-402785.04</v>
      </c>
      <c r="W506" s="52" t="s">
        <v>6</v>
      </c>
      <c r="X506" s="55" t="str">
        <f t="shared" si="7"/>
        <v>Less than 180 days</v>
      </c>
      <c r="Y506" s="47" t="s">
        <v>2642</v>
      </c>
    </row>
    <row r="507" spans="1:25" x14ac:dyDescent="0.2">
      <c r="A507" s="52">
        <v>5300</v>
      </c>
      <c r="B507" s="52" t="s">
        <v>1025</v>
      </c>
      <c r="C507" s="52" t="s">
        <v>2686</v>
      </c>
      <c r="D507" s="52">
        <v>5308000091</v>
      </c>
      <c r="E507" s="52">
        <v>20</v>
      </c>
      <c r="F507" s="52" t="s">
        <v>2478</v>
      </c>
      <c r="G507" s="53" t="s">
        <v>2597</v>
      </c>
      <c r="H507" s="52" t="s">
        <v>1140</v>
      </c>
      <c r="I507" s="52">
        <v>12201000</v>
      </c>
      <c r="J507" s="52">
        <v>0</v>
      </c>
      <c r="K507" s="52">
        <v>0</v>
      </c>
      <c r="L507" s="52" t="s">
        <v>1030</v>
      </c>
      <c r="M507" s="52" t="s">
        <v>1173</v>
      </c>
      <c r="N507" s="52" t="s">
        <v>2687</v>
      </c>
      <c r="O507" s="52">
        <v>5302</v>
      </c>
      <c r="P507" s="52" t="s">
        <v>164</v>
      </c>
      <c r="Q507" s="52">
        <v>8100016031</v>
      </c>
      <c r="R507" s="53">
        <v>44165</v>
      </c>
      <c r="S507" s="52" t="s">
        <v>2689</v>
      </c>
      <c r="T507" s="52">
        <v>336</v>
      </c>
      <c r="U507" s="53" t="s">
        <v>2740</v>
      </c>
      <c r="V507" s="54">
        <v>-307388.59000000003</v>
      </c>
      <c r="W507" s="52" t="s">
        <v>6</v>
      </c>
      <c r="X507" s="55" t="str">
        <f t="shared" si="7"/>
        <v>Less than 180 days</v>
      </c>
      <c r="Y507" s="47" t="s">
        <v>2642</v>
      </c>
    </row>
    <row r="508" spans="1:25" x14ac:dyDescent="0.2">
      <c r="A508" s="52">
        <v>5300</v>
      </c>
      <c r="B508" s="52" t="s">
        <v>1025</v>
      </c>
      <c r="C508" s="52" t="s">
        <v>2686</v>
      </c>
      <c r="D508" s="52">
        <v>5308000092</v>
      </c>
      <c r="E508" s="52">
        <v>20</v>
      </c>
      <c r="F508" s="52" t="s">
        <v>2480</v>
      </c>
      <c r="G508" s="53" t="s">
        <v>2597</v>
      </c>
      <c r="H508" s="52" t="s">
        <v>1140</v>
      </c>
      <c r="I508" s="52">
        <v>12201000</v>
      </c>
      <c r="J508" s="52">
        <v>0</v>
      </c>
      <c r="K508" s="52">
        <v>0</v>
      </c>
      <c r="L508" s="52" t="s">
        <v>1030</v>
      </c>
      <c r="M508" s="52" t="s">
        <v>1173</v>
      </c>
      <c r="N508" s="52" t="s">
        <v>2687</v>
      </c>
      <c r="O508" s="52">
        <v>5302</v>
      </c>
      <c r="P508" s="52" t="s">
        <v>164</v>
      </c>
      <c r="Q508" s="52">
        <v>8100016031</v>
      </c>
      <c r="R508" s="53">
        <v>44165</v>
      </c>
      <c r="S508" s="52" t="s">
        <v>2689</v>
      </c>
      <c r="T508" s="52">
        <v>336</v>
      </c>
      <c r="U508" s="53" t="s">
        <v>2740</v>
      </c>
      <c r="V508" s="54">
        <v>-63597.64</v>
      </c>
      <c r="W508" s="52" t="s">
        <v>6</v>
      </c>
      <c r="X508" s="55" t="str">
        <f t="shared" si="7"/>
        <v>Less than 180 days</v>
      </c>
      <c r="Y508" s="47" t="s">
        <v>2642</v>
      </c>
    </row>
    <row r="509" spans="1:25" x14ac:dyDescent="0.2">
      <c r="A509" s="52">
        <v>5300</v>
      </c>
      <c r="B509" s="52" t="s">
        <v>1025</v>
      </c>
      <c r="C509" s="52" t="s">
        <v>2686</v>
      </c>
      <c r="D509" s="52">
        <v>5308000093</v>
      </c>
      <c r="E509" s="52">
        <v>20</v>
      </c>
      <c r="F509" s="52" t="s">
        <v>2482</v>
      </c>
      <c r="G509" s="53" t="s">
        <v>2597</v>
      </c>
      <c r="H509" s="52" t="s">
        <v>1140</v>
      </c>
      <c r="I509" s="52">
        <v>12201000</v>
      </c>
      <c r="J509" s="52">
        <v>0</v>
      </c>
      <c r="K509" s="52">
        <v>0</v>
      </c>
      <c r="L509" s="52" t="s">
        <v>1030</v>
      </c>
      <c r="M509" s="52" t="s">
        <v>1173</v>
      </c>
      <c r="N509" s="52" t="s">
        <v>2687</v>
      </c>
      <c r="O509" s="52">
        <v>5302</v>
      </c>
      <c r="P509" s="52" t="s">
        <v>164</v>
      </c>
      <c r="Q509" s="52">
        <v>8100016031</v>
      </c>
      <c r="R509" s="53">
        <v>44165</v>
      </c>
      <c r="S509" s="52" t="s">
        <v>2689</v>
      </c>
      <c r="T509" s="52">
        <v>336</v>
      </c>
      <c r="U509" s="53" t="s">
        <v>2740</v>
      </c>
      <c r="V509" s="54">
        <v>-180193.31</v>
      </c>
      <c r="W509" s="52" t="s">
        <v>6</v>
      </c>
      <c r="X509" s="55" t="str">
        <f t="shared" si="7"/>
        <v>Less than 180 days</v>
      </c>
      <c r="Y509" s="47" t="s">
        <v>2642</v>
      </c>
    </row>
    <row r="510" spans="1:25" x14ac:dyDescent="0.2">
      <c r="A510" s="52">
        <v>5300</v>
      </c>
      <c r="B510" s="52" t="s">
        <v>1025</v>
      </c>
      <c r="C510" s="52" t="s">
        <v>2686</v>
      </c>
      <c r="D510" s="52">
        <v>5308000094</v>
      </c>
      <c r="E510" s="52">
        <v>23</v>
      </c>
      <c r="F510" s="52" t="s">
        <v>2484</v>
      </c>
      <c r="G510" s="53" t="s">
        <v>2597</v>
      </c>
      <c r="H510" s="52" t="s">
        <v>1140</v>
      </c>
      <c r="I510" s="52">
        <v>12201000</v>
      </c>
      <c r="J510" s="52">
        <v>0</v>
      </c>
      <c r="K510" s="52">
        <v>0</v>
      </c>
      <c r="L510" s="52" t="s">
        <v>1026</v>
      </c>
      <c r="M510" s="52" t="s">
        <v>1138</v>
      </c>
      <c r="N510" s="52" t="s">
        <v>2687</v>
      </c>
      <c r="O510" s="52">
        <v>5302</v>
      </c>
      <c r="P510" s="52" t="s">
        <v>164</v>
      </c>
      <c r="Q510" s="52">
        <v>8100016031</v>
      </c>
      <c r="R510" s="53">
        <v>44165</v>
      </c>
      <c r="S510" s="52" t="s">
        <v>2689</v>
      </c>
      <c r="T510" s="52">
        <v>336</v>
      </c>
      <c r="U510" s="53" t="s">
        <v>2740</v>
      </c>
      <c r="V510" s="54">
        <v>-2692300.03</v>
      </c>
      <c r="W510" s="52" t="s">
        <v>6</v>
      </c>
      <c r="X510" s="55" t="str">
        <f t="shared" si="7"/>
        <v>Less than 180 days</v>
      </c>
      <c r="Y510" s="47" t="s">
        <v>2642</v>
      </c>
    </row>
    <row r="511" spans="1:25" x14ac:dyDescent="0.2">
      <c r="A511" s="52">
        <v>5300</v>
      </c>
      <c r="B511" s="52" t="s">
        <v>1025</v>
      </c>
      <c r="C511" s="52" t="s">
        <v>2686</v>
      </c>
      <c r="D511" s="52">
        <v>5308000096</v>
      </c>
      <c r="E511" s="52">
        <v>22</v>
      </c>
      <c r="F511" s="52" t="s">
        <v>2486</v>
      </c>
      <c r="G511" s="53" t="s">
        <v>2597</v>
      </c>
      <c r="H511" s="52" t="s">
        <v>1140</v>
      </c>
      <c r="I511" s="52">
        <v>12201000</v>
      </c>
      <c r="J511" s="52">
        <v>0</v>
      </c>
      <c r="K511" s="52">
        <v>0</v>
      </c>
      <c r="L511" s="52" t="s">
        <v>1026</v>
      </c>
      <c r="M511" s="52" t="s">
        <v>1138</v>
      </c>
      <c r="N511" s="52" t="s">
        <v>2687</v>
      </c>
      <c r="O511" s="52">
        <v>5302</v>
      </c>
      <c r="P511" s="52" t="s">
        <v>164</v>
      </c>
      <c r="Q511" s="52">
        <v>8100016031</v>
      </c>
      <c r="R511" s="53">
        <v>44165</v>
      </c>
      <c r="S511" s="52" t="s">
        <v>2689</v>
      </c>
      <c r="T511" s="52">
        <v>336</v>
      </c>
      <c r="U511" s="53" t="s">
        <v>2740</v>
      </c>
      <c r="V511" s="54">
        <v>-455783.08</v>
      </c>
      <c r="W511" s="52" t="s">
        <v>6</v>
      </c>
      <c r="X511" s="55" t="str">
        <f t="shared" si="7"/>
        <v>Less than 180 days</v>
      </c>
      <c r="Y511" s="47" t="s">
        <v>2642</v>
      </c>
    </row>
    <row r="512" spans="1:25" x14ac:dyDescent="0.2">
      <c r="A512" s="52">
        <v>5300</v>
      </c>
      <c r="B512" s="52" t="s">
        <v>1025</v>
      </c>
      <c r="C512" s="52" t="s">
        <v>2686</v>
      </c>
      <c r="D512" s="52">
        <v>5308000098</v>
      </c>
      <c r="E512" s="52">
        <v>20</v>
      </c>
      <c r="F512" s="52" t="s">
        <v>2488</v>
      </c>
      <c r="G512" s="53" t="s">
        <v>2597</v>
      </c>
      <c r="H512" s="52" t="s">
        <v>1140</v>
      </c>
      <c r="I512" s="52">
        <v>12201000</v>
      </c>
      <c r="J512" s="52">
        <v>0</v>
      </c>
      <c r="K512" s="52">
        <v>0</v>
      </c>
      <c r="L512" s="52" t="s">
        <v>1030</v>
      </c>
      <c r="M512" s="52" t="s">
        <v>1173</v>
      </c>
      <c r="N512" s="52" t="s">
        <v>2687</v>
      </c>
      <c r="O512" s="52">
        <v>5302</v>
      </c>
      <c r="P512" s="52" t="s">
        <v>164</v>
      </c>
      <c r="Q512" s="52">
        <v>8100016031</v>
      </c>
      <c r="R512" s="53">
        <v>44165</v>
      </c>
      <c r="S512" s="52" t="s">
        <v>2689</v>
      </c>
      <c r="T512" s="52">
        <v>336</v>
      </c>
      <c r="U512" s="53" t="s">
        <v>2740</v>
      </c>
      <c r="V512" s="54">
        <v>-105996.06</v>
      </c>
      <c r="W512" s="52" t="s">
        <v>6</v>
      </c>
      <c r="X512" s="55" t="str">
        <f t="shared" si="7"/>
        <v>Less than 180 days</v>
      </c>
      <c r="Y512" s="47" t="s">
        <v>2642</v>
      </c>
    </row>
    <row r="513" spans="1:25" x14ac:dyDescent="0.2">
      <c r="A513" s="52">
        <v>5300</v>
      </c>
      <c r="B513" s="52" t="s">
        <v>1025</v>
      </c>
      <c r="C513" s="52" t="s">
        <v>2686</v>
      </c>
      <c r="D513" s="52">
        <v>5308000100</v>
      </c>
      <c r="E513" s="52">
        <v>20</v>
      </c>
      <c r="F513" s="52" t="s">
        <v>2490</v>
      </c>
      <c r="G513" s="53" t="s">
        <v>2597</v>
      </c>
      <c r="H513" s="52" t="s">
        <v>1140</v>
      </c>
      <c r="I513" s="52">
        <v>12201000</v>
      </c>
      <c r="J513" s="52">
        <v>0</v>
      </c>
      <c r="K513" s="52">
        <v>0</v>
      </c>
      <c r="L513" s="52" t="s">
        <v>1030</v>
      </c>
      <c r="M513" s="52" t="s">
        <v>1173</v>
      </c>
      <c r="N513" s="52" t="s">
        <v>2687</v>
      </c>
      <c r="O513" s="52">
        <v>5302</v>
      </c>
      <c r="P513" s="52" t="s">
        <v>164</v>
      </c>
      <c r="Q513" s="52">
        <v>8100016031</v>
      </c>
      <c r="R513" s="53">
        <v>44165</v>
      </c>
      <c r="S513" s="52" t="s">
        <v>2689</v>
      </c>
      <c r="T513" s="52">
        <v>336</v>
      </c>
      <c r="U513" s="53" t="s">
        <v>2740</v>
      </c>
      <c r="V513" s="54">
        <v>-52998.03</v>
      </c>
      <c r="W513" s="52" t="s">
        <v>6</v>
      </c>
      <c r="X513" s="55" t="str">
        <f t="shared" si="7"/>
        <v>Less than 180 days</v>
      </c>
      <c r="Y513" s="47" t="s">
        <v>2642</v>
      </c>
    </row>
    <row r="514" spans="1:25" x14ac:dyDescent="0.2">
      <c r="A514" s="52">
        <v>5300</v>
      </c>
      <c r="B514" s="52" t="s">
        <v>1025</v>
      </c>
      <c r="C514" s="52" t="s">
        <v>2686</v>
      </c>
      <c r="D514" s="52">
        <v>5308000112</v>
      </c>
      <c r="E514" s="52">
        <v>21</v>
      </c>
      <c r="F514" s="52" t="s">
        <v>2492</v>
      </c>
      <c r="G514" s="53" t="s">
        <v>2597</v>
      </c>
      <c r="H514" s="52" t="s">
        <v>1140</v>
      </c>
      <c r="I514" s="52">
        <v>12201000</v>
      </c>
      <c r="J514" s="52">
        <v>0</v>
      </c>
      <c r="K514" s="52">
        <v>0</v>
      </c>
      <c r="L514" s="52" t="s">
        <v>1026</v>
      </c>
      <c r="M514" s="52" t="s">
        <v>1138</v>
      </c>
      <c r="N514" s="52" t="s">
        <v>2687</v>
      </c>
      <c r="O514" s="52">
        <v>5302</v>
      </c>
      <c r="P514" s="52" t="s">
        <v>164</v>
      </c>
      <c r="Q514" s="52">
        <v>8100016031</v>
      </c>
      <c r="R514" s="53">
        <v>44165</v>
      </c>
      <c r="S514" s="52" t="s">
        <v>2689</v>
      </c>
      <c r="T514" s="52">
        <v>336</v>
      </c>
      <c r="U514" s="53" t="s">
        <v>2740</v>
      </c>
      <c r="V514" s="54">
        <v>-423984.26</v>
      </c>
      <c r="W514" s="52" t="s">
        <v>6</v>
      </c>
      <c r="X514" s="55" t="str">
        <f t="shared" si="7"/>
        <v>Less than 180 days</v>
      </c>
      <c r="Y514" s="47" t="s">
        <v>2642</v>
      </c>
    </row>
    <row r="515" spans="1:25" x14ac:dyDescent="0.2">
      <c r="A515" s="52">
        <v>5300</v>
      </c>
      <c r="B515" s="52" t="s">
        <v>1025</v>
      </c>
      <c r="C515" s="52" t="s">
        <v>2686</v>
      </c>
      <c r="D515" s="52">
        <v>5308000115</v>
      </c>
      <c r="E515" s="52">
        <v>20</v>
      </c>
      <c r="F515" s="52" t="s">
        <v>2494</v>
      </c>
      <c r="G515" s="53" t="s">
        <v>2597</v>
      </c>
      <c r="H515" s="52" t="s">
        <v>1140</v>
      </c>
      <c r="I515" s="52">
        <v>12201000</v>
      </c>
      <c r="J515" s="52">
        <v>0</v>
      </c>
      <c r="K515" s="52">
        <v>0</v>
      </c>
      <c r="L515" s="52" t="s">
        <v>1026</v>
      </c>
      <c r="M515" s="52" t="s">
        <v>1138</v>
      </c>
      <c r="N515" s="52" t="s">
        <v>2687</v>
      </c>
      <c r="O515" s="52">
        <v>5302</v>
      </c>
      <c r="P515" s="52" t="s">
        <v>164</v>
      </c>
      <c r="Q515" s="52">
        <v>8100016031</v>
      </c>
      <c r="R515" s="53">
        <v>44165</v>
      </c>
      <c r="S515" s="52" t="s">
        <v>2689</v>
      </c>
      <c r="T515" s="52">
        <v>336</v>
      </c>
      <c r="U515" s="53" t="s">
        <v>2740</v>
      </c>
      <c r="V515" s="54">
        <v>-243790.95</v>
      </c>
      <c r="W515" s="52" t="s">
        <v>6</v>
      </c>
      <c r="X515" s="55" t="str">
        <f t="shared" si="7"/>
        <v>Less than 180 days</v>
      </c>
      <c r="Y515" s="47" t="s">
        <v>2642</v>
      </c>
    </row>
    <row r="516" spans="1:25" x14ac:dyDescent="0.2">
      <c r="A516" s="52">
        <v>5300</v>
      </c>
      <c r="B516" s="52" t="s">
        <v>1025</v>
      </c>
      <c r="C516" s="52" t="s">
        <v>2686</v>
      </c>
      <c r="D516" s="52">
        <v>5308000118</v>
      </c>
      <c r="E516" s="52">
        <v>21</v>
      </c>
      <c r="F516" s="52" t="s">
        <v>2496</v>
      </c>
      <c r="G516" s="53" t="s">
        <v>2597</v>
      </c>
      <c r="H516" s="52" t="s">
        <v>1140</v>
      </c>
      <c r="I516" s="52">
        <v>12201000</v>
      </c>
      <c r="J516" s="52">
        <v>0</v>
      </c>
      <c r="K516" s="52">
        <v>0</v>
      </c>
      <c r="L516" s="52" t="s">
        <v>1026</v>
      </c>
      <c r="M516" s="52" t="s">
        <v>1138</v>
      </c>
      <c r="N516" s="52" t="s">
        <v>2687</v>
      </c>
      <c r="O516" s="52">
        <v>5302</v>
      </c>
      <c r="P516" s="52" t="s">
        <v>164</v>
      </c>
      <c r="Q516" s="52">
        <v>8100016031</v>
      </c>
      <c r="R516" s="53">
        <v>44165</v>
      </c>
      <c r="S516" s="52" t="s">
        <v>2689</v>
      </c>
      <c r="T516" s="52">
        <v>336</v>
      </c>
      <c r="U516" s="53" t="s">
        <v>2740</v>
      </c>
      <c r="V516" s="54">
        <v>-646575.99</v>
      </c>
      <c r="W516" s="52" t="s">
        <v>6</v>
      </c>
      <c r="X516" s="55" t="str">
        <f t="shared" si="7"/>
        <v>Less than 180 days</v>
      </c>
      <c r="Y516" s="47" t="s">
        <v>2642</v>
      </c>
    </row>
    <row r="517" spans="1:25" x14ac:dyDescent="0.2">
      <c r="A517" s="52">
        <v>5300</v>
      </c>
      <c r="B517" s="52" t="s">
        <v>1025</v>
      </c>
      <c r="C517" s="52" t="s">
        <v>2686</v>
      </c>
      <c r="D517" s="52">
        <v>5308000119</v>
      </c>
      <c r="E517" s="52">
        <v>22</v>
      </c>
      <c r="F517" s="52" t="s">
        <v>2498</v>
      </c>
      <c r="G517" s="53" t="s">
        <v>2597</v>
      </c>
      <c r="H517" s="52" t="s">
        <v>1140</v>
      </c>
      <c r="I517" s="52">
        <v>12201000</v>
      </c>
      <c r="J517" s="52">
        <v>0</v>
      </c>
      <c r="K517" s="52">
        <v>0</v>
      </c>
      <c r="L517" s="52" t="s">
        <v>1026</v>
      </c>
      <c r="M517" s="52" t="s">
        <v>1138</v>
      </c>
      <c r="N517" s="52" t="s">
        <v>2687</v>
      </c>
      <c r="O517" s="52">
        <v>5302</v>
      </c>
      <c r="P517" s="52" t="s">
        <v>164</v>
      </c>
      <c r="Q517" s="52">
        <v>8100016031</v>
      </c>
      <c r="R517" s="53">
        <v>44165</v>
      </c>
      <c r="S517" s="52" t="s">
        <v>2689</v>
      </c>
      <c r="T517" s="52">
        <v>336</v>
      </c>
      <c r="U517" s="53" t="s">
        <v>2740</v>
      </c>
      <c r="V517" s="54">
        <v>-328587.8</v>
      </c>
      <c r="W517" s="52" t="s">
        <v>6</v>
      </c>
      <c r="X517" s="55" t="str">
        <f t="shared" si="7"/>
        <v>Less than 180 days</v>
      </c>
      <c r="Y517" s="47" t="s">
        <v>2642</v>
      </c>
    </row>
    <row r="518" spans="1:25" x14ac:dyDescent="0.2">
      <c r="A518" s="52">
        <v>5300</v>
      </c>
      <c r="B518" s="52" t="s">
        <v>1025</v>
      </c>
      <c r="C518" s="52" t="s">
        <v>2686</v>
      </c>
      <c r="D518" s="52">
        <v>5308000126</v>
      </c>
      <c r="E518" s="52">
        <v>20</v>
      </c>
      <c r="F518" s="52" t="s">
        <v>2500</v>
      </c>
      <c r="G518" s="53" t="s">
        <v>2597</v>
      </c>
      <c r="H518" s="52" t="s">
        <v>1140</v>
      </c>
      <c r="I518" s="52">
        <v>12201000</v>
      </c>
      <c r="J518" s="52">
        <v>0</v>
      </c>
      <c r="K518" s="52">
        <v>0</v>
      </c>
      <c r="L518" s="52" t="s">
        <v>1030</v>
      </c>
      <c r="M518" s="52" t="s">
        <v>1173</v>
      </c>
      <c r="N518" s="52" t="s">
        <v>2687</v>
      </c>
      <c r="O518" s="52">
        <v>5302</v>
      </c>
      <c r="P518" s="52" t="s">
        <v>164</v>
      </c>
      <c r="Q518" s="52">
        <v>8100016031</v>
      </c>
      <c r="R518" s="53">
        <v>44165</v>
      </c>
      <c r="S518" s="52" t="s">
        <v>2689</v>
      </c>
      <c r="T518" s="52">
        <v>336</v>
      </c>
      <c r="U518" s="53" t="s">
        <v>2740</v>
      </c>
      <c r="V518" s="54">
        <v>-105996.06</v>
      </c>
      <c r="W518" s="52" t="s">
        <v>6</v>
      </c>
      <c r="X518" s="55" t="str">
        <f t="shared" si="7"/>
        <v>Less than 180 days</v>
      </c>
      <c r="Y518" s="47" t="s">
        <v>2642</v>
      </c>
    </row>
    <row r="519" spans="1:25" x14ac:dyDescent="0.2">
      <c r="A519" s="52">
        <v>5300</v>
      </c>
      <c r="B519" s="52" t="s">
        <v>1025</v>
      </c>
      <c r="C519" s="52" t="s">
        <v>2686</v>
      </c>
      <c r="D519" s="52">
        <v>5308000131</v>
      </c>
      <c r="E519" s="52">
        <v>20</v>
      </c>
      <c r="F519" s="52" t="s">
        <v>2502</v>
      </c>
      <c r="G519" s="53" t="s">
        <v>2597</v>
      </c>
      <c r="H519" s="52" t="s">
        <v>1140</v>
      </c>
      <c r="I519" s="52">
        <v>12201000</v>
      </c>
      <c r="J519" s="52">
        <v>0</v>
      </c>
      <c r="K519" s="52">
        <v>0</v>
      </c>
      <c r="L519" s="52" t="s">
        <v>1026</v>
      </c>
      <c r="M519" s="52" t="s">
        <v>1138</v>
      </c>
      <c r="N519" s="52" t="s">
        <v>2687</v>
      </c>
      <c r="O519" s="52">
        <v>5302</v>
      </c>
      <c r="P519" s="52" t="s">
        <v>164</v>
      </c>
      <c r="Q519" s="52">
        <v>8100016031</v>
      </c>
      <c r="R519" s="53">
        <v>44165</v>
      </c>
      <c r="S519" s="52" t="s">
        <v>2689</v>
      </c>
      <c r="T519" s="52">
        <v>336</v>
      </c>
      <c r="U519" s="53" t="s">
        <v>2740</v>
      </c>
      <c r="V519" s="54">
        <v>-201392.52</v>
      </c>
      <c r="W519" s="52" t="s">
        <v>6</v>
      </c>
      <c r="X519" s="55" t="str">
        <f t="shared" si="7"/>
        <v>Less than 180 days</v>
      </c>
      <c r="Y519" s="47" t="s">
        <v>2642</v>
      </c>
    </row>
    <row r="520" spans="1:25" x14ac:dyDescent="0.2">
      <c r="A520" s="52">
        <v>5300</v>
      </c>
      <c r="B520" s="52" t="s">
        <v>1025</v>
      </c>
      <c r="C520" s="52" t="s">
        <v>2686</v>
      </c>
      <c r="D520" s="52">
        <v>5308000161</v>
      </c>
      <c r="E520" s="52">
        <v>25</v>
      </c>
      <c r="F520" s="52" t="s">
        <v>2504</v>
      </c>
      <c r="G520" s="53" t="s">
        <v>2597</v>
      </c>
      <c r="H520" s="52" t="s">
        <v>1296</v>
      </c>
      <c r="I520" s="52">
        <v>12201000</v>
      </c>
      <c r="J520" s="52">
        <v>0</v>
      </c>
      <c r="K520" s="52">
        <v>0</v>
      </c>
      <c r="L520" s="52" t="s">
        <v>1026</v>
      </c>
      <c r="M520" s="52" t="s">
        <v>1294</v>
      </c>
      <c r="N520" s="52" t="s">
        <v>2687</v>
      </c>
      <c r="O520" s="52">
        <v>5302</v>
      </c>
      <c r="P520" s="52" t="s">
        <v>116</v>
      </c>
      <c r="Q520" s="52">
        <v>8100016031</v>
      </c>
      <c r="R520" s="53">
        <v>44165</v>
      </c>
      <c r="S520" s="52" t="s">
        <v>2689</v>
      </c>
      <c r="T520" s="52">
        <v>336</v>
      </c>
      <c r="U520" s="53" t="s">
        <v>2740</v>
      </c>
      <c r="V520" s="54">
        <v>-392185.44</v>
      </c>
      <c r="W520" s="52" t="s">
        <v>6</v>
      </c>
      <c r="X520" s="55" t="str">
        <f t="shared" ref="X520:X583" si="8">IF(R520&lt;$X$1,"More than 180 days", "Less than 180 days")</f>
        <v>Less than 180 days</v>
      </c>
      <c r="Y520" s="47" t="s">
        <v>2642</v>
      </c>
    </row>
    <row r="521" spans="1:25" x14ac:dyDescent="0.2">
      <c r="A521" s="52">
        <v>5300</v>
      </c>
      <c r="B521" s="52" t="s">
        <v>1025</v>
      </c>
      <c r="C521" s="52" t="s">
        <v>2686</v>
      </c>
      <c r="D521" s="52">
        <v>5308000162</v>
      </c>
      <c r="E521" s="52">
        <v>21</v>
      </c>
      <c r="F521" s="52" t="s">
        <v>2506</v>
      </c>
      <c r="G521" s="53" t="s">
        <v>2597</v>
      </c>
      <c r="H521" s="52" t="s">
        <v>1296</v>
      </c>
      <c r="I521" s="52">
        <v>12201000</v>
      </c>
      <c r="J521" s="52">
        <v>0</v>
      </c>
      <c r="K521" s="52">
        <v>0</v>
      </c>
      <c r="L521" s="52" t="s">
        <v>1026</v>
      </c>
      <c r="M521" s="52" t="s">
        <v>1294</v>
      </c>
      <c r="N521" s="52" t="s">
        <v>2687</v>
      </c>
      <c r="O521" s="52">
        <v>5302</v>
      </c>
      <c r="P521" s="52" t="s">
        <v>116</v>
      </c>
      <c r="Q521" s="52">
        <v>8100016031</v>
      </c>
      <c r="R521" s="53">
        <v>44165</v>
      </c>
      <c r="S521" s="52" t="s">
        <v>2689</v>
      </c>
      <c r="T521" s="52">
        <v>336</v>
      </c>
      <c r="U521" s="53" t="s">
        <v>2740</v>
      </c>
      <c r="V521" s="54">
        <v>-529980.31999999995</v>
      </c>
      <c r="W521" s="52" t="s">
        <v>6</v>
      </c>
      <c r="X521" s="55" t="str">
        <f t="shared" si="8"/>
        <v>Less than 180 days</v>
      </c>
      <c r="Y521" s="47" t="s">
        <v>2642</v>
      </c>
    </row>
    <row r="522" spans="1:25" x14ac:dyDescent="0.2">
      <c r="A522" s="52">
        <v>5300</v>
      </c>
      <c r="B522" s="52" t="s">
        <v>1025</v>
      </c>
      <c r="C522" s="52" t="s">
        <v>2686</v>
      </c>
      <c r="D522" s="52">
        <v>5308000163</v>
      </c>
      <c r="E522" s="52">
        <v>25</v>
      </c>
      <c r="F522" s="52" t="s">
        <v>2508</v>
      </c>
      <c r="G522" s="53" t="s">
        <v>2597</v>
      </c>
      <c r="H522" s="52" t="s">
        <v>1296</v>
      </c>
      <c r="I522" s="52">
        <v>12201000</v>
      </c>
      <c r="J522" s="52">
        <v>0</v>
      </c>
      <c r="K522" s="52">
        <v>0</v>
      </c>
      <c r="L522" s="52" t="s">
        <v>1026</v>
      </c>
      <c r="M522" s="52" t="s">
        <v>1294</v>
      </c>
      <c r="N522" s="52" t="s">
        <v>2687</v>
      </c>
      <c r="O522" s="52">
        <v>5302</v>
      </c>
      <c r="P522" s="52" t="s">
        <v>116</v>
      </c>
      <c r="Q522" s="52">
        <v>8100016031</v>
      </c>
      <c r="R522" s="53">
        <v>44165</v>
      </c>
      <c r="S522" s="52" t="s">
        <v>2689</v>
      </c>
      <c r="T522" s="52">
        <v>336</v>
      </c>
      <c r="U522" s="53" t="s">
        <v>2740</v>
      </c>
      <c r="V522" s="54">
        <v>-529980.31999999995</v>
      </c>
      <c r="W522" s="52" t="s">
        <v>6</v>
      </c>
      <c r="X522" s="55" t="str">
        <f t="shared" si="8"/>
        <v>Less than 180 days</v>
      </c>
      <c r="Y522" s="47" t="s">
        <v>2642</v>
      </c>
    </row>
    <row r="523" spans="1:25" x14ac:dyDescent="0.2">
      <c r="A523" s="52">
        <v>5300</v>
      </c>
      <c r="B523" s="52" t="s">
        <v>1025</v>
      </c>
      <c r="C523" s="52" t="s">
        <v>2686</v>
      </c>
      <c r="D523" s="52">
        <v>5308000164</v>
      </c>
      <c r="E523" s="52">
        <v>26</v>
      </c>
      <c r="F523" s="52" t="s">
        <v>2510</v>
      </c>
      <c r="G523" s="53" t="s">
        <v>2597</v>
      </c>
      <c r="H523" s="52" t="s">
        <v>1296</v>
      </c>
      <c r="I523" s="52">
        <v>12201000</v>
      </c>
      <c r="J523" s="52">
        <v>0</v>
      </c>
      <c r="K523" s="52">
        <v>0</v>
      </c>
      <c r="L523" s="52" t="s">
        <v>1026</v>
      </c>
      <c r="M523" s="52" t="s">
        <v>1294</v>
      </c>
      <c r="N523" s="52" t="s">
        <v>2687</v>
      </c>
      <c r="O523" s="52">
        <v>5302</v>
      </c>
      <c r="P523" s="52" t="s">
        <v>116</v>
      </c>
      <c r="Q523" s="52">
        <v>8100016031</v>
      </c>
      <c r="R523" s="53">
        <v>44165</v>
      </c>
      <c r="S523" s="52" t="s">
        <v>2689</v>
      </c>
      <c r="T523" s="52">
        <v>336</v>
      </c>
      <c r="U523" s="53" t="s">
        <v>2740</v>
      </c>
      <c r="V523" s="54">
        <v>-3762860.27</v>
      </c>
      <c r="W523" s="52" t="s">
        <v>6</v>
      </c>
      <c r="X523" s="55" t="str">
        <f t="shared" si="8"/>
        <v>Less than 180 days</v>
      </c>
      <c r="Y523" s="47" t="s">
        <v>2642</v>
      </c>
    </row>
    <row r="524" spans="1:25" x14ac:dyDescent="0.2">
      <c r="A524" s="52">
        <v>5300</v>
      </c>
      <c r="B524" s="52" t="s">
        <v>1025</v>
      </c>
      <c r="C524" s="52" t="s">
        <v>2686</v>
      </c>
      <c r="D524" s="52">
        <v>5308000166</v>
      </c>
      <c r="E524" s="52">
        <v>24</v>
      </c>
      <c r="F524" s="52" t="s">
        <v>2512</v>
      </c>
      <c r="G524" s="53" t="s">
        <v>2597</v>
      </c>
      <c r="H524" s="52" t="s">
        <v>1296</v>
      </c>
      <c r="I524" s="52">
        <v>12201000</v>
      </c>
      <c r="J524" s="52">
        <v>0</v>
      </c>
      <c r="K524" s="52">
        <v>0</v>
      </c>
      <c r="L524" s="52" t="s">
        <v>1026</v>
      </c>
      <c r="M524" s="52" t="s">
        <v>1294</v>
      </c>
      <c r="N524" s="52" t="s">
        <v>2687</v>
      </c>
      <c r="O524" s="52">
        <v>5302</v>
      </c>
      <c r="P524" s="52" t="s">
        <v>116</v>
      </c>
      <c r="Q524" s="52">
        <v>8100016031</v>
      </c>
      <c r="R524" s="53">
        <v>44165</v>
      </c>
      <c r="S524" s="52" t="s">
        <v>2689</v>
      </c>
      <c r="T524" s="52">
        <v>336</v>
      </c>
      <c r="U524" s="53" t="s">
        <v>2740</v>
      </c>
      <c r="V524" s="54">
        <v>-222591.73</v>
      </c>
      <c r="W524" s="52" t="s">
        <v>6</v>
      </c>
      <c r="X524" s="55" t="str">
        <f t="shared" si="8"/>
        <v>Less than 180 days</v>
      </c>
      <c r="Y524" s="47" t="s">
        <v>2642</v>
      </c>
    </row>
    <row r="525" spans="1:25" x14ac:dyDescent="0.2">
      <c r="A525" s="52">
        <v>5300</v>
      </c>
      <c r="B525" s="52" t="s">
        <v>1025</v>
      </c>
      <c r="C525" s="52" t="s">
        <v>2686</v>
      </c>
      <c r="D525" s="52">
        <v>5308000167</v>
      </c>
      <c r="E525" s="52">
        <v>24</v>
      </c>
      <c r="F525" s="52" t="s">
        <v>2514</v>
      </c>
      <c r="G525" s="53" t="s">
        <v>2597</v>
      </c>
      <c r="H525" s="52" t="s">
        <v>1296</v>
      </c>
      <c r="I525" s="52">
        <v>12201000</v>
      </c>
      <c r="J525" s="52">
        <v>0</v>
      </c>
      <c r="K525" s="52">
        <v>0</v>
      </c>
      <c r="L525" s="52" t="s">
        <v>1026</v>
      </c>
      <c r="M525" s="52" t="s">
        <v>1294</v>
      </c>
      <c r="N525" s="52" t="s">
        <v>2687</v>
      </c>
      <c r="O525" s="52">
        <v>5302</v>
      </c>
      <c r="P525" s="52" t="s">
        <v>116</v>
      </c>
      <c r="Q525" s="52">
        <v>8100016031</v>
      </c>
      <c r="R525" s="53">
        <v>44165</v>
      </c>
      <c r="S525" s="52" t="s">
        <v>2689</v>
      </c>
      <c r="T525" s="52">
        <v>336</v>
      </c>
      <c r="U525" s="53" t="s">
        <v>2740</v>
      </c>
      <c r="V525" s="54">
        <v>-614777.17000000004</v>
      </c>
      <c r="W525" s="52" t="s">
        <v>6</v>
      </c>
      <c r="X525" s="55" t="str">
        <f t="shared" si="8"/>
        <v>Less than 180 days</v>
      </c>
      <c r="Y525" s="47" t="s">
        <v>2642</v>
      </c>
    </row>
    <row r="526" spans="1:25" x14ac:dyDescent="0.2">
      <c r="A526" s="52">
        <v>5300</v>
      </c>
      <c r="B526" s="52" t="s">
        <v>1025</v>
      </c>
      <c r="C526" s="52" t="s">
        <v>2686</v>
      </c>
      <c r="D526" s="52">
        <v>5308000169</v>
      </c>
      <c r="E526" s="52">
        <v>23</v>
      </c>
      <c r="F526" s="52" t="s">
        <v>2516</v>
      </c>
      <c r="G526" s="53" t="s">
        <v>2597</v>
      </c>
      <c r="H526" s="52" t="s">
        <v>1296</v>
      </c>
      <c r="I526" s="52">
        <v>12201000</v>
      </c>
      <c r="J526" s="52">
        <v>0</v>
      </c>
      <c r="K526" s="52">
        <v>0</v>
      </c>
      <c r="L526" s="52" t="s">
        <v>1026</v>
      </c>
      <c r="M526" s="52" t="s">
        <v>1294</v>
      </c>
      <c r="N526" s="52" t="s">
        <v>2687</v>
      </c>
      <c r="O526" s="52">
        <v>5302</v>
      </c>
      <c r="P526" s="52" t="s">
        <v>116</v>
      </c>
      <c r="Q526" s="52">
        <v>8100016031</v>
      </c>
      <c r="R526" s="53">
        <v>44165</v>
      </c>
      <c r="S526" s="52" t="s">
        <v>2689</v>
      </c>
      <c r="T526" s="52">
        <v>336</v>
      </c>
      <c r="U526" s="53" t="s">
        <v>2740</v>
      </c>
      <c r="V526" s="54">
        <v>-657175.6</v>
      </c>
      <c r="W526" s="52" t="s">
        <v>6</v>
      </c>
      <c r="X526" s="55" t="str">
        <f t="shared" si="8"/>
        <v>Less than 180 days</v>
      </c>
      <c r="Y526" s="47" t="s">
        <v>2642</v>
      </c>
    </row>
    <row r="527" spans="1:25" x14ac:dyDescent="0.2">
      <c r="A527" s="52">
        <v>5300</v>
      </c>
      <c r="B527" s="52" t="s">
        <v>1025</v>
      </c>
      <c r="C527" s="52" t="s">
        <v>2686</v>
      </c>
      <c r="D527" s="52">
        <v>5308000170</v>
      </c>
      <c r="E527" s="52">
        <v>22</v>
      </c>
      <c r="F527" s="52" t="s">
        <v>2518</v>
      </c>
      <c r="G527" s="53" t="s">
        <v>2597</v>
      </c>
      <c r="H527" s="52" t="s">
        <v>1296</v>
      </c>
      <c r="I527" s="52">
        <v>12201000</v>
      </c>
      <c r="J527" s="52">
        <v>0</v>
      </c>
      <c r="K527" s="52">
        <v>0</v>
      </c>
      <c r="L527" s="52" t="s">
        <v>1026</v>
      </c>
      <c r="M527" s="52" t="s">
        <v>1294</v>
      </c>
      <c r="N527" s="52" t="s">
        <v>2687</v>
      </c>
      <c r="O527" s="52">
        <v>5302</v>
      </c>
      <c r="P527" s="52" t="s">
        <v>116</v>
      </c>
      <c r="Q527" s="52">
        <v>8100016031</v>
      </c>
      <c r="R527" s="53">
        <v>44165</v>
      </c>
      <c r="S527" s="52" t="s">
        <v>2689</v>
      </c>
      <c r="T527" s="52">
        <v>336</v>
      </c>
      <c r="U527" s="53" t="s">
        <v>2740</v>
      </c>
      <c r="V527" s="54">
        <v>-413384.65</v>
      </c>
      <c r="W527" s="52" t="s">
        <v>6</v>
      </c>
      <c r="X527" s="55" t="str">
        <f t="shared" si="8"/>
        <v>Less than 180 days</v>
      </c>
      <c r="Y527" s="47" t="s">
        <v>2642</v>
      </c>
    </row>
    <row r="528" spans="1:25" x14ac:dyDescent="0.2">
      <c r="A528" s="52">
        <v>5300</v>
      </c>
      <c r="B528" s="52" t="s">
        <v>1025</v>
      </c>
      <c r="C528" s="52" t="s">
        <v>2686</v>
      </c>
      <c r="D528" s="52">
        <v>5308000172</v>
      </c>
      <c r="E528" s="52">
        <v>23</v>
      </c>
      <c r="F528" s="52" t="s">
        <v>2520</v>
      </c>
      <c r="G528" s="53" t="s">
        <v>2597</v>
      </c>
      <c r="H528" s="52" t="s">
        <v>1296</v>
      </c>
      <c r="I528" s="52">
        <v>12201000</v>
      </c>
      <c r="J528" s="52">
        <v>0</v>
      </c>
      <c r="K528" s="52">
        <v>0</v>
      </c>
      <c r="L528" s="52" t="s">
        <v>1026</v>
      </c>
      <c r="M528" s="52" t="s">
        <v>1294</v>
      </c>
      <c r="N528" s="52" t="s">
        <v>2687</v>
      </c>
      <c r="O528" s="52">
        <v>5302</v>
      </c>
      <c r="P528" s="52" t="s">
        <v>116</v>
      </c>
      <c r="Q528" s="52">
        <v>8100016031</v>
      </c>
      <c r="R528" s="53">
        <v>44165</v>
      </c>
      <c r="S528" s="52" t="s">
        <v>2689</v>
      </c>
      <c r="T528" s="52">
        <v>336</v>
      </c>
      <c r="U528" s="53" t="s">
        <v>2740</v>
      </c>
      <c r="V528" s="54">
        <v>-413384.65</v>
      </c>
      <c r="W528" s="52" t="s">
        <v>6</v>
      </c>
      <c r="X528" s="55" t="str">
        <f t="shared" si="8"/>
        <v>Less than 180 days</v>
      </c>
      <c r="Y528" s="47" t="s">
        <v>2642</v>
      </c>
    </row>
    <row r="529" spans="1:25" x14ac:dyDescent="0.2">
      <c r="A529" s="52">
        <v>5300</v>
      </c>
      <c r="B529" s="52" t="s">
        <v>1025</v>
      </c>
      <c r="C529" s="52" t="s">
        <v>2686</v>
      </c>
      <c r="D529" s="52">
        <v>5308000173</v>
      </c>
      <c r="E529" s="52">
        <v>25</v>
      </c>
      <c r="F529" s="52" t="s">
        <v>2522</v>
      </c>
      <c r="G529" s="53" t="s">
        <v>2597</v>
      </c>
      <c r="H529" s="52" t="s">
        <v>1296</v>
      </c>
      <c r="I529" s="52">
        <v>12201000</v>
      </c>
      <c r="J529" s="52">
        <v>0</v>
      </c>
      <c r="K529" s="52">
        <v>0</v>
      </c>
      <c r="L529" s="52" t="s">
        <v>1030</v>
      </c>
      <c r="M529" s="52" t="s">
        <v>1344</v>
      </c>
      <c r="N529" s="52" t="s">
        <v>2687</v>
      </c>
      <c r="O529" s="52">
        <v>5302</v>
      </c>
      <c r="P529" s="52" t="s">
        <v>116</v>
      </c>
      <c r="Q529" s="52">
        <v>8100016031</v>
      </c>
      <c r="R529" s="53">
        <v>44165</v>
      </c>
      <c r="S529" s="52" t="s">
        <v>2689</v>
      </c>
      <c r="T529" s="52">
        <v>336</v>
      </c>
      <c r="U529" s="53" t="s">
        <v>2740</v>
      </c>
      <c r="V529" s="54">
        <v>-317988.19</v>
      </c>
      <c r="W529" s="52" t="s">
        <v>6</v>
      </c>
      <c r="X529" s="55" t="str">
        <f t="shared" si="8"/>
        <v>Less than 180 days</v>
      </c>
      <c r="Y529" s="47" t="s">
        <v>2642</v>
      </c>
    </row>
    <row r="530" spans="1:25" x14ac:dyDescent="0.2">
      <c r="A530" s="52">
        <v>5300</v>
      </c>
      <c r="B530" s="52" t="s">
        <v>1025</v>
      </c>
      <c r="C530" s="52" t="s">
        <v>2686</v>
      </c>
      <c r="D530" s="52">
        <v>5308000174</v>
      </c>
      <c r="E530" s="52">
        <v>24</v>
      </c>
      <c r="F530" s="52" t="s">
        <v>2524</v>
      </c>
      <c r="G530" s="53" t="s">
        <v>2597</v>
      </c>
      <c r="H530" s="52" t="s">
        <v>1296</v>
      </c>
      <c r="I530" s="52">
        <v>12201000</v>
      </c>
      <c r="J530" s="52">
        <v>0</v>
      </c>
      <c r="K530" s="52">
        <v>0</v>
      </c>
      <c r="L530" s="52" t="s">
        <v>1030</v>
      </c>
      <c r="M530" s="52" t="s">
        <v>1344</v>
      </c>
      <c r="N530" s="52" t="s">
        <v>2687</v>
      </c>
      <c r="O530" s="52">
        <v>5302</v>
      </c>
      <c r="P530" s="52" t="s">
        <v>116</v>
      </c>
      <c r="Q530" s="52">
        <v>8100016031</v>
      </c>
      <c r="R530" s="53">
        <v>44165</v>
      </c>
      <c r="S530" s="52" t="s">
        <v>2689</v>
      </c>
      <c r="T530" s="52">
        <v>336</v>
      </c>
      <c r="U530" s="53" t="s">
        <v>2740</v>
      </c>
      <c r="V530" s="54">
        <v>-63597.64</v>
      </c>
      <c r="W530" s="52" t="s">
        <v>6</v>
      </c>
      <c r="X530" s="55" t="str">
        <f t="shared" si="8"/>
        <v>Less than 180 days</v>
      </c>
      <c r="Y530" s="47" t="s">
        <v>2642</v>
      </c>
    </row>
    <row r="531" spans="1:25" x14ac:dyDescent="0.2">
      <c r="A531" s="52">
        <v>5300</v>
      </c>
      <c r="B531" s="52" t="s">
        <v>1025</v>
      </c>
      <c r="C531" s="52" t="s">
        <v>2686</v>
      </c>
      <c r="D531" s="52">
        <v>5308000175</v>
      </c>
      <c r="E531" s="52">
        <v>24</v>
      </c>
      <c r="F531" s="52" t="s">
        <v>2526</v>
      </c>
      <c r="G531" s="53" t="s">
        <v>2597</v>
      </c>
      <c r="H531" s="52" t="s">
        <v>1296</v>
      </c>
      <c r="I531" s="52">
        <v>12201000</v>
      </c>
      <c r="J531" s="52">
        <v>0</v>
      </c>
      <c r="K531" s="52">
        <v>0</v>
      </c>
      <c r="L531" s="52" t="s">
        <v>1030</v>
      </c>
      <c r="M531" s="52" t="s">
        <v>1344</v>
      </c>
      <c r="N531" s="52" t="s">
        <v>2687</v>
      </c>
      <c r="O531" s="52">
        <v>5302</v>
      </c>
      <c r="P531" s="52" t="s">
        <v>116</v>
      </c>
      <c r="Q531" s="52">
        <v>8100016031</v>
      </c>
      <c r="R531" s="53">
        <v>44165</v>
      </c>
      <c r="S531" s="52" t="s">
        <v>2689</v>
      </c>
      <c r="T531" s="52">
        <v>336</v>
      </c>
      <c r="U531" s="53" t="s">
        <v>2740</v>
      </c>
      <c r="V531" s="54">
        <v>-180193.31</v>
      </c>
      <c r="W531" s="52" t="s">
        <v>6</v>
      </c>
      <c r="X531" s="55" t="str">
        <f t="shared" si="8"/>
        <v>Less than 180 days</v>
      </c>
      <c r="Y531" s="47" t="s">
        <v>2642</v>
      </c>
    </row>
    <row r="532" spans="1:25" x14ac:dyDescent="0.2">
      <c r="A532" s="52">
        <v>5300</v>
      </c>
      <c r="B532" s="52" t="s">
        <v>1025</v>
      </c>
      <c r="C532" s="52" t="s">
        <v>2686</v>
      </c>
      <c r="D532" s="52">
        <v>5308000176</v>
      </c>
      <c r="E532" s="52">
        <v>23</v>
      </c>
      <c r="F532" s="52" t="s">
        <v>2528</v>
      </c>
      <c r="G532" s="53" t="s">
        <v>2597</v>
      </c>
      <c r="H532" s="52" t="s">
        <v>1296</v>
      </c>
      <c r="I532" s="52">
        <v>12201000</v>
      </c>
      <c r="J532" s="52">
        <v>0</v>
      </c>
      <c r="K532" s="52">
        <v>0</v>
      </c>
      <c r="L532" s="52" t="s">
        <v>1026</v>
      </c>
      <c r="M532" s="52" t="s">
        <v>1294</v>
      </c>
      <c r="N532" s="52" t="s">
        <v>2687</v>
      </c>
      <c r="O532" s="52">
        <v>5302</v>
      </c>
      <c r="P532" s="52" t="s">
        <v>116</v>
      </c>
      <c r="Q532" s="52">
        <v>8100016031</v>
      </c>
      <c r="R532" s="53">
        <v>44165</v>
      </c>
      <c r="S532" s="52" t="s">
        <v>2689</v>
      </c>
      <c r="T532" s="52">
        <v>336</v>
      </c>
      <c r="U532" s="53" t="s">
        <v>2740</v>
      </c>
      <c r="V532" s="54">
        <v>-2808895.7</v>
      </c>
      <c r="W532" s="52" t="s">
        <v>6</v>
      </c>
      <c r="X532" s="55" t="str">
        <f t="shared" si="8"/>
        <v>Less than 180 days</v>
      </c>
      <c r="Y532" s="47" t="s">
        <v>2642</v>
      </c>
    </row>
    <row r="533" spans="1:25" x14ac:dyDescent="0.2">
      <c r="A533" s="52">
        <v>5300</v>
      </c>
      <c r="B533" s="52" t="s">
        <v>1025</v>
      </c>
      <c r="C533" s="52" t="s">
        <v>2686</v>
      </c>
      <c r="D533" s="52">
        <v>5308000179</v>
      </c>
      <c r="E533" s="52">
        <v>21</v>
      </c>
      <c r="F533" s="52" t="s">
        <v>2530</v>
      </c>
      <c r="G533" s="53" t="s">
        <v>2597</v>
      </c>
      <c r="H533" s="52" t="s">
        <v>1296</v>
      </c>
      <c r="I533" s="52">
        <v>12201000</v>
      </c>
      <c r="J533" s="52">
        <v>0</v>
      </c>
      <c r="K533" s="52">
        <v>0</v>
      </c>
      <c r="L533" s="52" t="s">
        <v>1030</v>
      </c>
      <c r="M533" s="52" t="s">
        <v>1344</v>
      </c>
      <c r="N533" s="52" t="s">
        <v>2687</v>
      </c>
      <c r="O533" s="52">
        <v>5302</v>
      </c>
      <c r="P533" s="52" t="s">
        <v>116</v>
      </c>
      <c r="Q533" s="52">
        <v>8100016031</v>
      </c>
      <c r="R533" s="53">
        <v>44165</v>
      </c>
      <c r="S533" s="52" t="s">
        <v>2689</v>
      </c>
      <c r="T533" s="52">
        <v>336</v>
      </c>
      <c r="U533" s="53" t="s">
        <v>2740</v>
      </c>
      <c r="V533" s="54">
        <v>-116595.67</v>
      </c>
      <c r="W533" s="52" t="s">
        <v>6</v>
      </c>
      <c r="X533" s="55" t="str">
        <f t="shared" si="8"/>
        <v>Less than 180 days</v>
      </c>
      <c r="Y533" s="47" t="s">
        <v>2642</v>
      </c>
    </row>
    <row r="534" spans="1:25" x14ac:dyDescent="0.2">
      <c r="A534" s="52">
        <v>5300</v>
      </c>
      <c r="B534" s="52" t="s">
        <v>1025</v>
      </c>
      <c r="C534" s="52" t="s">
        <v>2686</v>
      </c>
      <c r="D534" s="52">
        <v>5308000187</v>
      </c>
      <c r="E534" s="52">
        <v>22</v>
      </c>
      <c r="F534" s="52" t="s">
        <v>2532</v>
      </c>
      <c r="G534" s="53" t="s">
        <v>2597</v>
      </c>
      <c r="H534" s="52" t="s">
        <v>1296</v>
      </c>
      <c r="I534" s="52">
        <v>12201000</v>
      </c>
      <c r="J534" s="52">
        <v>0</v>
      </c>
      <c r="K534" s="52">
        <v>0</v>
      </c>
      <c r="L534" s="52" t="s">
        <v>1026</v>
      </c>
      <c r="M534" s="52" t="s">
        <v>1294</v>
      </c>
      <c r="N534" s="52" t="s">
        <v>2687</v>
      </c>
      <c r="O534" s="52">
        <v>5302</v>
      </c>
      <c r="P534" s="52" t="s">
        <v>116</v>
      </c>
      <c r="Q534" s="52">
        <v>8100016031</v>
      </c>
      <c r="R534" s="53">
        <v>44165</v>
      </c>
      <c r="S534" s="52" t="s">
        <v>2689</v>
      </c>
      <c r="T534" s="52">
        <v>336</v>
      </c>
      <c r="U534" s="53" t="s">
        <v>2740</v>
      </c>
      <c r="V534" s="54">
        <v>-434583.86</v>
      </c>
      <c r="W534" s="52" t="s">
        <v>6</v>
      </c>
      <c r="X534" s="55" t="str">
        <f t="shared" si="8"/>
        <v>Less than 180 days</v>
      </c>
      <c r="Y534" s="47" t="s">
        <v>2642</v>
      </c>
    </row>
    <row r="535" spans="1:25" x14ac:dyDescent="0.2">
      <c r="A535" s="52">
        <v>5300</v>
      </c>
      <c r="B535" s="52" t="s">
        <v>1025</v>
      </c>
      <c r="C535" s="52" t="s">
        <v>2686</v>
      </c>
      <c r="D535" s="52">
        <v>5308000190</v>
      </c>
      <c r="E535" s="52">
        <v>24</v>
      </c>
      <c r="F535" s="52" t="s">
        <v>2534</v>
      </c>
      <c r="G535" s="53" t="s">
        <v>2597</v>
      </c>
      <c r="H535" s="52" t="s">
        <v>1296</v>
      </c>
      <c r="I535" s="52">
        <v>12201000</v>
      </c>
      <c r="J535" s="52">
        <v>0</v>
      </c>
      <c r="K535" s="52">
        <v>0</v>
      </c>
      <c r="L535" s="52" t="s">
        <v>1026</v>
      </c>
      <c r="M535" s="52" t="s">
        <v>1294</v>
      </c>
      <c r="N535" s="52" t="s">
        <v>2687</v>
      </c>
      <c r="O535" s="52">
        <v>5302</v>
      </c>
      <c r="P535" s="52" t="s">
        <v>116</v>
      </c>
      <c r="Q535" s="52">
        <v>8100016031</v>
      </c>
      <c r="R535" s="53">
        <v>44165</v>
      </c>
      <c r="S535" s="52" t="s">
        <v>2689</v>
      </c>
      <c r="T535" s="52">
        <v>336</v>
      </c>
      <c r="U535" s="53" t="s">
        <v>2740</v>
      </c>
      <c r="V535" s="54">
        <v>-254390.55</v>
      </c>
      <c r="W535" s="52" t="s">
        <v>6</v>
      </c>
      <c r="X535" s="55" t="str">
        <f t="shared" si="8"/>
        <v>Less than 180 days</v>
      </c>
      <c r="Y535" s="47" t="s">
        <v>2642</v>
      </c>
    </row>
    <row r="536" spans="1:25" x14ac:dyDescent="0.2">
      <c r="A536" s="52">
        <v>5300</v>
      </c>
      <c r="B536" s="52" t="s">
        <v>1025</v>
      </c>
      <c r="C536" s="52" t="s">
        <v>2686</v>
      </c>
      <c r="D536" s="52">
        <v>5308000192</v>
      </c>
      <c r="E536" s="52">
        <v>24</v>
      </c>
      <c r="F536" s="52" t="s">
        <v>2536</v>
      </c>
      <c r="G536" s="53" t="s">
        <v>2597</v>
      </c>
      <c r="H536" s="52" t="s">
        <v>1296</v>
      </c>
      <c r="I536" s="52">
        <v>12201000</v>
      </c>
      <c r="J536" s="52">
        <v>0</v>
      </c>
      <c r="K536" s="52">
        <v>0</v>
      </c>
      <c r="L536" s="52" t="s">
        <v>1026</v>
      </c>
      <c r="M536" s="52" t="s">
        <v>1294</v>
      </c>
      <c r="N536" s="52" t="s">
        <v>2687</v>
      </c>
      <c r="O536" s="52">
        <v>5302</v>
      </c>
      <c r="P536" s="52" t="s">
        <v>116</v>
      </c>
      <c r="Q536" s="52">
        <v>8100016031</v>
      </c>
      <c r="R536" s="53">
        <v>44165</v>
      </c>
      <c r="S536" s="52" t="s">
        <v>2689</v>
      </c>
      <c r="T536" s="52">
        <v>336</v>
      </c>
      <c r="U536" s="53" t="s">
        <v>2740</v>
      </c>
      <c r="V536" s="54">
        <v>-667775.19999999995</v>
      </c>
      <c r="W536" s="52" t="s">
        <v>6</v>
      </c>
      <c r="X536" s="55" t="str">
        <f t="shared" si="8"/>
        <v>Less than 180 days</v>
      </c>
      <c r="Y536" s="47" t="s">
        <v>2642</v>
      </c>
    </row>
    <row r="537" spans="1:25" x14ac:dyDescent="0.2">
      <c r="A537" s="52">
        <v>5300</v>
      </c>
      <c r="B537" s="52" t="s">
        <v>1025</v>
      </c>
      <c r="C537" s="52" t="s">
        <v>2686</v>
      </c>
      <c r="D537" s="52">
        <v>5308000195</v>
      </c>
      <c r="E537" s="52">
        <v>24</v>
      </c>
      <c r="F537" s="52" t="s">
        <v>2538</v>
      </c>
      <c r="G537" s="53" t="s">
        <v>2597</v>
      </c>
      <c r="H537" s="52" t="s">
        <v>1296</v>
      </c>
      <c r="I537" s="52">
        <v>12201000</v>
      </c>
      <c r="J537" s="52">
        <v>0</v>
      </c>
      <c r="K537" s="52">
        <v>0</v>
      </c>
      <c r="L537" s="52" t="s">
        <v>1030</v>
      </c>
      <c r="M537" s="52" t="s">
        <v>1344</v>
      </c>
      <c r="N537" s="52" t="s">
        <v>2687</v>
      </c>
      <c r="O537" s="52">
        <v>5302</v>
      </c>
      <c r="P537" s="52" t="s">
        <v>116</v>
      </c>
      <c r="Q537" s="52">
        <v>8100016031</v>
      </c>
      <c r="R537" s="53">
        <v>44165</v>
      </c>
      <c r="S537" s="52" t="s">
        <v>2689</v>
      </c>
      <c r="T537" s="52">
        <v>336</v>
      </c>
      <c r="U537" s="53" t="s">
        <v>2740</v>
      </c>
      <c r="V537" s="54">
        <v>-105996.06</v>
      </c>
      <c r="W537" s="52" t="s">
        <v>6</v>
      </c>
      <c r="X537" s="55" t="str">
        <f t="shared" si="8"/>
        <v>Less than 180 days</v>
      </c>
      <c r="Y537" s="47" t="s">
        <v>2642</v>
      </c>
    </row>
    <row r="538" spans="1:25" x14ac:dyDescent="0.2">
      <c r="A538" s="52">
        <v>5300</v>
      </c>
      <c r="B538" s="52" t="s">
        <v>1025</v>
      </c>
      <c r="C538" s="52" t="s">
        <v>2686</v>
      </c>
      <c r="D538" s="52">
        <v>5308000200</v>
      </c>
      <c r="E538" s="52">
        <v>22</v>
      </c>
      <c r="F538" s="52" t="s">
        <v>2540</v>
      </c>
      <c r="G538" s="53" t="s">
        <v>2597</v>
      </c>
      <c r="H538" s="52" t="s">
        <v>1296</v>
      </c>
      <c r="I538" s="52">
        <v>12201000</v>
      </c>
      <c r="J538" s="52">
        <v>0</v>
      </c>
      <c r="K538" s="52">
        <v>0</v>
      </c>
      <c r="L538" s="52" t="s">
        <v>1026</v>
      </c>
      <c r="M538" s="52" t="s">
        <v>1294</v>
      </c>
      <c r="N538" s="52" t="s">
        <v>2687</v>
      </c>
      <c r="O538" s="52">
        <v>5302</v>
      </c>
      <c r="P538" s="52" t="s">
        <v>116</v>
      </c>
      <c r="Q538" s="52">
        <v>8100016031</v>
      </c>
      <c r="R538" s="53">
        <v>44165</v>
      </c>
      <c r="S538" s="52" t="s">
        <v>2689</v>
      </c>
      <c r="T538" s="52">
        <v>336</v>
      </c>
      <c r="U538" s="53" t="s">
        <v>2740</v>
      </c>
      <c r="V538" s="54">
        <v>-243790.95</v>
      </c>
      <c r="W538" s="52" t="s">
        <v>6</v>
      </c>
      <c r="X538" s="55" t="str">
        <f t="shared" si="8"/>
        <v>Less than 180 days</v>
      </c>
      <c r="Y538" s="47" t="s">
        <v>2642</v>
      </c>
    </row>
    <row r="539" spans="1:25" x14ac:dyDescent="0.2">
      <c r="A539" s="52">
        <v>5300</v>
      </c>
      <c r="B539" s="52" t="s">
        <v>1025</v>
      </c>
      <c r="C539" s="52" t="s">
        <v>2686</v>
      </c>
      <c r="D539" s="52">
        <v>5308000208</v>
      </c>
      <c r="E539" s="52">
        <v>23</v>
      </c>
      <c r="F539" s="52" t="s">
        <v>2543</v>
      </c>
      <c r="G539" s="53" t="s">
        <v>2597</v>
      </c>
      <c r="H539" s="52" t="s">
        <v>1296</v>
      </c>
      <c r="I539" s="52">
        <v>12201000</v>
      </c>
      <c r="J539" s="52">
        <v>0</v>
      </c>
      <c r="K539" s="52">
        <v>0</v>
      </c>
      <c r="L539" s="52" t="s">
        <v>1026</v>
      </c>
      <c r="M539" s="52" t="s">
        <v>1294</v>
      </c>
      <c r="N539" s="52" t="s">
        <v>2687</v>
      </c>
      <c r="O539" s="52">
        <v>5302</v>
      </c>
      <c r="P539" s="52" t="s">
        <v>116</v>
      </c>
      <c r="Q539" s="52">
        <v>8100016031</v>
      </c>
      <c r="R539" s="53">
        <v>44165</v>
      </c>
      <c r="S539" s="52" t="s">
        <v>2689</v>
      </c>
      <c r="T539" s="52">
        <v>336</v>
      </c>
      <c r="U539" s="53" t="s">
        <v>2740</v>
      </c>
      <c r="V539" s="54">
        <v>-625376.78</v>
      </c>
      <c r="W539" s="52" t="s">
        <v>6</v>
      </c>
      <c r="X539" s="55" t="str">
        <f t="shared" si="8"/>
        <v>Less than 180 days</v>
      </c>
      <c r="Y539" s="47" t="s">
        <v>2642</v>
      </c>
    </row>
    <row r="540" spans="1:25" x14ac:dyDescent="0.2">
      <c r="A540" s="52">
        <v>5300</v>
      </c>
      <c r="B540" s="52" t="s">
        <v>1025</v>
      </c>
      <c r="C540" s="52" t="s">
        <v>2686</v>
      </c>
      <c r="D540" s="52">
        <v>5308000213</v>
      </c>
      <c r="E540" s="52">
        <v>23</v>
      </c>
      <c r="F540" s="52" t="s">
        <v>2545</v>
      </c>
      <c r="G540" s="53" t="s">
        <v>2597</v>
      </c>
      <c r="H540" s="52" t="s">
        <v>1296</v>
      </c>
      <c r="I540" s="52">
        <v>12201000</v>
      </c>
      <c r="J540" s="52">
        <v>0</v>
      </c>
      <c r="K540" s="52">
        <v>0</v>
      </c>
      <c r="L540" s="52" t="s">
        <v>1026</v>
      </c>
      <c r="M540" s="52" t="s">
        <v>1294</v>
      </c>
      <c r="N540" s="52" t="s">
        <v>2687</v>
      </c>
      <c r="O540" s="52">
        <v>5302</v>
      </c>
      <c r="P540" s="52" t="s">
        <v>116</v>
      </c>
      <c r="Q540" s="52">
        <v>8100016031</v>
      </c>
      <c r="R540" s="53">
        <v>44165</v>
      </c>
      <c r="S540" s="52" t="s">
        <v>2689</v>
      </c>
      <c r="T540" s="52">
        <v>336</v>
      </c>
      <c r="U540" s="53" t="s">
        <v>2740</v>
      </c>
      <c r="V540" s="54">
        <v>-19047492.699999999</v>
      </c>
      <c r="W540" s="52" t="s">
        <v>6</v>
      </c>
      <c r="X540" s="55" t="str">
        <f t="shared" si="8"/>
        <v>Less than 180 days</v>
      </c>
      <c r="Y540" s="47" t="s">
        <v>2642</v>
      </c>
    </row>
    <row r="541" spans="1:25" x14ac:dyDescent="0.2">
      <c r="A541" s="52">
        <v>5300</v>
      </c>
      <c r="B541" s="52" t="s">
        <v>1025</v>
      </c>
      <c r="C541" s="52" t="s">
        <v>2686</v>
      </c>
      <c r="D541" s="52">
        <v>5308000214</v>
      </c>
      <c r="E541" s="52">
        <v>24</v>
      </c>
      <c r="F541" s="52" t="s">
        <v>2547</v>
      </c>
      <c r="G541" s="53" t="s">
        <v>2597</v>
      </c>
      <c r="H541" s="52" t="s">
        <v>1296</v>
      </c>
      <c r="I541" s="52">
        <v>12201000</v>
      </c>
      <c r="J541" s="52">
        <v>0</v>
      </c>
      <c r="K541" s="52">
        <v>0</v>
      </c>
      <c r="L541" s="52" t="s">
        <v>1026</v>
      </c>
      <c r="M541" s="52" t="s">
        <v>1294</v>
      </c>
      <c r="N541" s="52" t="s">
        <v>2687</v>
      </c>
      <c r="O541" s="52">
        <v>5302</v>
      </c>
      <c r="P541" s="52" t="s">
        <v>116</v>
      </c>
      <c r="Q541" s="52">
        <v>8100016031</v>
      </c>
      <c r="R541" s="53">
        <v>44165</v>
      </c>
      <c r="S541" s="52" t="s">
        <v>2689</v>
      </c>
      <c r="T541" s="52">
        <v>336</v>
      </c>
      <c r="U541" s="53" t="s">
        <v>2740</v>
      </c>
      <c r="V541" s="54">
        <v>-20595035.23</v>
      </c>
      <c r="W541" s="52" t="s">
        <v>6</v>
      </c>
      <c r="X541" s="55" t="str">
        <f t="shared" si="8"/>
        <v>Less than 180 days</v>
      </c>
      <c r="Y541" s="47" t="s">
        <v>2642</v>
      </c>
    </row>
    <row r="542" spans="1:25" x14ac:dyDescent="0.2">
      <c r="A542" s="52">
        <v>5300</v>
      </c>
      <c r="B542" s="52" t="s">
        <v>573</v>
      </c>
      <c r="C542" s="52" t="s">
        <v>2718</v>
      </c>
      <c r="D542" s="52">
        <v>5307000468</v>
      </c>
      <c r="E542" s="52">
        <v>0</v>
      </c>
      <c r="F542" s="52" t="s">
        <v>2433</v>
      </c>
      <c r="G542" s="53" t="s">
        <v>2741</v>
      </c>
      <c r="H542" s="52" t="s">
        <v>1007</v>
      </c>
      <c r="I542" s="52">
        <v>12200900</v>
      </c>
      <c r="J542" s="52">
        <v>1</v>
      </c>
      <c r="K542" s="52" t="s">
        <v>133</v>
      </c>
      <c r="L542" s="52" t="s">
        <v>124</v>
      </c>
      <c r="M542" s="52" t="s">
        <v>125</v>
      </c>
      <c r="N542" s="52" t="s">
        <v>2693</v>
      </c>
      <c r="O542" s="52">
        <v>5302</v>
      </c>
      <c r="P542" s="52">
        <v>0</v>
      </c>
      <c r="Q542" s="52">
        <v>8100017381</v>
      </c>
      <c r="R542" s="53">
        <v>44190</v>
      </c>
      <c r="S542" s="52" t="s">
        <v>2743</v>
      </c>
      <c r="T542" s="52">
        <v>336</v>
      </c>
      <c r="U542" s="53" t="s">
        <v>2742</v>
      </c>
      <c r="V542" s="54">
        <v>16992</v>
      </c>
      <c r="W542" s="52" t="s">
        <v>6</v>
      </c>
      <c r="X542" s="55" t="str">
        <f t="shared" si="8"/>
        <v>Less than 180 days</v>
      </c>
      <c r="Y542" s="47" t="s">
        <v>2641</v>
      </c>
    </row>
    <row r="543" spans="1:25" x14ac:dyDescent="0.2">
      <c r="A543" s="52">
        <v>5300</v>
      </c>
      <c r="B543" s="52" t="s">
        <v>573</v>
      </c>
      <c r="C543" s="52" t="s">
        <v>2718</v>
      </c>
      <c r="D543" s="52">
        <v>5307000469</v>
      </c>
      <c r="E543" s="52">
        <v>0</v>
      </c>
      <c r="F543" s="52" t="s">
        <v>2434</v>
      </c>
      <c r="G543" s="53" t="s">
        <v>2741</v>
      </c>
      <c r="H543" s="52" t="s">
        <v>1008</v>
      </c>
      <c r="I543" s="52">
        <v>12200900</v>
      </c>
      <c r="J543" s="52">
        <v>1</v>
      </c>
      <c r="K543" s="52" t="s">
        <v>133</v>
      </c>
      <c r="L543" s="52" t="s">
        <v>124</v>
      </c>
      <c r="M543" s="52" t="s">
        <v>125</v>
      </c>
      <c r="N543" s="52" t="s">
        <v>2693</v>
      </c>
      <c r="O543" s="52">
        <v>5302</v>
      </c>
      <c r="P543" s="52">
        <v>0</v>
      </c>
      <c r="Q543" s="52">
        <v>8100017381</v>
      </c>
      <c r="R543" s="53">
        <v>44190</v>
      </c>
      <c r="S543" s="52" t="s">
        <v>2743</v>
      </c>
      <c r="T543" s="52">
        <v>336</v>
      </c>
      <c r="U543" s="53" t="s">
        <v>2742</v>
      </c>
      <c r="V543" s="54">
        <v>116230</v>
      </c>
      <c r="W543" s="52" t="s">
        <v>6</v>
      </c>
      <c r="X543" s="55" t="str">
        <f t="shared" si="8"/>
        <v>Less than 180 days</v>
      </c>
      <c r="Y543" s="47" t="s">
        <v>2641</v>
      </c>
    </row>
    <row r="544" spans="1:25" x14ac:dyDescent="0.2">
      <c r="A544" s="52">
        <v>5300</v>
      </c>
      <c r="B544" s="52" t="s">
        <v>573</v>
      </c>
      <c r="C544" s="52" t="s">
        <v>2718</v>
      </c>
      <c r="D544" s="52">
        <v>5307000470</v>
      </c>
      <c r="E544" s="52">
        <v>0</v>
      </c>
      <c r="F544" s="52" t="s">
        <v>2435</v>
      </c>
      <c r="G544" s="53" t="s">
        <v>2741</v>
      </c>
      <c r="H544" s="52" t="s">
        <v>1009</v>
      </c>
      <c r="I544" s="52">
        <v>12200900</v>
      </c>
      <c r="J544" s="52">
        <v>1</v>
      </c>
      <c r="K544" s="52" t="s">
        <v>133</v>
      </c>
      <c r="L544" s="52" t="s">
        <v>124</v>
      </c>
      <c r="M544" s="52" t="s">
        <v>125</v>
      </c>
      <c r="N544" s="52" t="s">
        <v>2693</v>
      </c>
      <c r="O544" s="52">
        <v>5302</v>
      </c>
      <c r="P544" s="52">
        <v>0</v>
      </c>
      <c r="Q544" s="52">
        <v>8100017381</v>
      </c>
      <c r="R544" s="53">
        <v>44190</v>
      </c>
      <c r="S544" s="52" t="s">
        <v>2743</v>
      </c>
      <c r="T544" s="52">
        <v>336</v>
      </c>
      <c r="U544" s="53" t="s">
        <v>2742</v>
      </c>
      <c r="V544" s="54">
        <v>17268.12</v>
      </c>
      <c r="W544" s="52" t="s">
        <v>6</v>
      </c>
      <c r="X544" s="55" t="str">
        <f t="shared" si="8"/>
        <v>Less than 180 days</v>
      </c>
      <c r="Y544" s="47" t="s">
        <v>2641</v>
      </c>
    </row>
    <row r="545" spans="1:25" x14ac:dyDescent="0.2">
      <c r="A545" s="52">
        <v>5300</v>
      </c>
      <c r="B545" s="52" t="s">
        <v>573</v>
      </c>
      <c r="C545" s="52" t="s">
        <v>2718</v>
      </c>
      <c r="D545" s="52">
        <v>5307000471</v>
      </c>
      <c r="E545" s="52">
        <v>0</v>
      </c>
      <c r="F545" s="52" t="s">
        <v>2436</v>
      </c>
      <c r="G545" s="53" t="s">
        <v>2741</v>
      </c>
      <c r="H545" s="52" t="s">
        <v>1010</v>
      </c>
      <c r="I545" s="52">
        <v>12200900</v>
      </c>
      <c r="J545" s="52">
        <v>1</v>
      </c>
      <c r="K545" s="52" t="s">
        <v>133</v>
      </c>
      <c r="L545" s="52" t="s">
        <v>124</v>
      </c>
      <c r="M545" s="52" t="s">
        <v>125</v>
      </c>
      <c r="N545" s="52" t="s">
        <v>2693</v>
      </c>
      <c r="O545" s="52">
        <v>5302</v>
      </c>
      <c r="P545" s="52">
        <v>0</v>
      </c>
      <c r="Q545" s="52">
        <v>8100017381</v>
      </c>
      <c r="R545" s="53">
        <v>44190</v>
      </c>
      <c r="S545" s="52" t="s">
        <v>2743</v>
      </c>
      <c r="T545" s="52">
        <v>336</v>
      </c>
      <c r="U545" s="53" t="s">
        <v>2742</v>
      </c>
      <c r="V545" s="54">
        <v>238360</v>
      </c>
      <c r="W545" s="52" t="s">
        <v>6</v>
      </c>
      <c r="X545" s="55" t="str">
        <f t="shared" si="8"/>
        <v>Less than 180 days</v>
      </c>
      <c r="Y545" s="47" t="s">
        <v>2641</v>
      </c>
    </row>
    <row r="546" spans="1:25" x14ac:dyDescent="0.2">
      <c r="A546" s="52">
        <v>5300</v>
      </c>
      <c r="B546" s="52" t="s">
        <v>1025</v>
      </c>
      <c r="C546" s="52" t="s">
        <v>2686</v>
      </c>
      <c r="D546" s="52">
        <v>5308000369</v>
      </c>
      <c r="E546" s="52">
        <v>0</v>
      </c>
      <c r="F546" s="52" t="s">
        <v>2561</v>
      </c>
      <c r="G546" s="53" t="s">
        <v>2744</v>
      </c>
      <c r="H546" s="52" t="s">
        <v>1699</v>
      </c>
      <c r="I546" s="52">
        <v>12201000</v>
      </c>
      <c r="J546" s="52">
        <v>1</v>
      </c>
      <c r="K546" s="52" t="s">
        <v>133</v>
      </c>
      <c r="L546" s="52" t="s">
        <v>124</v>
      </c>
      <c r="M546" s="52" t="s">
        <v>125</v>
      </c>
      <c r="N546" s="52" t="s">
        <v>2693</v>
      </c>
      <c r="O546" s="52">
        <v>5302</v>
      </c>
      <c r="P546" s="52">
        <v>0</v>
      </c>
      <c r="Q546" s="52">
        <v>8100017886</v>
      </c>
      <c r="R546" s="53">
        <v>44195</v>
      </c>
      <c r="S546" s="52" t="s">
        <v>2746</v>
      </c>
      <c r="T546" s="52">
        <v>331</v>
      </c>
      <c r="U546" s="53" t="s">
        <v>2745</v>
      </c>
      <c r="V546" s="54">
        <v>660547.01</v>
      </c>
      <c r="W546" s="52" t="s">
        <v>6</v>
      </c>
      <c r="X546" s="55" t="str">
        <f t="shared" si="8"/>
        <v>Less than 180 days</v>
      </c>
      <c r="Y546" s="47" t="s">
        <v>2641</v>
      </c>
    </row>
    <row r="547" spans="1:25" x14ac:dyDescent="0.2">
      <c r="A547" s="52">
        <v>5300</v>
      </c>
      <c r="B547" s="52" t="s">
        <v>1025</v>
      </c>
      <c r="C547" s="52" t="s">
        <v>2686</v>
      </c>
      <c r="D547" s="52">
        <v>5308000370</v>
      </c>
      <c r="E547" s="52">
        <v>0</v>
      </c>
      <c r="F547" s="52" t="s">
        <v>2562</v>
      </c>
      <c r="G547" s="53" t="s">
        <v>2744</v>
      </c>
      <c r="H547" s="52" t="s">
        <v>1700</v>
      </c>
      <c r="I547" s="52">
        <v>12201000</v>
      </c>
      <c r="J547" s="52">
        <v>1</v>
      </c>
      <c r="K547" s="52" t="s">
        <v>133</v>
      </c>
      <c r="L547" s="52" t="s">
        <v>124</v>
      </c>
      <c r="M547" s="52" t="s">
        <v>125</v>
      </c>
      <c r="N547" s="52" t="s">
        <v>2693</v>
      </c>
      <c r="O547" s="52">
        <v>5302</v>
      </c>
      <c r="P547" s="52">
        <v>0</v>
      </c>
      <c r="Q547" s="52">
        <v>8100017886</v>
      </c>
      <c r="R547" s="53">
        <v>44195</v>
      </c>
      <c r="S547" s="52" t="s">
        <v>2746</v>
      </c>
      <c r="T547" s="52">
        <v>336</v>
      </c>
      <c r="U547" s="53" t="s">
        <v>2745</v>
      </c>
      <c r="V547" s="54">
        <v>482274.38</v>
      </c>
      <c r="W547" s="52" t="s">
        <v>6</v>
      </c>
      <c r="X547" s="55" t="str">
        <f t="shared" si="8"/>
        <v>Less than 180 days</v>
      </c>
      <c r="Y547" s="47" t="s">
        <v>2641</v>
      </c>
    </row>
    <row r="548" spans="1:25" x14ac:dyDescent="0.2">
      <c r="A548" s="52">
        <v>5300</v>
      </c>
      <c r="B548" s="52" t="s">
        <v>1025</v>
      </c>
      <c r="C548" s="52" t="s">
        <v>2686</v>
      </c>
      <c r="D548" s="52">
        <v>5308000371</v>
      </c>
      <c r="E548" s="52">
        <v>0</v>
      </c>
      <c r="F548" s="52" t="s">
        <v>2563</v>
      </c>
      <c r="G548" s="53" t="s">
        <v>2744</v>
      </c>
      <c r="H548" s="52" t="s">
        <v>1701</v>
      </c>
      <c r="I548" s="52">
        <v>12201000</v>
      </c>
      <c r="J548" s="52">
        <v>1</v>
      </c>
      <c r="K548" s="52" t="s">
        <v>133</v>
      </c>
      <c r="L548" s="52" t="s">
        <v>124</v>
      </c>
      <c r="M548" s="52" t="s">
        <v>125</v>
      </c>
      <c r="N548" s="52" t="s">
        <v>2693</v>
      </c>
      <c r="O548" s="52">
        <v>5302</v>
      </c>
      <c r="P548" s="52">
        <v>0</v>
      </c>
      <c r="Q548" s="52">
        <v>8100017897</v>
      </c>
      <c r="R548" s="53">
        <v>44196</v>
      </c>
      <c r="S548" s="52" t="s">
        <v>2747</v>
      </c>
      <c r="T548" s="52">
        <v>336</v>
      </c>
      <c r="U548" s="53" t="s">
        <v>2637</v>
      </c>
      <c r="V548" s="54">
        <v>354000</v>
      </c>
      <c r="W548" s="52" t="s">
        <v>6</v>
      </c>
      <c r="X548" s="55" t="str">
        <f t="shared" si="8"/>
        <v>Less than 180 days</v>
      </c>
      <c r="Y548" s="47" t="s">
        <v>2641</v>
      </c>
    </row>
    <row r="549" spans="1:25" x14ac:dyDescent="0.2">
      <c r="A549" s="52">
        <v>5300</v>
      </c>
      <c r="B549" s="52" t="s">
        <v>128</v>
      </c>
      <c r="C549" s="52" t="s">
        <v>2731</v>
      </c>
      <c r="D549" s="52">
        <v>5303000130</v>
      </c>
      <c r="E549" s="52">
        <v>0</v>
      </c>
      <c r="F549" s="52" t="s">
        <v>2282</v>
      </c>
      <c r="G549" s="53" t="s">
        <v>2732</v>
      </c>
      <c r="H549" s="52" t="s">
        <v>331</v>
      </c>
      <c r="I549" s="52">
        <v>12200500</v>
      </c>
      <c r="J549" s="52">
        <v>1</v>
      </c>
      <c r="K549" s="52" t="s">
        <v>330</v>
      </c>
      <c r="L549" s="52" t="s">
        <v>146</v>
      </c>
      <c r="M549" s="52" t="s">
        <v>329</v>
      </c>
      <c r="N549" s="52" t="s">
        <v>2693</v>
      </c>
      <c r="O549" s="52">
        <v>5302</v>
      </c>
      <c r="P549" s="52">
        <v>0</v>
      </c>
      <c r="Q549" s="52">
        <v>8100017898</v>
      </c>
      <c r="R549" s="53">
        <v>44196</v>
      </c>
      <c r="S549" s="52" t="s">
        <v>2734</v>
      </c>
      <c r="T549" s="52">
        <v>336</v>
      </c>
      <c r="U549" s="53" t="s">
        <v>2748</v>
      </c>
      <c r="V549" s="54">
        <v>445216.63</v>
      </c>
      <c r="W549" s="52" t="s">
        <v>6</v>
      </c>
      <c r="X549" s="55" t="str">
        <f t="shared" si="8"/>
        <v>Less than 180 days</v>
      </c>
      <c r="Y549" s="47" t="s">
        <v>2641</v>
      </c>
    </row>
    <row r="550" spans="1:25" x14ac:dyDescent="0.2">
      <c r="A550" s="52">
        <v>5300</v>
      </c>
      <c r="B550" s="52" t="s">
        <v>573</v>
      </c>
      <c r="C550" s="52" t="s">
        <v>2718</v>
      </c>
      <c r="D550" s="52">
        <v>5307000467</v>
      </c>
      <c r="E550" s="52">
        <v>0</v>
      </c>
      <c r="F550" s="52" t="s">
        <v>2432</v>
      </c>
      <c r="G550" s="53" t="s">
        <v>2735</v>
      </c>
      <c r="H550" s="52" t="s">
        <v>1006</v>
      </c>
      <c r="I550" s="52">
        <v>12200900</v>
      </c>
      <c r="J550" s="52">
        <v>4</v>
      </c>
      <c r="K550" s="52" t="s">
        <v>133</v>
      </c>
      <c r="L550" s="52" t="s">
        <v>124</v>
      </c>
      <c r="M550" s="52" t="s">
        <v>125</v>
      </c>
      <c r="N550" s="52" t="s">
        <v>2693</v>
      </c>
      <c r="O550" s="52">
        <v>5302</v>
      </c>
      <c r="P550" s="52">
        <v>0</v>
      </c>
      <c r="Q550" s="52">
        <v>8100017899</v>
      </c>
      <c r="R550" s="53">
        <v>44196</v>
      </c>
      <c r="S550" s="52" t="s">
        <v>2736</v>
      </c>
      <c r="T550" s="52">
        <v>336</v>
      </c>
      <c r="U550" s="53" t="s">
        <v>2749</v>
      </c>
      <c r="V550" s="54">
        <v>110829</v>
      </c>
      <c r="W550" s="52" t="s">
        <v>6</v>
      </c>
      <c r="X550" s="55" t="str">
        <f t="shared" si="8"/>
        <v>Less than 180 days</v>
      </c>
      <c r="Y550" s="47" t="s">
        <v>2641</v>
      </c>
    </row>
    <row r="551" spans="1:25" x14ac:dyDescent="0.2">
      <c r="A551" s="52">
        <v>5300</v>
      </c>
      <c r="B551" s="52" t="s">
        <v>573</v>
      </c>
      <c r="C551" s="52" t="s">
        <v>2718</v>
      </c>
      <c r="D551" s="52">
        <v>5307000472</v>
      </c>
      <c r="E551" s="52">
        <v>0</v>
      </c>
      <c r="F551" s="52" t="s">
        <v>2437</v>
      </c>
      <c r="G551" s="53" t="s">
        <v>2630</v>
      </c>
      <c r="H551" s="52" t="s">
        <v>1011</v>
      </c>
      <c r="I551" s="52">
        <v>12200900</v>
      </c>
      <c r="J551" s="52">
        <v>5</v>
      </c>
      <c r="K551" s="52" t="s">
        <v>133</v>
      </c>
      <c r="L551" s="52" t="s">
        <v>124</v>
      </c>
      <c r="M551" s="52" t="s">
        <v>125</v>
      </c>
      <c r="N551" s="52" t="s">
        <v>2693</v>
      </c>
      <c r="O551" s="52">
        <v>5302</v>
      </c>
      <c r="P551" s="52">
        <v>0</v>
      </c>
      <c r="Q551" s="52">
        <v>8100017900</v>
      </c>
      <c r="R551" s="53">
        <v>44196</v>
      </c>
      <c r="S551" s="52" t="s">
        <v>2750</v>
      </c>
      <c r="T551" s="52">
        <v>336</v>
      </c>
      <c r="U551" s="53" t="s">
        <v>2630</v>
      </c>
      <c r="V551" s="54">
        <v>77884.41</v>
      </c>
      <c r="W551" s="52" t="s">
        <v>6</v>
      </c>
      <c r="X551" s="55" t="str">
        <f t="shared" si="8"/>
        <v>Less than 180 days</v>
      </c>
      <c r="Y551" s="47" t="s">
        <v>2641</v>
      </c>
    </row>
    <row r="552" spans="1:25" x14ac:dyDescent="0.2">
      <c r="A552" s="52">
        <v>5300</v>
      </c>
      <c r="B552" s="52" t="s">
        <v>573</v>
      </c>
      <c r="C552" s="52" t="s">
        <v>2718</v>
      </c>
      <c r="D552" s="52">
        <v>5307000473</v>
      </c>
      <c r="E552" s="52">
        <v>0</v>
      </c>
      <c r="F552" s="52" t="s">
        <v>2438</v>
      </c>
      <c r="G552" s="53" t="s">
        <v>2630</v>
      </c>
      <c r="H552" s="52" t="s">
        <v>1012</v>
      </c>
      <c r="I552" s="52">
        <v>12200900</v>
      </c>
      <c r="J552" s="52">
        <v>10</v>
      </c>
      <c r="K552" s="52" t="s">
        <v>133</v>
      </c>
      <c r="L552" s="52" t="s">
        <v>124</v>
      </c>
      <c r="M552" s="52" t="s">
        <v>125</v>
      </c>
      <c r="N552" s="52" t="s">
        <v>2693</v>
      </c>
      <c r="O552" s="52">
        <v>5302</v>
      </c>
      <c r="P552" s="52">
        <v>0</v>
      </c>
      <c r="Q552" s="52">
        <v>8100017900</v>
      </c>
      <c r="R552" s="53">
        <v>44196</v>
      </c>
      <c r="S552" s="52" t="s">
        <v>2750</v>
      </c>
      <c r="T552" s="52">
        <v>336</v>
      </c>
      <c r="U552" s="53" t="s">
        <v>2630</v>
      </c>
      <c r="V552" s="54">
        <v>1761169.09</v>
      </c>
      <c r="W552" s="52" t="s">
        <v>6</v>
      </c>
      <c r="X552" s="55" t="str">
        <f t="shared" si="8"/>
        <v>Less than 180 days</v>
      </c>
      <c r="Y552" s="47" t="s">
        <v>2641</v>
      </c>
    </row>
    <row r="553" spans="1:25" x14ac:dyDescent="0.2">
      <c r="A553" s="52">
        <v>5300</v>
      </c>
      <c r="B553" s="52" t="s">
        <v>573</v>
      </c>
      <c r="C553" s="52" t="s">
        <v>2718</v>
      </c>
      <c r="D553" s="52">
        <v>5307000474</v>
      </c>
      <c r="E553" s="52">
        <v>0</v>
      </c>
      <c r="F553" s="52" t="s">
        <v>2439</v>
      </c>
      <c r="G553" s="53" t="s">
        <v>2630</v>
      </c>
      <c r="H553" s="52" t="s">
        <v>1013</v>
      </c>
      <c r="I553" s="52">
        <v>12200900</v>
      </c>
      <c r="J553" s="52">
        <v>9</v>
      </c>
      <c r="K553" s="52" t="s">
        <v>133</v>
      </c>
      <c r="L553" s="52" t="s">
        <v>124</v>
      </c>
      <c r="M553" s="52" t="s">
        <v>125</v>
      </c>
      <c r="N553" s="52" t="s">
        <v>2693</v>
      </c>
      <c r="O553" s="52">
        <v>5302</v>
      </c>
      <c r="P553" s="52">
        <v>0</v>
      </c>
      <c r="Q553" s="52">
        <v>8100017900</v>
      </c>
      <c r="R553" s="53">
        <v>44196</v>
      </c>
      <c r="S553" s="52" t="s">
        <v>2750</v>
      </c>
      <c r="T553" s="52">
        <v>336</v>
      </c>
      <c r="U553" s="53" t="s">
        <v>2630</v>
      </c>
      <c r="V553" s="54">
        <v>663487.47</v>
      </c>
      <c r="W553" s="52" t="s">
        <v>6</v>
      </c>
      <c r="X553" s="55" t="str">
        <f t="shared" si="8"/>
        <v>Less than 180 days</v>
      </c>
      <c r="Y553" s="47" t="s">
        <v>2641</v>
      </c>
    </row>
    <row r="554" spans="1:25" x14ac:dyDescent="0.2">
      <c r="A554" s="52">
        <v>5300</v>
      </c>
      <c r="B554" s="52" t="s">
        <v>573</v>
      </c>
      <c r="C554" s="52" t="s">
        <v>2718</v>
      </c>
      <c r="D554" s="52">
        <v>5307000473</v>
      </c>
      <c r="E554" s="52">
        <v>0</v>
      </c>
      <c r="F554" s="52" t="s">
        <v>2438</v>
      </c>
      <c r="G554" s="53" t="s">
        <v>2630</v>
      </c>
      <c r="H554" s="52" t="s">
        <v>1012</v>
      </c>
      <c r="I554" s="52">
        <v>12200900</v>
      </c>
      <c r="J554" s="52">
        <v>10</v>
      </c>
      <c r="K554" s="52" t="s">
        <v>133</v>
      </c>
      <c r="L554" s="52" t="s">
        <v>124</v>
      </c>
      <c r="M554" s="52" t="s">
        <v>125</v>
      </c>
      <c r="N554" s="52" t="s">
        <v>2693</v>
      </c>
      <c r="O554" s="52">
        <v>5302</v>
      </c>
      <c r="P554" s="52">
        <v>0</v>
      </c>
      <c r="Q554" s="52">
        <v>8100017901</v>
      </c>
      <c r="R554" s="53">
        <v>44196</v>
      </c>
      <c r="S554" s="52" t="s">
        <v>2750</v>
      </c>
      <c r="T554" s="52">
        <v>336</v>
      </c>
      <c r="U554" s="53" t="s">
        <v>2630</v>
      </c>
      <c r="V554" s="54">
        <v>43.23</v>
      </c>
      <c r="W554" s="52" t="s">
        <v>6</v>
      </c>
      <c r="X554" s="55" t="str">
        <f t="shared" si="8"/>
        <v>Less than 180 days</v>
      </c>
      <c r="Y554" s="47" t="s">
        <v>2641</v>
      </c>
    </row>
    <row r="555" spans="1:25" x14ac:dyDescent="0.2">
      <c r="A555" s="52">
        <v>5300</v>
      </c>
      <c r="B555" s="52" t="s">
        <v>1733</v>
      </c>
      <c r="C555" s="52" t="s">
        <v>2698</v>
      </c>
      <c r="D555" s="52">
        <v>5309000537</v>
      </c>
      <c r="E555" s="52">
        <v>0</v>
      </c>
      <c r="F555" s="52" t="s">
        <v>2575</v>
      </c>
      <c r="G555" s="53" t="s">
        <v>2751</v>
      </c>
      <c r="H555" s="52" t="s">
        <v>2215</v>
      </c>
      <c r="I555" s="52">
        <v>12201100</v>
      </c>
      <c r="J555" s="52">
        <v>160</v>
      </c>
      <c r="K555" s="52" t="s">
        <v>133</v>
      </c>
      <c r="L555" s="52" t="s">
        <v>222</v>
      </c>
      <c r="M555" s="52" t="s">
        <v>223</v>
      </c>
      <c r="N555" s="52" t="s">
        <v>2693</v>
      </c>
      <c r="O555" s="52">
        <v>5302</v>
      </c>
      <c r="P555" s="52">
        <v>0</v>
      </c>
      <c r="Q555" s="52">
        <v>8100017902</v>
      </c>
      <c r="R555" s="53">
        <v>44196</v>
      </c>
      <c r="S555" s="52" t="s">
        <v>2752</v>
      </c>
      <c r="T555" s="52">
        <v>336</v>
      </c>
      <c r="U555" s="53" t="s">
        <v>2637</v>
      </c>
      <c r="V555" s="54">
        <v>349280</v>
      </c>
      <c r="W555" s="52" t="s">
        <v>6</v>
      </c>
      <c r="X555" s="55" t="str">
        <f t="shared" si="8"/>
        <v>Less than 180 days</v>
      </c>
      <c r="Y555" s="47" t="s">
        <v>2641</v>
      </c>
    </row>
    <row r="556" spans="1:25" x14ac:dyDescent="0.2">
      <c r="A556" s="52">
        <v>5300</v>
      </c>
      <c r="B556" s="52" t="s">
        <v>1025</v>
      </c>
      <c r="C556" s="52" t="s">
        <v>2686</v>
      </c>
      <c r="D556" s="52">
        <v>5308000078</v>
      </c>
      <c r="E556" s="52">
        <v>22</v>
      </c>
      <c r="F556" s="52" t="s">
        <v>2456</v>
      </c>
      <c r="G556" s="53" t="s">
        <v>2597</v>
      </c>
      <c r="H556" s="52" t="s">
        <v>1140</v>
      </c>
      <c r="I556" s="52">
        <v>12201000</v>
      </c>
      <c r="J556" s="52">
        <v>0</v>
      </c>
      <c r="K556" s="52">
        <v>0</v>
      </c>
      <c r="L556" s="52" t="s">
        <v>1026</v>
      </c>
      <c r="M556" s="52" t="s">
        <v>1138</v>
      </c>
      <c r="N556" s="52" t="s">
        <v>2687</v>
      </c>
      <c r="O556" s="52">
        <v>5302</v>
      </c>
      <c r="P556" s="52" t="s">
        <v>164</v>
      </c>
      <c r="Q556" s="52">
        <v>8100018395</v>
      </c>
      <c r="R556" s="53">
        <v>44196</v>
      </c>
      <c r="S556" s="52" t="s">
        <v>2689</v>
      </c>
      <c r="T556" s="52">
        <v>336</v>
      </c>
      <c r="U556" s="53" t="s">
        <v>2637</v>
      </c>
      <c r="V556" s="54">
        <v>-606188.69999999995</v>
      </c>
      <c r="W556" s="52" t="s">
        <v>6</v>
      </c>
      <c r="X556" s="55" t="str">
        <f t="shared" si="8"/>
        <v>Less than 180 days</v>
      </c>
      <c r="Y556" s="47" t="s">
        <v>2642</v>
      </c>
    </row>
    <row r="557" spans="1:25" x14ac:dyDescent="0.2">
      <c r="A557" s="52">
        <v>5300</v>
      </c>
      <c r="B557" s="52" t="s">
        <v>1025</v>
      </c>
      <c r="C557" s="52" t="s">
        <v>2686</v>
      </c>
      <c r="D557" s="52">
        <v>5308000079</v>
      </c>
      <c r="E557" s="52">
        <v>21</v>
      </c>
      <c r="F557" s="52" t="s">
        <v>2458</v>
      </c>
      <c r="G557" s="53" t="s">
        <v>2597</v>
      </c>
      <c r="H557" s="52" t="s">
        <v>1140</v>
      </c>
      <c r="I557" s="52">
        <v>12201000</v>
      </c>
      <c r="J557" s="52">
        <v>0</v>
      </c>
      <c r="K557" s="52">
        <v>0</v>
      </c>
      <c r="L557" s="52" t="s">
        <v>1026</v>
      </c>
      <c r="M557" s="52" t="s">
        <v>1138</v>
      </c>
      <c r="N557" s="52" t="s">
        <v>2687</v>
      </c>
      <c r="O557" s="52">
        <v>5302</v>
      </c>
      <c r="P557" s="52" t="s">
        <v>164</v>
      </c>
      <c r="Q557" s="52">
        <v>8100018395</v>
      </c>
      <c r="R557" s="53">
        <v>44196</v>
      </c>
      <c r="S557" s="52" t="s">
        <v>2689</v>
      </c>
      <c r="T557" s="52">
        <v>336</v>
      </c>
      <c r="U557" s="53" t="s">
        <v>2637</v>
      </c>
      <c r="V557" s="54">
        <v>-1150204.2</v>
      </c>
      <c r="W557" s="52" t="s">
        <v>6</v>
      </c>
      <c r="X557" s="55" t="str">
        <f t="shared" si="8"/>
        <v>Less than 180 days</v>
      </c>
      <c r="Y557" s="47" t="s">
        <v>2642</v>
      </c>
    </row>
    <row r="558" spans="1:25" x14ac:dyDescent="0.2">
      <c r="A558" s="52">
        <v>5300</v>
      </c>
      <c r="B558" s="52" t="s">
        <v>1025</v>
      </c>
      <c r="C558" s="52" t="s">
        <v>2686</v>
      </c>
      <c r="D558" s="52">
        <v>5308000080</v>
      </c>
      <c r="E558" s="52">
        <v>21</v>
      </c>
      <c r="F558" s="52" t="s">
        <v>2460</v>
      </c>
      <c r="G558" s="53" t="s">
        <v>2597</v>
      </c>
      <c r="H558" s="52" t="s">
        <v>1140</v>
      </c>
      <c r="I558" s="52">
        <v>12201000</v>
      </c>
      <c r="J558" s="52">
        <v>0</v>
      </c>
      <c r="K558" s="52">
        <v>0</v>
      </c>
      <c r="L558" s="52" t="s">
        <v>1026</v>
      </c>
      <c r="M558" s="52" t="s">
        <v>1138</v>
      </c>
      <c r="N558" s="52" t="s">
        <v>2687</v>
      </c>
      <c r="O558" s="52">
        <v>5302</v>
      </c>
      <c r="P558" s="52" t="s">
        <v>164</v>
      </c>
      <c r="Q558" s="52">
        <v>8100018395</v>
      </c>
      <c r="R558" s="53">
        <v>44196</v>
      </c>
      <c r="S558" s="52" t="s">
        <v>2689</v>
      </c>
      <c r="T558" s="52">
        <v>336</v>
      </c>
      <c r="U558" s="53" t="s">
        <v>2637</v>
      </c>
      <c r="V558" s="54">
        <v>-746078.4</v>
      </c>
      <c r="W558" s="52" t="s">
        <v>6</v>
      </c>
      <c r="X558" s="55" t="str">
        <f t="shared" si="8"/>
        <v>Less than 180 days</v>
      </c>
      <c r="Y558" s="47" t="s">
        <v>2642</v>
      </c>
    </row>
    <row r="559" spans="1:25" x14ac:dyDescent="0.2">
      <c r="A559" s="52">
        <v>5300</v>
      </c>
      <c r="B559" s="52" t="s">
        <v>1025</v>
      </c>
      <c r="C559" s="52" t="s">
        <v>2686</v>
      </c>
      <c r="D559" s="52">
        <v>5308000081</v>
      </c>
      <c r="E559" s="52">
        <v>22</v>
      </c>
      <c r="F559" s="52" t="s">
        <v>2462</v>
      </c>
      <c r="G559" s="53" t="s">
        <v>2597</v>
      </c>
      <c r="H559" s="52" t="s">
        <v>1140</v>
      </c>
      <c r="I559" s="52">
        <v>12201000</v>
      </c>
      <c r="J559" s="52">
        <v>0</v>
      </c>
      <c r="K559" s="52">
        <v>0</v>
      </c>
      <c r="L559" s="52" t="s">
        <v>1026</v>
      </c>
      <c r="M559" s="52" t="s">
        <v>1138</v>
      </c>
      <c r="N559" s="52" t="s">
        <v>2687</v>
      </c>
      <c r="O559" s="52">
        <v>5302</v>
      </c>
      <c r="P559" s="52" t="s">
        <v>164</v>
      </c>
      <c r="Q559" s="52">
        <v>8100018395</v>
      </c>
      <c r="R559" s="53">
        <v>44196</v>
      </c>
      <c r="S559" s="52" t="s">
        <v>2689</v>
      </c>
      <c r="T559" s="52">
        <v>336</v>
      </c>
      <c r="U559" s="53" t="s">
        <v>2637</v>
      </c>
      <c r="V559" s="54">
        <v>-5859824.0999999996</v>
      </c>
      <c r="W559" s="52" t="s">
        <v>6</v>
      </c>
      <c r="X559" s="55" t="str">
        <f t="shared" si="8"/>
        <v>Less than 180 days</v>
      </c>
      <c r="Y559" s="47" t="s">
        <v>2642</v>
      </c>
    </row>
    <row r="560" spans="1:25" x14ac:dyDescent="0.2">
      <c r="A560" s="52">
        <v>5300</v>
      </c>
      <c r="B560" s="52" t="s">
        <v>1025</v>
      </c>
      <c r="C560" s="52" t="s">
        <v>2686</v>
      </c>
      <c r="D560" s="52">
        <v>5308000083</v>
      </c>
      <c r="E560" s="52">
        <v>28</v>
      </c>
      <c r="F560" s="52" t="s">
        <v>2464</v>
      </c>
      <c r="G560" s="53" t="s">
        <v>2597</v>
      </c>
      <c r="H560" s="52" t="s">
        <v>1140</v>
      </c>
      <c r="I560" s="52">
        <v>12201000</v>
      </c>
      <c r="J560" s="52">
        <v>0</v>
      </c>
      <c r="K560" s="52">
        <v>0</v>
      </c>
      <c r="L560" s="52" t="s">
        <v>1026</v>
      </c>
      <c r="M560" s="52" t="s">
        <v>1138</v>
      </c>
      <c r="N560" s="52" t="s">
        <v>2687</v>
      </c>
      <c r="O560" s="52">
        <v>5302</v>
      </c>
      <c r="P560" s="52" t="s">
        <v>164</v>
      </c>
      <c r="Q560" s="52">
        <v>8100018395</v>
      </c>
      <c r="R560" s="53">
        <v>44196</v>
      </c>
      <c r="S560" s="52" t="s">
        <v>2689</v>
      </c>
      <c r="T560" s="52">
        <v>336</v>
      </c>
      <c r="U560" s="53" t="s">
        <v>2637</v>
      </c>
      <c r="V560" s="54">
        <v>-28615215.300000001</v>
      </c>
      <c r="W560" s="52" t="s">
        <v>6</v>
      </c>
      <c r="X560" s="55" t="str">
        <f t="shared" si="8"/>
        <v>Less than 180 days</v>
      </c>
      <c r="Y560" s="47" t="s">
        <v>2642</v>
      </c>
    </row>
    <row r="561" spans="1:25" x14ac:dyDescent="0.2">
      <c r="A561" s="52">
        <v>5300</v>
      </c>
      <c r="B561" s="52" t="s">
        <v>1025</v>
      </c>
      <c r="C561" s="52" t="s">
        <v>2686</v>
      </c>
      <c r="D561" s="52">
        <v>5308000084</v>
      </c>
      <c r="E561" s="52">
        <v>25</v>
      </c>
      <c r="F561" s="52" t="s">
        <v>2466</v>
      </c>
      <c r="G561" s="53" t="s">
        <v>2597</v>
      </c>
      <c r="H561" s="52" t="s">
        <v>1140</v>
      </c>
      <c r="I561" s="52">
        <v>12201000</v>
      </c>
      <c r="J561" s="52">
        <v>0</v>
      </c>
      <c r="K561" s="52">
        <v>0</v>
      </c>
      <c r="L561" s="52" t="s">
        <v>1026</v>
      </c>
      <c r="M561" s="52" t="s">
        <v>1138</v>
      </c>
      <c r="N561" s="52" t="s">
        <v>2687</v>
      </c>
      <c r="O561" s="52">
        <v>5302</v>
      </c>
      <c r="P561" s="52" t="s">
        <v>164</v>
      </c>
      <c r="Q561" s="52">
        <v>8100018395</v>
      </c>
      <c r="R561" s="53">
        <v>44196</v>
      </c>
      <c r="S561" s="52" t="s">
        <v>2689</v>
      </c>
      <c r="T561" s="52">
        <v>336</v>
      </c>
      <c r="U561" s="53" t="s">
        <v>2637</v>
      </c>
      <c r="V561" s="54">
        <v>-28817278.199999999</v>
      </c>
      <c r="W561" s="52" t="s">
        <v>6</v>
      </c>
      <c r="X561" s="55" t="str">
        <f t="shared" si="8"/>
        <v>Less than 180 days</v>
      </c>
      <c r="Y561" s="47" t="s">
        <v>2642</v>
      </c>
    </row>
    <row r="562" spans="1:25" x14ac:dyDescent="0.2">
      <c r="A562" s="52">
        <v>5300</v>
      </c>
      <c r="B562" s="52" t="s">
        <v>1025</v>
      </c>
      <c r="C562" s="52" t="s">
        <v>2686</v>
      </c>
      <c r="D562" s="52">
        <v>5308000085</v>
      </c>
      <c r="E562" s="52">
        <v>20</v>
      </c>
      <c r="F562" s="52" t="s">
        <v>2468</v>
      </c>
      <c r="G562" s="53" t="s">
        <v>2597</v>
      </c>
      <c r="H562" s="52" t="s">
        <v>1140</v>
      </c>
      <c r="I562" s="52">
        <v>12201000</v>
      </c>
      <c r="J562" s="52">
        <v>0</v>
      </c>
      <c r="K562" s="52">
        <v>0</v>
      </c>
      <c r="L562" s="52" t="s">
        <v>1026</v>
      </c>
      <c r="M562" s="52" t="s">
        <v>1138</v>
      </c>
      <c r="N562" s="52" t="s">
        <v>2687</v>
      </c>
      <c r="O562" s="52">
        <v>5302</v>
      </c>
      <c r="P562" s="52" t="s">
        <v>164</v>
      </c>
      <c r="Q562" s="52">
        <v>8100018395</v>
      </c>
      <c r="R562" s="53">
        <v>44196</v>
      </c>
      <c r="S562" s="52" t="s">
        <v>2689</v>
      </c>
      <c r="T562" s="52">
        <v>336</v>
      </c>
      <c r="U562" s="53" t="s">
        <v>2637</v>
      </c>
      <c r="V562" s="54">
        <v>-1056944.3999999999</v>
      </c>
      <c r="W562" s="52" t="s">
        <v>6</v>
      </c>
      <c r="X562" s="55" t="str">
        <f t="shared" si="8"/>
        <v>Less than 180 days</v>
      </c>
      <c r="Y562" s="47" t="s">
        <v>2642</v>
      </c>
    </row>
    <row r="563" spans="1:25" x14ac:dyDescent="0.2">
      <c r="A563" s="52">
        <v>5300</v>
      </c>
      <c r="B563" s="52" t="s">
        <v>1025</v>
      </c>
      <c r="C563" s="52" t="s">
        <v>2686</v>
      </c>
      <c r="D563" s="52">
        <v>5308000087</v>
      </c>
      <c r="E563" s="52">
        <v>20</v>
      </c>
      <c r="F563" s="52" t="s">
        <v>2470</v>
      </c>
      <c r="G563" s="53" t="s">
        <v>2597</v>
      </c>
      <c r="H563" s="52" t="s">
        <v>1140</v>
      </c>
      <c r="I563" s="52">
        <v>12201000</v>
      </c>
      <c r="J563" s="52">
        <v>0</v>
      </c>
      <c r="K563" s="52">
        <v>0</v>
      </c>
      <c r="L563" s="52" t="s">
        <v>1026</v>
      </c>
      <c r="M563" s="52" t="s">
        <v>1138</v>
      </c>
      <c r="N563" s="52" t="s">
        <v>2687</v>
      </c>
      <c r="O563" s="52">
        <v>5302</v>
      </c>
      <c r="P563" s="52" t="s">
        <v>164</v>
      </c>
      <c r="Q563" s="52">
        <v>8100018395</v>
      </c>
      <c r="R563" s="53">
        <v>44196</v>
      </c>
      <c r="S563" s="52" t="s">
        <v>2689</v>
      </c>
      <c r="T563" s="52">
        <v>336</v>
      </c>
      <c r="U563" s="53" t="s">
        <v>2637</v>
      </c>
      <c r="V563" s="54">
        <v>-808251.6</v>
      </c>
      <c r="W563" s="52" t="s">
        <v>6</v>
      </c>
      <c r="X563" s="55" t="str">
        <f t="shared" si="8"/>
        <v>Less than 180 days</v>
      </c>
      <c r="Y563" s="47" t="s">
        <v>2642</v>
      </c>
    </row>
    <row r="564" spans="1:25" x14ac:dyDescent="0.2">
      <c r="A564" s="52">
        <v>5300</v>
      </c>
      <c r="B564" s="52" t="s">
        <v>1025</v>
      </c>
      <c r="C564" s="52" t="s">
        <v>2686</v>
      </c>
      <c r="D564" s="52">
        <v>5308000088</v>
      </c>
      <c r="E564" s="52">
        <v>20</v>
      </c>
      <c r="F564" s="52" t="s">
        <v>2472</v>
      </c>
      <c r="G564" s="53" t="s">
        <v>2597</v>
      </c>
      <c r="H564" s="52" t="s">
        <v>1140</v>
      </c>
      <c r="I564" s="52">
        <v>12201000</v>
      </c>
      <c r="J564" s="52">
        <v>0</v>
      </c>
      <c r="K564" s="52">
        <v>0</v>
      </c>
      <c r="L564" s="52" t="s">
        <v>1026</v>
      </c>
      <c r="M564" s="52" t="s">
        <v>1138</v>
      </c>
      <c r="N564" s="52" t="s">
        <v>2687</v>
      </c>
      <c r="O564" s="52">
        <v>5302</v>
      </c>
      <c r="P564" s="52" t="s">
        <v>164</v>
      </c>
      <c r="Q564" s="52">
        <v>8100018395</v>
      </c>
      <c r="R564" s="53">
        <v>44196</v>
      </c>
      <c r="S564" s="52" t="s">
        <v>2689</v>
      </c>
      <c r="T564" s="52">
        <v>336</v>
      </c>
      <c r="U564" s="53" t="s">
        <v>2637</v>
      </c>
      <c r="V564" s="54">
        <v>-637275.30000000005</v>
      </c>
      <c r="W564" s="52" t="s">
        <v>6</v>
      </c>
      <c r="X564" s="55" t="str">
        <f t="shared" si="8"/>
        <v>Less than 180 days</v>
      </c>
      <c r="Y564" s="47" t="s">
        <v>2642</v>
      </c>
    </row>
    <row r="565" spans="1:25" x14ac:dyDescent="0.2">
      <c r="A565" s="52">
        <v>5300</v>
      </c>
      <c r="B565" s="52" t="s">
        <v>1025</v>
      </c>
      <c r="C565" s="52" t="s">
        <v>2686</v>
      </c>
      <c r="D565" s="52">
        <v>5308000089</v>
      </c>
      <c r="E565" s="52">
        <v>21</v>
      </c>
      <c r="F565" s="52" t="s">
        <v>2474</v>
      </c>
      <c r="G565" s="53" t="s">
        <v>2597</v>
      </c>
      <c r="H565" s="52" t="s">
        <v>1140</v>
      </c>
      <c r="I565" s="52">
        <v>12201000</v>
      </c>
      <c r="J565" s="52">
        <v>0</v>
      </c>
      <c r="K565" s="52">
        <v>0</v>
      </c>
      <c r="L565" s="52" t="s">
        <v>1026</v>
      </c>
      <c r="M565" s="52" t="s">
        <v>1138</v>
      </c>
      <c r="N565" s="52" t="s">
        <v>2687</v>
      </c>
      <c r="O565" s="52">
        <v>5302</v>
      </c>
      <c r="P565" s="52" t="s">
        <v>164</v>
      </c>
      <c r="Q565" s="52">
        <v>8100018395</v>
      </c>
      <c r="R565" s="53">
        <v>44196</v>
      </c>
      <c r="S565" s="52" t="s">
        <v>2689</v>
      </c>
      <c r="T565" s="52">
        <v>336</v>
      </c>
      <c r="U565" s="53" t="s">
        <v>2637</v>
      </c>
      <c r="V565" s="54">
        <v>-310866</v>
      </c>
      <c r="W565" s="52" t="s">
        <v>6</v>
      </c>
      <c r="X565" s="55" t="str">
        <f t="shared" si="8"/>
        <v>Less than 180 days</v>
      </c>
      <c r="Y565" s="47" t="s">
        <v>2642</v>
      </c>
    </row>
    <row r="566" spans="1:25" x14ac:dyDescent="0.2">
      <c r="A566" s="52">
        <v>5300</v>
      </c>
      <c r="B566" s="52" t="s">
        <v>1025</v>
      </c>
      <c r="C566" s="52" t="s">
        <v>2686</v>
      </c>
      <c r="D566" s="52">
        <v>5308000090</v>
      </c>
      <c r="E566" s="52">
        <v>20</v>
      </c>
      <c r="F566" s="52" t="s">
        <v>2476</v>
      </c>
      <c r="G566" s="53" t="s">
        <v>2597</v>
      </c>
      <c r="H566" s="52" t="s">
        <v>1140</v>
      </c>
      <c r="I566" s="52">
        <v>12201000</v>
      </c>
      <c r="J566" s="52">
        <v>0</v>
      </c>
      <c r="K566" s="52">
        <v>0</v>
      </c>
      <c r="L566" s="52" t="s">
        <v>1026</v>
      </c>
      <c r="M566" s="52" t="s">
        <v>1138</v>
      </c>
      <c r="N566" s="52" t="s">
        <v>2687</v>
      </c>
      <c r="O566" s="52">
        <v>5302</v>
      </c>
      <c r="P566" s="52" t="s">
        <v>164</v>
      </c>
      <c r="Q566" s="52">
        <v>8100018395</v>
      </c>
      <c r="R566" s="53">
        <v>44196</v>
      </c>
      <c r="S566" s="52" t="s">
        <v>2689</v>
      </c>
      <c r="T566" s="52">
        <v>336</v>
      </c>
      <c r="U566" s="53" t="s">
        <v>2637</v>
      </c>
      <c r="V566" s="54">
        <v>-590645.4</v>
      </c>
      <c r="W566" s="52" t="s">
        <v>6</v>
      </c>
      <c r="X566" s="55" t="str">
        <f t="shared" si="8"/>
        <v>Less than 180 days</v>
      </c>
      <c r="Y566" s="47" t="s">
        <v>2642</v>
      </c>
    </row>
    <row r="567" spans="1:25" x14ac:dyDescent="0.2">
      <c r="A567" s="52">
        <v>5300</v>
      </c>
      <c r="B567" s="52" t="s">
        <v>1025</v>
      </c>
      <c r="C567" s="52" t="s">
        <v>2686</v>
      </c>
      <c r="D567" s="52">
        <v>5308000091</v>
      </c>
      <c r="E567" s="52">
        <v>20</v>
      </c>
      <c r="F567" s="52" t="s">
        <v>2478</v>
      </c>
      <c r="G567" s="53" t="s">
        <v>2597</v>
      </c>
      <c r="H567" s="52" t="s">
        <v>1140</v>
      </c>
      <c r="I567" s="52">
        <v>12201000</v>
      </c>
      <c r="J567" s="52">
        <v>0</v>
      </c>
      <c r="K567" s="52">
        <v>0</v>
      </c>
      <c r="L567" s="52" t="s">
        <v>1030</v>
      </c>
      <c r="M567" s="52" t="s">
        <v>1173</v>
      </c>
      <c r="N567" s="52" t="s">
        <v>2687</v>
      </c>
      <c r="O567" s="52">
        <v>5302</v>
      </c>
      <c r="P567" s="52" t="s">
        <v>164</v>
      </c>
      <c r="Q567" s="52">
        <v>8100018395</v>
      </c>
      <c r="R567" s="53">
        <v>44196</v>
      </c>
      <c r="S567" s="52" t="s">
        <v>2689</v>
      </c>
      <c r="T567" s="52">
        <v>336</v>
      </c>
      <c r="U567" s="53" t="s">
        <v>2637</v>
      </c>
      <c r="V567" s="54">
        <v>-450755.7</v>
      </c>
      <c r="W567" s="52" t="s">
        <v>6</v>
      </c>
      <c r="X567" s="55" t="str">
        <f t="shared" si="8"/>
        <v>Less than 180 days</v>
      </c>
      <c r="Y567" s="47" t="s">
        <v>2642</v>
      </c>
    </row>
    <row r="568" spans="1:25" x14ac:dyDescent="0.2">
      <c r="A568" s="52">
        <v>5300</v>
      </c>
      <c r="B568" s="52" t="s">
        <v>1025</v>
      </c>
      <c r="C568" s="52" t="s">
        <v>2686</v>
      </c>
      <c r="D568" s="52">
        <v>5308000092</v>
      </c>
      <c r="E568" s="52">
        <v>20</v>
      </c>
      <c r="F568" s="52" t="s">
        <v>2480</v>
      </c>
      <c r="G568" s="53" t="s">
        <v>2597</v>
      </c>
      <c r="H568" s="52" t="s">
        <v>1140</v>
      </c>
      <c r="I568" s="52">
        <v>12201000</v>
      </c>
      <c r="J568" s="52">
        <v>0</v>
      </c>
      <c r="K568" s="52">
        <v>0</v>
      </c>
      <c r="L568" s="52" t="s">
        <v>1030</v>
      </c>
      <c r="M568" s="52" t="s">
        <v>1173</v>
      </c>
      <c r="N568" s="52" t="s">
        <v>2687</v>
      </c>
      <c r="O568" s="52">
        <v>5302</v>
      </c>
      <c r="P568" s="52" t="s">
        <v>164</v>
      </c>
      <c r="Q568" s="52">
        <v>8100018395</v>
      </c>
      <c r="R568" s="53">
        <v>44196</v>
      </c>
      <c r="S568" s="52" t="s">
        <v>2689</v>
      </c>
      <c r="T568" s="52">
        <v>336</v>
      </c>
      <c r="U568" s="53" t="s">
        <v>2637</v>
      </c>
      <c r="V568" s="54">
        <v>-93259.8</v>
      </c>
      <c r="W568" s="52" t="s">
        <v>6</v>
      </c>
      <c r="X568" s="55" t="str">
        <f t="shared" si="8"/>
        <v>Less than 180 days</v>
      </c>
      <c r="Y568" s="47" t="s">
        <v>2642</v>
      </c>
    </row>
    <row r="569" spans="1:25" x14ac:dyDescent="0.2">
      <c r="A569" s="52">
        <v>5300</v>
      </c>
      <c r="B569" s="52" t="s">
        <v>1025</v>
      </c>
      <c r="C569" s="52" t="s">
        <v>2686</v>
      </c>
      <c r="D569" s="52">
        <v>5308000093</v>
      </c>
      <c r="E569" s="52">
        <v>20</v>
      </c>
      <c r="F569" s="52" t="s">
        <v>2482</v>
      </c>
      <c r="G569" s="53" t="s">
        <v>2597</v>
      </c>
      <c r="H569" s="52" t="s">
        <v>1140</v>
      </c>
      <c r="I569" s="52">
        <v>12201000</v>
      </c>
      <c r="J569" s="52">
        <v>0</v>
      </c>
      <c r="K569" s="52">
        <v>0</v>
      </c>
      <c r="L569" s="52" t="s">
        <v>1030</v>
      </c>
      <c r="M569" s="52" t="s">
        <v>1173</v>
      </c>
      <c r="N569" s="52" t="s">
        <v>2687</v>
      </c>
      <c r="O569" s="52">
        <v>5302</v>
      </c>
      <c r="P569" s="52" t="s">
        <v>164</v>
      </c>
      <c r="Q569" s="52">
        <v>8100018395</v>
      </c>
      <c r="R569" s="53">
        <v>44196</v>
      </c>
      <c r="S569" s="52" t="s">
        <v>2689</v>
      </c>
      <c r="T569" s="52">
        <v>336</v>
      </c>
      <c r="U569" s="53" t="s">
        <v>2637</v>
      </c>
      <c r="V569" s="54">
        <v>-264236.09999999998</v>
      </c>
      <c r="W569" s="52" t="s">
        <v>6</v>
      </c>
      <c r="X569" s="55" t="str">
        <f t="shared" si="8"/>
        <v>Less than 180 days</v>
      </c>
      <c r="Y569" s="47" t="s">
        <v>2642</v>
      </c>
    </row>
    <row r="570" spans="1:25" x14ac:dyDescent="0.2">
      <c r="A570" s="52">
        <v>5300</v>
      </c>
      <c r="B570" s="52" t="s">
        <v>1025</v>
      </c>
      <c r="C570" s="52" t="s">
        <v>2686</v>
      </c>
      <c r="D570" s="52">
        <v>5308000094</v>
      </c>
      <c r="E570" s="52">
        <v>23</v>
      </c>
      <c r="F570" s="52" t="s">
        <v>2484</v>
      </c>
      <c r="G570" s="53" t="s">
        <v>2597</v>
      </c>
      <c r="H570" s="52" t="s">
        <v>1140</v>
      </c>
      <c r="I570" s="52">
        <v>12201000</v>
      </c>
      <c r="J570" s="52">
        <v>0</v>
      </c>
      <c r="K570" s="52">
        <v>0</v>
      </c>
      <c r="L570" s="52" t="s">
        <v>1026</v>
      </c>
      <c r="M570" s="52" t="s">
        <v>1138</v>
      </c>
      <c r="N570" s="52" t="s">
        <v>2687</v>
      </c>
      <c r="O570" s="52">
        <v>5302</v>
      </c>
      <c r="P570" s="52" t="s">
        <v>164</v>
      </c>
      <c r="Q570" s="52">
        <v>8100018395</v>
      </c>
      <c r="R570" s="53">
        <v>44196</v>
      </c>
      <c r="S570" s="52" t="s">
        <v>2689</v>
      </c>
      <c r="T570" s="52">
        <v>336</v>
      </c>
      <c r="U570" s="53" t="s">
        <v>2637</v>
      </c>
      <c r="V570" s="54">
        <v>-3947998.2</v>
      </c>
      <c r="W570" s="52" t="s">
        <v>6</v>
      </c>
      <c r="X570" s="55" t="str">
        <f t="shared" si="8"/>
        <v>Less than 180 days</v>
      </c>
      <c r="Y570" s="47" t="s">
        <v>2642</v>
      </c>
    </row>
    <row r="571" spans="1:25" x14ac:dyDescent="0.2">
      <c r="A571" s="52">
        <v>5300</v>
      </c>
      <c r="B571" s="52" t="s">
        <v>1025</v>
      </c>
      <c r="C571" s="52" t="s">
        <v>2686</v>
      </c>
      <c r="D571" s="52">
        <v>5308000096</v>
      </c>
      <c r="E571" s="52">
        <v>22</v>
      </c>
      <c r="F571" s="52" t="s">
        <v>2486</v>
      </c>
      <c r="G571" s="53" t="s">
        <v>2597</v>
      </c>
      <c r="H571" s="52" t="s">
        <v>1140</v>
      </c>
      <c r="I571" s="52">
        <v>12201000</v>
      </c>
      <c r="J571" s="52">
        <v>0</v>
      </c>
      <c r="K571" s="52">
        <v>0</v>
      </c>
      <c r="L571" s="52" t="s">
        <v>1026</v>
      </c>
      <c r="M571" s="52" t="s">
        <v>1138</v>
      </c>
      <c r="N571" s="52" t="s">
        <v>2687</v>
      </c>
      <c r="O571" s="52">
        <v>5302</v>
      </c>
      <c r="P571" s="52" t="s">
        <v>164</v>
      </c>
      <c r="Q571" s="52">
        <v>8100018395</v>
      </c>
      <c r="R571" s="53">
        <v>44196</v>
      </c>
      <c r="S571" s="52" t="s">
        <v>2689</v>
      </c>
      <c r="T571" s="52">
        <v>336</v>
      </c>
      <c r="U571" s="53" t="s">
        <v>2637</v>
      </c>
      <c r="V571" s="54">
        <v>-668361.9</v>
      </c>
      <c r="W571" s="52" t="s">
        <v>6</v>
      </c>
      <c r="X571" s="55" t="str">
        <f t="shared" si="8"/>
        <v>Less than 180 days</v>
      </c>
      <c r="Y571" s="47" t="s">
        <v>2642</v>
      </c>
    </row>
    <row r="572" spans="1:25" x14ac:dyDescent="0.2">
      <c r="A572" s="52">
        <v>5300</v>
      </c>
      <c r="B572" s="52" t="s">
        <v>1025</v>
      </c>
      <c r="C572" s="52" t="s">
        <v>2686</v>
      </c>
      <c r="D572" s="52">
        <v>5308000098</v>
      </c>
      <c r="E572" s="52">
        <v>20</v>
      </c>
      <c r="F572" s="52" t="s">
        <v>2488</v>
      </c>
      <c r="G572" s="53" t="s">
        <v>2597</v>
      </c>
      <c r="H572" s="52" t="s">
        <v>1140</v>
      </c>
      <c r="I572" s="52">
        <v>12201000</v>
      </c>
      <c r="J572" s="52">
        <v>0</v>
      </c>
      <c r="K572" s="52">
        <v>0</v>
      </c>
      <c r="L572" s="52" t="s">
        <v>1030</v>
      </c>
      <c r="M572" s="52" t="s">
        <v>1173</v>
      </c>
      <c r="N572" s="52" t="s">
        <v>2687</v>
      </c>
      <c r="O572" s="52">
        <v>5302</v>
      </c>
      <c r="P572" s="52" t="s">
        <v>164</v>
      </c>
      <c r="Q572" s="52">
        <v>8100018395</v>
      </c>
      <c r="R572" s="53">
        <v>44196</v>
      </c>
      <c r="S572" s="52" t="s">
        <v>2689</v>
      </c>
      <c r="T572" s="52">
        <v>336</v>
      </c>
      <c r="U572" s="53" t="s">
        <v>2637</v>
      </c>
      <c r="V572" s="54">
        <v>-155433</v>
      </c>
      <c r="W572" s="52" t="s">
        <v>6</v>
      </c>
      <c r="X572" s="55" t="str">
        <f t="shared" si="8"/>
        <v>Less than 180 days</v>
      </c>
      <c r="Y572" s="47" t="s">
        <v>2642</v>
      </c>
    </row>
    <row r="573" spans="1:25" x14ac:dyDescent="0.2">
      <c r="A573" s="52">
        <v>5300</v>
      </c>
      <c r="B573" s="52" t="s">
        <v>1025</v>
      </c>
      <c r="C573" s="52" t="s">
        <v>2686</v>
      </c>
      <c r="D573" s="52">
        <v>5308000100</v>
      </c>
      <c r="E573" s="52">
        <v>20</v>
      </c>
      <c r="F573" s="52" t="s">
        <v>2490</v>
      </c>
      <c r="G573" s="53" t="s">
        <v>2597</v>
      </c>
      <c r="H573" s="52" t="s">
        <v>1140</v>
      </c>
      <c r="I573" s="52">
        <v>12201000</v>
      </c>
      <c r="J573" s="52">
        <v>0</v>
      </c>
      <c r="K573" s="52">
        <v>0</v>
      </c>
      <c r="L573" s="52" t="s">
        <v>1030</v>
      </c>
      <c r="M573" s="52" t="s">
        <v>1173</v>
      </c>
      <c r="N573" s="52" t="s">
        <v>2687</v>
      </c>
      <c r="O573" s="52">
        <v>5302</v>
      </c>
      <c r="P573" s="52" t="s">
        <v>164</v>
      </c>
      <c r="Q573" s="52">
        <v>8100018395</v>
      </c>
      <c r="R573" s="53">
        <v>44196</v>
      </c>
      <c r="S573" s="52" t="s">
        <v>2689</v>
      </c>
      <c r="T573" s="52">
        <v>336</v>
      </c>
      <c r="U573" s="53" t="s">
        <v>2637</v>
      </c>
      <c r="V573" s="54">
        <v>-77716.5</v>
      </c>
      <c r="W573" s="52" t="s">
        <v>6</v>
      </c>
      <c r="X573" s="55" t="str">
        <f t="shared" si="8"/>
        <v>Less than 180 days</v>
      </c>
      <c r="Y573" s="47" t="s">
        <v>2642</v>
      </c>
    </row>
    <row r="574" spans="1:25" x14ac:dyDescent="0.2">
      <c r="A574" s="52">
        <v>5300</v>
      </c>
      <c r="B574" s="52" t="s">
        <v>1025</v>
      </c>
      <c r="C574" s="52" t="s">
        <v>2686</v>
      </c>
      <c r="D574" s="52">
        <v>5308000112</v>
      </c>
      <c r="E574" s="52">
        <v>21</v>
      </c>
      <c r="F574" s="52" t="s">
        <v>2492</v>
      </c>
      <c r="G574" s="53" t="s">
        <v>2597</v>
      </c>
      <c r="H574" s="52" t="s">
        <v>1140</v>
      </c>
      <c r="I574" s="52">
        <v>12201000</v>
      </c>
      <c r="J574" s="52">
        <v>0</v>
      </c>
      <c r="K574" s="52">
        <v>0</v>
      </c>
      <c r="L574" s="52" t="s">
        <v>1026</v>
      </c>
      <c r="M574" s="52" t="s">
        <v>1138</v>
      </c>
      <c r="N574" s="52" t="s">
        <v>2687</v>
      </c>
      <c r="O574" s="52">
        <v>5302</v>
      </c>
      <c r="P574" s="52" t="s">
        <v>164</v>
      </c>
      <c r="Q574" s="52">
        <v>8100018395</v>
      </c>
      <c r="R574" s="53">
        <v>44196</v>
      </c>
      <c r="S574" s="52" t="s">
        <v>2689</v>
      </c>
      <c r="T574" s="52">
        <v>336</v>
      </c>
      <c r="U574" s="53" t="s">
        <v>2637</v>
      </c>
      <c r="V574" s="54">
        <v>-621732</v>
      </c>
      <c r="W574" s="52" t="s">
        <v>6</v>
      </c>
      <c r="X574" s="55" t="str">
        <f t="shared" si="8"/>
        <v>Less than 180 days</v>
      </c>
      <c r="Y574" s="47" t="s">
        <v>2642</v>
      </c>
    </row>
    <row r="575" spans="1:25" x14ac:dyDescent="0.2">
      <c r="A575" s="52">
        <v>5300</v>
      </c>
      <c r="B575" s="52" t="s">
        <v>1025</v>
      </c>
      <c r="C575" s="52" t="s">
        <v>2686</v>
      </c>
      <c r="D575" s="52">
        <v>5308000115</v>
      </c>
      <c r="E575" s="52">
        <v>20</v>
      </c>
      <c r="F575" s="52" t="s">
        <v>2494</v>
      </c>
      <c r="G575" s="53" t="s">
        <v>2597</v>
      </c>
      <c r="H575" s="52" t="s">
        <v>1140</v>
      </c>
      <c r="I575" s="52">
        <v>12201000</v>
      </c>
      <c r="J575" s="52">
        <v>0</v>
      </c>
      <c r="K575" s="52">
        <v>0</v>
      </c>
      <c r="L575" s="52" t="s">
        <v>1026</v>
      </c>
      <c r="M575" s="52" t="s">
        <v>1138</v>
      </c>
      <c r="N575" s="52" t="s">
        <v>2687</v>
      </c>
      <c r="O575" s="52">
        <v>5302</v>
      </c>
      <c r="P575" s="52" t="s">
        <v>164</v>
      </c>
      <c r="Q575" s="52">
        <v>8100018395</v>
      </c>
      <c r="R575" s="53">
        <v>44196</v>
      </c>
      <c r="S575" s="52" t="s">
        <v>2689</v>
      </c>
      <c r="T575" s="52">
        <v>336</v>
      </c>
      <c r="U575" s="53" t="s">
        <v>2637</v>
      </c>
      <c r="V575" s="54">
        <v>-357495.9</v>
      </c>
      <c r="W575" s="52" t="s">
        <v>6</v>
      </c>
      <c r="X575" s="55" t="str">
        <f t="shared" si="8"/>
        <v>Less than 180 days</v>
      </c>
      <c r="Y575" s="47" t="s">
        <v>2642</v>
      </c>
    </row>
    <row r="576" spans="1:25" x14ac:dyDescent="0.2">
      <c r="A576" s="52">
        <v>5300</v>
      </c>
      <c r="B576" s="52" t="s">
        <v>1025</v>
      </c>
      <c r="C576" s="52" t="s">
        <v>2686</v>
      </c>
      <c r="D576" s="52">
        <v>5308000118</v>
      </c>
      <c r="E576" s="52">
        <v>21</v>
      </c>
      <c r="F576" s="52" t="s">
        <v>2496</v>
      </c>
      <c r="G576" s="53" t="s">
        <v>2597</v>
      </c>
      <c r="H576" s="52" t="s">
        <v>1140</v>
      </c>
      <c r="I576" s="52">
        <v>12201000</v>
      </c>
      <c r="J576" s="52">
        <v>0</v>
      </c>
      <c r="K576" s="52">
        <v>0</v>
      </c>
      <c r="L576" s="52" t="s">
        <v>1026</v>
      </c>
      <c r="M576" s="52" t="s">
        <v>1138</v>
      </c>
      <c r="N576" s="52" t="s">
        <v>2687</v>
      </c>
      <c r="O576" s="52">
        <v>5302</v>
      </c>
      <c r="P576" s="52" t="s">
        <v>164</v>
      </c>
      <c r="Q576" s="52">
        <v>8100018395</v>
      </c>
      <c r="R576" s="53">
        <v>44196</v>
      </c>
      <c r="S576" s="52" t="s">
        <v>2689</v>
      </c>
      <c r="T576" s="52">
        <v>336</v>
      </c>
      <c r="U576" s="53" t="s">
        <v>2637</v>
      </c>
      <c r="V576" s="54">
        <v>-948141.3</v>
      </c>
      <c r="W576" s="52" t="s">
        <v>6</v>
      </c>
      <c r="X576" s="55" t="str">
        <f t="shared" si="8"/>
        <v>Less than 180 days</v>
      </c>
      <c r="Y576" s="47" t="s">
        <v>2642</v>
      </c>
    </row>
    <row r="577" spans="1:25" x14ac:dyDescent="0.2">
      <c r="A577" s="52">
        <v>5300</v>
      </c>
      <c r="B577" s="52" t="s">
        <v>1025</v>
      </c>
      <c r="C577" s="52" t="s">
        <v>2686</v>
      </c>
      <c r="D577" s="52">
        <v>5308000119</v>
      </c>
      <c r="E577" s="52">
        <v>22</v>
      </c>
      <c r="F577" s="52" t="s">
        <v>2498</v>
      </c>
      <c r="G577" s="53" t="s">
        <v>2597</v>
      </c>
      <c r="H577" s="52" t="s">
        <v>1140</v>
      </c>
      <c r="I577" s="52">
        <v>12201000</v>
      </c>
      <c r="J577" s="52">
        <v>0</v>
      </c>
      <c r="K577" s="52">
        <v>0</v>
      </c>
      <c r="L577" s="52" t="s">
        <v>1026</v>
      </c>
      <c r="M577" s="52" t="s">
        <v>1138</v>
      </c>
      <c r="N577" s="52" t="s">
        <v>2687</v>
      </c>
      <c r="O577" s="52">
        <v>5302</v>
      </c>
      <c r="P577" s="52" t="s">
        <v>164</v>
      </c>
      <c r="Q577" s="52">
        <v>8100018395</v>
      </c>
      <c r="R577" s="53">
        <v>44196</v>
      </c>
      <c r="S577" s="52" t="s">
        <v>2689</v>
      </c>
      <c r="T577" s="52">
        <v>336</v>
      </c>
      <c r="U577" s="53" t="s">
        <v>2637</v>
      </c>
      <c r="V577" s="54">
        <v>-481842.3</v>
      </c>
      <c r="W577" s="52" t="s">
        <v>6</v>
      </c>
      <c r="X577" s="55" t="str">
        <f t="shared" si="8"/>
        <v>Less than 180 days</v>
      </c>
      <c r="Y577" s="47" t="s">
        <v>2642</v>
      </c>
    </row>
    <row r="578" spans="1:25" x14ac:dyDescent="0.2">
      <c r="A578" s="52">
        <v>5300</v>
      </c>
      <c r="B578" s="52" t="s">
        <v>1025</v>
      </c>
      <c r="C578" s="52" t="s">
        <v>2686</v>
      </c>
      <c r="D578" s="52">
        <v>5308000126</v>
      </c>
      <c r="E578" s="52">
        <v>20</v>
      </c>
      <c r="F578" s="52" t="s">
        <v>2500</v>
      </c>
      <c r="G578" s="53" t="s">
        <v>2597</v>
      </c>
      <c r="H578" s="52" t="s">
        <v>1140</v>
      </c>
      <c r="I578" s="52">
        <v>12201000</v>
      </c>
      <c r="J578" s="52">
        <v>0</v>
      </c>
      <c r="K578" s="52">
        <v>0</v>
      </c>
      <c r="L578" s="52" t="s">
        <v>1030</v>
      </c>
      <c r="M578" s="52" t="s">
        <v>1173</v>
      </c>
      <c r="N578" s="52" t="s">
        <v>2687</v>
      </c>
      <c r="O578" s="52">
        <v>5302</v>
      </c>
      <c r="P578" s="52" t="s">
        <v>164</v>
      </c>
      <c r="Q578" s="52">
        <v>8100018395</v>
      </c>
      <c r="R578" s="53">
        <v>44196</v>
      </c>
      <c r="S578" s="52" t="s">
        <v>2689</v>
      </c>
      <c r="T578" s="52">
        <v>336</v>
      </c>
      <c r="U578" s="53" t="s">
        <v>2637</v>
      </c>
      <c r="V578" s="54">
        <v>-155433</v>
      </c>
      <c r="W578" s="52" t="s">
        <v>6</v>
      </c>
      <c r="X578" s="55" t="str">
        <f t="shared" si="8"/>
        <v>Less than 180 days</v>
      </c>
      <c r="Y578" s="47" t="s">
        <v>2642</v>
      </c>
    </row>
    <row r="579" spans="1:25" x14ac:dyDescent="0.2">
      <c r="A579" s="52">
        <v>5300</v>
      </c>
      <c r="B579" s="52" t="s">
        <v>1025</v>
      </c>
      <c r="C579" s="52" t="s">
        <v>2686</v>
      </c>
      <c r="D579" s="52">
        <v>5308000131</v>
      </c>
      <c r="E579" s="52">
        <v>20</v>
      </c>
      <c r="F579" s="52" t="s">
        <v>2502</v>
      </c>
      <c r="G579" s="53" t="s">
        <v>2597</v>
      </c>
      <c r="H579" s="52" t="s">
        <v>1140</v>
      </c>
      <c r="I579" s="52">
        <v>12201000</v>
      </c>
      <c r="J579" s="52">
        <v>0</v>
      </c>
      <c r="K579" s="52">
        <v>0</v>
      </c>
      <c r="L579" s="52" t="s">
        <v>1026</v>
      </c>
      <c r="M579" s="52" t="s">
        <v>1138</v>
      </c>
      <c r="N579" s="52" t="s">
        <v>2687</v>
      </c>
      <c r="O579" s="52">
        <v>5302</v>
      </c>
      <c r="P579" s="52" t="s">
        <v>164</v>
      </c>
      <c r="Q579" s="52">
        <v>8100018395</v>
      </c>
      <c r="R579" s="53">
        <v>44196</v>
      </c>
      <c r="S579" s="52" t="s">
        <v>2689</v>
      </c>
      <c r="T579" s="52">
        <v>336</v>
      </c>
      <c r="U579" s="53" t="s">
        <v>2637</v>
      </c>
      <c r="V579" s="54">
        <v>-295322.7</v>
      </c>
      <c r="W579" s="52" t="s">
        <v>6</v>
      </c>
      <c r="X579" s="55" t="str">
        <f t="shared" si="8"/>
        <v>Less than 180 days</v>
      </c>
      <c r="Y579" s="47" t="s">
        <v>2642</v>
      </c>
    </row>
    <row r="580" spans="1:25" x14ac:dyDescent="0.2">
      <c r="A580" s="52">
        <v>5300</v>
      </c>
      <c r="B580" s="52" t="s">
        <v>1025</v>
      </c>
      <c r="C580" s="52" t="s">
        <v>2686</v>
      </c>
      <c r="D580" s="52">
        <v>5308000161</v>
      </c>
      <c r="E580" s="52">
        <v>25</v>
      </c>
      <c r="F580" s="52" t="s">
        <v>2504</v>
      </c>
      <c r="G580" s="53" t="s">
        <v>2597</v>
      </c>
      <c r="H580" s="52" t="s">
        <v>1296</v>
      </c>
      <c r="I580" s="52">
        <v>12201000</v>
      </c>
      <c r="J580" s="52">
        <v>0</v>
      </c>
      <c r="K580" s="52">
        <v>0</v>
      </c>
      <c r="L580" s="52" t="s">
        <v>1026</v>
      </c>
      <c r="M580" s="52" t="s">
        <v>1294</v>
      </c>
      <c r="N580" s="52" t="s">
        <v>2687</v>
      </c>
      <c r="O580" s="52">
        <v>5302</v>
      </c>
      <c r="P580" s="52" t="s">
        <v>116</v>
      </c>
      <c r="Q580" s="52">
        <v>8100018395</v>
      </c>
      <c r="R580" s="53">
        <v>44196</v>
      </c>
      <c r="S580" s="52" t="s">
        <v>2689</v>
      </c>
      <c r="T580" s="52">
        <v>336</v>
      </c>
      <c r="U580" s="53" t="s">
        <v>2637</v>
      </c>
      <c r="V580" s="54">
        <v>-575102.1</v>
      </c>
      <c r="W580" s="52" t="s">
        <v>6</v>
      </c>
      <c r="X580" s="55" t="str">
        <f t="shared" si="8"/>
        <v>Less than 180 days</v>
      </c>
      <c r="Y580" s="47" t="s">
        <v>2642</v>
      </c>
    </row>
    <row r="581" spans="1:25" x14ac:dyDescent="0.2">
      <c r="A581" s="52">
        <v>5300</v>
      </c>
      <c r="B581" s="52" t="s">
        <v>1025</v>
      </c>
      <c r="C581" s="52" t="s">
        <v>2686</v>
      </c>
      <c r="D581" s="52">
        <v>5308000162</v>
      </c>
      <c r="E581" s="52">
        <v>21</v>
      </c>
      <c r="F581" s="52" t="s">
        <v>2506</v>
      </c>
      <c r="G581" s="53" t="s">
        <v>2597</v>
      </c>
      <c r="H581" s="52" t="s">
        <v>1296</v>
      </c>
      <c r="I581" s="52">
        <v>12201000</v>
      </c>
      <c r="J581" s="52">
        <v>0</v>
      </c>
      <c r="K581" s="52">
        <v>0</v>
      </c>
      <c r="L581" s="52" t="s">
        <v>1026</v>
      </c>
      <c r="M581" s="52" t="s">
        <v>1294</v>
      </c>
      <c r="N581" s="52" t="s">
        <v>2687</v>
      </c>
      <c r="O581" s="52">
        <v>5302</v>
      </c>
      <c r="P581" s="52" t="s">
        <v>116</v>
      </c>
      <c r="Q581" s="52">
        <v>8100018395</v>
      </c>
      <c r="R581" s="53">
        <v>44196</v>
      </c>
      <c r="S581" s="52" t="s">
        <v>2689</v>
      </c>
      <c r="T581" s="52">
        <v>336</v>
      </c>
      <c r="U581" s="53" t="s">
        <v>2637</v>
      </c>
      <c r="V581" s="54">
        <v>-777165</v>
      </c>
      <c r="W581" s="52" t="s">
        <v>6</v>
      </c>
      <c r="X581" s="55" t="str">
        <f t="shared" si="8"/>
        <v>Less than 180 days</v>
      </c>
      <c r="Y581" s="47" t="s">
        <v>2642</v>
      </c>
    </row>
    <row r="582" spans="1:25" x14ac:dyDescent="0.2">
      <c r="A582" s="52">
        <v>5300</v>
      </c>
      <c r="B582" s="52" t="s">
        <v>1025</v>
      </c>
      <c r="C582" s="52" t="s">
        <v>2686</v>
      </c>
      <c r="D582" s="52">
        <v>5308000163</v>
      </c>
      <c r="E582" s="52">
        <v>25</v>
      </c>
      <c r="F582" s="52" t="s">
        <v>2508</v>
      </c>
      <c r="G582" s="53" t="s">
        <v>2597</v>
      </c>
      <c r="H582" s="52" t="s">
        <v>1296</v>
      </c>
      <c r="I582" s="52">
        <v>12201000</v>
      </c>
      <c r="J582" s="52">
        <v>0</v>
      </c>
      <c r="K582" s="52">
        <v>0</v>
      </c>
      <c r="L582" s="52" t="s">
        <v>1026</v>
      </c>
      <c r="M582" s="52" t="s">
        <v>1294</v>
      </c>
      <c r="N582" s="52" t="s">
        <v>2687</v>
      </c>
      <c r="O582" s="52">
        <v>5302</v>
      </c>
      <c r="P582" s="52" t="s">
        <v>116</v>
      </c>
      <c r="Q582" s="52">
        <v>8100018395</v>
      </c>
      <c r="R582" s="53">
        <v>44196</v>
      </c>
      <c r="S582" s="52" t="s">
        <v>2689</v>
      </c>
      <c r="T582" s="52">
        <v>336</v>
      </c>
      <c r="U582" s="53" t="s">
        <v>2637</v>
      </c>
      <c r="V582" s="54">
        <v>-777165</v>
      </c>
      <c r="W582" s="52" t="s">
        <v>6</v>
      </c>
      <c r="X582" s="55" t="str">
        <f t="shared" si="8"/>
        <v>Less than 180 days</v>
      </c>
      <c r="Y582" s="47" t="s">
        <v>2642</v>
      </c>
    </row>
    <row r="583" spans="1:25" x14ac:dyDescent="0.2">
      <c r="A583" s="52">
        <v>5300</v>
      </c>
      <c r="B583" s="52" t="s">
        <v>1025</v>
      </c>
      <c r="C583" s="52" t="s">
        <v>2686</v>
      </c>
      <c r="D583" s="52">
        <v>5308000164</v>
      </c>
      <c r="E583" s="52">
        <v>26</v>
      </c>
      <c r="F583" s="52" t="s">
        <v>2510</v>
      </c>
      <c r="G583" s="53" t="s">
        <v>2597</v>
      </c>
      <c r="H583" s="52" t="s">
        <v>1296</v>
      </c>
      <c r="I583" s="52">
        <v>12201000</v>
      </c>
      <c r="J583" s="52">
        <v>0</v>
      </c>
      <c r="K583" s="52">
        <v>0</v>
      </c>
      <c r="L583" s="52" t="s">
        <v>1026</v>
      </c>
      <c r="M583" s="52" t="s">
        <v>1294</v>
      </c>
      <c r="N583" s="52" t="s">
        <v>2687</v>
      </c>
      <c r="O583" s="52">
        <v>5302</v>
      </c>
      <c r="P583" s="52" t="s">
        <v>116</v>
      </c>
      <c r="Q583" s="52">
        <v>8100018395</v>
      </c>
      <c r="R583" s="53">
        <v>44196</v>
      </c>
      <c r="S583" s="52" t="s">
        <v>2689</v>
      </c>
      <c r="T583" s="52">
        <v>336</v>
      </c>
      <c r="U583" s="53" t="s">
        <v>2637</v>
      </c>
      <c r="V583" s="54">
        <v>-5517871.5</v>
      </c>
      <c r="W583" s="52" t="s">
        <v>6</v>
      </c>
      <c r="X583" s="55" t="str">
        <f t="shared" si="8"/>
        <v>Less than 180 days</v>
      </c>
      <c r="Y583" s="47" t="s">
        <v>2642</v>
      </c>
    </row>
    <row r="584" spans="1:25" x14ac:dyDescent="0.2">
      <c r="A584" s="52">
        <v>5300</v>
      </c>
      <c r="B584" s="52" t="s">
        <v>1025</v>
      </c>
      <c r="C584" s="52" t="s">
        <v>2686</v>
      </c>
      <c r="D584" s="52">
        <v>5308000166</v>
      </c>
      <c r="E584" s="52">
        <v>24</v>
      </c>
      <c r="F584" s="52" t="s">
        <v>2512</v>
      </c>
      <c r="G584" s="53" t="s">
        <v>2597</v>
      </c>
      <c r="H584" s="52" t="s">
        <v>1296</v>
      </c>
      <c r="I584" s="52">
        <v>12201000</v>
      </c>
      <c r="J584" s="52">
        <v>0</v>
      </c>
      <c r="K584" s="52">
        <v>0</v>
      </c>
      <c r="L584" s="52" t="s">
        <v>1026</v>
      </c>
      <c r="M584" s="52" t="s">
        <v>1294</v>
      </c>
      <c r="N584" s="52" t="s">
        <v>2687</v>
      </c>
      <c r="O584" s="52">
        <v>5302</v>
      </c>
      <c r="P584" s="52" t="s">
        <v>116</v>
      </c>
      <c r="Q584" s="52">
        <v>8100018395</v>
      </c>
      <c r="R584" s="53">
        <v>44196</v>
      </c>
      <c r="S584" s="52" t="s">
        <v>2689</v>
      </c>
      <c r="T584" s="52">
        <v>336</v>
      </c>
      <c r="U584" s="53" t="s">
        <v>2637</v>
      </c>
      <c r="V584" s="54">
        <v>-326409.3</v>
      </c>
      <c r="W584" s="52" t="s">
        <v>6</v>
      </c>
      <c r="X584" s="55" t="str">
        <f t="shared" ref="X584:X647" si="9">IF(R584&lt;$X$1,"More than 180 days", "Less than 180 days")</f>
        <v>Less than 180 days</v>
      </c>
      <c r="Y584" s="47" t="s">
        <v>2642</v>
      </c>
    </row>
    <row r="585" spans="1:25" x14ac:dyDescent="0.2">
      <c r="A585" s="52">
        <v>5300</v>
      </c>
      <c r="B585" s="52" t="s">
        <v>1025</v>
      </c>
      <c r="C585" s="52" t="s">
        <v>2686</v>
      </c>
      <c r="D585" s="52">
        <v>5308000167</v>
      </c>
      <c r="E585" s="52">
        <v>24</v>
      </c>
      <c r="F585" s="52" t="s">
        <v>2514</v>
      </c>
      <c r="G585" s="53" t="s">
        <v>2597</v>
      </c>
      <c r="H585" s="52" t="s">
        <v>1296</v>
      </c>
      <c r="I585" s="52">
        <v>12201000</v>
      </c>
      <c r="J585" s="52">
        <v>0</v>
      </c>
      <c r="K585" s="52">
        <v>0</v>
      </c>
      <c r="L585" s="52" t="s">
        <v>1026</v>
      </c>
      <c r="M585" s="52" t="s">
        <v>1294</v>
      </c>
      <c r="N585" s="52" t="s">
        <v>2687</v>
      </c>
      <c r="O585" s="52">
        <v>5302</v>
      </c>
      <c r="P585" s="52" t="s">
        <v>116</v>
      </c>
      <c r="Q585" s="52">
        <v>8100018395</v>
      </c>
      <c r="R585" s="53">
        <v>44196</v>
      </c>
      <c r="S585" s="52" t="s">
        <v>2689</v>
      </c>
      <c r="T585" s="52">
        <v>336</v>
      </c>
      <c r="U585" s="53" t="s">
        <v>2637</v>
      </c>
      <c r="V585" s="54">
        <v>-901511.4</v>
      </c>
      <c r="W585" s="52" t="s">
        <v>6</v>
      </c>
      <c r="X585" s="55" t="str">
        <f t="shared" si="9"/>
        <v>Less than 180 days</v>
      </c>
      <c r="Y585" s="47" t="s">
        <v>2642</v>
      </c>
    </row>
    <row r="586" spans="1:25" x14ac:dyDescent="0.2">
      <c r="A586" s="52">
        <v>5300</v>
      </c>
      <c r="B586" s="52" t="s">
        <v>1025</v>
      </c>
      <c r="C586" s="52" t="s">
        <v>2686</v>
      </c>
      <c r="D586" s="52">
        <v>5308000169</v>
      </c>
      <c r="E586" s="52">
        <v>23</v>
      </c>
      <c r="F586" s="52" t="s">
        <v>2516</v>
      </c>
      <c r="G586" s="53" t="s">
        <v>2597</v>
      </c>
      <c r="H586" s="52" t="s">
        <v>1296</v>
      </c>
      <c r="I586" s="52">
        <v>12201000</v>
      </c>
      <c r="J586" s="52">
        <v>0</v>
      </c>
      <c r="K586" s="52">
        <v>0</v>
      </c>
      <c r="L586" s="52" t="s">
        <v>1026</v>
      </c>
      <c r="M586" s="52" t="s">
        <v>1294</v>
      </c>
      <c r="N586" s="52" t="s">
        <v>2687</v>
      </c>
      <c r="O586" s="52">
        <v>5302</v>
      </c>
      <c r="P586" s="52" t="s">
        <v>116</v>
      </c>
      <c r="Q586" s="52">
        <v>8100018395</v>
      </c>
      <c r="R586" s="53">
        <v>44196</v>
      </c>
      <c r="S586" s="52" t="s">
        <v>2689</v>
      </c>
      <c r="T586" s="52">
        <v>336</v>
      </c>
      <c r="U586" s="53" t="s">
        <v>2637</v>
      </c>
      <c r="V586" s="54">
        <v>-963684.6</v>
      </c>
      <c r="W586" s="52" t="s">
        <v>6</v>
      </c>
      <c r="X586" s="55" t="str">
        <f t="shared" si="9"/>
        <v>Less than 180 days</v>
      </c>
      <c r="Y586" s="47" t="s">
        <v>2642</v>
      </c>
    </row>
    <row r="587" spans="1:25" x14ac:dyDescent="0.2">
      <c r="A587" s="52">
        <v>5300</v>
      </c>
      <c r="B587" s="52" t="s">
        <v>1025</v>
      </c>
      <c r="C587" s="52" t="s">
        <v>2686</v>
      </c>
      <c r="D587" s="52">
        <v>5308000170</v>
      </c>
      <c r="E587" s="52">
        <v>22</v>
      </c>
      <c r="F587" s="52" t="s">
        <v>2518</v>
      </c>
      <c r="G587" s="53" t="s">
        <v>2597</v>
      </c>
      <c r="H587" s="52" t="s">
        <v>1296</v>
      </c>
      <c r="I587" s="52">
        <v>12201000</v>
      </c>
      <c r="J587" s="52">
        <v>0</v>
      </c>
      <c r="K587" s="52">
        <v>0</v>
      </c>
      <c r="L587" s="52" t="s">
        <v>1026</v>
      </c>
      <c r="M587" s="52" t="s">
        <v>1294</v>
      </c>
      <c r="N587" s="52" t="s">
        <v>2687</v>
      </c>
      <c r="O587" s="52">
        <v>5302</v>
      </c>
      <c r="P587" s="52" t="s">
        <v>116</v>
      </c>
      <c r="Q587" s="52">
        <v>8100018395</v>
      </c>
      <c r="R587" s="53">
        <v>44196</v>
      </c>
      <c r="S587" s="52" t="s">
        <v>2689</v>
      </c>
      <c r="T587" s="52">
        <v>336</v>
      </c>
      <c r="U587" s="53" t="s">
        <v>2637</v>
      </c>
      <c r="V587" s="54">
        <v>-606188.69999999995</v>
      </c>
      <c r="W587" s="52" t="s">
        <v>6</v>
      </c>
      <c r="X587" s="55" t="str">
        <f t="shared" si="9"/>
        <v>Less than 180 days</v>
      </c>
      <c r="Y587" s="47" t="s">
        <v>2642</v>
      </c>
    </row>
    <row r="588" spans="1:25" x14ac:dyDescent="0.2">
      <c r="A588" s="52">
        <v>5300</v>
      </c>
      <c r="B588" s="52" t="s">
        <v>1025</v>
      </c>
      <c r="C588" s="52" t="s">
        <v>2686</v>
      </c>
      <c r="D588" s="52">
        <v>5308000172</v>
      </c>
      <c r="E588" s="52">
        <v>23</v>
      </c>
      <c r="F588" s="52" t="s">
        <v>2520</v>
      </c>
      <c r="G588" s="53" t="s">
        <v>2597</v>
      </c>
      <c r="H588" s="52" t="s">
        <v>1296</v>
      </c>
      <c r="I588" s="52">
        <v>12201000</v>
      </c>
      <c r="J588" s="52">
        <v>0</v>
      </c>
      <c r="K588" s="52">
        <v>0</v>
      </c>
      <c r="L588" s="52" t="s">
        <v>1026</v>
      </c>
      <c r="M588" s="52" t="s">
        <v>1294</v>
      </c>
      <c r="N588" s="52" t="s">
        <v>2687</v>
      </c>
      <c r="O588" s="52">
        <v>5302</v>
      </c>
      <c r="P588" s="52" t="s">
        <v>116</v>
      </c>
      <c r="Q588" s="52">
        <v>8100018395</v>
      </c>
      <c r="R588" s="53">
        <v>44196</v>
      </c>
      <c r="S588" s="52" t="s">
        <v>2689</v>
      </c>
      <c r="T588" s="52">
        <v>336</v>
      </c>
      <c r="U588" s="53" t="s">
        <v>2637</v>
      </c>
      <c r="V588" s="54">
        <v>-606188.69999999995</v>
      </c>
      <c r="W588" s="52" t="s">
        <v>6</v>
      </c>
      <c r="X588" s="55" t="str">
        <f t="shared" si="9"/>
        <v>Less than 180 days</v>
      </c>
      <c r="Y588" s="47" t="s">
        <v>2642</v>
      </c>
    </row>
    <row r="589" spans="1:25" x14ac:dyDescent="0.2">
      <c r="A589" s="52">
        <v>5300</v>
      </c>
      <c r="B589" s="52" t="s">
        <v>1025</v>
      </c>
      <c r="C589" s="52" t="s">
        <v>2686</v>
      </c>
      <c r="D589" s="52">
        <v>5308000173</v>
      </c>
      <c r="E589" s="52">
        <v>25</v>
      </c>
      <c r="F589" s="52" t="s">
        <v>2522</v>
      </c>
      <c r="G589" s="53" t="s">
        <v>2597</v>
      </c>
      <c r="H589" s="52" t="s">
        <v>1296</v>
      </c>
      <c r="I589" s="52">
        <v>12201000</v>
      </c>
      <c r="J589" s="52">
        <v>0</v>
      </c>
      <c r="K589" s="52">
        <v>0</v>
      </c>
      <c r="L589" s="52" t="s">
        <v>1030</v>
      </c>
      <c r="M589" s="52" t="s">
        <v>1344</v>
      </c>
      <c r="N589" s="52" t="s">
        <v>2687</v>
      </c>
      <c r="O589" s="52">
        <v>5302</v>
      </c>
      <c r="P589" s="52" t="s">
        <v>116</v>
      </c>
      <c r="Q589" s="52">
        <v>8100018395</v>
      </c>
      <c r="R589" s="53">
        <v>44196</v>
      </c>
      <c r="S589" s="52" t="s">
        <v>2689</v>
      </c>
      <c r="T589" s="52">
        <v>336</v>
      </c>
      <c r="U589" s="53" t="s">
        <v>2637</v>
      </c>
      <c r="V589" s="54">
        <v>-466299</v>
      </c>
      <c r="W589" s="52" t="s">
        <v>6</v>
      </c>
      <c r="X589" s="55" t="str">
        <f t="shared" si="9"/>
        <v>Less than 180 days</v>
      </c>
      <c r="Y589" s="47" t="s">
        <v>2642</v>
      </c>
    </row>
    <row r="590" spans="1:25" x14ac:dyDescent="0.2">
      <c r="A590" s="52">
        <v>5300</v>
      </c>
      <c r="B590" s="52" t="s">
        <v>1025</v>
      </c>
      <c r="C590" s="52" t="s">
        <v>2686</v>
      </c>
      <c r="D590" s="52">
        <v>5308000174</v>
      </c>
      <c r="E590" s="52">
        <v>24</v>
      </c>
      <c r="F590" s="52" t="s">
        <v>2524</v>
      </c>
      <c r="G590" s="53" t="s">
        <v>2597</v>
      </c>
      <c r="H590" s="52" t="s">
        <v>1296</v>
      </c>
      <c r="I590" s="52">
        <v>12201000</v>
      </c>
      <c r="J590" s="52">
        <v>0</v>
      </c>
      <c r="K590" s="52">
        <v>0</v>
      </c>
      <c r="L590" s="52" t="s">
        <v>1030</v>
      </c>
      <c r="M590" s="52" t="s">
        <v>1344</v>
      </c>
      <c r="N590" s="52" t="s">
        <v>2687</v>
      </c>
      <c r="O590" s="52">
        <v>5302</v>
      </c>
      <c r="P590" s="52" t="s">
        <v>116</v>
      </c>
      <c r="Q590" s="52">
        <v>8100018395</v>
      </c>
      <c r="R590" s="53">
        <v>44196</v>
      </c>
      <c r="S590" s="52" t="s">
        <v>2689</v>
      </c>
      <c r="T590" s="52">
        <v>336</v>
      </c>
      <c r="U590" s="53" t="s">
        <v>2637</v>
      </c>
      <c r="V590" s="54">
        <v>-93259.8</v>
      </c>
      <c r="W590" s="52" t="s">
        <v>6</v>
      </c>
      <c r="X590" s="55" t="str">
        <f t="shared" si="9"/>
        <v>Less than 180 days</v>
      </c>
      <c r="Y590" s="47" t="s">
        <v>2642</v>
      </c>
    </row>
    <row r="591" spans="1:25" x14ac:dyDescent="0.2">
      <c r="A591" s="52">
        <v>5300</v>
      </c>
      <c r="B591" s="52" t="s">
        <v>1025</v>
      </c>
      <c r="C591" s="52" t="s">
        <v>2686</v>
      </c>
      <c r="D591" s="52">
        <v>5308000175</v>
      </c>
      <c r="E591" s="52">
        <v>24</v>
      </c>
      <c r="F591" s="52" t="s">
        <v>2526</v>
      </c>
      <c r="G591" s="53" t="s">
        <v>2597</v>
      </c>
      <c r="H591" s="52" t="s">
        <v>1296</v>
      </c>
      <c r="I591" s="52">
        <v>12201000</v>
      </c>
      <c r="J591" s="52">
        <v>0</v>
      </c>
      <c r="K591" s="52">
        <v>0</v>
      </c>
      <c r="L591" s="52" t="s">
        <v>1030</v>
      </c>
      <c r="M591" s="52" t="s">
        <v>1344</v>
      </c>
      <c r="N591" s="52" t="s">
        <v>2687</v>
      </c>
      <c r="O591" s="52">
        <v>5302</v>
      </c>
      <c r="P591" s="52" t="s">
        <v>116</v>
      </c>
      <c r="Q591" s="52">
        <v>8100018395</v>
      </c>
      <c r="R591" s="53">
        <v>44196</v>
      </c>
      <c r="S591" s="52" t="s">
        <v>2689</v>
      </c>
      <c r="T591" s="52">
        <v>336</v>
      </c>
      <c r="U591" s="53" t="s">
        <v>2637</v>
      </c>
      <c r="V591" s="54">
        <v>-264236.09999999998</v>
      </c>
      <c r="W591" s="52" t="s">
        <v>6</v>
      </c>
      <c r="X591" s="55" t="str">
        <f t="shared" si="9"/>
        <v>Less than 180 days</v>
      </c>
      <c r="Y591" s="47" t="s">
        <v>2642</v>
      </c>
    </row>
    <row r="592" spans="1:25" x14ac:dyDescent="0.2">
      <c r="A592" s="52">
        <v>5300</v>
      </c>
      <c r="B592" s="52" t="s">
        <v>1025</v>
      </c>
      <c r="C592" s="52" t="s">
        <v>2686</v>
      </c>
      <c r="D592" s="52">
        <v>5308000176</v>
      </c>
      <c r="E592" s="52">
        <v>23</v>
      </c>
      <c r="F592" s="52" t="s">
        <v>2528</v>
      </c>
      <c r="G592" s="53" t="s">
        <v>2597</v>
      </c>
      <c r="H592" s="52" t="s">
        <v>1296</v>
      </c>
      <c r="I592" s="52">
        <v>12201000</v>
      </c>
      <c r="J592" s="52">
        <v>0</v>
      </c>
      <c r="K592" s="52">
        <v>0</v>
      </c>
      <c r="L592" s="52" t="s">
        <v>1026</v>
      </c>
      <c r="M592" s="52" t="s">
        <v>1294</v>
      </c>
      <c r="N592" s="52" t="s">
        <v>2687</v>
      </c>
      <c r="O592" s="52">
        <v>5302</v>
      </c>
      <c r="P592" s="52" t="s">
        <v>116</v>
      </c>
      <c r="Q592" s="52">
        <v>8100018395</v>
      </c>
      <c r="R592" s="53">
        <v>44196</v>
      </c>
      <c r="S592" s="52" t="s">
        <v>2689</v>
      </c>
      <c r="T592" s="52">
        <v>336</v>
      </c>
      <c r="U592" s="53" t="s">
        <v>2637</v>
      </c>
      <c r="V592" s="54">
        <v>-4118974.5</v>
      </c>
      <c r="W592" s="52" t="s">
        <v>6</v>
      </c>
      <c r="X592" s="55" t="str">
        <f t="shared" si="9"/>
        <v>Less than 180 days</v>
      </c>
      <c r="Y592" s="47" t="s">
        <v>2642</v>
      </c>
    </row>
    <row r="593" spans="1:25" x14ac:dyDescent="0.2">
      <c r="A593" s="52">
        <v>5300</v>
      </c>
      <c r="B593" s="52" t="s">
        <v>1025</v>
      </c>
      <c r="C593" s="52" t="s">
        <v>2686</v>
      </c>
      <c r="D593" s="52">
        <v>5308000179</v>
      </c>
      <c r="E593" s="52">
        <v>21</v>
      </c>
      <c r="F593" s="52" t="s">
        <v>2530</v>
      </c>
      <c r="G593" s="53" t="s">
        <v>2597</v>
      </c>
      <c r="H593" s="52" t="s">
        <v>1296</v>
      </c>
      <c r="I593" s="52">
        <v>12201000</v>
      </c>
      <c r="J593" s="52">
        <v>0</v>
      </c>
      <c r="K593" s="52">
        <v>0</v>
      </c>
      <c r="L593" s="52" t="s">
        <v>1030</v>
      </c>
      <c r="M593" s="52" t="s">
        <v>1344</v>
      </c>
      <c r="N593" s="52" t="s">
        <v>2687</v>
      </c>
      <c r="O593" s="52">
        <v>5302</v>
      </c>
      <c r="P593" s="52" t="s">
        <v>116</v>
      </c>
      <c r="Q593" s="52">
        <v>8100018395</v>
      </c>
      <c r="R593" s="53">
        <v>44196</v>
      </c>
      <c r="S593" s="52" t="s">
        <v>2689</v>
      </c>
      <c r="T593" s="52">
        <v>336</v>
      </c>
      <c r="U593" s="53" t="s">
        <v>2637</v>
      </c>
      <c r="V593" s="54">
        <v>-170976.3</v>
      </c>
      <c r="W593" s="52" t="s">
        <v>6</v>
      </c>
      <c r="X593" s="55" t="str">
        <f t="shared" si="9"/>
        <v>Less than 180 days</v>
      </c>
      <c r="Y593" s="47" t="s">
        <v>2642</v>
      </c>
    </row>
    <row r="594" spans="1:25" x14ac:dyDescent="0.2">
      <c r="A594" s="52">
        <v>5300</v>
      </c>
      <c r="B594" s="52" t="s">
        <v>1025</v>
      </c>
      <c r="C594" s="52" t="s">
        <v>2686</v>
      </c>
      <c r="D594" s="52">
        <v>5308000187</v>
      </c>
      <c r="E594" s="52">
        <v>22</v>
      </c>
      <c r="F594" s="52" t="s">
        <v>2532</v>
      </c>
      <c r="G594" s="53" t="s">
        <v>2597</v>
      </c>
      <c r="H594" s="52" t="s">
        <v>1296</v>
      </c>
      <c r="I594" s="52">
        <v>12201000</v>
      </c>
      <c r="J594" s="52">
        <v>0</v>
      </c>
      <c r="K594" s="52">
        <v>0</v>
      </c>
      <c r="L594" s="52" t="s">
        <v>1026</v>
      </c>
      <c r="M594" s="52" t="s">
        <v>1294</v>
      </c>
      <c r="N594" s="52" t="s">
        <v>2687</v>
      </c>
      <c r="O594" s="52">
        <v>5302</v>
      </c>
      <c r="P594" s="52" t="s">
        <v>116</v>
      </c>
      <c r="Q594" s="52">
        <v>8100018395</v>
      </c>
      <c r="R594" s="53">
        <v>44196</v>
      </c>
      <c r="S594" s="52" t="s">
        <v>2689</v>
      </c>
      <c r="T594" s="52">
        <v>336</v>
      </c>
      <c r="U594" s="53" t="s">
        <v>2637</v>
      </c>
      <c r="V594" s="54">
        <v>-637275.30000000005</v>
      </c>
      <c r="W594" s="52" t="s">
        <v>6</v>
      </c>
      <c r="X594" s="55" t="str">
        <f t="shared" si="9"/>
        <v>Less than 180 days</v>
      </c>
      <c r="Y594" s="47" t="s">
        <v>2642</v>
      </c>
    </row>
    <row r="595" spans="1:25" x14ac:dyDescent="0.2">
      <c r="A595" s="52">
        <v>5300</v>
      </c>
      <c r="B595" s="52" t="s">
        <v>1025</v>
      </c>
      <c r="C595" s="52" t="s">
        <v>2686</v>
      </c>
      <c r="D595" s="52">
        <v>5308000190</v>
      </c>
      <c r="E595" s="52">
        <v>24</v>
      </c>
      <c r="F595" s="52" t="s">
        <v>2534</v>
      </c>
      <c r="G595" s="53" t="s">
        <v>2597</v>
      </c>
      <c r="H595" s="52" t="s">
        <v>1296</v>
      </c>
      <c r="I595" s="52">
        <v>12201000</v>
      </c>
      <c r="J595" s="52">
        <v>0</v>
      </c>
      <c r="K595" s="52">
        <v>0</v>
      </c>
      <c r="L595" s="52" t="s">
        <v>1026</v>
      </c>
      <c r="M595" s="52" t="s">
        <v>1294</v>
      </c>
      <c r="N595" s="52" t="s">
        <v>2687</v>
      </c>
      <c r="O595" s="52">
        <v>5302</v>
      </c>
      <c r="P595" s="52" t="s">
        <v>116</v>
      </c>
      <c r="Q595" s="52">
        <v>8100018395</v>
      </c>
      <c r="R595" s="53">
        <v>44196</v>
      </c>
      <c r="S595" s="52" t="s">
        <v>2689</v>
      </c>
      <c r="T595" s="52">
        <v>336</v>
      </c>
      <c r="U595" s="53" t="s">
        <v>2637</v>
      </c>
      <c r="V595" s="54">
        <v>-373039.2</v>
      </c>
      <c r="W595" s="52" t="s">
        <v>6</v>
      </c>
      <c r="X595" s="55" t="str">
        <f t="shared" si="9"/>
        <v>Less than 180 days</v>
      </c>
      <c r="Y595" s="47" t="s">
        <v>2642</v>
      </c>
    </row>
    <row r="596" spans="1:25" x14ac:dyDescent="0.2">
      <c r="A596" s="52">
        <v>5300</v>
      </c>
      <c r="B596" s="52" t="s">
        <v>1025</v>
      </c>
      <c r="C596" s="52" t="s">
        <v>2686</v>
      </c>
      <c r="D596" s="52">
        <v>5308000192</v>
      </c>
      <c r="E596" s="52">
        <v>24</v>
      </c>
      <c r="F596" s="52" t="s">
        <v>2536</v>
      </c>
      <c r="G596" s="53" t="s">
        <v>2597</v>
      </c>
      <c r="H596" s="52" t="s">
        <v>1296</v>
      </c>
      <c r="I596" s="52">
        <v>12201000</v>
      </c>
      <c r="J596" s="52">
        <v>0</v>
      </c>
      <c r="K596" s="52">
        <v>0</v>
      </c>
      <c r="L596" s="52" t="s">
        <v>1026</v>
      </c>
      <c r="M596" s="52" t="s">
        <v>1294</v>
      </c>
      <c r="N596" s="52" t="s">
        <v>2687</v>
      </c>
      <c r="O596" s="52">
        <v>5302</v>
      </c>
      <c r="P596" s="52" t="s">
        <v>116</v>
      </c>
      <c r="Q596" s="52">
        <v>8100018395</v>
      </c>
      <c r="R596" s="53">
        <v>44196</v>
      </c>
      <c r="S596" s="52" t="s">
        <v>2689</v>
      </c>
      <c r="T596" s="52">
        <v>336</v>
      </c>
      <c r="U596" s="53" t="s">
        <v>2637</v>
      </c>
      <c r="V596" s="54">
        <v>-979227.9</v>
      </c>
      <c r="W596" s="52" t="s">
        <v>6</v>
      </c>
      <c r="X596" s="55" t="str">
        <f t="shared" si="9"/>
        <v>Less than 180 days</v>
      </c>
      <c r="Y596" s="47" t="s">
        <v>2642</v>
      </c>
    </row>
    <row r="597" spans="1:25" x14ac:dyDescent="0.2">
      <c r="A597" s="52">
        <v>5300</v>
      </c>
      <c r="B597" s="52" t="s">
        <v>1025</v>
      </c>
      <c r="C597" s="52" t="s">
        <v>2686</v>
      </c>
      <c r="D597" s="52">
        <v>5308000195</v>
      </c>
      <c r="E597" s="52">
        <v>24</v>
      </c>
      <c r="F597" s="52" t="s">
        <v>2538</v>
      </c>
      <c r="G597" s="53" t="s">
        <v>2597</v>
      </c>
      <c r="H597" s="52" t="s">
        <v>1296</v>
      </c>
      <c r="I597" s="52">
        <v>12201000</v>
      </c>
      <c r="J597" s="52">
        <v>0</v>
      </c>
      <c r="K597" s="52">
        <v>0</v>
      </c>
      <c r="L597" s="52" t="s">
        <v>1030</v>
      </c>
      <c r="M597" s="52" t="s">
        <v>1344</v>
      </c>
      <c r="N597" s="52" t="s">
        <v>2687</v>
      </c>
      <c r="O597" s="52">
        <v>5302</v>
      </c>
      <c r="P597" s="52" t="s">
        <v>116</v>
      </c>
      <c r="Q597" s="52">
        <v>8100018395</v>
      </c>
      <c r="R597" s="53">
        <v>44196</v>
      </c>
      <c r="S597" s="52" t="s">
        <v>2689</v>
      </c>
      <c r="T597" s="52">
        <v>336</v>
      </c>
      <c r="U597" s="53" t="s">
        <v>2637</v>
      </c>
      <c r="V597" s="54">
        <v>-155433</v>
      </c>
      <c r="W597" s="52" t="s">
        <v>6</v>
      </c>
      <c r="X597" s="55" t="str">
        <f t="shared" si="9"/>
        <v>Less than 180 days</v>
      </c>
      <c r="Y597" s="47" t="s">
        <v>2642</v>
      </c>
    </row>
    <row r="598" spans="1:25" x14ac:dyDescent="0.2">
      <c r="A598" s="52">
        <v>5300</v>
      </c>
      <c r="B598" s="52" t="s">
        <v>1025</v>
      </c>
      <c r="C598" s="52" t="s">
        <v>2686</v>
      </c>
      <c r="D598" s="52">
        <v>5308000200</v>
      </c>
      <c r="E598" s="52">
        <v>22</v>
      </c>
      <c r="F598" s="52" t="s">
        <v>2540</v>
      </c>
      <c r="G598" s="53" t="s">
        <v>2597</v>
      </c>
      <c r="H598" s="52" t="s">
        <v>1296</v>
      </c>
      <c r="I598" s="52">
        <v>12201000</v>
      </c>
      <c r="J598" s="52">
        <v>0</v>
      </c>
      <c r="K598" s="52">
        <v>0</v>
      </c>
      <c r="L598" s="52" t="s">
        <v>1026</v>
      </c>
      <c r="M598" s="52" t="s">
        <v>1294</v>
      </c>
      <c r="N598" s="52" t="s">
        <v>2687</v>
      </c>
      <c r="O598" s="52">
        <v>5302</v>
      </c>
      <c r="P598" s="52" t="s">
        <v>116</v>
      </c>
      <c r="Q598" s="52">
        <v>8100018395</v>
      </c>
      <c r="R598" s="53">
        <v>44196</v>
      </c>
      <c r="S598" s="52" t="s">
        <v>2689</v>
      </c>
      <c r="T598" s="52">
        <v>336</v>
      </c>
      <c r="U598" s="53" t="s">
        <v>2637</v>
      </c>
      <c r="V598" s="54">
        <v>-357495.9</v>
      </c>
      <c r="W598" s="52" t="s">
        <v>6</v>
      </c>
      <c r="X598" s="55" t="str">
        <f t="shared" si="9"/>
        <v>Less than 180 days</v>
      </c>
      <c r="Y598" s="47" t="s">
        <v>2642</v>
      </c>
    </row>
    <row r="599" spans="1:25" x14ac:dyDescent="0.2">
      <c r="A599" s="52">
        <v>5300</v>
      </c>
      <c r="B599" s="52" t="s">
        <v>1025</v>
      </c>
      <c r="C599" s="52" t="s">
        <v>2686</v>
      </c>
      <c r="D599" s="52">
        <v>5308000208</v>
      </c>
      <c r="E599" s="52">
        <v>23</v>
      </c>
      <c r="F599" s="52" t="s">
        <v>2543</v>
      </c>
      <c r="G599" s="53" t="s">
        <v>2597</v>
      </c>
      <c r="H599" s="52" t="s">
        <v>1296</v>
      </c>
      <c r="I599" s="52">
        <v>12201000</v>
      </c>
      <c r="J599" s="52">
        <v>0</v>
      </c>
      <c r="K599" s="52">
        <v>0</v>
      </c>
      <c r="L599" s="52" t="s">
        <v>1026</v>
      </c>
      <c r="M599" s="52" t="s">
        <v>1294</v>
      </c>
      <c r="N599" s="52" t="s">
        <v>2687</v>
      </c>
      <c r="O599" s="52">
        <v>5302</v>
      </c>
      <c r="P599" s="52" t="s">
        <v>116</v>
      </c>
      <c r="Q599" s="52">
        <v>8100018395</v>
      </c>
      <c r="R599" s="53">
        <v>44196</v>
      </c>
      <c r="S599" s="52" t="s">
        <v>2689</v>
      </c>
      <c r="T599" s="52">
        <v>336</v>
      </c>
      <c r="U599" s="53" t="s">
        <v>2637</v>
      </c>
      <c r="V599" s="54">
        <v>-917054.7</v>
      </c>
      <c r="W599" s="52" t="s">
        <v>6</v>
      </c>
      <c r="X599" s="55" t="str">
        <f t="shared" si="9"/>
        <v>Less than 180 days</v>
      </c>
      <c r="Y599" s="47" t="s">
        <v>2642</v>
      </c>
    </row>
    <row r="600" spans="1:25" x14ac:dyDescent="0.2">
      <c r="A600" s="52">
        <v>5300</v>
      </c>
      <c r="B600" s="52" t="s">
        <v>1025</v>
      </c>
      <c r="C600" s="52" t="s">
        <v>2686</v>
      </c>
      <c r="D600" s="52">
        <v>5308000213</v>
      </c>
      <c r="E600" s="52">
        <v>23</v>
      </c>
      <c r="F600" s="52" t="s">
        <v>2545</v>
      </c>
      <c r="G600" s="53" t="s">
        <v>2597</v>
      </c>
      <c r="H600" s="52" t="s">
        <v>1296</v>
      </c>
      <c r="I600" s="52">
        <v>12201000</v>
      </c>
      <c r="J600" s="52">
        <v>0</v>
      </c>
      <c r="K600" s="52">
        <v>0</v>
      </c>
      <c r="L600" s="52" t="s">
        <v>1026</v>
      </c>
      <c r="M600" s="52" t="s">
        <v>1294</v>
      </c>
      <c r="N600" s="52" t="s">
        <v>2687</v>
      </c>
      <c r="O600" s="52">
        <v>5302</v>
      </c>
      <c r="P600" s="52" t="s">
        <v>116</v>
      </c>
      <c r="Q600" s="52">
        <v>8100018395</v>
      </c>
      <c r="R600" s="53">
        <v>44196</v>
      </c>
      <c r="S600" s="52" t="s">
        <v>2689</v>
      </c>
      <c r="T600" s="52">
        <v>336</v>
      </c>
      <c r="U600" s="53" t="s">
        <v>2637</v>
      </c>
      <c r="V600" s="54">
        <v>-27931310.100000001</v>
      </c>
      <c r="W600" s="52" t="s">
        <v>6</v>
      </c>
      <c r="X600" s="55" t="str">
        <f t="shared" si="9"/>
        <v>Less than 180 days</v>
      </c>
      <c r="Y600" s="47" t="s">
        <v>2642</v>
      </c>
    </row>
    <row r="601" spans="1:25" x14ac:dyDescent="0.2">
      <c r="A601" s="52">
        <v>5300</v>
      </c>
      <c r="B601" s="52" t="s">
        <v>1025</v>
      </c>
      <c r="C601" s="52" t="s">
        <v>2686</v>
      </c>
      <c r="D601" s="52">
        <v>5308000214</v>
      </c>
      <c r="E601" s="52">
        <v>24</v>
      </c>
      <c r="F601" s="52" t="s">
        <v>2547</v>
      </c>
      <c r="G601" s="53" t="s">
        <v>2597</v>
      </c>
      <c r="H601" s="52" t="s">
        <v>1296</v>
      </c>
      <c r="I601" s="52">
        <v>12201000</v>
      </c>
      <c r="J601" s="52">
        <v>0</v>
      </c>
      <c r="K601" s="52">
        <v>0</v>
      </c>
      <c r="L601" s="52" t="s">
        <v>1026</v>
      </c>
      <c r="M601" s="52" t="s">
        <v>1294</v>
      </c>
      <c r="N601" s="52" t="s">
        <v>2687</v>
      </c>
      <c r="O601" s="52">
        <v>5302</v>
      </c>
      <c r="P601" s="52" t="s">
        <v>116</v>
      </c>
      <c r="Q601" s="52">
        <v>8100018395</v>
      </c>
      <c r="R601" s="53">
        <v>44196</v>
      </c>
      <c r="S601" s="52" t="s">
        <v>2689</v>
      </c>
      <c r="T601" s="52">
        <v>336</v>
      </c>
      <c r="U601" s="53" t="s">
        <v>2637</v>
      </c>
      <c r="V601" s="54">
        <v>-30200631.890000001</v>
      </c>
      <c r="W601" s="52" t="s">
        <v>6</v>
      </c>
      <c r="X601" s="55" t="str">
        <f t="shared" si="9"/>
        <v>Less than 180 days</v>
      </c>
      <c r="Y601" s="47" t="s">
        <v>2642</v>
      </c>
    </row>
    <row r="602" spans="1:25" x14ac:dyDescent="0.2">
      <c r="A602" s="52">
        <v>5300</v>
      </c>
      <c r="B602" s="52" t="s">
        <v>573</v>
      </c>
      <c r="C602" s="52" t="s">
        <v>2718</v>
      </c>
      <c r="D602" s="52">
        <v>5307000467</v>
      </c>
      <c r="E602" s="52">
        <v>0</v>
      </c>
      <c r="F602" s="52" t="s">
        <v>2432</v>
      </c>
      <c r="G602" s="53" t="s">
        <v>2735</v>
      </c>
      <c r="H602" s="52" t="s">
        <v>1006</v>
      </c>
      <c r="I602" s="52">
        <v>12200900</v>
      </c>
      <c r="J602" s="52">
        <v>4</v>
      </c>
      <c r="K602" s="52" t="s">
        <v>133</v>
      </c>
      <c r="L602" s="52" t="s">
        <v>124</v>
      </c>
      <c r="M602" s="52" t="s">
        <v>125</v>
      </c>
      <c r="N602" s="52" t="s">
        <v>2693</v>
      </c>
      <c r="O602" s="52">
        <v>5302</v>
      </c>
      <c r="P602" s="52">
        <v>0</v>
      </c>
      <c r="Q602" s="52">
        <v>8100020656</v>
      </c>
      <c r="R602" s="53">
        <v>44221</v>
      </c>
      <c r="S602" s="52" t="s">
        <v>2736</v>
      </c>
      <c r="T602" s="52">
        <v>336</v>
      </c>
      <c r="U602" s="53" t="s">
        <v>2753</v>
      </c>
      <c r="V602" s="54">
        <v>19949.22</v>
      </c>
      <c r="W602" s="52" t="s">
        <v>6</v>
      </c>
      <c r="X602" s="55" t="str">
        <f t="shared" si="9"/>
        <v>Less than 180 days</v>
      </c>
      <c r="Y602" s="47" t="s">
        <v>2641</v>
      </c>
    </row>
    <row r="603" spans="1:25" x14ac:dyDescent="0.2">
      <c r="A603" s="52">
        <v>5300</v>
      </c>
      <c r="B603" s="52" t="s">
        <v>128</v>
      </c>
      <c r="C603" s="52" t="s">
        <v>2731</v>
      </c>
      <c r="D603" s="52">
        <v>5303000130</v>
      </c>
      <c r="E603" s="52">
        <v>0</v>
      </c>
      <c r="F603" s="52" t="s">
        <v>2282</v>
      </c>
      <c r="G603" s="53" t="s">
        <v>2732</v>
      </c>
      <c r="H603" s="52" t="s">
        <v>331</v>
      </c>
      <c r="I603" s="52">
        <v>12200500</v>
      </c>
      <c r="J603" s="52">
        <v>1</v>
      </c>
      <c r="K603" s="52" t="s">
        <v>330</v>
      </c>
      <c r="L603" s="52" t="s">
        <v>146</v>
      </c>
      <c r="M603" s="52" t="s">
        <v>329</v>
      </c>
      <c r="N603" s="52" t="s">
        <v>2693</v>
      </c>
      <c r="O603" s="52">
        <v>5302</v>
      </c>
      <c r="P603" s="52">
        <v>0</v>
      </c>
      <c r="Q603" s="52">
        <v>8100020657</v>
      </c>
      <c r="R603" s="53">
        <v>44220</v>
      </c>
      <c r="S603" s="52" t="s">
        <v>2734</v>
      </c>
      <c r="T603" s="52">
        <v>336</v>
      </c>
      <c r="U603" s="53" t="s">
        <v>2754</v>
      </c>
      <c r="V603" s="54">
        <v>10800</v>
      </c>
      <c r="W603" s="52" t="s">
        <v>6</v>
      </c>
      <c r="X603" s="55" t="str">
        <f t="shared" si="9"/>
        <v>Less than 180 days</v>
      </c>
      <c r="Y603" s="47" t="s">
        <v>2641</v>
      </c>
    </row>
    <row r="604" spans="1:25" x14ac:dyDescent="0.2">
      <c r="A604" s="52">
        <v>5300</v>
      </c>
      <c r="B604" s="52" t="s">
        <v>1025</v>
      </c>
      <c r="C604" s="52" t="s">
        <v>2686</v>
      </c>
      <c r="D604" s="52">
        <v>5308000078</v>
      </c>
      <c r="E604" s="52">
        <v>22</v>
      </c>
      <c r="F604" s="52" t="s">
        <v>2456</v>
      </c>
      <c r="G604" s="53" t="s">
        <v>2597</v>
      </c>
      <c r="H604" s="52" t="s">
        <v>1140</v>
      </c>
      <c r="I604" s="52">
        <v>12201000</v>
      </c>
      <c r="J604" s="52">
        <v>0</v>
      </c>
      <c r="K604" s="52">
        <v>0</v>
      </c>
      <c r="L604" s="52" t="s">
        <v>1026</v>
      </c>
      <c r="M604" s="52" t="s">
        <v>1138</v>
      </c>
      <c r="N604" s="52" t="s">
        <v>2687</v>
      </c>
      <c r="O604" s="52">
        <v>5302</v>
      </c>
      <c r="P604" s="52" t="s">
        <v>164</v>
      </c>
      <c r="Q604" s="52">
        <v>8100020660</v>
      </c>
      <c r="R604" s="53">
        <v>44227</v>
      </c>
      <c r="S604" s="52" t="s">
        <v>2689</v>
      </c>
      <c r="T604" s="52">
        <v>336</v>
      </c>
      <c r="U604" s="53" t="s">
        <v>2755</v>
      </c>
      <c r="V604" s="54">
        <v>-70773.3</v>
      </c>
      <c r="W604" s="52" t="s">
        <v>6</v>
      </c>
      <c r="X604" s="55" t="str">
        <f t="shared" si="9"/>
        <v>Less than 180 days</v>
      </c>
      <c r="Y604" s="47" t="s">
        <v>2642</v>
      </c>
    </row>
    <row r="605" spans="1:25" x14ac:dyDescent="0.2">
      <c r="A605" s="52">
        <v>5300</v>
      </c>
      <c r="B605" s="52" t="s">
        <v>1025</v>
      </c>
      <c r="C605" s="52" t="s">
        <v>2686</v>
      </c>
      <c r="D605" s="52">
        <v>5308000079</v>
      </c>
      <c r="E605" s="52">
        <v>21</v>
      </c>
      <c r="F605" s="52" t="s">
        <v>2458</v>
      </c>
      <c r="G605" s="53" t="s">
        <v>2597</v>
      </c>
      <c r="H605" s="52" t="s">
        <v>1140</v>
      </c>
      <c r="I605" s="52">
        <v>12201000</v>
      </c>
      <c r="J605" s="52">
        <v>0</v>
      </c>
      <c r="K605" s="52">
        <v>0</v>
      </c>
      <c r="L605" s="52" t="s">
        <v>1026</v>
      </c>
      <c r="M605" s="52" t="s">
        <v>1138</v>
      </c>
      <c r="N605" s="52" t="s">
        <v>2687</v>
      </c>
      <c r="O605" s="52">
        <v>5302</v>
      </c>
      <c r="P605" s="52" t="s">
        <v>164</v>
      </c>
      <c r="Q605" s="52">
        <v>8100020660</v>
      </c>
      <c r="R605" s="53">
        <v>44227</v>
      </c>
      <c r="S605" s="52" t="s">
        <v>2689</v>
      </c>
      <c r="T605" s="52">
        <v>336</v>
      </c>
      <c r="U605" s="53" t="s">
        <v>2755</v>
      </c>
      <c r="V605" s="54">
        <v>-134287.79999999999</v>
      </c>
      <c r="W605" s="52" t="s">
        <v>6</v>
      </c>
      <c r="X605" s="55" t="str">
        <f t="shared" si="9"/>
        <v>Less than 180 days</v>
      </c>
      <c r="Y605" s="47" t="s">
        <v>2642</v>
      </c>
    </row>
    <row r="606" spans="1:25" x14ac:dyDescent="0.2">
      <c r="A606" s="52">
        <v>5300</v>
      </c>
      <c r="B606" s="52" t="s">
        <v>1025</v>
      </c>
      <c r="C606" s="52" t="s">
        <v>2686</v>
      </c>
      <c r="D606" s="52">
        <v>5308000080</v>
      </c>
      <c r="E606" s="52">
        <v>21</v>
      </c>
      <c r="F606" s="52" t="s">
        <v>2460</v>
      </c>
      <c r="G606" s="53" t="s">
        <v>2597</v>
      </c>
      <c r="H606" s="52" t="s">
        <v>1140</v>
      </c>
      <c r="I606" s="52">
        <v>12201000</v>
      </c>
      <c r="J606" s="52">
        <v>0</v>
      </c>
      <c r="K606" s="52">
        <v>0</v>
      </c>
      <c r="L606" s="52" t="s">
        <v>1026</v>
      </c>
      <c r="M606" s="52" t="s">
        <v>1138</v>
      </c>
      <c r="N606" s="52" t="s">
        <v>2687</v>
      </c>
      <c r="O606" s="52">
        <v>5302</v>
      </c>
      <c r="P606" s="52" t="s">
        <v>164</v>
      </c>
      <c r="Q606" s="52">
        <v>8100020660</v>
      </c>
      <c r="R606" s="53">
        <v>44227</v>
      </c>
      <c r="S606" s="52" t="s">
        <v>2689</v>
      </c>
      <c r="T606" s="52">
        <v>336</v>
      </c>
      <c r="U606" s="53" t="s">
        <v>2755</v>
      </c>
      <c r="V606" s="54">
        <v>-87105.600000000006</v>
      </c>
      <c r="W606" s="52" t="s">
        <v>6</v>
      </c>
      <c r="X606" s="55" t="str">
        <f t="shared" si="9"/>
        <v>Less than 180 days</v>
      </c>
      <c r="Y606" s="47" t="s">
        <v>2642</v>
      </c>
    </row>
    <row r="607" spans="1:25" x14ac:dyDescent="0.2">
      <c r="A607" s="52">
        <v>5300</v>
      </c>
      <c r="B607" s="52" t="s">
        <v>1025</v>
      </c>
      <c r="C607" s="52" t="s">
        <v>2686</v>
      </c>
      <c r="D607" s="52">
        <v>5308000081</v>
      </c>
      <c r="E607" s="52">
        <v>22</v>
      </c>
      <c r="F607" s="52" t="s">
        <v>2462</v>
      </c>
      <c r="G607" s="53" t="s">
        <v>2597</v>
      </c>
      <c r="H607" s="52" t="s">
        <v>1140</v>
      </c>
      <c r="I607" s="52">
        <v>12201000</v>
      </c>
      <c r="J607" s="52">
        <v>0</v>
      </c>
      <c r="K607" s="52">
        <v>0</v>
      </c>
      <c r="L607" s="52" t="s">
        <v>1026</v>
      </c>
      <c r="M607" s="52" t="s">
        <v>1138</v>
      </c>
      <c r="N607" s="52" t="s">
        <v>2687</v>
      </c>
      <c r="O607" s="52">
        <v>5302</v>
      </c>
      <c r="P607" s="52" t="s">
        <v>164</v>
      </c>
      <c r="Q607" s="52">
        <v>8100020660</v>
      </c>
      <c r="R607" s="53">
        <v>44227</v>
      </c>
      <c r="S607" s="52" t="s">
        <v>2689</v>
      </c>
      <c r="T607" s="52">
        <v>336</v>
      </c>
      <c r="U607" s="53" t="s">
        <v>2755</v>
      </c>
      <c r="V607" s="54">
        <v>-684141.9</v>
      </c>
      <c r="W607" s="52" t="s">
        <v>6</v>
      </c>
      <c r="X607" s="55" t="str">
        <f t="shared" si="9"/>
        <v>Less than 180 days</v>
      </c>
      <c r="Y607" s="47" t="s">
        <v>2642</v>
      </c>
    </row>
    <row r="608" spans="1:25" x14ac:dyDescent="0.2">
      <c r="A608" s="52">
        <v>5300</v>
      </c>
      <c r="B608" s="52" t="s">
        <v>1025</v>
      </c>
      <c r="C608" s="52" t="s">
        <v>2686</v>
      </c>
      <c r="D608" s="52">
        <v>5308000083</v>
      </c>
      <c r="E608" s="52">
        <v>28</v>
      </c>
      <c r="F608" s="52" t="s">
        <v>2464</v>
      </c>
      <c r="G608" s="53" t="s">
        <v>2597</v>
      </c>
      <c r="H608" s="52" t="s">
        <v>1140</v>
      </c>
      <c r="I608" s="52">
        <v>12201000</v>
      </c>
      <c r="J608" s="52">
        <v>0</v>
      </c>
      <c r="K608" s="52">
        <v>0</v>
      </c>
      <c r="L608" s="52" t="s">
        <v>1026</v>
      </c>
      <c r="M608" s="52" t="s">
        <v>1138</v>
      </c>
      <c r="N608" s="52" t="s">
        <v>2687</v>
      </c>
      <c r="O608" s="52">
        <v>5302</v>
      </c>
      <c r="P608" s="52" t="s">
        <v>164</v>
      </c>
      <c r="Q608" s="52">
        <v>8100020660</v>
      </c>
      <c r="R608" s="53">
        <v>44227</v>
      </c>
      <c r="S608" s="52" t="s">
        <v>2689</v>
      </c>
      <c r="T608" s="52">
        <v>336</v>
      </c>
      <c r="U608" s="53" t="s">
        <v>2755</v>
      </c>
      <c r="V608" s="54">
        <v>-3340862.7</v>
      </c>
      <c r="W608" s="52" t="s">
        <v>6</v>
      </c>
      <c r="X608" s="55" t="str">
        <f t="shared" si="9"/>
        <v>Less than 180 days</v>
      </c>
      <c r="Y608" s="47" t="s">
        <v>2642</v>
      </c>
    </row>
    <row r="609" spans="1:25" x14ac:dyDescent="0.2">
      <c r="A609" s="52">
        <v>5300</v>
      </c>
      <c r="B609" s="52" t="s">
        <v>1025</v>
      </c>
      <c r="C609" s="52" t="s">
        <v>2686</v>
      </c>
      <c r="D609" s="52">
        <v>5308000084</v>
      </c>
      <c r="E609" s="52">
        <v>25</v>
      </c>
      <c r="F609" s="52" t="s">
        <v>2466</v>
      </c>
      <c r="G609" s="53" t="s">
        <v>2597</v>
      </c>
      <c r="H609" s="52" t="s">
        <v>1140</v>
      </c>
      <c r="I609" s="52">
        <v>12201000</v>
      </c>
      <c r="J609" s="52">
        <v>0</v>
      </c>
      <c r="K609" s="52">
        <v>0</v>
      </c>
      <c r="L609" s="52" t="s">
        <v>1026</v>
      </c>
      <c r="M609" s="52" t="s">
        <v>1138</v>
      </c>
      <c r="N609" s="52" t="s">
        <v>2687</v>
      </c>
      <c r="O609" s="52">
        <v>5302</v>
      </c>
      <c r="P609" s="52" t="s">
        <v>164</v>
      </c>
      <c r="Q609" s="52">
        <v>8100020660</v>
      </c>
      <c r="R609" s="53">
        <v>44227</v>
      </c>
      <c r="S609" s="52" t="s">
        <v>2689</v>
      </c>
      <c r="T609" s="52">
        <v>336</v>
      </c>
      <c r="U609" s="53" t="s">
        <v>2755</v>
      </c>
      <c r="V609" s="54">
        <v>-3364453.8</v>
      </c>
      <c r="W609" s="52" t="s">
        <v>6</v>
      </c>
      <c r="X609" s="55" t="str">
        <f t="shared" si="9"/>
        <v>Less than 180 days</v>
      </c>
      <c r="Y609" s="47" t="s">
        <v>2642</v>
      </c>
    </row>
    <row r="610" spans="1:25" x14ac:dyDescent="0.2">
      <c r="A610" s="52">
        <v>5300</v>
      </c>
      <c r="B610" s="52" t="s">
        <v>1025</v>
      </c>
      <c r="C610" s="52" t="s">
        <v>2686</v>
      </c>
      <c r="D610" s="52">
        <v>5308000085</v>
      </c>
      <c r="E610" s="52">
        <v>20</v>
      </c>
      <c r="F610" s="52" t="s">
        <v>2468</v>
      </c>
      <c r="G610" s="53" t="s">
        <v>2597</v>
      </c>
      <c r="H610" s="52" t="s">
        <v>1140</v>
      </c>
      <c r="I610" s="52">
        <v>12201000</v>
      </c>
      <c r="J610" s="52">
        <v>0</v>
      </c>
      <c r="K610" s="52">
        <v>0</v>
      </c>
      <c r="L610" s="52" t="s">
        <v>1026</v>
      </c>
      <c r="M610" s="52" t="s">
        <v>1138</v>
      </c>
      <c r="N610" s="52" t="s">
        <v>2687</v>
      </c>
      <c r="O610" s="52">
        <v>5302</v>
      </c>
      <c r="P610" s="52" t="s">
        <v>164</v>
      </c>
      <c r="Q610" s="52">
        <v>8100020660</v>
      </c>
      <c r="R610" s="53">
        <v>44227</v>
      </c>
      <c r="S610" s="52" t="s">
        <v>2689</v>
      </c>
      <c r="T610" s="52">
        <v>336</v>
      </c>
      <c r="U610" s="53" t="s">
        <v>2755</v>
      </c>
      <c r="V610" s="54">
        <v>-123399.6</v>
      </c>
      <c r="W610" s="52" t="s">
        <v>6</v>
      </c>
      <c r="X610" s="55" t="str">
        <f t="shared" si="9"/>
        <v>Less than 180 days</v>
      </c>
      <c r="Y610" s="47" t="s">
        <v>2642</v>
      </c>
    </row>
    <row r="611" spans="1:25" x14ac:dyDescent="0.2">
      <c r="A611" s="52">
        <v>5300</v>
      </c>
      <c r="B611" s="52" t="s">
        <v>1025</v>
      </c>
      <c r="C611" s="52" t="s">
        <v>2686</v>
      </c>
      <c r="D611" s="52">
        <v>5308000087</v>
      </c>
      <c r="E611" s="52">
        <v>20</v>
      </c>
      <c r="F611" s="52" t="s">
        <v>2470</v>
      </c>
      <c r="G611" s="53" t="s">
        <v>2597</v>
      </c>
      <c r="H611" s="52" t="s">
        <v>1140</v>
      </c>
      <c r="I611" s="52">
        <v>12201000</v>
      </c>
      <c r="J611" s="52">
        <v>0</v>
      </c>
      <c r="K611" s="52">
        <v>0</v>
      </c>
      <c r="L611" s="52" t="s">
        <v>1026</v>
      </c>
      <c r="M611" s="52" t="s">
        <v>1138</v>
      </c>
      <c r="N611" s="52" t="s">
        <v>2687</v>
      </c>
      <c r="O611" s="52">
        <v>5302</v>
      </c>
      <c r="P611" s="52" t="s">
        <v>164</v>
      </c>
      <c r="Q611" s="52">
        <v>8100020660</v>
      </c>
      <c r="R611" s="53">
        <v>44227</v>
      </c>
      <c r="S611" s="52" t="s">
        <v>2689</v>
      </c>
      <c r="T611" s="52">
        <v>336</v>
      </c>
      <c r="U611" s="53" t="s">
        <v>2755</v>
      </c>
      <c r="V611" s="54">
        <v>-94364.4</v>
      </c>
      <c r="W611" s="52" t="s">
        <v>6</v>
      </c>
      <c r="X611" s="55" t="str">
        <f t="shared" si="9"/>
        <v>Less than 180 days</v>
      </c>
      <c r="Y611" s="47" t="s">
        <v>2642</v>
      </c>
    </row>
    <row r="612" spans="1:25" x14ac:dyDescent="0.2">
      <c r="A612" s="52">
        <v>5300</v>
      </c>
      <c r="B612" s="52" t="s">
        <v>1025</v>
      </c>
      <c r="C612" s="52" t="s">
        <v>2686</v>
      </c>
      <c r="D612" s="52">
        <v>5308000088</v>
      </c>
      <c r="E612" s="52">
        <v>20</v>
      </c>
      <c r="F612" s="52" t="s">
        <v>2472</v>
      </c>
      <c r="G612" s="53" t="s">
        <v>2597</v>
      </c>
      <c r="H612" s="52" t="s">
        <v>1140</v>
      </c>
      <c r="I612" s="52">
        <v>12201000</v>
      </c>
      <c r="J612" s="52">
        <v>0</v>
      </c>
      <c r="K612" s="52">
        <v>0</v>
      </c>
      <c r="L612" s="52" t="s">
        <v>1026</v>
      </c>
      <c r="M612" s="52" t="s">
        <v>1138</v>
      </c>
      <c r="N612" s="52" t="s">
        <v>2687</v>
      </c>
      <c r="O612" s="52">
        <v>5302</v>
      </c>
      <c r="P612" s="52" t="s">
        <v>164</v>
      </c>
      <c r="Q612" s="52">
        <v>8100020660</v>
      </c>
      <c r="R612" s="53">
        <v>44227</v>
      </c>
      <c r="S612" s="52" t="s">
        <v>2689</v>
      </c>
      <c r="T612" s="52">
        <v>336</v>
      </c>
      <c r="U612" s="53" t="s">
        <v>2755</v>
      </c>
      <c r="V612" s="54">
        <v>-74402.7</v>
      </c>
      <c r="W612" s="52" t="s">
        <v>6</v>
      </c>
      <c r="X612" s="55" t="str">
        <f t="shared" si="9"/>
        <v>Less than 180 days</v>
      </c>
      <c r="Y612" s="47" t="s">
        <v>2642</v>
      </c>
    </row>
    <row r="613" spans="1:25" x14ac:dyDescent="0.2">
      <c r="A613" s="52">
        <v>5300</v>
      </c>
      <c r="B613" s="52" t="s">
        <v>1025</v>
      </c>
      <c r="C613" s="52" t="s">
        <v>2686</v>
      </c>
      <c r="D613" s="52">
        <v>5308000089</v>
      </c>
      <c r="E613" s="52">
        <v>21</v>
      </c>
      <c r="F613" s="52" t="s">
        <v>2474</v>
      </c>
      <c r="G613" s="53" t="s">
        <v>2597</v>
      </c>
      <c r="H613" s="52" t="s">
        <v>1140</v>
      </c>
      <c r="I613" s="52">
        <v>12201000</v>
      </c>
      <c r="J613" s="52">
        <v>0</v>
      </c>
      <c r="K613" s="52">
        <v>0</v>
      </c>
      <c r="L613" s="52" t="s">
        <v>1026</v>
      </c>
      <c r="M613" s="52" t="s">
        <v>1138</v>
      </c>
      <c r="N613" s="52" t="s">
        <v>2687</v>
      </c>
      <c r="O613" s="52">
        <v>5302</v>
      </c>
      <c r="P613" s="52" t="s">
        <v>164</v>
      </c>
      <c r="Q613" s="52">
        <v>8100020660</v>
      </c>
      <c r="R613" s="53">
        <v>44227</v>
      </c>
      <c r="S613" s="52" t="s">
        <v>2689</v>
      </c>
      <c r="T613" s="52">
        <v>336</v>
      </c>
      <c r="U613" s="53" t="s">
        <v>2755</v>
      </c>
      <c r="V613" s="54">
        <v>-36294</v>
      </c>
      <c r="W613" s="52" t="s">
        <v>6</v>
      </c>
      <c r="X613" s="55" t="str">
        <f t="shared" si="9"/>
        <v>Less than 180 days</v>
      </c>
      <c r="Y613" s="47" t="s">
        <v>2642</v>
      </c>
    </row>
    <row r="614" spans="1:25" x14ac:dyDescent="0.2">
      <c r="A614" s="52">
        <v>5300</v>
      </c>
      <c r="B614" s="52" t="s">
        <v>1025</v>
      </c>
      <c r="C614" s="52" t="s">
        <v>2686</v>
      </c>
      <c r="D614" s="52">
        <v>5308000090</v>
      </c>
      <c r="E614" s="52">
        <v>20</v>
      </c>
      <c r="F614" s="52" t="s">
        <v>2476</v>
      </c>
      <c r="G614" s="53" t="s">
        <v>2597</v>
      </c>
      <c r="H614" s="52" t="s">
        <v>1140</v>
      </c>
      <c r="I614" s="52">
        <v>12201000</v>
      </c>
      <c r="J614" s="52">
        <v>0</v>
      </c>
      <c r="K614" s="52">
        <v>0</v>
      </c>
      <c r="L614" s="52" t="s">
        <v>1026</v>
      </c>
      <c r="M614" s="52" t="s">
        <v>1138</v>
      </c>
      <c r="N614" s="52" t="s">
        <v>2687</v>
      </c>
      <c r="O614" s="52">
        <v>5302</v>
      </c>
      <c r="P614" s="52" t="s">
        <v>164</v>
      </c>
      <c r="Q614" s="52">
        <v>8100020660</v>
      </c>
      <c r="R614" s="53">
        <v>44227</v>
      </c>
      <c r="S614" s="52" t="s">
        <v>2689</v>
      </c>
      <c r="T614" s="52">
        <v>336</v>
      </c>
      <c r="U614" s="53" t="s">
        <v>2755</v>
      </c>
      <c r="V614" s="54">
        <v>-68958.600000000006</v>
      </c>
      <c r="W614" s="52" t="s">
        <v>6</v>
      </c>
      <c r="X614" s="55" t="str">
        <f t="shared" si="9"/>
        <v>Less than 180 days</v>
      </c>
      <c r="Y614" s="47" t="s">
        <v>2642</v>
      </c>
    </row>
    <row r="615" spans="1:25" x14ac:dyDescent="0.2">
      <c r="A615" s="52">
        <v>5300</v>
      </c>
      <c r="B615" s="52" t="s">
        <v>1025</v>
      </c>
      <c r="C615" s="52" t="s">
        <v>2686</v>
      </c>
      <c r="D615" s="52">
        <v>5308000091</v>
      </c>
      <c r="E615" s="52">
        <v>20</v>
      </c>
      <c r="F615" s="52" t="s">
        <v>2478</v>
      </c>
      <c r="G615" s="53" t="s">
        <v>2597</v>
      </c>
      <c r="H615" s="52" t="s">
        <v>1140</v>
      </c>
      <c r="I615" s="52">
        <v>12201000</v>
      </c>
      <c r="J615" s="52">
        <v>0</v>
      </c>
      <c r="K615" s="52">
        <v>0</v>
      </c>
      <c r="L615" s="52" t="s">
        <v>1030</v>
      </c>
      <c r="M615" s="52" t="s">
        <v>1173</v>
      </c>
      <c r="N615" s="52" t="s">
        <v>2687</v>
      </c>
      <c r="O615" s="52">
        <v>5302</v>
      </c>
      <c r="P615" s="52" t="s">
        <v>164</v>
      </c>
      <c r="Q615" s="52">
        <v>8100020660</v>
      </c>
      <c r="R615" s="53">
        <v>44227</v>
      </c>
      <c r="S615" s="52" t="s">
        <v>2689</v>
      </c>
      <c r="T615" s="52">
        <v>336</v>
      </c>
      <c r="U615" s="53" t="s">
        <v>2755</v>
      </c>
      <c r="V615" s="54">
        <v>-52626.3</v>
      </c>
      <c r="W615" s="52" t="s">
        <v>6</v>
      </c>
      <c r="X615" s="55" t="str">
        <f t="shared" si="9"/>
        <v>Less than 180 days</v>
      </c>
      <c r="Y615" s="47" t="s">
        <v>2642</v>
      </c>
    </row>
    <row r="616" spans="1:25" x14ac:dyDescent="0.2">
      <c r="A616" s="52">
        <v>5300</v>
      </c>
      <c r="B616" s="52" t="s">
        <v>1025</v>
      </c>
      <c r="C616" s="52" t="s">
        <v>2686</v>
      </c>
      <c r="D616" s="52">
        <v>5308000092</v>
      </c>
      <c r="E616" s="52">
        <v>20</v>
      </c>
      <c r="F616" s="52" t="s">
        <v>2480</v>
      </c>
      <c r="G616" s="53" t="s">
        <v>2597</v>
      </c>
      <c r="H616" s="52" t="s">
        <v>1140</v>
      </c>
      <c r="I616" s="52">
        <v>12201000</v>
      </c>
      <c r="J616" s="52">
        <v>0</v>
      </c>
      <c r="K616" s="52">
        <v>0</v>
      </c>
      <c r="L616" s="52" t="s">
        <v>1030</v>
      </c>
      <c r="M616" s="52" t="s">
        <v>1173</v>
      </c>
      <c r="N616" s="52" t="s">
        <v>2687</v>
      </c>
      <c r="O616" s="52">
        <v>5302</v>
      </c>
      <c r="P616" s="52" t="s">
        <v>164</v>
      </c>
      <c r="Q616" s="52">
        <v>8100020660</v>
      </c>
      <c r="R616" s="53">
        <v>44227</v>
      </c>
      <c r="S616" s="52" t="s">
        <v>2689</v>
      </c>
      <c r="T616" s="52">
        <v>336</v>
      </c>
      <c r="U616" s="53" t="s">
        <v>2755</v>
      </c>
      <c r="V616" s="54">
        <v>-10888.2</v>
      </c>
      <c r="W616" s="52" t="s">
        <v>6</v>
      </c>
      <c r="X616" s="55" t="str">
        <f t="shared" si="9"/>
        <v>Less than 180 days</v>
      </c>
      <c r="Y616" s="47" t="s">
        <v>2642</v>
      </c>
    </row>
    <row r="617" spans="1:25" x14ac:dyDescent="0.2">
      <c r="A617" s="52">
        <v>5300</v>
      </c>
      <c r="B617" s="52" t="s">
        <v>1025</v>
      </c>
      <c r="C617" s="52" t="s">
        <v>2686</v>
      </c>
      <c r="D617" s="52">
        <v>5308000093</v>
      </c>
      <c r="E617" s="52">
        <v>20</v>
      </c>
      <c r="F617" s="52" t="s">
        <v>2482</v>
      </c>
      <c r="G617" s="53" t="s">
        <v>2597</v>
      </c>
      <c r="H617" s="52" t="s">
        <v>1140</v>
      </c>
      <c r="I617" s="52">
        <v>12201000</v>
      </c>
      <c r="J617" s="52">
        <v>0</v>
      </c>
      <c r="K617" s="52">
        <v>0</v>
      </c>
      <c r="L617" s="52" t="s">
        <v>1030</v>
      </c>
      <c r="M617" s="52" t="s">
        <v>1173</v>
      </c>
      <c r="N617" s="52" t="s">
        <v>2687</v>
      </c>
      <c r="O617" s="52">
        <v>5302</v>
      </c>
      <c r="P617" s="52" t="s">
        <v>164</v>
      </c>
      <c r="Q617" s="52">
        <v>8100020660</v>
      </c>
      <c r="R617" s="53">
        <v>44227</v>
      </c>
      <c r="S617" s="52" t="s">
        <v>2689</v>
      </c>
      <c r="T617" s="52">
        <v>336</v>
      </c>
      <c r="U617" s="53" t="s">
        <v>2755</v>
      </c>
      <c r="V617" s="54">
        <v>-30849.9</v>
      </c>
      <c r="W617" s="52" t="s">
        <v>6</v>
      </c>
      <c r="X617" s="55" t="str">
        <f t="shared" si="9"/>
        <v>Less than 180 days</v>
      </c>
      <c r="Y617" s="47" t="s">
        <v>2642</v>
      </c>
    </row>
    <row r="618" spans="1:25" x14ac:dyDescent="0.2">
      <c r="A618" s="52">
        <v>5300</v>
      </c>
      <c r="B618" s="52" t="s">
        <v>1025</v>
      </c>
      <c r="C618" s="52" t="s">
        <v>2686</v>
      </c>
      <c r="D618" s="52">
        <v>5308000094</v>
      </c>
      <c r="E618" s="52">
        <v>23</v>
      </c>
      <c r="F618" s="52" t="s">
        <v>2484</v>
      </c>
      <c r="G618" s="53" t="s">
        <v>2597</v>
      </c>
      <c r="H618" s="52" t="s">
        <v>1140</v>
      </c>
      <c r="I618" s="52">
        <v>12201000</v>
      </c>
      <c r="J618" s="52">
        <v>0</v>
      </c>
      <c r="K618" s="52">
        <v>0</v>
      </c>
      <c r="L618" s="52" t="s">
        <v>1026</v>
      </c>
      <c r="M618" s="52" t="s">
        <v>1138</v>
      </c>
      <c r="N618" s="52" t="s">
        <v>2687</v>
      </c>
      <c r="O618" s="52">
        <v>5302</v>
      </c>
      <c r="P618" s="52" t="s">
        <v>164</v>
      </c>
      <c r="Q618" s="52">
        <v>8100020660</v>
      </c>
      <c r="R618" s="53">
        <v>44227</v>
      </c>
      <c r="S618" s="52" t="s">
        <v>2689</v>
      </c>
      <c r="T618" s="52">
        <v>336</v>
      </c>
      <c r="U618" s="53" t="s">
        <v>2755</v>
      </c>
      <c r="V618" s="54">
        <v>-460933.8</v>
      </c>
      <c r="W618" s="52" t="s">
        <v>6</v>
      </c>
      <c r="X618" s="55" t="str">
        <f t="shared" si="9"/>
        <v>Less than 180 days</v>
      </c>
      <c r="Y618" s="47" t="s">
        <v>2642</v>
      </c>
    </row>
    <row r="619" spans="1:25" x14ac:dyDescent="0.2">
      <c r="A619" s="52">
        <v>5300</v>
      </c>
      <c r="B619" s="52" t="s">
        <v>1025</v>
      </c>
      <c r="C619" s="52" t="s">
        <v>2686</v>
      </c>
      <c r="D619" s="52">
        <v>5308000096</v>
      </c>
      <c r="E619" s="52">
        <v>22</v>
      </c>
      <c r="F619" s="52" t="s">
        <v>2486</v>
      </c>
      <c r="G619" s="53" t="s">
        <v>2597</v>
      </c>
      <c r="H619" s="52" t="s">
        <v>1140</v>
      </c>
      <c r="I619" s="52">
        <v>12201000</v>
      </c>
      <c r="J619" s="52">
        <v>0</v>
      </c>
      <c r="K619" s="52">
        <v>0</v>
      </c>
      <c r="L619" s="52" t="s">
        <v>1026</v>
      </c>
      <c r="M619" s="52" t="s">
        <v>1138</v>
      </c>
      <c r="N619" s="52" t="s">
        <v>2687</v>
      </c>
      <c r="O619" s="52">
        <v>5302</v>
      </c>
      <c r="P619" s="52" t="s">
        <v>164</v>
      </c>
      <c r="Q619" s="52">
        <v>8100020660</v>
      </c>
      <c r="R619" s="53">
        <v>44227</v>
      </c>
      <c r="S619" s="52" t="s">
        <v>2689</v>
      </c>
      <c r="T619" s="52">
        <v>336</v>
      </c>
      <c r="U619" s="53" t="s">
        <v>2755</v>
      </c>
      <c r="V619" s="54">
        <v>-78032.100000000006</v>
      </c>
      <c r="W619" s="52" t="s">
        <v>6</v>
      </c>
      <c r="X619" s="55" t="str">
        <f t="shared" si="9"/>
        <v>Less than 180 days</v>
      </c>
      <c r="Y619" s="47" t="s">
        <v>2642</v>
      </c>
    </row>
    <row r="620" spans="1:25" x14ac:dyDescent="0.2">
      <c r="A620" s="52">
        <v>5300</v>
      </c>
      <c r="B620" s="52" t="s">
        <v>1025</v>
      </c>
      <c r="C620" s="52" t="s">
        <v>2686</v>
      </c>
      <c r="D620" s="52">
        <v>5308000098</v>
      </c>
      <c r="E620" s="52">
        <v>20</v>
      </c>
      <c r="F620" s="52" t="s">
        <v>2488</v>
      </c>
      <c r="G620" s="53" t="s">
        <v>2597</v>
      </c>
      <c r="H620" s="52" t="s">
        <v>1140</v>
      </c>
      <c r="I620" s="52">
        <v>12201000</v>
      </c>
      <c r="J620" s="52">
        <v>0</v>
      </c>
      <c r="K620" s="52">
        <v>0</v>
      </c>
      <c r="L620" s="52" t="s">
        <v>1030</v>
      </c>
      <c r="M620" s="52" t="s">
        <v>1173</v>
      </c>
      <c r="N620" s="52" t="s">
        <v>2687</v>
      </c>
      <c r="O620" s="52">
        <v>5302</v>
      </c>
      <c r="P620" s="52" t="s">
        <v>164</v>
      </c>
      <c r="Q620" s="52">
        <v>8100020660</v>
      </c>
      <c r="R620" s="53">
        <v>44227</v>
      </c>
      <c r="S620" s="52" t="s">
        <v>2689</v>
      </c>
      <c r="T620" s="52">
        <v>336</v>
      </c>
      <c r="U620" s="53" t="s">
        <v>2755</v>
      </c>
      <c r="V620" s="54">
        <v>-18147</v>
      </c>
      <c r="W620" s="52" t="s">
        <v>6</v>
      </c>
      <c r="X620" s="55" t="str">
        <f t="shared" si="9"/>
        <v>Less than 180 days</v>
      </c>
      <c r="Y620" s="47" t="s">
        <v>2642</v>
      </c>
    </row>
    <row r="621" spans="1:25" x14ac:dyDescent="0.2">
      <c r="A621" s="52">
        <v>5300</v>
      </c>
      <c r="B621" s="52" t="s">
        <v>1025</v>
      </c>
      <c r="C621" s="52" t="s">
        <v>2686</v>
      </c>
      <c r="D621" s="52">
        <v>5308000100</v>
      </c>
      <c r="E621" s="52">
        <v>20</v>
      </c>
      <c r="F621" s="52" t="s">
        <v>2490</v>
      </c>
      <c r="G621" s="53" t="s">
        <v>2597</v>
      </c>
      <c r="H621" s="52" t="s">
        <v>1140</v>
      </c>
      <c r="I621" s="52">
        <v>12201000</v>
      </c>
      <c r="J621" s="52">
        <v>0</v>
      </c>
      <c r="K621" s="52">
        <v>0</v>
      </c>
      <c r="L621" s="52" t="s">
        <v>1030</v>
      </c>
      <c r="M621" s="52" t="s">
        <v>1173</v>
      </c>
      <c r="N621" s="52" t="s">
        <v>2687</v>
      </c>
      <c r="O621" s="52">
        <v>5302</v>
      </c>
      <c r="P621" s="52" t="s">
        <v>164</v>
      </c>
      <c r="Q621" s="52">
        <v>8100020660</v>
      </c>
      <c r="R621" s="53">
        <v>44227</v>
      </c>
      <c r="S621" s="52" t="s">
        <v>2689</v>
      </c>
      <c r="T621" s="52">
        <v>336</v>
      </c>
      <c r="U621" s="53" t="s">
        <v>2755</v>
      </c>
      <c r="V621" s="54">
        <v>-9073.5</v>
      </c>
      <c r="W621" s="52" t="s">
        <v>6</v>
      </c>
      <c r="X621" s="55" t="str">
        <f t="shared" si="9"/>
        <v>Less than 180 days</v>
      </c>
      <c r="Y621" s="47" t="s">
        <v>2642</v>
      </c>
    </row>
    <row r="622" spans="1:25" x14ac:dyDescent="0.2">
      <c r="A622" s="52">
        <v>5300</v>
      </c>
      <c r="B622" s="52" t="s">
        <v>1025</v>
      </c>
      <c r="C622" s="52" t="s">
        <v>2686</v>
      </c>
      <c r="D622" s="52">
        <v>5308000112</v>
      </c>
      <c r="E622" s="52">
        <v>21</v>
      </c>
      <c r="F622" s="52" t="s">
        <v>2492</v>
      </c>
      <c r="G622" s="53" t="s">
        <v>2597</v>
      </c>
      <c r="H622" s="52" t="s">
        <v>1140</v>
      </c>
      <c r="I622" s="52">
        <v>12201000</v>
      </c>
      <c r="J622" s="52">
        <v>0</v>
      </c>
      <c r="K622" s="52">
        <v>0</v>
      </c>
      <c r="L622" s="52" t="s">
        <v>1026</v>
      </c>
      <c r="M622" s="52" t="s">
        <v>1138</v>
      </c>
      <c r="N622" s="52" t="s">
        <v>2687</v>
      </c>
      <c r="O622" s="52">
        <v>5302</v>
      </c>
      <c r="P622" s="52" t="s">
        <v>164</v>
      </c>
      <c r="Q622" s="52">
        <v>8100020660</v>
      </c>
      <c r="R622" s="53">
        <v>44227</v>
      </c>
      <c r="S622" s="52" t="s">
        <v>2689</v>
      </c>
      <c r="T622" s="52">
        <v>336</v>
      </c>
      <c r="U622" s="53" t="s">
        <v>2755</v>
      </c>
      <c r="V622" s="54">
        <v>-72588</v>
      </c>
      <c r="W622" s="52" t="s">
        <v>6</v>
      </c>
      <c r="X622" s="55" t="str">
        <f t="shared" si="9"/>
        <v>Less than 180 days</v>
      </c>
      <c r="Y622" s="47" t="s">
        <v>2642</v>
      </c>
    </row>
    <row r="623" spans="1:25" x14ac:dyDescent="0.2">
      <c r="A623" s="52">
        <v>5300</v>
      </c>
      <c r="B623" s="52" t="s">
        <v>1025</v>
      </c>
      <c r="C623" s="52" t="s">
        <v>2686</v>
      </c>
      <c r="D623" s="52">
        <v>5308000115</v>
      </c>
      <c r="E623" s="52">
        <v>20</v>
      </c>
      <c r="F623" s="52" t="s">
        <v>2494</v>
      </c>
      <c r="G623" s="53" t="s">
        <v>2597</v>
      </c>
      <c r="H623" s="52" t="s">
        <v>1140</v>
      </c>
      <c r="I623" s="52">
        <v>12201000</v>
      </c>
      <c r="J623" s="52">
        <v>0</v>
      </c>
      <c r="K623" s="52">
        <v>0</v>
      </c>
      <c r="L623" s="52" t="s">
        <v>1026</v>
      </c>
      <c r="M623" s="52" t="s">
        <v>1138</v>
      </c>
      <c r="N623" s="52" t="s">
        <v>2687</v>
      </c>
      <c r="O623" s="52">
        <v>5302</v>
      </c>
      <c r="P623" s="52" t="s">
        <v>164</v>
      </c>
      <c r="Q623" s="52">
        <v>8100020660</v>
      </c>
      <c r="R623" s="53">
        <v>44227</v>
      </c>
      <c r="S623" s="52" t="s">
        <v>2689</v>
      </c>
      <c r="T623" s="52">
        <v>336</v>
      </c>
      <c r="U623" s="53" t="s">
        <v>2755</v>
      </c>
      <c r="V623" s="54">
        <v>-41738.1</v>
      </c>
      <c r="W623" s="52" t="s">
        <v>6</v>
      </c>
      <c r="X623" s="55" t="str">
        <f t="shared" si="9"/>
        <v>Less than 180 days</v>
      </c>
      <c r="Y623" s="47" t="s">
        <v>2642</v>
      </c>
    </row>
    <row r="624" spans="1:25" x14ac:dyDescent="0.2">
      <c r="A624" s="52">
        <v>5300</v>
      </c>
      <c r="B624" s="52" t="s">
        <v>1025</v>
      </c>
      <c r="C624" s="52" t="s">
        <v>2686</v>
      </c>
      <c r="D624" s="52">
        <v>5308000118</v>
      </c>
      <c r="E624" s="52">
        <v>21</v>
      </c>
      <c r="F624" s="52" t="s">
        <v>2496</v>
      </c>
      <c r="G624" s="53" t="s">
        <v>2597</v>
      </c>
      <c r="H624" s="52" t="s">
        <v>1140</v>
      </c>
      <c r="I624" s="52">
        <v>12201000</v>
      </c>
      <c r="J624" s="52">
        <v>0</v>
      </c>
      <c r="K624" s="52">
        <v>0</v>
      </c>
      <c r="L624" s="52" t="s">
        <v>1026</v>
      </c>
      <c r="M624" s="52" t="s">
        <v>1138</v>
      </c>
      <c r="N624" s="52" t="s">
        <v>2687</v>
      </c>
      <c r="O624" s="52">
        <v>5302</v>
      </c>
      <c r="P624" s="52" t="s">
        <v>164</v>
      </c>
      <c r="Q624" s="52">
        <v>8100020660</v>
      </c>
      <c r="R624" s="53">
        <v>44227</v>
      </c>
      <c r="S624" s="52" t="s">
        <v>2689</v>
      </c>
      <c r="T624" s="52">
        <v>336</v>
      </c>
      <c r="U624" s="53" t="s">
        <v>2755</v>
      </c>
      <c r="V624" s="54">
        <v>-110696.7</v>
      </c>
      <c r="W624" s="52" t="s">
        <v>6</v>
      </c>
      <c r="X624" s="55" t="str">
        <f t="shared" si="9"/>
        <v>Less than 180 days</v>
      </c>
      <c r="Y624" s="47" t="s">
        <v>2642</v>
      </c>
    </row>
    <row r="625" spans="1:25" x14ac:dyDescent="0.2">
      <c r="A625" s="52">
        <v>5300</v>
      </c>
      <c r="B625" s="52" t="s">
        <v>1025</v>
      </c>
      <c r="C625" s="52" t="s">
        <v>2686</v>
      </c>
      <c r="D625" s="52">
        <v>5308000119</v>
      </c>
      <c r="E625" s="52">
        <v>22</v>
      </c>
      <c r="F625" s="52" t="s">
        <v>2498</v>
      </c>
      <c r="G625" s="53" t="s">
        <v>2597</v>
      </c>
      <c r="H625" s="52" t="s">
        <v>1140</v>
      </c>
      <c r="I625" s="52">
        <v>12201000</v>
      </c>
      <c r="J625" s="52">
        <v>0</v>
      </c>
      <c r="K625" s="52">
        <v>0</v>
      </c>
      <c r="L625" s="52" t="s">
        <v>1026</v>
      </c>
      <c r="M625" s="52" t="s">
        <v>1138</v>
      </c>
      <c r="N625" s="52" t="s">
        <v>2687</v>
      </c>
      <c r="O625" s="52">
        <v>5302</v>
      </c>
      <c r="P625" s="52" t="s">
        <v>164</v>
      </c>
      <c r="Q625" s="52">
        <v>8100020660</v>
      </c>
      <c r="R625" s="53">
        <v>44227</v>
      </c>
      <c r="S625" s="52" t="s">
        <v>2689</v>
      </c>
      <c r="T625" s="52">
        <v>336</v>
      </c>
      <c r="U625" s="53" t="s">
        <v>2755</v>
      </c>
      <c r="V625" s="54">
        <v>-56255.7</v>
      </c>
      <c r="W625" s="52" t="s">
        <v>6</v>
      </c>
      <c r="X625" s="55" t="str">
        <f t="shared" si="9"/>
        <v>Less than 180 days</v>
      </c>
      <c r="Y625" s="47" t="s">
        <v>2642</v>
      </c>
    </row>
    <row r="626" spans="1:25" x14ac:dyDescent="0.2">
      <c r="A626" s="52">
        <v>5300</v>
      </c>
      <c r="B626" s="52" t="s">
        <v>1025</v>
      </c>
      <c r="C626" s="52" t="s">
        <v>2686</v>
      </c>
      <c r="D626" s="52">
        <v>5308000126</v>
      </c>
      <c r="E626" s="52">
        <v>20</v>
      </c>
      <c r="F626" s="52" t="s">
        <v>2500</v>
      </c>
      <c r="G626" s="53" t="s">
        <v>2597</v>
      </c>
      <c r="H626" s="52" t="s">
        <v>1140</v>
      </c>
      <c r="I626" s="52">
        <v>12201000</v>
      </c>
      <c r="J626" s="52">
        <v>0</v>
      </c>
      <c r="K626" s="52">
        <v>0</v>
      </c>
      <c r="L626" s="52" t="s">
        <v>1030</v>
      </c>
      <c r="M626" s="52" t="s">
        <v>1173</v>
      </c>
      <c r="N626" s="52" t="s">
        <v>2687</v>
      </c>
      <c r="O626" s="52">
        <v>5302</v>
      </c>
      <c r="P626" s="52" t="s">
        <v>164</v>
      </c>
      <c r="Q626" s="52">
        <v>8100020660</v>
      </c>
      <c r="R626" s="53">
        <v>44227</v>
      </c>
      <c r="S626" s="52" t="s">
        <v>2689</v>
      </c>
      <c r="T626" s="52">
        <v>336</v>
      </c>
      <c r="U626" s="53" t="s">
        <v>2755</v>
      </c>
      <c r="V626" s="54">
        <v>-18147</v>
      </c>
      <c r="W626" s="52" t="s">
        <v>6</v>
      </c>
      <c r="X626" s="55" t="str">
        <f t="shared" si="9"/>
        <v>Less than 180 days</v>
      </c>
      <c r="Y626" s="47" t="s">
        <v>2642</v>
      </c>
    </row>
    <row r="627" spans="1:25" x14ac:dyDescent="0.2">
      <c r="A627" s="52">
        <v>5300</v>
      </c>
      <c r="B627" s="52" t="s">
        <v>1025</v>
      </c>
      <c r="C627" s="52" t="s">
        <v>2686</v>
      </c>
      <c r="D627" s="52">
        <v>5308000131</v>
      </c>
      <c r="E627" s="52">
        <v>20</v>
      </c>
      <c r="F627" s="52" t="s">
        <v>2502</v>
      </c>
      <c r="G627" s="53" t="s">
        <v>2597</v>
      </c>
      <c r="H627" s="52" t="s">
        <v>1140</v>
      </c>
      <c r="I627" s="52">
        <v>12201000</v>
      </c>
      <c r="J627" s="52">
        <v>0</v>
      </c>
      <c r="K627" s="52">
        <v>0</v>
      </c>
      <c r="L627" s="52" t="s">
        <v>1026</v>
      </c>
      <c r="M627" s="52" t="s">
        <v>1138</v>
      </c>
      <c r="N627" s="52" t="s">
        <v>2687</v>
      </c>
      <c r="O627" s="52">
        <v>5302</v>
      </c>
      <c r="P627" s="52" t="s">
        <v>164</v>
      </c>
      <c r="Q627" s="52">
        <v>8100020660</v>
      </c>
      <c r="R627" s="53">
        <v>44227</v>
      </c>
      <c r="S627" s="52" t="s">
        <v>2689</v>
      </c>
      <c r="T627" s="52">
        <v>336</v>
      </c>
      <c r="U627" s="53" t="s">
        <v>2755</v>
      </c>
      <c r="V627" s="54">
        <v>-34479.300000000003</v>
      </c>
      <c r="W627" s="52" t="s">
        <v>6</v>
      </c>
      <c r="X627" s="55" t="str">
        <f t="shared" si="9"/>
        <v>Less than 180 days</v>
      </c>
      <c r="Y627" s="47" t="s">
        <v>2642</v>
      </c>
    </row>
    <row r="628" spans="1:25" x14ac:dyDescent="0.2">
      <c r="A628" s="52">
        <v>5300</v>
      </c>
      <c r="B628" s="52" t="s">
        <v>1025</v>
      </c>
      <c r="C628" s="52" t="s">
        <v>2686</v>
      </c>
      <c r="D628" s="52">
        <v>5308000161</v>
      </c>
      <c r="E628" s="52">
        <v>25</v>
      </c>
      <c r="F628" s="52" t="s">
        <v>2504</v>
      </c>
      <c r="G628" s="53" t="s">
        <v>2597</v>
      </c>
      <c r="H628" s="52" t="s">
        <v>1296</v>
      </c>
      <c r="I628" s="52">
        <v>12201000</v>
      </c>
      <c r="J628" s="52">
        <v>0</v>
      </c>
      <c r="K628" s="52">
        <v>0</v>
      </c>
      <c r="L628" s="52" t="s">
        <v>1026</v>
      </c>
      <c r="M628" s="52" t="s">
        <v>1294</v>
      </c>
      <c r="N628" s="52" t="s">
        <v>2687</v>
      </c>
      <c r="O628" s="52">
        <v>5302</v>
      </c>
      <c r="P628" s="52" t="s">
        <v>116</v>
      </c>
      <c r="Q628" s="52">
        <v>8100020660</v>
      </c>
      <c r="R628" s="53">
        <v>44227</v>
      </c>
      <c r="S628" s="52" t="s">
        <v>2689</v>
      </c>
      <c r="T628" s="52">
        <v>336</v>
      </c>
      <c r="U628" s="53" t="s">
        <v>2755</v>
      </c>
      <c r="V628" s="54">
        <v>-67143.899999999994</v>
      </c>
      <c r="W628" s="52" t="s">
        <v>6</v>
      </c>
      <c r="X628" s="55" t="str">
        <f t="shared" si="9"/>
        <v>Less than 180 days</v>
      </c>
      <c r="Y628" s="47" t="s">
        <v>2642</v>
      </c>
    </row>
    <row r="629" spans="1:25" x14ac:dyDescent="0.2">
      <c r="A629" s="52">
        <v>5300</v>
      </c>
      <c r="B629" s="52" t="s">
        <v>1025</v>
      </c>
      <c r="C629" s="52" t="s">
        <v>2686</v>
      </c>
      <c r="D629" s="52">
        <v>5308000162</v>
      </c>
      <c r="E629" s="52">
        <v>21</v>
      </c>
      <c r="F629" s="52" t="s">
        <v>2506</v>
      </c>
      <c r="G629" s="53" t="s">
        <v>2597</v>
      </c>
      <c r="H629" s="52" t="s">
        <v>1296</v>
      </c>
      <c r="I629" s="52">
        <v>12201000</v>
      </c>
      <c r="J629" s="52">
        <v>0</v>
      </c>
      <c r="K629" s="52">
        <v>0</v>
      </c>
      <c r="L629" s="52" t="s">
        <v>1026</v>
      </c>
      <c r="M629" s="52" t="s">
        <v>1294</v>
      </c>
      <c r="N629" s="52" t="s">
        <v>2687</v>
      </c>
      <c r="O629" s="52">
        <v>5302</v>
      </c>
      <c r="P629" s="52" t="s">
        <v>116</v>
      </c>
      <c r="Q629" s="52">
        <v>8100020660</v>
      </c>
      <c r="R629" s="53">
        <v>44227</v>
      </c>
      <c r="S629" s="52" t="s">
        <v>2689</v>
      </c>
      <c r="T629" s="52">
        <v>336</v>
      </c>
      <c r="U629" s="53" t="s">
        <v>2755</v>
      </c>
      <c r="V629" s="54">
        <v>-90735</v>
      </c>
      <c r="W629" s="52" t="s">
        <v>6</v>
      </c>
      <c r="X629" s="55" t="str">
        <f t="shared" si="9"/>
        <v>Less than 180 days</v>
      </c>
      <c r="Y629" s="47" t="s">
        <v>2642</v>
      </c>
    </row>
    <row r="630" spans="1:25" x14ac:dyDescent="0.2">
      <c r="A630" s="52">
        <v>5300</v>
      </c>
      <c r="B630" s="52" t="s">
        <v>1025</v>
      </c>
      <c r="C630" s="52" t="s">
        <v>2686</v>
      </c>
      <c r="D630" s="52">
        <v>5308000163</v>
      </c>
      <c r="E630" s="52">
        <v>25</v>
      </c>
      <c r="F630" s="52" t="s">
        <v>2508</v>
      </c>
      <c r="G630" s="53" t="s">
        <v>2597</v>
      </c>
      <c r="H630" s="52" t="s">
        <v>1296</v>
      </c>
      <c r="I630" s="52">
        <v>12201000</v>
      </c>
      <c r="J630" s="52">
        <v>0</v>
      </c>
      <c r="K630" s="52">
        <v>0</v>
      </c>
      <c r="L630" s="52" t="s">
        <v>1026</v>
      </c>
      <c r="M630" s="52" t="s">
        <v>1294</v>
      </c>
      <c r="N630" s="52" t="s">
        <v>2687</v>
      </c>
      <c r="O630" s="52">
        <v>5302</v>
      </c>
      <c r="P630" s="52" t="s">
        <v>116</v>
      </c>
      <c r="Q630" s="52">
        <v>8100020660</v>
      </c>
      <c r="R630" s="53">
        <v>44227</v>
      </c>
      <c r="S630" s="52" t="s">
        <v>2689</v>
      </c>
      <c r="T630" s="52">
        <v>336</v>
      </c>
      <c r="U630" s="53" t="s">
        <v>2755</v>
      </c>
      <c r="V630" s="54">
        <v>-90735</v>
      </c>
      <c r="W630" s="52" t="s">
        <v>6</v>
      </c>
      <c r="X630" s="55" t="str">
        <f t="shared" si="9"/>
        <v>Less than 180 days</v>
      </c>
      <c r="Y630" s="47" t="s">
        <v>2642</v>
      </c>
    </row>
    <row r="631" spans="1:25" x14ac:dyDescent="0.2">
      <c r="A631" s="52">
        <v>5300</v>
      </c>
      <c r="B631" s="52" t="s">
        <v>1025</v>
      </c>
      <c r="C631" s="52" t="s">
        <v>2686</v>
      </c>
      <c r="D631" s="52">
        <v>5308000164</v>
      </c>
      <c r="E631" s="52">
        <v>26</v>
      </c>
      <c r="F631" s="52" t="s">
        <v>2510</v>
      </c>
      <c r="G631" s="53" t="s">
        <v>2597</v>
      </c>
      <c r="H631" s="52" t="s">
        <v>1296</v>
      </c>
      <c r="I631" s="52">
        <v>12201000</v>
      </c>
      <c r="J631" s="52">
        <v>0</v>
      </c>
      <c r="K631" s="52">
        <v>0</v>
      </c>
      <c r="L631" s="52" t="s">
        <v>1026</v>
      </c>
      <c r="M631" s="52" t="s">
        <v>1294</v>
      </c>
      <c r="N631" s="52" t="s">
        <v>2687</v>
      </c>
      <c r="O631" s="52">
        <v>5302</v>
      </c>
      <c r="P631" s="52" t="s">
        <v>116</v>
      </c>
      <c r="Q631" s="52">
        <v>8100020660</v>
      </c>
      <c r="R631" s="53">
        <v>44227</v>
      </c>
      <c r="S631" s="52" t="s">
        <v>2689</v>
      </c>
      <c r="T631" s="52">
        <v>336</v>
      </c>
      <c r="U631" s="53" t="s">
        <v>2755</v>
      </c>
      <c r="V631" s="54">
        <v>-644218.5</v>
      </c>
      <c r="W631" s="52" t="s">
        <v>6</v>
      </c>
      <c r="X631" s="55" t="str">
        <f t="shared" si="9"/>
        <v>Less than 180 days</v>
      </c>
      <c r="Y631" s="47" t="s">
        <v>2642</v>
      </c>
    </row>
    <row r="632" spans="1:25" x14ac:dyDescent="0.2">
      <c r="A632" s="52">
        <v>5300</v>
      </c>
      <c r="B632" s="52" t="s">
        <v>1025</v>
      </c>
      <c r="C632" s="52" t="s">
        <v>2686</v>
      </c>
      <c r="D632" s="52">
        <v>5308000166</v>
      </c>
      <c r="E632" s="52">
        <v>24</v>
      </c>
      <c r="F632" s="52" t="s">
        <v>2512</v>
      </c>
      <c r="G632" s="53" t="s">
        <v>2597</v>
      </c>
      <c r="H632" s="52" t="s">
        <v>1296</v>
      </c>
      <c r="I632" s="52">
        <v>12201000</v>
      </c>
      <c r="J632" s="52">
        <v>0</v>
      </c>
      <c r="K632" s="52">
        <v>0</v>
      </c>
      <c r="L632" s="52" t="s">
        <v>1026</v>
      </c>
      <c r="M632" s="52" t="s">
        <v>1294</v>
      </c>
      <c r="N632" s="52" t="s">
        <v>2687</v>
      </c>
      <c r="O632" s="52">
        <v>5302</v>
      </c>
      <c r="P632" s="52" t="s">
        <v>116</v>
      </c>
      <c r="Q632" s="52">
        <v>8100020660</v>
      </c>
      <c r="R632" s="53">
        <v>44227</v>
      </c>
      <c r="S632" s="52" t="s">
        <v>2689</v>
      </c>
      <c r="T632" s="52">
        <v>336</v>
      </c>
      <c r="U632" s="53" t="s">
        <v>2755</v>
      </c>
      <c r="V632" s="54">
        <v>-38108.699999999997</v>
      </c>
      <c r="W632" s="52" t="s">
        <v>6</v>
      </c>
      <c r="X632" s="55" t="str">
        <f t="shared" si="9"/>
        <v>Less than 180 days</v>
      </c>
      <c r="Y632" s="47" t="s">
        <v>2642</v>
      </c>
    </row>
    <row r="633" spans="1:25" x14ac:dyDescent="0.2">
      <c r="A633" s="52">
        <v>5300</v>
      </c>
      <c r="B633" s="52" t="s">
        <v>1025</v>
      </c>
      <c r="C633" s="52" t="s">
        <v>2686</v>
      </c>
      <c r="D633" s="52">
        <v>5308000167</v>
      </c>
      <c r="E633" s="52">
        <v>24</v>
      </c>
      <c r="F633" s="52" t="s">
        <v>2514</v>
      </c>
      <c r="G633" s="53" t="s">
        <v>2597</v>
      </c>
      <c r="H633" s="52" t="s">
        <v>1296</v>
      </c>
      <c r="I633" s="52">
        <v>12201000</v>
      </c>
      <c r="J633" s="52">
        <v>0</v>
      </c>
      <c r="K633" s="52">
        <v>0</v>
      </c>
      <c r="L633" s="52" t="s">
        <v>1026</v>
      </c>
      <c r="M633" s="52" t="s">
        <v>1294</v>
      </c>
      <c r="N633" s="52" t="s">
        <v>2687</v>
      </c>
      <c r="O633" s="52">
        <v>5302</v>
      </c>
      <c r="P633" s="52" t="s">
        <v>116</v>
      </c>
      <c r="Q633" s="52">
        <v>8100020660</v>
      </c>
      <c r="R633" s="53">
        <v>44227</v>
      </c>
      <c r="S633" s="52" t="s">
        <v>2689</v>
      </c>
      <c r="T633" s="52">
        <v>336</v>
      </c>
      <c r="U633" s="53" t="s">
        <v>2755</v>
      </c>
      <c r="V633" s="54">
        <v>-105252.6</v>
      </c>
      <c r="W633" s="52" t="s">
        <v>6</v>
      </c>
      <c r="X633" s="55" t="str">
        <f t="shared" si="9"/>
        <v>Less than 180 days</v>
      </c>
      <c r="Y633" s="47" t="s">
        <v>2642</v>
      </c>
    </row>
    <row r="634" spans="1:25" x14ac:dyDescent="0.2">
      <c r="A634" s="52">
        <v>5300</v>
      </c>
      <c r="B634" s="52" t="s">
        <v>1025</v>
      </c>
      <c r="C634" s="52" t="s">
        <v>2686</v>
      </c>
      <c r="D634" s="52">
        <v>5308000169</v>
      </c>
      <c r="E634" s="52">
        <v>23</v>
      </c>
      <c r="F634" s="52" t="s">
        <v>2516</v>
      </c>
      <c r="G634" s="53" t="s">
        <v>2597</v>
      </c>
      <c r="H634" s="52" t="s">
        <v>1296</v>
      </c>
      <c r="I634" s="52">
        <v>12201000</v>
      </c>
      <c r="J634" s="52">
        <v>0</v>
      </c>
      <c r="K634" s="52">
        <v>0</v>
      </c>
      <c r="L634" s="52" t="s">
        <v>1026</v>
      </c>
      <c r="M634" s="52" t="s">
        <v>1294</v>
      </c>
      <c r="N634" s="52" t="s">
        <v>2687</v>
      </c>
      <c r="O634" s="52">
        <v>5302</v>
      </c>
      <c r="P634" s="52" t="s">
        <v>116</v>
      </c>
      <c r="Q634" s="52">
        <v>8100020660</v>
      </c>
      <c r="R634" s="53">
        <v>44227</v>
      </c>
      <c r="S634" s="52" t="s">
        <v>2689</v>
      </c>
      <c r="T634" s="52">
        <v>336</v>
      </c>
      <c r="U634" s="53" t="s">
        <v>2755</v>
      </c>
      <c r="V634" s="54">
        <v>-112511.4</v>
      </c>
      <c r="W634" s="52" t="s">
        <v>6</v>
      </c>
      <c r="X634" s="55" t="str">
        <f t="shared" si="9"/>
        <v>Less than 180 days</v>
      </c>
      <c r="Y634" s="47" t="s">
        <v>2642</v>
      </c>
    </row>
    <row r="635" spans="1:25" x14ac:dyDescent="0.2">
      <c r="A635" s="52">
        <v>5300</v>
      </c>
      <c r="B635" s="52" t="s">
        <v>1025</v>
      </c>
      <c r="C635" s="52" t="s">
        <v>2686</v>
      </c>
      <c r="D635" s="52">
        <v>5308000170</v>
      </c>
      <c r="E635" s="52">
        <v>22</v>
      </c>
      <c r="F635" s="52" t="s">
        <v>2518</v>
      </c>
      <c r="G635" s="53" t="s">
        <v>2597</v>
      </c>
      <c r="H635" s="52" t="s">
        <v>1296</v>
      </c>
      <c r="I635" s="52">
        <v>12201000</v>
      </c>
      <c r="J635" s="52">
        <v>0</v>
      </c>
      <c r="K635" s="52">
        <v>0</v>
      </c>
      <c r="L635" s="52" t="s">
        <v>1026</v>
      </c>
      <c r="M635" s="52" t="s">
        <v>1294</v>
      </c>
      <c r="N635" s="52" t="s">
        <v>2687</v>
      </c>
      <c r="O635" s="52">
        <v>5302</v>
      </c>
      <c r="P635" s="52" t="s">
        <v>116</v>
      </c>
      <c r="Q635" s="52">
        <v>8100020660</v>
      </c>
      <c r="R635" s="53">
        <v>44227</v>
      </c>
      <c r="S635" s="52" t="s">
        <v>2689</v>
      </c>
      <c r="T635" s="52">
        <v>336</v>
      </c>
      <c r="U635" s="53" t="s">
        <v>2755</v>
      </c>
      <c r="V635" s="54">
        <v>-70773.3</v>
      </c>
      <c r="W635" s="52" t="s">
        <v>6</v>
      </c>
      <c r="X635" s="55" t="str">
        <f t="shared" si="9"/>
        <v>Less than 180 days</v>
      </c>
      <c r="Y635" s="47" t="s">
        <v>2642</v>
      </c>
    </row>
    <row r="636" spans="1:25" x14ac:dyDescent="0.2">
      <c r="A636" s="52">
        <v>5300</v>
      </c>
      <c r="B636" s="52" t="s">
        <v>1025</v>
      </c>
      <c r="C636" s="52" t="s">
        <v>2686</v>
      </c>
      <c r="D636" s="52">
        <v>5308000172</v>
      </c>
      <c r="E636" s="52">
        <v>23</v>
      </c>
      <c r="F636" s="52" t="s">
        <v>2520</v>
      </c>
      <c r="G636" s="53" t="s">
        <v>2597</v>
      </c>
      <c r="H636" s="52" t="s">
        <v>1296</v>
      </c>
      <c r="I636" s="52">
        <v>12201000</v>
      </c>
      <c r="J636" s="52">
        <v>0</v>
      </c>
      <c r="K636" s="52">
        <v>0</v>
      </c>
      <c r="L636" s="52" t="s">
        <v>1026</v>
      </c>
      <c r="M636" s="52" t="s">
        <v>1294</v>
      </c>
      <c r="N636" s="52" t="s">
        <v>2687</v>
      </c>
      <c r="O636" s="52">
        <v>5302</v>
      </c>
      <c r="P636" s="52" t="s">
        <v>116</v>
      </c>
      <c r="Q636" s="52">
        <v>8100020660</v>
      </c>
      <c r="R636" s="53">
        <v>44227</v>
      </c>
      <c r="S636" s="52" t="s">
        <v>2689</v>
      </c>
      <c r="T636" s="52">
        <v>336</v>
      </c>
      <c r="U636" s="53" t="s">
        <v>2755</v>
      </c>
      <c r="V636" s="54">
        <v>-70773.3</v>
      </c>
      <c r="W636" s="52" t="s">
        <v>6</v>
      </c>
      <c r="X636" s="55" t="str">
        <f t="shared" si="9"/>
        <v>Less than 180 days</v>
      </c>
      <c r="Y636" s="47" t="s">
        <v>2642</v>
      </c>
    </row>
    <row r="637" spans="1:25" x14ac:dyDescent="0.2">
      <c r="A637" s="52">
        <v>5300</v>
      </c>
      <c r="B637" s="52" t="s">
        <v>1025</v>
      </c>
      <c r="C637" s="52" t="s">
        <v>2686</v>
      </c>
      <c r="D637" s="52">
        <v>5308000173</v>
      </c>
      <c r="E637" s="52">
        <v>25</v>
      </c>
      <c r="F637" s="52" t="s">
        <v>2522</v>
      </c>
      <c r="G637" s="53" t="s">
        <v>2597</v>
      </c>
      <c r="H637" s="52" t="s">
        <v>1296</v>
      </c>
      <c r="I637" s="52">
        <v>12201000</v>
      </c>
      <c r="J637" s="52">
        <v>0</v>
      </c>
      <c r="K637" s="52">
        <v>0</v>
      </c>
      <c r="L637" s="52" t="s">
        <v>1030</v>
      </c>
      <c r="M637" s="52" t="s">
        <v>1344</v>
      </c>
      <c r="N637" s="52" t="s">
        <v>2687</v>
      </c>
      <c r="O637" s="52">
        <v>5302</v>
      </c>
      <c r="P637" s="52" t="s">
        <v>116</v>
      </c>
      <c r="Q637" s="52">
        <v>8100020660</v>
      </c>
      <c r="R637" s="53">
        <v>44227</v>
      </c>
      <c r="S637" s="52" t="s">
        <v>2689</v>
      </c>
      <c r="T637" s="52">
        <v>336</v>
      </c>
      <c r="U637" s="53" t="s">
        <v>2755</v>
      </c>
      <c r="V637" s="54">
        <v>-54441</v>
      </c>
      <c r="W637" s="52" t="s">
        <v>6</v>
      </c>
      <c r="X637" s="55" t="str">
        <f t="shared" si="9"/>
        <v>Less than 180 days</v>
      </c>
      <c r="Y637" s="47" t="s">
        <v>2642</v>
      </c>
    </row>
    <row r="638" spans="1:25" x14ac:dyDescent="0.2">
      <c r="A638" s="52">
        <v>5300</v>
      </c>
      <c r="B638" s="52" t="s">
        <v>1025</v>
      </c>
      <c r="C638" s="52" t="s">
        <v>2686</v>
      </c>
      <c r="D638" s="52">
        <v>5308000174</v>
      </c>
      <c r="E638" s="52">
        <v>24</v>
      </c>
      <c r="F638" s="52" t="s">
        <v>2524</v>
      </c>
      <c r="G638" s="53" t="s">
        <v>2597</v>
      </c>
      <c r="H638" s="52" t="s">
        <v>1296</v>
      </c>
      <c r="I638" s="52">
        <v>12201000</v>
      </c>
      <c r="J638" s="52">
        <v>0</v>
      </c>
      <c r="K638" s="52">
        <v>0</v>
      </c>
      <c r="L638" s="52" t="s">
        <v>1030</v>
      </c>
      <c r="M638" s="52" t="s">
        <v>1344</v>
      </c>
      <c r="N638" s="52" t="s">
        <v>2687</v>
      </c>
      <c r="O638" s="52">
        <v>5302</v>
      </c>
      <c r="P638" s="52" t="s">
        <v>116</v>
      </c>
      <c r="Q638" s="52">
        <v>8100020660</v>
      </c>
      <c r="R638" s="53">
        <v>44227</v>
      </c>
      <c r="S638" s="52" t="s">
        <v>2689</v>
      </c>
      <c r="T638" s="52">
        <v>336</v>
      </c>
      <c r="U638" s="53" t="s">
        <v>2755</v>
      </c>
      <c r="V638" s="54">
        <v>-10888.2</v>
      </c>
      <c r="W638" s="52" t="s">
        <v>6</v>
      </c>
      <c r="X638" s="55" t="str">
        <f t="shared" si="9"/>
        <v>Less than 180 days</v>
      </c>
      <c r="Y638" s="47" t="s">
        <v>2642</v>
      </c>
    </row>
    <row r="639" spans="1:25" x14ac:dyDescent="0.2">
      <c r="A639" s="52">
        <v>5300</v>
      </c>
      <c r="B639" s="52" t="s">
        <v>1025</v>
      </c>
      <c r="C639" s="52" t="s">
        <v>2686</v>
      </c>
      <c r="D639" s="52">
        <v>5308000175</v>
      </c>
      <c r="E639" s="52">
        <v>24</v>
      </c>
      <c r="F639" s="52" t="s">
        <v>2526</v>
      </c>
      <c r="G639" s="53" t="s">
        <v>2597</v>
      </c>
      <c r="H639" s="52" t="s">
        <v>1296</v>
      </c>
      <c r="I639" s="52">
        <v>12201000</v>
      </c>
      <c r="J639" s="52">
        <v>0</v>
      </c>
      <c r="K639" s="52">
        <v>0</v>
      </c>
      <c r="L639" s="52" t="s">
        <v>1030</v>
      </c>
      <c r="M639" s="52" t="s">
        <v>1344</v>
      </c>
      <c r="N639" s="52" t="s">
        <v>2687</v>
      </c>
      <c r="O639" s="52">
        <v>5302</v>
      </c>
      <c r="P639" s="52" t="s">
        <v>116</v>
      </c>
      <c r="Q639" s="52">
        <v>8100020660</v>
      </c>
      <c r="R639" s="53">
        <v>44227</v>
      </c>
      <c r="S639" s="52" t="s">
        <v>2689</v>
      </c>
      <c r="T639" s="52">
        <v>336</v>
      </c>
      <c r="U639" s="53" t="s">
        <v>2755</v>
      </c>
      <c r="V639" s="54">
        <v>-30849.9</v>
      </c>
      <c r="W639" s="52" t="s">
        <v>6</v>
      </c>
      <c r="X639" s="55" t="str">
        <f t="shared" si="9"/>
        <v>Less than 180 days</v>
      </c>
      <c r="Y639" s="47" t="s">
        <v>2642</v>
      </c>
    </row>
    <row r="640" spans="1:25" x14ac:dyDescent="0.2">
      <c r="A640" s="52">
        <v>5300</v>
      </c>
      <c r="B640" s="52" t="s">
        <v>1025</v>
      </c>
      <c r="C640" s="52" t="s">
        <v>2686</v>
      </c>
      <c r="D640" s="52">
        <v>5308000176</v>
      </c>
      <c r="E640" s="52">
        <v>23</v>
      </c>
      <c r="F640" s="52" t="s">
        <v>2528</v>
      </c>
      <c r="G640" s="53" t="s">
        <v>2597</v>
      </c>
      <c r="H640" s="52" t="s">
        <v>1296</v>
      </c>
      <c r="I640" s="52">
        <v>12201000</v>
      </c>
      <c r="J640" s="52">
        <v>0</v>
      </c>
      <c r="K640" s="52">
        <v>0</v>
      </c>
      <c r="L640" s="52" t="s">
        <v>1026</v>
      </c>
      <c r="M640" s="52" t="s">
        <v>1294</v>
      </c>
      <c r="N640" s="52" t="s">
        <v>2687</v>
      </c>
      <c r="O640" s="52">
        <v>5302</v>
      </c>
      <c r="P640" s="52" t="s">
        <v>116</v>
      </c>
      <c r="Q640" s="52">
        <v>8100020660</v>
      </c>
      <c r="R640" s="53">
        <v>44227</v>
      </c>
      <c r="S640" s="52" t="s">
        <v>2689</v>
      </c>
      <c r="T640" s="52">
        <v>336</v>
      </c>
      <c r="U640" s="53" t="s">
        <v>2755</v>
      </c>
      <c r="V640" s="54">
        <v>-480895.5</v>
      </c>
      <c r="W640" s="52" t="s">
        <v>6</v>
      </c>
      <c r="X640" s="55" t="str">
        <f t="shared" si="9"/>
        <v>Less than 180 days</v>
      </c>
      <c r="Y640" s="47" t="s">
        <v>2642</v>
      </c>
    </row>
    <row r="641" spans="1:25" x14ac:dyDescent="0.2">
      <c r="A641" s="52">
        <v>5300</v>
      </c>
      <c r="B641" s="52" t="s">
        <v>1025</v>
      </c>
      <c r="C641" s="52" t="s">
        <v>2686</v>
      </c>
      <c r="D641" s="52">
        <v>5308000179</v>
      </c>
      <c r="E641" s="52">
        <v>21</v>
      </c>
      <c r="F641" s="52" t="s">
        <v>2530</v>
      </c>
      <c r="G641" s="53" t="s">
        <v>2597</v>
      </c>
      <c r="H641" s="52" t="s">
        <v>1296</v>
      </c>
      <c r="I641" s="52">
        <v>12201000</v>
      </c>
      <c r="J641" s="52">
        <v>0</v>
      </c>
      <c r="K641" s="52">
        <v>0</v>
      </c>
      <c r="L641" s="52" t="s">
        <v>1030</v>
      </c>
      <c r="M641" s="52" t="s">
        <v>1344</v>
      </c>
      <c r="N641" s="52" t="s">
        <v>2687</v>
      </c>
      <c r="O641" s="52">
        <v>5302</v>
      </c>
      <c r="P641" s="52" t="s">
        <v>116</v>
      </c>
      <c r="Q641" s="52">
        <v>8100020660</v>
      </c>
      <c r="R641" s="53">
        <v>44227</v>
      </c>
      <c r="S641" s="52" t="s">
        <v>2689</v>
      </c>
      <c r="T641" s="52">
        <v>336</v>
      </c>
      <c r="U641" s="53" t="s">
        <v>2755</v>
      </c>
      <c r="V641" s="54">
        <v>-19961.7</v>
      </c>
      <c r="W641" s="52" t="s">
        <v>6</v>
      </c>
      <c r="X641" s="55" t="str">
        <f t="shared" si="9"/>
        <v>Less than 180 days</v>
      </c>
      <c r="Y641" s="47" t="s">
        <v>2642</v>
      </c>
    </row>
    <row r="642" spans="1:25" x14ac:dyDescent="0.2">
      <c r="A642" s="52">
        <v>5300</v>
      </c>
      <c r="B642" s="52" t="s">
        <v>1025</v>
      </c>
      <c r="C642" s="52" t="s">
        <v>2686</v>
      </c>
      <c r="D642" s="52">
        <v>5308000187</v>
      </c>
      <c r="E642" s="52">
        <v>22</v>
      </c>
      <c r="F642" s="52" t="s">
        <v>2532</v>
      </c>
      <c r="G642" s="53" t="s">
        <v>2597</v>
      </c>
      <c r="H642" s="52" t="s">
        <v>1296</v>
      </c>
      <c r="I642" s="52">
        <v>12201000</v>
      </c>
      <c r="J642" s="52">
        <v>0</v>
      </c>
      <c r="K642" s="52">
        <v>0</v>
      </c>
      <c r="L642" s="52" t="s">
        <v>1026</v>
      </c>
      <c r="M642" s="52" t="s">
        <v>1294</v>
      </c>
      <c r="N642" s="52" t="s">
        <v>2687</v>
      </c>
      <c r="O642" s="52">
        <v>5302</v>
      </c>
      <c r="P642" s="52" t="s">
        <v>116</v>
      </c>
      <c r="Q642" s="52">
        <v>8100020660</v>
      </c>
      <c r="R642" s="53">
        <v>44227</v>
      </c>
      <c r="S642" s="52" t="s">
        <v>2689</v>
      </c>
      <c r="T642" s="52">
        <v>336</v>
      </c>
      <c r="U642" s="53" t="s">
        <v>2755</v>
      </c>
      <c r="V642" s="54">
        <v>-74402.7</v>
      </c>
      <c r="W642" s="52" t="s">
        <v>6</v>
      </c>
      <c r="X642" s="55" t="str">
        <f t="shared" si="9"/>
        <v>Less than 180 days</v>
      </c>
      <c r="Y642" s="47" t="s">
        <v>2642</v>
      </c>
    </row>
    <row r="643" spans="1:25" x14ac:dyDescent="0.2">
      <c r="A643" s="52">
        <v>5300</v>
      </c>
      <c r="B643" s="52" t="s">
        <v>1025</v>
      </c>
      <c r="C643" s="52" t="s">
        <v>2686</v>
      </c>
      <c r="D643" s="52">
        <v>5308000190</v>
      </c>
      <c r="E643" s="52">
        <v>24</v>
      </c>
      <c r="F643" s="52" t="s">
        <v>2534</v>
      </c>
      <c r="G643" s="53" t="s">
        <v>2597</v>
      </c>
      <c r="H643" s="52" t="s">
        <v>1296</v>
      </c>
      <c r="I643" s="52">
        <v>12201000</v>
      </c>
      <c r="J643" s="52">
        <v>0</v>
      </c>
      <c r="K643" s="52">
        <v>0</v>
      </c>
      <c r="L643" s="52" t="s">
        <v>1026</v>
      </c>
      <c r="M643" s="52" t="s">
        <v>1294</v>
      </c>
      <c r="N643" s="52" t="s">
        <v>2687</v>
      </c>
      <c r="O643" s="52">
        <v>5302</v>
      </c>
      <c r="P643" s="52" t="s">
        <v>116</v>
      </c>
      <c r="Q643" s="52">
        <v>8100020660</v>
      </c>
      <c r="R643" s="53">
        <v>44227</v>
      </c>
      <c r="S643" s="52" t="s">
        <v>2689</v>
      </c>
      <c r="T643" s="52">
        <v>336</v>
      </c>
      <c r="U643" s="53" t="s">
        <v>2755</v>
      </c>
      <c r="V643" s="54">
        <v>-43552.800000000003</v>
      </c>
      <c r="W643" s="52" t="s">
        <v>6</v>
      </c>
      <c r="X643" s="55" t="str">
        <f t="shared" si="9"/>
        <v>Less than 180 days</v>
      </c>
      <c r="Y643" s="47" t="s">
        <v>2642</v>
      </c>
    </row>
    <row r="644" spans="1:25" x14ac:dyDescent="0.2">
      <c r="A644" s="52">
        <v>5300</v>
      </c>
      <c r="B644" s="52" t="s">
        <v>1025</v>
      </c>
      <c r="C644" s="52" t="s">
        <v>2686</v>
      </c>
      <c r="D644" s="52">
        <v>5308000192</v>
      </c>
      <c r="E644" s="52">
        <v>24</v>
      </c>
      <c r="F644" s="52" t="s">
        <v>2536</v>
      </c>
      <c r="G644" s="53" t="s">
        <v>2597</v>
      </c>
      <c r="H644" s="52" t="s">
        <v>1296</v>
      </c>
      <c r="I644" s="52">
        <v>12201000</v>
      </c>
      <c r="J644" s="52">
        <v>0</v>
      </c>
      <c r="K644" s="52">
        <v>0</v>
      </c>
      <c r="L644" s="52" t="s">
        <v>1026</v>
      </c>
      <c r="M644" s="52" t="s">
        <v>1294</v>
      </c>
      <c r="N644" s="52" t="s">
        <v>2687</v>
      </c>
      <c r="O644" s="52">
        <v>5302</v>
      </c>
      <c r="P644" s="52" t="s">
        <v>116</v>
      </c>
      <c r="Q644" s="52">
        <v>8100020660</v>
      </c>
      <c r="R644" s="53">
        <v>44227</v>
      </c>
      <c r="S644" s="52" t="s">
        <v>2689</v>
      </c>
      <c r="T644" s="52">
        <v>336</v>
      </c>
      <c r="U644" s="53" t="s">
        <v>2755</v>
      </c>
      <c r="V644" s="54">
        <v>-114326.1</v>
      </c>
      <c r="W644" s="52" t="s">
        <v>6</v>
      </c>
      <c r="X644" s="55" t="str">
        <f t="shared" si="9"/>
        <v>Less than 180 days</v>
      </c>
      <c r="Y644" s="47" t="s">
        <v>2642</v>
      </c>
    </row>
    <row r="645" spans="1:25" x14ac:dyDescent="0.2">
      <c r="A645" s="52">
        <v>5300</v>
      </c>
      <c r="B645" s="52" t="s">
        <v>1025</v>
      </c>
      <c r="C645" s="52" t="s">
        <v>2686</v>
      </c>
      <c r="D645" s="52">
        <v>5308000195</v>
      </c>
      <c r="E645" s="52">
        <v>24</v>
      </c>
      <c r="F645" s="52" t="s">
        <v>2538</v>
      </c>
      <c r="G645" s="53" t="s">
        <v>2597</v>
      </c>
      <c r="H645" s="52" t="s">
        <v>1296</v>
      </c>
      <c r="I645" s="52">
        <v>12201000</v>
      </c>
      <c r="J645" s="52">
        <v>0</v>
      </c>
      <c r="K645" s="52">
        <v>0</v>
      </c>
      <c r="L645" s="52" t="s">
        <v>1030</v>
      </c>
      <c r="M645" s="52" t="s">
        <v>1344</v>
      </c>
      <c r="N645" s="52" t="s">
        <v>2687</v>
      </c>
      <c r="O645" s="52">
        <v>5302</v>
      </c>
      <c r="P645" s="52" t="s">
        <v>116</v>
      </c>
      <c r="Q645" s="52">
        <v>8100020660</v>
      </c>
      <c r="R645" s="53">
        <v>44227</v>
      </c>
      <c r="S645" s="52" t="s">
        <v>2689</v>
      </c>
      <c r="T645" s="52">
        <v>336</v>
      </c>
      <c r="U645" s="53" t="s">
        <v>2755</v>
      </c>
      <c r="V645" s="54">
        <v>-18147</v>
      </c>
      <c r="W645" s="52" t="s">
        <v>6</v>
      </c>
      <c r="X645" s="55" t="str">
        <f t="shared" si="9"/>
        <v>Less than 180 days</v>
      </c>
      <c r="Y645" s="47" t="s">
        <v>2642</v>
      </c>
    </row>
    <row r="646" spans="1:25" x14ac:dyDescent="0.2">
      <c r="A646" s="52">
        <v>5300</v>
      </c>
      <c r="B646" s="52" t="s">
        <v>1025</v>
      </c>
      <c r="C646" s="52" t="s">
        <v>2686</v>
      </c>
      <c r="D646" s="52">
        <v>5308000200</v>
      </c>
      <c r="E646" s="52">
        <v>22</v>
      </c>
      <c r="F646" s="52" t="s">
        <v>2540</v>
      </c>
      <c r="G646" s="53" t="s">
        <v>2597</v>
      </c>
      <c r="H646" s="52" t="s">
        <v>1296</v>
      </c>
      <c r="I646" s="52">
        <v>12201000</v>
      </c>
      <c r="J646" s="52">
        <v>0</v>
      </c>
      <c r="K646" s="52">
        <v>0</v>
      </c>
      <c r="L646" s="52" t="s">
        <v>1026</v>
      </c>
      <c r="M646" s="52" t="s">
        <v>1294</v>
      </c>
      <c r="N646" s="52" t="s">
        <v>2687</v>
      </c>
      <c r="O646" s="52">
        <v>5302</v>
      </c>
      <c r="P646" s="52" t="s">
        <v>116</v>
      </c>
      <c r="Q646" s="52">
        <v>8100020660</v>
      </c>
      <c r="R646" s="53">
        <v>44227</v>
      </c>
      <c r="S646" s="52" t="s">
        <v>2689</v>
      </c>
      <c r="T646" s="52">
        <v>336</v>
      </c>
      <c r="U646" s="53" t="s">
        <v>2755</v>
      </c>
      <c r="V646" s="54">
        <v>-41738.1</v>
      </c>
      <c r="W646" s="52" t="s">
        <v>6</v>
      </c>
      <c r="X646" s="55" t="str">
        <f t="shared" si="9"/>
        <v>Less than 180 days</v>
      </c>
      <c r="Y646" s="47" t="s">
        <v>2642</v>
      </c>
    </row>
    <row r="647" spans="1:25" x14ac:dyDescent="0.2">
      <c r="A647" s="52">
        <v>5300</v>
      </c>
      <c r="B647" s="52" t="s">
        <v>1025</v>
      </c>
      <c r="C647" s="52" t="s">
        <v>2686</v>
      </c>
      <c r="D647" s="52">
        <v>5308000208</v>
      </c>
      <c r="E647" s="52">
        <v>23</v>
      </c>
      <c r="F647" s="52" t="s">
        <v>2543</v>
      </c>
      <c r="G647" s="53" t="s">
        <v>2597</v>
      </c>
      <c r="H647" s="52" t="s">
        <v>1296</v>
      </c>
      <c r="I647" s="52">
        <v>12201000</v>
      </c>
      <c r="J647" s="52">
        <v>0</v>
      </c>
      <c r="K647" s="52">
        <v>0</v>
      </c>
      <c r="L647" s="52" t="s">
        <v>1026</v>
      </c>
      <c r="M647" s="52" t="s">
        <v>1294</v>
      </c>
      <c r="N647" s="52" t="s">
        <v>2687</v>
      </c>
      <c r="O647" s="52">
        <v>5302</v>
      </c>
      <c r="P647" s="52" t="s">
        <v>116</v>
      </c>
      <c r="Q647" s="52">
        <v>8100020660</v>
      </c>
      <c r="R647" s="53">
        <v>44227</v>
      </c>
      <c r="S647" s="52" t="s">
        <v>2689</v>
      </c>
      <c r="T647" s="52">
        <v>336</v>
      </c>
      <c r="U647" s="53" t="s">
        <v>2755</v>
      </c>
      <c r="V647" s="54">
        <v>-107067.3</v>
      </c>
      <c r="W647" s="52" t="s">
        <v>6</v>
      </c>
      <c r="X647" s="55" t="str">
        <f t="shared" si="9"/>
        <v>Less than 180 days</v>
      </c>
      <c r="Y647" s="47" t="s">
        <v>2642</v>
      </c>
    </row>
    <row r="648" spans="1:25" x14ac:dyDescent="0.2">
      <c r="A648" s="52">
        <v>5300</v>
      </c>
      <c r="B648" s="52" t="s">
        <v>1025</v>
      </c>
      <c r="C648" s="52" t="s">
        <v>2686</v>
      </c>
      <c r="D648" s="52">
        <v>5308000213</v>
      </c>
      <c r="E648" s="52">
        <v>23</v>
      </c>
      <c r="F648" s="52" t="s">
        <v>2545</v>
      </c>
      <c r="G648" s="53" t="s">
        <v>2597</v>
      </c>
      <c r="H648" s="52" t="s">
        <v>1296</v>
      </c>
      <c r="I648" s="52">
        <v>12201000</v>
      </c>
      <c r="J648" s="52">
        <v>0</v>
      </c>
      <c r="K648" s="52">
        <v>0</v>
      </c>
      <c r="L648" s="52" t="s">
        <v>1026</v>
      </c>
      <c r="M648" s="52" t="s">
        <v>1294</v>
      </c>
      <c r="N648" s="52" t="s">
        <v>2687</v>
      </c>
      <c r="O648" s="52">
        <v>5302</v>
      </c>
      <c r="P648" s="52" t="s">
        <v>116</v>
      </c>
      <c r="Q648" s="52">
        <v>8100020660</v>
      </c>
      <c r="R648" s="53">
        <v>44227</v>
      </c>
      <c r="S648" s="52" t="s">
        <v>2689</v>
      </c>
      <c r="T648" s="52">
        <v>336</v>
      </c>
      <c r="U648" s="53" t="s">
        <v>2755</v>
      </c>
      <c r="V648" s="54">
        <v>-3261015.9</v>
      </c>
      <c r="W648" s="52" t="s">
        <v>6</v>
      </c>
      <c r="X648" s="55" t="str">
        <f t="shared" ref="X648:X711" si="10">IF(R648&lt;$X$1,"More than 180 days", "Less than 180 days")</f>
        <v>Less than 180 days</v>
      </c>
      <c r="Y648" s="47" t="s">
        <v>2642</v>
      </c>
    </row>
    <row r="649" spans="1:25" x14ac:dyDescent="0.2">
      <c r="A649" s="52">
        <v>5300</v>
      </c>
      <c r="B649" s="52" t="s">
        <v>1025</v>
      </c>
      <c r="C649" s="52" t="s">
        <v>2686</v>
      </c>
      <c r="D649" s="52">
        <v>5308000214</v>
      </c>
      <c r="E649" s="52">
        <v>24</v>
      </c>
      <c r="F649" s="52" t="s">
        <v>2547</v>
      </c>
      <c r="G649" s="53" t="s">
        <v>2597</v>
      </c>
      <c r="H649" s="52" t="s">
        <v>1296</v>
      </c>
      <c r="I649" s="52">
        <v>12201000</v>
      </c>
      <c r="J649" s="52">
        <v>0</v>
      </c>
      <c r="K649" s="52">
        <v>0</v>
      </c>
      <c r="L649" s="52" t="s">
        <v>1026</v>
      </c>
      <c r="M649" s="52" t="s">
        <v>1294</v>
      </c>
      <c r="N649" s="52" t="s">
        <v>2687</v>
      </c>
      <c r="O649" s="52">
        <v>5302</v>
      </c>
      <c r="P649" s="52" t="s">
        <v>116</v>
      </c>
      <c r="Q649" s="52">
        <v>8100020660</v>
      </c>
      <c r="R649" s="53">
        <v>44227</v>
      </c>
      <c r="S649" s="52" t="s">
        <v>2689</v>
      </c>
      <c r="T649" s="52">
        <v>336</v>
      </c>
      <c r="U649" s="53" t="s">
        <v>2755</v>
      </c>
      <c r="V649" s="54">
        <v>-3525962.11</v>
      </c>
      <c r="W649" s="52" t="s">
        <v>6</v>
      </c>
      <c r="X649" s="55" t="str">
        <f t="shared" si="10"/>
        <v>Less than 180 days</v>
      </c>
      <c r="Y649" s="47" t="s">
        <v>2642</v>
      </c>
    </row>
    <row r="650" spans="1:25" x14ac:dyDescent="0.2">
      <c r="A650" s="52">
        <v>5300</v>
      </c>
      <c r="B650" s="52" t="s">
        <v>1025</v>
      </c>
      <c r="C650" s="52" t="s">
        <v>2686</v>
      </c>
      <c r="D650" s="52">
        <v>5308000078</v>
      </c>
      <c r="E650" s="52">
        <v>21</v>
      </c>
      <c r="F650" s="52" t="s">
        <v>2455</v>
      </c>
      <c r="G650" s="53" t="s">
        <v>2597</v>
      </c>
      <c r="H650" s="52" t="s">
        <v>1139</v>
      </c>
      <c r="I650" s="52">
        <v>12201000</v>
      </c>
      <c r="J650" s="52">
        <v>0</v>
      </c>
      <c r="K650" s="52">
        <v>0</v>
      </c>
      <c r="L650" s="52" t="s">
        <v>1026</v>
      </c>
      <c r="M650" s="52" t="s">
        <v>1138</v>
      </c>
      <c r="N650" s="52" t="s">
        <v>2687</v>
      </c>
      <c r="O650" s="52">
        <v>5302</v>
      </c>
      <c r="P650" s="52" t="s">
        <v>164</v>
      </c>
      <c r="Q650" s="52">
        <v>8100023175</v>
      </c>
      <c r="R650" s="53">
        <v>44255</v>
      </c>
      <c r="S650" s="52" t="s">
        <v>2706</v>
      </c>
      <c r="T650" s="52">
        <v>336</v>
      </c>
      <c r="U650" s="53" t="s">
        <v>2598</v>
      </c>
      <c r="V650" s="54">
        <v>400851.15</v>
      </c>
      <c r="W650" s="52" t="s">
        <v>6</v>
      </c>
      <c r="X650" s="55" t="str">
        <f t="shared" si="10"/>
        <v>Less than 180 days</v>
      </c>
      <c r="Y650" s="47" t="s">
        <v>2643</v>
      </c>
    </row>
    <row r="651" spans="1:25" x14ac:dyDescent="0.2">
      <c r="A651" s="52">
        <v>5300</v>
      </c>
      <c r="B651" s="52" t="s">
        <v>1025</v>
      </c>
      <c r="C651" s="52" t="s">
        <v>2686</v>
      </c>
      <c r="D651" s="52">
        <v>5308000079</v>
      </c>
      <c r="E651" s="52">
        <v>20</v>
      </c>
      <c r="F651" s="52" t="s">
        <v>2457</v>
      </c>
      <c r="G651" s="53" t="s">
        <v>2597</v>
      </c>
      <c r="H651" s="52" t="s">
        <v>1139</v>
      </c>
      <c r="I651" s="52">
        <v>12201000</v>
      </c>
      <c r="J651" s="52">
        <v>0</v>
      </c>
      <c r="K651" s="52">
        <v>0</v>
      </c>
      <c r="L651" s="52" t="s">
        <v>1026</v>
      </c>
      <c r="M651" s="52" t="s">
        <v>1138</v>
      </c>
      <c r="N651" s="52" t="s">
        <v>2687</v>
      </c>
      <c r="O651" s="52">
        <v>5302</v>
      </c>
      <c r="P651" s="52" t="s">
        <v>164</v>
      </c>
      <c r="Q651" s="52">
        <v>8100023175</v>
      </c>
      <c r="R651" s="53">
        <v>44255</v>
      </c>
      <c r="S651" s="52" t="s">
        <v>2706</v>
      </c>
      <c r="T651" s="52">
        <v>336</v>
      </c>
      <c r="U651" s="53" t="s">
        <v>2598</v>
      </c>
      <c r="V651" s="54">
        <v>760589.37</v>
      </c>
      <c r="W651" s="52" t="s">
        <v>6</v>
      </c>
      <c r="X651" s="55" t="str">
        <f t="shared" si="10"/>
        <v>Less than 180 days</v>
      </c>
      <c r="Y651" s="47" t="s">
        <v>2643</v>
      </c>
    </row>
    <row r="652" spans="1:25" x14ac:dyDescent="0.2">
      <c r="A652" s="52">
        <v>5300</v>
      </c>
      <c r="B652" s="52" t="s">
        <v>1025</v>
      </c>
      <c r="C652" s="52" t="s">
        <v>2686</v>
      </c>
      <c r="D652" s="52">
        <v>5308000080</v>
      </c>
      <c r="E652" s="52">
        <v>20</v>
      </c>
      <c r="F652" s="52" t="s">
        <v>2459</v>
      </c>
      <c r="G652" s="53" t="s">
        <v>2597</v>
      </c>
      <c r="H652" s="52" t="s">
        <v>1139</v>
      </c>
      <c r="I652" s="52">
        <v>12201000</v>
      </c>
      <c r="J652" s="52">
        <v>0</v>
      </c>
      <c r="K652" s="52">
        <v>0</v>
      </c>
      <c r="L652" s="52" t="s">
        <v>1026</v>
      </c>
      <c r="M652" s="52" t="s">
        <v>1138</v>
      </c>
      <c r="N652" s="52" t="s">
        <v>2687</v>
      </c>
      <c r="O652" s="52">
        <v>5302</v>
      </c>
      <c r="P652" s="52" t="s">
        <v>164</v>
      </c>
      <c r="Q652" s="52">
        <v>8100023175</v>
      </c>
      <c r="R652" s="53">
        <v>44255</v>
      </c>
      <c r="S652" s="52" t="s">
        <v>2706</v>
      </c>
      <c r="T652" s="52">
        <v>336</v>
      </c>
      <c r="U652" s="53" t="s">
        <v>2598</v>
      </c>
      <c r="V652" s="54">
        <v>493355.27</v>
      </c>
      <c r="W652" s="52" t="s">
        <v>6</v>
      </c>
      <c r="X652" s="55" t="str">
        <f t="shared" si="10"/>
        <v>Less than 180 days</v>
      </c>
      <c r="Y652" s="47" t="s">
        <v>2643</v>
      </c>
    </row>
    <row r="653" spans="1:25" x14ac:dyDescent="0.2">
      <c r="A653" s="52">
        <v>5300</v>
      </c>
      <c r="B653" s="52" t="s">
        <v>1025</v>
      </c>
      <c r="C653" s="52" t="s">
        <v>2686</v>
      </c>
      <c r="D653" s="52">
        <v>5308000081</v>
      </c>
      <c r="E653" s="52">
        <v>21</v>
      </c>
      <c r="F653" s="52" t="s">
        <v>2461</v>
      </c>
      <c r="G653" s="53" t="s">
        <v>2597</v>
      </c>
      <c r="H653" s="52" t="s">
        <v>1139</v>
      </c>
      <c r="I653" s="52">
        <v>12201000</v>
      </c>
      <c r="J653" s="52">
        <v>0</v>
      </c>
      <c r="K653" s="52">
        <v>0</v>
      </c>
      <c r="L653" s="52" t="s">
        <v>1026</v>
      </c>
      <c r="M653" s="52" t="s">
        <v>1138</v>
      </c>
      <c r="N653" s="52" t="s">
        <v>2687</v>
      </c>
      <c r="O653" s="52">
        <v>5302</v>
      </c>
      <c r="P653" s="52" t="s">
        <v>164</v>
      </c>
      <c r="Q653" s="52">
        <v>8100023175</v>
      </c>
      <c r="R653" s="53">
        <v>44255</v>
      </c>
      <c r="S653" s="52" t="s">
        <v>2706</v>
      </c>
      <c r="T653" s="52">
        <v>336</v>
      </c>
      <c r="U653" s="53" t="s">
        <v>2598</v>
      </c>
      <c r="V653" s="54">
        <v>3874894.48</v>
      </c>
      <c r="W653" s="52" t="s">
        <v>6</v>
      </c>
      <c r="X653" s="55" t="str">
        <f t="shared" si="10"/>
        <v>Less than 180 days</v>
      </c>
      <c r="Y653" s="47" t="s">
        <v>2643</v>
      </c>
    </row>
    <row r="654" spans="1:25" x14ac:dyDescent="0.2">
      <c r="A654" s="52">
        <v>5300</v>
      </c>
      <c r="B654" s="52" t="s">
        <v>1025</v>
      </c>
      <c r="C654" s="52" t="s">
        <v>2686</v>
      </c>
      <c r="D654" s="52">
        <v>5308000083</v>
      </c>
      <c r="E654" s="52">
        <v>27</v>
      </c>
      <c r="F654" s="52" t="s">
        <v>2463</v>
      </c>
      <c r="G654" s="53" t="s">
        <v>2597</v>
      </c>
      <c r="H654" s="52" t="s">
        <v>1139</v>
      </c>
      <c r="I654" s="52">
        <v>12201000</v>
      </c>
      <c r="J654" s="52">
        <v>0</v>
      </c>
      <c r="K654" s="52">
        <v>0</v>
      </c>
      <c r="L654" s="52" t="s">
        <v>1026</v>
      </c>
      <c r="M654" s="52" t="s">
        <v>1138</v>
      </c>
      <c r="N654" s="52" t="s">
        <v>2687</v>
      </c>
      <c r="O654" s="52">
        <v>5302</v>
      </c>
      <c r="P654" s="52" t="s">
        <v>164</v>
      </c>
      <c r="Q654" s="52">
        <v>8100023175</v>
      </c>
      <c r="R654" s="53">
        <v>44255</v>
      </c>
      <c r="S654" s="52" t="s">
        <v>2706</v>
      </c>
      <c r="T654" s="52">
        <v>336</v>
      </c>
      <c r="U654" s="53" t="s">
        <v>2598</v>
      </c>
      <c r="V654" s="54">
        <v>18901673.620000001</v>
      </c>
      <c r="W654" s="52" t="s">
        <v>6</v>
      </c>
      <c r="X654" s="55" t="str">
        <f t="shared" si="10"/>
        <v>Less than 180 days</v>
      </c>
      <c r="Y654" s="47" t="s">
        <v>2643</v>
      </c>
    </row>
    <row r="655" spans="1:25" x14ac:dyDescent="0.2">
      <c r="A655" s="52">
        <v>5300</v>
      </c>
      <c r="B655" s="52" t="s">
        <v>1025</v>
      </c>
      <c r="C655" s="52" t="s">
        <v>2686</v>
      </c>
      <c r="D655" s="52">
        <v>5308000084</v>
      </c>
      <c r="E655" s="52">
        <v>24</v>
      </c>
      <c r="F655" s="52" t="s">
        <v>2465</v>
      </c>
      <c r="G655" s="53" t="s">
        <v>2597</v>
      </c>
      <c r="H655" s="52" t="s">
        <v>1139</v>
      </c>
      <c r="I655" s="52">
        <v>12201000</v>
      </c>
      <c r="J655" s="52">
        <v>0</v>
      </c>
      <c r="K655" s="52">
        <v>0</v>
      </c>
      <c r="L655" s="52" t="s">
        <v>1026</v>
      </c>
      <c r="M655" s="52" t="s">
        <v>1138</v>
      </c>
      <c r="N655" s="52" t="s">
        <v>2687</v>
      </c>
      <c r="O655" s="52">
        <v>5302</v>
      </c>
      <c r="P655" s="52" t="s">
        <v>164</v>
      </c>
      <c r="Q655" s="52">
        <v>8100023175</v>
      </c>
      <c r="R655" s="53">
        <v>44255</v>
      </c>
      <c r="S655" s="52" t="s">
        <v>2706</v>
      </c>
      <c r="T655" s="52">
        <v>336</v>
      </c>
      <c r="U655" s="53" t="s">
        <v>2598</v>
      </c>
      <c r="V655" s="54">
        <v>19055847.140000001</v>
      </c>
      <c r="W655" s="52" t="s">
        <v>6</v>
      </c>
      <c r="X655" s="55" t="str">
        <f t="shared" si="10"/>
        <v>Less than 180 days</v>
      </c>
      <c r="Y655" s="47" t="s">
        <v>2643</v>
      </c>
    </row>
    <row r="656" spans="1:25" x14ac:dyDescent="0.2">
      <c r="A656" s="52">
        <v>5300</v>
      </c>
      <c r="B656" s="52" t="s">
        <v>1025</v>
      </c>
      <c r="C656" s="52" t="s">
        <v>2686</v>
      </c>
      <c r="D656" s="52">
        <v>5308000085</v>
      </c>
      <c r="E656" s="52">
        <v>19</v>
      </c>
      <c r="F656" s="52" t="s">
        <v>2467</v>
      </c>
      <c r="G656" s="53" t="s">
        <v>2597</v>
      </c>
      <c r="H656" s="52" t="s">
        <v>1139</v>
      </c>
      <c r="I656" s="52">
        <v>12201000</v>
      </c>
      <c r="J656" s="52">
        <v>0</v>
      </c>
      <c r="K656" s="52">
        <v>0</v>
      </c>
      <c r="L656" s="52" t="s">
        <v>1026</v>
      </c>
      <c r="M656" s="52" t="s">
        <v>1138</v>
      </c>
      <c r="N656" s="52" t="s">
        <v>2687</v>
      </c>
      <c r="O656" s="52">
        <v>5302</v>
      </c>
      <c r="P656" s="52" t="s">
        <v>164</v>
      </c>
      <c r="Q656" s="52">
        <v>8100023175</v>
      </c>
      <c r="R656" s="53">
        <v>44255</v>
      </c>
      <c r="S656" s="52" t="s">
        <v>2706</v>
      </c>
      <c r="T656" s="52">
        <v>336</v>
      </c>
      <c r="U656" s="53" t="s">
        <v>2598</v>
      </c>
      <c r="V656" s="54">
        <v>698919.96</v>
      </c>
      <c r="W656" s="52" t="s">
        <v>6</v>
      </c>
      <c r="X656" s="55" t="str">
        <f t="shared" si="10"/>
        <v>Less than 180 days</v>
      </c>
      <c r="Y656" s="47" t="s">
        <v>2643</v>
      </c>
    </row>
    <row r="657" spans="1:25" x14ac:dyDescent="0.2">
      <c r="A657" s="52">
        <v>5300</v>
      </c>
      <c r="B657" s="52" t="s">
        <v>1025</v>
      </c>
      <c r="C657" s="52" t="s">
        <v>2686</v>
      </c>
      <c r="D657" s="52">
        <v>5308000087</v>
      </c>
      <c r="E657" s="52">
        <v>19</v>
      </c>
      <c r="F657" s="52" t="s">
        <v>2469</v>
      </c>
      <c r="G657" s="53" t="s">
        <v>2597</v>
      </c>
      <c r="H657" s="52" t="s">
        <v>1139</v>
      </c>
      <c r="I657" s="52">
        <v>12201000</v>
      </c>
      <c r="J657" s="52">
        <v>0</v>
      </c>
      <c r="K657" s="52">
        <v>0</v>
      </c>
      <c r="L657" s="52" t="s">
        <v>1026</v>
      </c>
      <c r="M657" s="52" t="s">
        <v>1138</v>
      </c>
      <c r="N657" s="52" t="s">
        <v>2687</v>
      </c>
      <c r="O657" s="52">
        <v>5302</v>
      </c>
      <c r="P657" s="52" t="s">
        <v>164</v>
      </c>
      <c r="Q657" s="52">
        <v>8100023175</v>
      </c>
      <c r="R657" s="53">
        <v>44255</v>
      </c>
      <c r="S657" s="52" t="s">
        <v>2706</v>
      </c>
      <c r="T657" s="52">
        <v>336</v>
      </c>
      <c r="U657" s="53" t="s">
        <v>2598</v>
      </c>
      <c r="V657" s="54">
        <v>534468.19999999995</v>
      </c>
      <c r="W657" s="52" t="s">
        <v>6</v>
      </c>
      <c r="X657" s="55" t="str">
        <f t="shared" si="10"/>
        <v>Less than 180 days</v>
      </c>
      <c r="Y657" s="47" t="s">
        <v>2643</v>
      </c>
    </row>
    <row r="658" spans="1:25" x14ac:dyDescent="0.2">
      <c r="A658" s="52">
        <v>5300</v>
      </c>
      <c r="B658" s="52" t="s">
        <v>1025</v>
      </c>
      <c r="C658" s="52" t="s">
        <v>2686</v>
      </c>
      <c r="D658" s="52">
        <v>5308000088</v>
      </c>
      <c r="E658" s="52">
        <v>19</v>
      </c>
      <c r="F658" s="52" t="s">
        <v>2471</v>
      </c>
      <c r="G658" s="53" t="s">
        <v>2597</v>
      </c>
      <c r="H658" s="52" t="s">
        <v>1139</v>
      </c>
      <c r="I658" s="52">
        <v>12201000</v>
      </c>
      <c r="J658" s="52">
        <v>0</v>
      </c>
      <c r="K658" s="52">
        <v>0</v>
      </c>
      <c r="L658" s="52" t="s">
        <v>1026</v>
      </c>
      <c r="M658" s="52" t="s">
        <v>1138</v>
      </c>
      <c r="N658" s="52" t="s">
        <v>2687</v>
      </c>
      <c r="O658" s="52">
        <v>5302</v>
      </c>
      <c r="P658" s="52" t="s">
        <v>164</v>
      </c>
      <c r="Q658" s="52">
        <v>8100023175</v>
      </c>
      <c r="R658" s="53">
        <v>44255</v>
      </c>
      <c r="S658" s="52" t="s">
        <v>2706</v>
      </c>
      <c r="T658" s="52">
        <v>336</v>
      </c>
      <c r="U658" s="53" t="s">
        <v>2598</v>
      </c>
      <c r="V658" s="54">
        <v>421407.62</v>
      </c>
      <c r="W658" s="52" t="s">
        <v>6</v>
      </c>
      <c r="X658" s="55" t="str">
        <f t="shared" si="10"/>
        <v>Less than 180 days</v>
      </c>
      <c r="Y658" s="47" t="s">
        <v>2643</v>
      </c>
    </row>
    <row r="659" spans="1:25" x14ac:dyDescent="0.2">
      <c r="A659" s="52">
        <v>5300</v>
      </c>
      <c r="B659" s="52" t="s">
        <v>1025</v>
      </c>
      <c r="C659" s="52" t="s">
        <v>2686</v>
      </c>
      <c r="D659" s="52">
        <v>5308000089</v>
      </c>
      <c r="E659" s="52">
        <v>20</v>
      </c>
      <c r="F659" s="52" t="s">
        <v>2473</v>
      </c>
      <c r="G659" s="53" t="s">
        <v>2597</v>
      </c>
      <c r="H659" s="52" t="s">
        <v>1139</v>
      </c>
      <c r="I659" s="52">
        <v>12201000</v>
      </c>
      <c r="J659" s="52">
        <v>0</v>
      </c>
      <c r="K659" s="52">
        <v>0</v>
      </c>
      <c r="L659" s="52" t="s">
        <v>1026</v>
      </c>
      <c r="M659" s="52" t="s">
        <v>1138</v>
      </c>
      <c r="N659" s="52" t="s">
        <v>2687</v>
      </c>
      <c r="O659" s="52">
        <v>5302</v>
      </c>
      <c r="P659" s="52" t="s">
        <v>164</v>
      </c>
      <c r="Q659" s="52">
        <v>8100023175</v>
      </c>
      <c r="R659" s="53">
        <v>44255</v>
      </c>
      <c r="S659" s="52" t="s">
        <v>2706</v>
      </c>
      <c r="T659" s="52">
        <v>336</v>
      </c>
      <c r="U659" s="53" t="s">
        <v>2598</v>
      </c>
      <c r="V659" s="54">
        <v>205564.69</v>
      </c>
      <c r="W659" s="52" t="s">
        <v>6</v>
      </c>
      <c r="X659" s="55" t="str">
        <f t="shared" si="10"/>
        <v>Less than 180 days</v>
      </c>
      <c r="Y659" s="47" t="s">
        <v>2643</v>
      </c>
    </row>
    <row r="660" spans="1:25" x14ac:dyDescent="0.2">
      <c r="A660" s="52">
        <v>5300</v>
      </c>
      <c r="B660" s="52" t="s">
        <v>1025</v>
      </c>
      <c r="C660" s="52" t="s">
        <v>2686</v>
      </c>
      <c r="D660" s="52">
        <v>5308000090</v>
      </c>
      <c r="E660" s="52">
        <v>19</v>
      </c>
      <c r="F660" s="52" t="s">
        <v>2475</v>
      </c>
      <c r="G660" s="53" t="s">
        <v>2597</v>
      </c>
      <c r="H660" s="52" t="s">
        <v>1139</v>
      </c>
      <c r="I660" s="52">
        <v>12201000</v>
      </c>
      <c r="J660" s="52">
        <v>0</v>
      </c>
      <c r="K660" s="52">
        <v>0</v>
      </c>
      <c r="L660" s="52" t="s">
        <v>1026</v>
      </c>
      <c r="M660" s="52" t="s">
        <v>1138</v>
      </c>
      <c r="N660" s="52" t="s">
        <v>2687</v>
      </c>
      <c r="O660" s="52">
        <v>5302</v>
      </c>
      <c r="P660" s="52" t="s">
        <v>164</v>
      </c>
      <c r="Q660" s="52">
        <v>8100023175</v>
      </c>
      <c r="R660" s="53">
        <v>44255</v>
      </c>
      <c r="S660" s="52" t="s">
        <v>2706</v>
      </c>
      <c r="T660" s="52">
        <v>336</v>
      </c>
      <c r="U660" s="53" t="s">
        <v>2598</v>
      </c>
      <c r="V660" s="54">
        <v>390572.92</v>
      </c>
      <c r="W660" s="52" t="s">
        <v>6</v>
      </c>
      <c r="X660" s="55" t="str">
        <f t="shared" si="10"/>
        <v>Less than 180 days</v>
      </c>
      <c r="Y660" s="47" t="s">
        <v>2643</v>
      </c>
    </row>
    <row r="661" spans="1:25" x14ac:dyDescent="0.2">
      <c r="A661" s="52">
        <v>5300</v>
      </c>
      <c r="B661" s="52" t="s">
        <v>1025</v>
      </c>
      <c r="C661" s="52" t="s">
        <v>2686</v>
      </c>
      <c r="D661" s="52">
        <v>5308000091</v>
      </c>
      <c r="E661" s="52">
        <v>19</v>
      </c>
      <c r="F661" s="52" t="s">
        <v>2477</v>
      </c>
      <c r="G661" s="53" t="s">
        <v>2597</v>
      </c>
      <c r="H661" s="52" t="s">
        <v>1139</v>
      </c>
      <c r="I661" s="52">
        <v>12201000</v>
      </c>
      <c r="J661" s="52">
        <v>0</v>
      </c>
      <c r="K661" s="52">
        <v>0</v>
      </c>
      <c r="L661" s="52" t="s">
        <v>1030</v>
      </c>
      <c r="M661" s="52" t="s">
        <v>1173</v>
      </c>
      <c r="N661" s="52" t="s">
        <v>2687</v>
      </c>
      <c r="O661" s="52">
        <v>5302</v>
      </c>
      <c r="P661" s="52" t="s">
        <v>164</v>
      </c>
      <c r="Q661" s="52">
        <v>8100023175</v>
      </c>
      <c r="R661" s="53">
        <v>44255</v>
      </c>
      <c r="S661" s="52" t="s">
        <v>2706</v>
      </c>
      <c r="T661" s="52">
        <v>336</v>
      </c>
      <c r="U661" s="53" t="s">
        <v>2598</v>
      </c>
      <c r="V661" s="54">
        <v>298068.81</v>
      </c>
      <c r="W661" s="52" t="s">
        <v>6</v>
      </c>
      <c r="X661" s="55" t="str">
        <f t="shared" si="10"/>
        <v>Less than 180 days</v>
      </c>
      <c r="Y661" s="47" t="s">
        <v>2643</v>
      </c>
    </row>
    <row r="662" spans="1:25" x14ac:dyDescent="0.2">
      <c r="A662" s="52">
        <v>5300</v>
      </c>
      <c r="B662" s="52" t="s">
        <v>1025</v>
      </c>
      <c r="C662" s="52" t="s">
        <v>2686</v>
      </c>
      <c r="D662" s="52">
        <v>5308000092</v>
      </c>
      <c r="E662" s="52">
        <v>19</v>
      </c>
      <c r="F662" s="52" t="s">
        <v>2479</v>
      </c>
      <c r="G662" s="53" t="s">
        <v>2597</v>
      </c>
      <c r="H662" s="52" t="s">
        <v>1139</v>
      </c>
      <c r="I662" s="52">
        <v>12201000</v>
      </c>
      <c r="J662" s="52">
        <v>0</v>
      </c>
      <c r="K662" s="52">
        <v>0</v>
      </c>
      <c r="L662" s="52" t="s">
        <v>1030</v>
      </c>
      <c r="M662" s="52" t="s">
        <v>1173</v>
      </c>
      <c r="N662" s="52" t="s">
        <v>2687</v>
      </c>
      <c r="O662" s="52">
        <v>5302</v>
      </c>
      <c r="P662" s="52" t="s">
        <v>164</v>
      </c>
      <c r="Q662" s="52">
        <v>8100023175</v>
      </c>
      <c r="R662" s="53">
        <v>44255</v>
      </c>
      <c r="S662" s="52" t="s">
        <v>2706</v>
      </c>
      <c r="T662" s="52">
        <v>336</v>
      </c>
      <c r="U662" s="53" t="s">
        <v>2598</v>
      </c>
      <c r="V662" s="54">
        <v>61669.41</v>
      </c>
      <c r="W662" s="52" t="s">
        <v>6</v>
      </c>
      <c r="X662" s="55" t="str">
        <f t="shared" si="10"/>
        <v>Less than 180 days</v>
      </c>
      <c r="Y662" s="47" t="s">
        <v>2643</v>
      </c>
    </row>
    <row r="663" spans="1:25" x14ac:dyDescent="0.2">
      <c r="A663" s="52">
        <v>5300</v>
      </c>
      <c r="B663" s="52" t="s">
        <v>1025</v>
      </c>
      <c r="C663" s="52" t="s">
        <v>2686</v>
      </c>
      <c r="D663" s="52">
        <v>5308000093</v>
      </c>
      <c r="E663" s="52">
        <v>19</v>
      </c>
      <c r="F663" s="52" t="s">
        <v>2481</v>
      </c>
      <c r="G663" s="53" t="s">
        <v>2597</v>
      </c>
      <c r="H663" s="52" t="s">
        <v>1139</v>
      </c>
      <c r="I663" s="52">
        <v>12201000</v>
      </c>
      <c r="J663" s="52">
        <v>0</v>
      </c>
      <c r="K663" s="52">
        <v>0</v>
      </c>
      <c r="L663" s="52" t="s">
        <v>1030</v>
      </c>
      <c r="M663" s="52" t="s">
        <v>1173</v>
      </c>
      <c r="N663" s="52" t="s">
        <v>2687</v>
      </c>
      <c r="O663" s="52">
        <v>5302</v>
      </c>
      <c r="P663" s="52" t="s">
        <v>164</v>
      </c>
      <c r="Q663" s="52">
        <v>8100023175</v>
      </c>
      <c r="R663" s="53">
        <v>44255</v>
      </c>
      <c r="S663" s="52" t="s">
        <v>2706</v>
      </c>
      <c r="T663" s="52">
        <v>336</v>
      </c>
      <c r="U663" s="53" t="s">
        <v>2598</v>
      </c>
      <c r="V663" s="54">
        <v>174729.99</v>
      </c>
      <c r="W663" s="52" t="s">
        <v>6</v>
      </c>
      <c r="X663" s="55" t="str">
        <f t="shared" si="10"/>
        <v>Less than 180 days</v>
      </c>
      <c r="Y663" s="47" t="s">
        <v>2643</v>
      </c>
    </row>
    <row r="664" spans="1:25" x14ac:dyDescent="0.2">
      <c r="A664" s="52">
        <v>5300</v>
      </c>
      <c r="B664" s="52" t="s">
        <v>1025</v>
      </c>
      <c r="C664" s="52" t="s">
        <v>2686</v>
      </c>
      <c r="D664" s="52">
        <v>5308000094</v>
      </c>
      <c r="E664" s="52">
        <v>22</v>
      </c>
      <c r="F664" s="52" t="s">
        <v>2483</v>
      </c>
      <c r="G664" s="53" t="s">
        <v>2597</v>
      </c>
      <c r="H664" s="52" t="s">
        <v>1139</v>
      </c>
      <c r="I664" s="52">
        <v>12201000</v>
      </c>
      <c r="J664" s="52">
        <v>0</v>
      </c>
      <c r="K664" s="52">
        <v>0</v>
      </c>
      <c r="L664" s="52" t="s">
        <v>1026</v>
      </c>
      <c r="M664" s="52" t="s">
        <v>1138</v>
      </c>
      <c r="N664" s="52" t="s">
        <v>2687</v>
      </c>
      <c r="O664" s="52">
        <v>5302</v>
      </c>
      <c r="P664" s="52" t="s">
        <v>164</v>
      </c>
      <c r="Q664" s="52">
        <v>8100023175</v>
      </c>
      <c r="R664" s="53">
        <v>44255</v>
      </c>
      <c r="S664" s="52" t="s">
        <v>2706</v>
      </c>
      <c r="T664" s="52">
        <v>336</v>
      </c>
      <c r="U664" s="53" t="s">
        <v>2598</v>
      </c>
      <c r="V664" s="54">
        <v>2610671.62</v>
      </c>
      <c r="W664" s="52" t="s">
        <v>6</v>
      </c>
      <c r="X664" s="55" t="str">
        <f t="shared" si="10"/>
        <v>Less than 180 days</v>
      </c>
      <c r="Y664" s="47" t="s">
        <v>2643</v>
      </c>
    </row>
    <row r="665" spans="1:25" x14ac:dyDescent="0.2">
      <c r="A665" s="52">
        <v>5300</v>
      </c>
      <c r="B665" s="52" t="s">
        <v>1025</v>
      </c>
      <c r="C665" s="52" t="s">
        <v>2686</v>
      </c>
      <c r="D665" s="52">
        <v>5308000096</v>
      </c>
      <c r="E665" s="52">
        <v>21</v>
      </c>
      <c r="F665" s="52" t="s">
        <v>2485</v>
      </c>
      <c r="G665" s="53" t="s">
        <v>2597</v>
      </c>
      <c r="H665" s="52" t="s">
        <v>1139</v>
      </c>
      <c r="I665" s="52">
        <v>12201000</v>
      </c>
      <c r="J665" s="52">
        <v>0</v>
      </c>
      <c r="K665" s="52">
        <v>0</v>
      </c>
      <c r="L665" s="52" t="s">
        <v>1026</v>
      </c>
      <c r="M665" s="52" t="s">
        <v>1138</v>
      </c>
      <c r="N665" s="52" t="s">
        <v>2687</v>
      </c>
      <c r="O665" s="52">
        <v>5302</v>
      </c>
      <c r="P665" s="52" t="s">
        <v>164</v>
      </c>
      <c r="Q665" s="52">
        <v>8100023175</v>
      </c>
      <c r="R665" s="53">
        <v>44255</v>
      </c>
      <c r="S665" s="52" t="s">
        <v>2706</v>
      </c>
      <c r="T665" s="52">
        <v>336</v>
      </c>
      <c r="U665" s="53" t="s">
        <v>2598</v>
      </c>
      <c r="V665" s="54">
        <v>441964.09</v>
      </c>
      <c r="W665" s="52" t="s">
        <v>6</v>
      </c>
      <c r="X665" s="55" t="str">
        <f t="shared" si="10"/>
        <v>Less than 180 days</v>
      </c>
      <c r="Y665" s="47" t="s">
        <v>2643</v>
      </c>
    </row>
    <row r="666" spans="1:25" x14ac:dyDescent="0.2">
      <c r="A666" s="52">
        <v>5300</v>
      </c>
      <c r="B666" s="52" t="s">
        <v>1025</v>
      </c>
      <c r="C666" s="52" t="s">
        <v>2686</v>
      </c>
      <c r="D666" s="52">
        <v>5308000098</v>
      </c>
      <c r="E666" s="52">
        <v>19</v>
      </c>
      <c r="F666" s="52" t="s">
        <v>2487</v>
      </c>
      <c r="G666" s="53" t="s">
        <v>2597</v>
      </c>
      <c r="H666" s="52" t="s">
        <v>1139</v>
      </c>
      <c r="I666" s="52">
        <v>12201000</v>
      </c>
      <c r="J666" s="52">
        <v>0</v>
      </c>
      <c r="K666" s="52">
        <v>0</v>
      </c>
      <c r="L666" s="52" t="s">
        <v>1030</v>
      </c>
      <c r="M666" s="52" t="s">
        <v>1173</v>
      </c>
      <c r="N666" s="52" t="s">
        <v>2687</v>
      </c>
      <c r="O666" s="52">
        <v>5302</v>
      </c>
      <c r="P666" s="52" t="s">
        <v>164</v>
      </c>
      <c r="Q666" s="52">
        <v>8100023175</v>
      </c>
      <c r="R666" s="53">
        <v>44255</v>
      </c>
      <c r="S666" s="52" t="s">
        <v>2706</v>
      </c>
      <c r="T666" s="52">
        <v>336</v>
      </c>
      <c r="U666" s="53" t="s">
        <v>2598</v>
      </c>
      <c r="V666" s="54">
        <v>102782.35</v>
      </c>
      <c r="W666" s="52" t="s">
        <v>6</v>
      </c>
      <c r="X666" s="55" t="str">
        <f t="shared" si="10"/>
        <v>Less than 180 days</v>
      </c>
      <c r="Y666" s="47" t="s">
        <v>2643</v>
      </c>
    </row>
    <row r="667" spans="1:25" x14ac:dyDescent="0.2">
      <c r="A667" s="52">
        <v>5300</v>
      </c>
      <c r="B667" s="52" t="s">
        <v>1025</v>
      </c>
      <c r="C667" s="52" t="s">
        <v>2686</v>
      </c>
      <c r="D667" s="52">
        <v>5308000100</v>
      </c>
      <c r="E667" s="52">
        <v>19</v>
      </c>
      <c r="F667" s="52" t="s">
        <v>2489</v>
      </c>
      <c r="G667" s="53" t="s">
        <v>2597</v>
      </c>
      <c r="H667" s="52" t="s">
        <v>1139</v>
      </c>
      <c r="I667" s="52">
        <v>12201000</v>
      </c>
      <c r="J667" s="52">
        <v>0</v>
      </c>
      <c r="K667" s="52">
        <v>0</v>
      </c>
      <c r="L667" s="52" t="s">
        <v>1030</v>
      </c>
      <c r="M667" s="52" t="s">
        <v>1173</v>
      </c>
      <c r="N667" s="52" t="s">
        <v>2687</v>
      </c>
      <c r="O667" s="52">
        <v>5302</v>
      </c>
      <c r="P667" s="52" t="s">
        <v>164</v>
      </c>
      <c r="Q667" s="52">
        <v>8100023175</v>
      </c>
      <c r="R667" s="53">
        <v>44255</v>
      </c>
      <c r="S667" s="52" t="s">
        <v>2706</v>
      </c>
      <c r="T667" s="52">
        <v>336</v>
      </c>
      <c r="U667" s="53" t="s">
        <v>2598</v>
      </c>
      <c r="V667" s="54">
        <v>51391.17</v>
      </c>
      <c r="W667" s="52" t="s">
        <v>6</v>
      </c>
      <c r="X667" s="55" t="str">
        <f t="shared" si="10"/>
        <v>Less than 180 days</v>
      </c>
      <c r="Y667" s="47" t="s">
        <v>2643</v>
      </c>
    </row>
    <row r="668" spans="1:25" x14ac:dyDescent="0.2">
      <c r="A668" s="52">
        <v>5300</v>
      </c>
      <c r="B668" s="52" t="s">
        <v>1025</v>
      </c>
      <c r="C668" s="52" t="s">
        <v>2686</v>
      </c>
      <c r="D668" s="52">
        <v>5308000112</v>
      </c>
      <c r="E668" s="52">
        <v>20</v>
      </c>
      <c r="F668" s="52" t="s">
        <v>2491</v>
      </c>
      <c r="G668" s="53" t="s">
        <v>2597</v>
      </c>
      <c r="H668" s="52" t="s">
        <v>1139</v>
      </c>
      <c r="I668" s="52">
        <v>12201000</v>
      </c>
      <c r="J668" s="52">
        <v>0</v>
      </c>
      <c r="K668" s="52">
        <v>0</v>
      </c>
      <c r="L668" s="52" t="s">
        <v>1026</v>
      </c>
      <c r="M668" s="52" t="s">
        <v>1138</v>
      </c>
      <c r="N668" s="52" t="s">
        <v>2687</v>
      </c>
      <c r="O668" s="52">
        <v>5302</v>
      </c>
      <c r="P668" s="52" t="s">
        <v>164</v>
      </c>
      <c r="Q668" s="52">
        <v>8100023175</v>
      </c>
      <c r="R668" s="53">
        <v>44255</v>
      </c>
      <c r="S668" s="52" t="s">
        <v>2706</v>
      </c>
      <c r="T668" s="52">
        <v>336</v>
      </c>
      <c r="U668" s="53" t="s">
        <v>2598</v>
      </c>
      <c r="V668" s="54">
        <v>411129.39</v>
      </c>
      <c r="W668" s="52" t="s">
        <v>6</v>
      </c>
      <c r="X668" s="55" t="str">
        <f t="shared" si="10"/>
        <v>Less than 180 days</v>
      </c>
      <c r="Y668" s="47" t="s">
        <v>2643</v>
      </c>
    </row>
    <row r="669" spans="1:25" x14ac:dyDescent="0.2">
      <c r="A669" s="52">
        <v>5300</v>
      </c>
      <c r="B669" s="52" t="s">
        <v>1025</v>
      </c>
      <c r="C669" s="52" t="s">
        <v>2686</v>
      </c>
      <c r="D669" s="52">
        <v>5308000115</v>
      </c>
      <c r="E669" s="52">
        <v>19</v>
      </c>
      <c r="F669" s="52" t="s">
        <v>2493</v>
      </c>
      <c r="G669" s="53" t="s">
        <v>2597</v>
      </c>
      <c r="H669" s="52" t="s">
        <v>1139</v>
      </c>
      <c r="I669" s="52">
        <v>12201000</v>
      </c>
      <c r="J669" s="52">
        <v>0</v>
      </c>
      <c r="K669" s="52">
        <v>0</v>
      </c>
      <c r="L669" s="52" t="s">
        <v>1026</v>
      </c>
      <c r="M669" s="52" t="s">
        <v>1138</v>
      </c>
      <c r="N669" s="52" t="s">
        <v>2687</v>
      </c>
      <c r="O669" s="52">
        <v>5302</v>
      </c>
      <c r="P669" s="52" t="s">
        <v>164</v>
      </c>
      <c r="Q669" s="52">
        <v>8100023175</v>
      </c>
      <c r="R669" s="53">
        <v>44255</v>
      </c>
      <c r="S669" s="52" t="s">
        <v>2706</v>
      </c>
      <c r="T669" s="52">
        <v>336</v>
      </c>
      <c r="U669" s="53" t="s">
        <v>2598</v>
      </c>
      <c r="V669" s="54">
        <v>236399.4</v>
      </c>
      <c r="W669" s="52" t="s">
        <v>6</v>
      </c>
      <c r="X669" s="55" t="str">
        <f t="shared" si="10"/>
        <v>Less than 180 days</v>
      </c>
      <c r="Y669" s="47" t="s">
        <v>2643</v>
      </c>
    </row>
    <row r="670" spans="1:25" x14ac:dyDescent="0.2">
      <c r="A670" s="52">
        <v>5300</v>
      </c>
      <c r="B670" s="52" t="s">
        <v>1025</v>
      </c>
      <c r="C670" s="52" t="s">
        <v>2686</v>
      </c>
      <c r="D670" s="52">
        <v>5308000118</v>
      </c>
      <c r="E670" s="52">
        <v>20</v>
      </c>
      <c r="F670" s="52" t="s">
        <v>2495</v>
      </c>
      <c r="G670" s="53" t="s">
        <v>2597</v>
      </c>
      <c r="H670" s="52" t="s">
        <v>1139</v>
      </c>
      <c r="I670" s="52">
        <v>12201000</v>
      </c>
      <c r="J670" s="52">
        <v>0</v>
      </c>
      <c r="K670" s="52">
        <v>0</v>
      </c>
      <c r="L670" s="52" t="s">
        <v>1026</v>
      </c>
      <c r="M670" s="52" t="s">
        <v>1138</v>
      </c>
      <c r="N670" s="52" t="s">
        <v>2687</v>
      </c>
      <c r="O670" s="52">
        <v>5302</v>
      </c>
      <c r="P670" s="52" t="s">
        <v>164</v>
      </c>
      <c r="Q670" s="52">
        <v>8100023175</v>
      </c>
      <c r="R670" s="53">
        <v>44255</v>
      </c>
      <c r="S670" s="52" t="s">
        <v>2706</v>
      </c>
      <c r="T670" s="52">
        <v>336</v>
      </c>
      <c r="U670" s="53" t="s">
        <v>2598</v>
      </c>
      <c r="V670" s="54">
        <v>626972.31999999995</v>
      </c>
      <c r="W670" s="52" t="s">
        <v>6</v>
      </c>
      <c r="X670" s="55" t="str">
        <f t="shared" si="10"/>
        <v>Less than 180 days</v>
      </c>
      <c r="Y670" s="47" t="s">
        <v>2643</v>
      </c>
    </row>
    <row r="671" spans="1:25" x14ac:dyDescent="0.2">
      <c r="A671" s="52">
        <v>5300</v>
      </c>
      <c r="B671" s="52" t="s">
        <v>1025</v>
      </c>
      <c r="C671" s="52" t="s">
        <v>2686</v>
      </c>
      <c r="D671" s="52">
        <v>5308000119</v>
      </c>
      <c r="E671" s="52">
        <v>21</v>
      </c>
      <c r="F671" s="52" t="s">
        <v>2497</v>
      </c>
      <c r="G671" s="53" t="s">
        <v>2597</v>
      </c>
      <c r="H671" s="52" t="s">
        <v>1139</v>
      </c>
      <c r="I671" s="52">
        <v>12201000</v>
      </c>
      <c r="J671" s="52">
        <v>0</v>
      </c>
      <c r="K671" s="52">
        <v>0</v>
      </c>
      <c r="L671" s="52" t="s">
        <v>1026</v>
      </c>
      <c r="M671" s="52" t="s">
        <v>1138</v>
      </c>
      <c r="N671" s="52" t="s">
        <v>2687</v>
      </c>
      <c r="O671" s="52">
        <v>5302</v>
      </c>
      <c r="P671" s="52" t="s">
        <v>164</v>
      </c>
      <c r="Q671" s="52">
        <v>8100023175</v>
      </c>
      <c r="R671" s="53">
        <v>44255</v>
      </c>
      <c r="S671" s="52" t="s">
        <v>2706</v>
      </c>
      <c r="T671" s="52">
        <v>336</v>
      </c>
      <c r="U671" s="53" t="s">
        <v>2598</v>
      </c>
      <c r="V671" s="54">
        <v>318625.28000000003</v>
      </c>
      <c r="W671" s="52" t="s">
        <v>6</v>
      </c>
      <c r="X671" s="55" t="str">
        <f t="shared" si="10"/>
        <v>Less than 180 days</v>
      </c>
      <c r="Y671" s="47" t="s">
        <v>2643</v>
      </c>
    </row>
    <row r="672" spans="1:25" x14ac:dyDescent="0.2">
      <c r="A672" s="52">
        <v>5300</v>
      </c>
      <c r="B672" s="52" t="s">
        <v>1025</v>
      </c>
      <c r="C672" s="52" t="s">
        <v>2686</v>
      </c>
      <c r="D672" s="52">
        <v>5308000126</v>
      </c>
      <c r="E672" s="52">
        <v>19</v>
      </c>
      <c r="F672" s="52" t="s">
        <v>2499</v>
      </c>
      <c r="G672" s="53" t="s">
        <v>2597</v>
      </c>
      <c r="H672" s="52" t="s">
        <v>1139</v>
      </c>
      <c r="I672" s="52">
        <v>12201000</v>
      </c>
      <c r="J672" s="52">
        <v>0</v>
      </c>
      <c r="K672" s="52">
        <v>0</v>
      </c>
      <c r="L672" s="52" t="s">
        <v>1030</v>
      </c>
      <c r="M672" s="52" t="s">
        <v>1173</v>
      </c>
      <c r="N672" s="52" t="s">
        <v>2687</v>
      </c>
      <c r="O672" s="52">
        <v>5302</v>
      </c>
      <c r="P672" s="52" t="s">
        <v>164</v>
      </c>
      <c r="Q672" s="52">
        <v>8100023175</v>
      </c>
      <c r="R672" s="53">
        <v>44255</v>
      </c>
      <c r="S672" s="52" t="s">
        <v>2706</v>
      </c>
      <c r="T672" s="52">
        <v>336</v>
      </c>
      <c r="U672" s="53" t="s">
        <v>2598</v>
      </c>
      <c r="V672" s="54">
        <v>102782.35</v>
      </c>
      <c r="W672" s="52" t="s">
        <v>6</v>
      </c>
      <c r="X672" s="55" t="str">
        <f t="shared" si="10"/>
        <v>Less than 180 days</v>
      </c>
      <c r="Y672" s="47" t="s">
        <v>2643</v>
      </c>
    </row>
    <row r="673" spans="1:25" x14ac:dyDescent="0.2">
      <c r="A673" s="52">
        <v>5300</v>
      </c>
      <c r="B673" s="52" t="s">
        <v>1025</v>
      </c>
      <c r="C673" s="52" t="s">
        <v>2686</v>
      </c>
      <c r="D673" s="52">
        <v>5308000131</v>
      </c>
      <c r="E673" s="52">
        <v>19</v>
      </c>
      <c r="F673" s="52" t="s">
        <v>2501</v>
      </c>
      <c r="G673" s="53" t="s">
        <v>2597</v>
      </c>
      <c r="H673" s="52" t="s">
        <v>1139</v>
      </c>
      <c r="I673" s="52">
        <v>12201000</v>
      </c>
      <c r="J673" s="52">
        <v>0</v>
      </c>
      <c r="K673" s="52">
        <v>0</v>
      </c>
      <c r="L673" s="52" t="s">
        <v>1026</v>
      </c>
      <c r="M673" s="52" t="s">
        <v>1138</v>
      </c>
      <c r="N673" s="52" t="s">
        <v>2687</v>
      </c>
      <c r="O673" s="52">
        <v>5302</v>
      </c>
      <c r="P673" s="52" t="s">
        <v>164</v>
      </c>
      <c r="Q673" s="52">
        <v>8100023175</v>
      </c>
      <c r="R673" s="53">
        <v>44255</v>
      </c>
      <c r="S673" s="52" t="s">
        <v>2706</v>
      </c>
      <c r="T673" s="52">
        <v>336</v>
      </c>
      <c r="U673" s="53" t="s">
        <v>2598</v>
      </c>
      <c r="V673" s="54">
        <v>215842.93</v>
      </c>
      <c r="W673" s="52" t="s">
        <v>6</v>
      </c>
      <c r="X673" s="55" t="str">
        <f t="shared" si="10"/>
        <v>Less than 180 days</v>
      </c>
      <c r="Y673" s="47" t="s">
        <v>2643</v>
      </c>
    </row>
    <row r="674" spans="1:25" x14ac:dyDescent="0.2">
      <c r="A674" s="52">
        <v>5300</v>
      </c>
      <c r="B674" s="52" t="s">
        <v>1025</v>
      </c>
      <c r="C674" s="52" t="s">
        <v>2686</v>
      </c>
      <c r="D674" s="52">
        <v>5308000161</v>
      </c>
      <c r="E674" s="52">
        <v>24</v>
      </c>
      <c r="F674" s="52" t="s">
        <v>2503</v>
      </c>
      <c r="G674" s="53" t="s">
        <v>2597</v>
      </c>
      <c r="H674" s="52" t="s">
        <v>1295</v>
      </c>
      <c r="I674" s="52">
        <v>12201000</v>
      </c>
      <c r="J674" s="52">
        <v>0</v>
      </c>
      <c r="K674" s="52">
        <v>0</v>
      </c>
      <c r="L674" s="52" t="s">
        <v>1026</v>
      </c>
      <c r="M674" s="52" t="s">
        <v>1294</v>
      </c>
      <c r="N674" s="52" t="s">
        <v>2687</v>
      </c>
      <c r="O674" s="52">
        <v>5302</v>
      </c>
      <c r="P674" s="52" t="s">
        <v>116</v>
      </c>
      <c r="Q674" s="52">
        <v>8100023175</v>
      </c>
      <c r="R674" s="53">
        <v>44255</v>
      </c>
      <c r="S674" s="52" t="s">
        <v>2706</v>
      </c>
      <c r="T674" s="52">
        <v>336</v>
      </c>
      <c r="U674" s="53" t="s">
        <v>2598</v>
      </c>
      <c r="V674" s="54">
        <v>380294.68</v>
      </c>
      <c r="W674" s="52" t="s">
        <v>6</v>
      </c>
      <c r="X674" s="55" t="str">
        <f t="shared" si="10"/>
        <v>Less than 180 days</v>
      </c>
      <c r="Y674" s="47" t="s">
        <v>2643</v>
      </c>
    </row>
    <row r="675" spans="1:25" x14ac:dyDescent="0.2">
      <c r="A675" s="52">
        <v>5300</v>
      </c>
      <c r="B675" s="52" t="s">
        <v>1025</v>
      </c>
      <c r="C675" s="52" t="s">
        <v>2686</v>
      </c>
      <c r="D675" s="52">
        <v>5308000162</v>
      </c>
      <c r="E675" s="52">
        <v>20</v>
      </c>
      <c r="F675" s="52" t="s">
        <v>2505</v>
      </c>
      <c r="G675" s="53" t="s">
        <v>2597</v>
      </c>
      <c r="H675" s="52" t="s">
        <v>1295</v>
      </c>
      <c r="I675" s="52">
        <v>12201000</v>
      </c>
      <c r="J675" s="52">
        <v>0</v>
      </c>
      <c r="K675" s="52">
        <v>0</v>
      </c>
      <c r="L675" s="52" t="s">
        <v>1026</v>
      </c>
      <c r="M675" s="52" t="s">
        <v>1294</v>
      </c>
      <c r="N675" s="52" t="s">
        <v>2687</v>
      </c>
      <c r="O675" s="52">
        <v>5302</v>
      </c>
      <c r="P675" s="52" t="s">
        <v>116</v>
      </c>
      <c r="Q675" s="52">
        <v>8100023175</v>
      </c>
      <c r="R675" s="53">
        <v>44255</v>
      </c>
      <c r="S675" s="52" t="s">
        <v>2706</v>
      </c>
      <c r="T675" s="52">
        <v>336</v>
      </c>
      <c r="U675" s="53" t="s">
        <v>2598</v>
      </c>
      <c r="V675" s="54">
        <v>513911.74</v>
      </c>
      <c r="W675" s="52" t="s">
        <v>6</v>
      </c>
      <c r="X675" s="55" t="str">
        <f t="shared" si="10"/>
        <v>Less than 180 days</v>
      </c>
      <c r="Y675" s="47" t="s">
        <v>2643</v>
      </c>
    </row>
    <row r="676" spans="1:25" x14ac:dyDescent="0.2">
      <c r="A676" s="52">
        <v>5300</v>
      </c>
      <c r="B676" s="52" t="s">
        <v>1025</v>
      </c>
      <c r="C676" s="52" t="s">
        <v>2686</v>
      </c>
      <c r="D676" s="52">
        <v>5308000163</v>
      </c>
      <c r="E676" s="52">
        <v>24</v>
      </c>
      <c r="F676" s="52" t="s">
        <v>2507</v>
      </c>
      <c r="G676" s="53" t="s">
        <v>2597</v>
      </c>
      <c r="H676" s="52" t="s">
        <v>1295</v>
      </c>
      <c r="I676" s="52">
        <v>12201000</v>
      </c>
      <c r="J676" s="52">
        <v>0</v>
      </c>
      <c r="K676" s="52">
        <v>0</v>
      </c>
      <c r="L676" s="52" t="s">
        <v>1026</v>
      </c>
      <c r="M676" s="52" t="s">
        <v>1294</v>
      </c>
      <c r="N676" s="52" t="s">
        <v>2687</v>
      </c>
      <c r="O676" s="52">
        <v>5302</v>
      </c>
      <c r="P676" s="52" t="s">
        <v>116</v>
      </c>
      <c r="Q676" s="52">
        <v>8100023175</v>
      </c>
      <c r="R676" s="53">
        <v>44255</v>
      </c>
      <c r="S676" s="52" t="s">
        <v>2706</v>
      </c>
      <c r="T676" s="52">
        <v>336</v>
      </c>
      <c r="U676" s="53" t="s">
        <v>2598</v>
      </c>
      <c r="V676" s="54">
        <v>513911.74</v>
      </c>
      <c r="W676" s="52" t="s">
        <v>6</v>
      </c>
      <c r="X676" s="55" t="str">
        <f t="shared" si="10"/>
        <v>Less than 180 days</v>
      </c>
      <c r="Y676" s="47" t="s">
        <v>2643</v>
      </c>
    </row>
    <row r="677" spans="1:25" x14ac:dyDescent="0.2">
      <c r="A677" s="52">
        <v>5300</v>
      </c>
      <c r="B677" s="52" t="s">
        <v>1025</v>
      </c>
      <c r="C677" s="52" t="s">
        <v>2686</v>
      </c>
      <c r="D677" s="52">
        <v>5308000164</v>
      </c>
      <c r="E677" s="52">
        <v>25</v>
      </c>
      <c r="F677" s="52" t="s">
        <v>2509</v>
      </c>
      <c r="G677" s="53" t="s">
        <v>2597</v>
      </c>
      <c r="H677" s="52" t="s">
        <v>1295</v>
      </c>
      <c r="I677" s="52">
        <v>12201000</v>
      </c>
      <c r="J677" s="52">
        <v>0</v>
      </c>
      <c r="K677" s="52">
        <v>0</v>
      </c>
      <c r="L677" s="52" t="s">
        <v>1026</v>
      </c>
      <c r="M677" s="52" t="s">
        <v>1294</v>
      </c>
      <c r="N677" s="52" t="s">
        <v>2687</v>
      </c>
      <c r="O677" s="52">
        <v>5302</v>
      </c>
      <c r="P677" s="52" t="s">
        <v>116</v>
      </c>
      <c r="Q677" s="52">
        <v>8100023175</v>
      </c>
      <c r="R677" s="53">
        <v>44255</v>
      </c>
      <c r="S677" s="52" t="s">
        <v>2706</v>
      </c>
      <c r="T677" s="52">
        <v>336</v>
      </c>
      <c r="U677" s="53" t="s">
        <v>2598</v>
      </c>
      <c r="V677" s="54">
        <v>3648773.32</v>
      </c>
      <c r="W677" s="52" t="s">
        <v>6</v>
      </c>
      <c r="X677" s="55" t="str">
        <f t="shared" si="10"/>
        <v>Less than 180 days</v>
      </c>
      <c r="Y677" s="47" t="s">
        <v>2643</v>
      </c>
    </row>
    <row r="678" spans="1:25" x14ac:dyDescent="0.2">
      <c r="A678" s="52">
        <v>5300</v>
      </c>
      <c r="B678" s="52" t="s">
        <v>1025</v>
      </c>
      <c r="C678" s="52" t="s">
        <v>2686</v>
      </c>
      <c r="D678" s="52">
        <v>5308000166</v>
      </c>
      <c r="E678" s="52">
        <v>23</v>
      </c>
      <c r="F678" s="52" t="s">
        <v>2511</v>
      </c>
      <c r="G678" s="53" t="s">
        <v>2597</v>
      </c>
      <c r="H678" s="52" t="s">
        <v>1295</v>
      </c>
      <c r="I678" s="52">
        <v>12201000</v>
      </c>
      <c r="J678" s="52">
        <v>0</v>
      </c>
      <c r="K678" s="52">
        <v>0</v>
      </c>
      <c r="L678" s="52" t="s">
        <v>1026</v>
      </c>
      <c r="M678" s="52" t="s">
        <v>1294</v>
      </c>
      <c r="N678" s="52" t="s">
        <v>2687</v>
      </c>
      <c r="O678" s="52">
        <v>5302</v>
      </c>
      <c r="P678" s="52" t="s">
        <v>116</v>
      </c>
      <c r="Q678" s="52">
        <v>8100023175</v>
      </c>
      <c r="R678" s="53">
        <v>44255</v>
      </c>
      <c r="S678" s="52" t="s">
        <v>2706</v>
      </c>
      <c r="T678" s="52">
        <v>336</v>
      </c>
      <c r="U678" s="53" t="s">
        <v>2598</v>
      </c>
      <c r="V678" s="54">
        <v>215842.93</v>
      </c>
      <c r="W678" s="52" t="s">
        <v>6</v>
      </c>
      <c r="X678" s="55" t="str">
        <f t="shared" si="10"/>
        <v>Less than 180 days</v>
      </c>
      <c r="Y678" s="47" t="s">
        <v>2643</v>
      </c>
    </row>
    <row r="679" spans="1:25" x14ac:dyDescent="0.2">
      <c r="A679" s="52">
        <v>5300</v>
      </c>
      <c r="B679" s="52" t="s">
        <v>1025</v>
      </c>
      <c r="C679" s="52" t="s">
        <v>2686</v>
      </c>
      <c r="D679" s="52">
        <v>5308000167</v>
      </c>
      <c r="E679" s="52">
        <v>23</v>
      </c>
      <c r="F679" s="52" t="s">
        <v>2513</v>
      </c>
      <c r="G679" s="53" t="s">
        <v>2597</v>
      </c>
      <c r="H679" s="52" t="s">
        <v>1295</v>
      </c>
      <c r="I679" s="52">
        <v>12201000</v>
      </c>
      <c r="J679" s="52">
        <v>0</v>
      </c>
      <c r="K679" s="52">
        <v>0</v>
      </c>
      <c r="L679" s="52" t="s">
        <v>1026</v>
      </c>
      <c r="M679" s="52" t="s">
        <v>1294</v>
      </c>
      <c r="N679" s="52" t="s">
        <v>2687</v>
      </c>
      <c r="O679" s="52">
        <v>5302</v>
      </c>
      <c r="P679" s="52" t="s">
        <v>116</v>
      </c>
      <c r="Q679" s="52">
        <v>8100023175</v>
      </c>
      <c r="R679" s="53">
        <v>44255</v>
      </c>
      <c r="S679" s="52" t="s">
        <v>2706</v>
      </c>
      <c r="T679" s="52">
        <v>336</v>
      </c>
      <c r="U679" s="53" t="s">
        <v>2598</v>
      </c>
      <c r="V679" s="54">
        <v>596137.61</v>
      </c>
      <c r="W679" s="52" t="s">
        <v>6</v>
      </c>
      <c r="X679" s="55" t="str">
        <f t="shared" si="10"/>
        <v>Less than 180 days</v>
      </c>
      <c r="Y679" s="47" t="s">
        <v>2643</v>
      </c>
    </row>
    <row r="680" spans="1:25" x14ac:dyDescent="0.2">
      <c r="A680" s="52">
        <v>5300</v>
      </c>
      <c r="B680" s="52" t="s">
        <v>1025</v>
      </c>
      <c r="C680" s="52" t="s">
        <v>2686</v>
      </c>
      <c r="D680" s="52">
        <v>5308000169</v>
      </c>
      <c r="E680" s="52">
        <v>22</v>
      </c>
      <c r="F680" s="52" t="s">
        <v>2515</v>
      </c>
      <c r="G680" s="53" t="s">
        <v>2597</v>
      </c>
      <c r="H680" s="52" t="s">
        <v>1295</v>
      </c>
      <c r="I680" s="52">
        <v>12201000</v>
      </c>
      <c r="J680" s="52">
        <v>0</v>
      </c>
      <c r="K680" s="52">
        <v>0</v>
      </c>
      <c r="L680" s="52" t="s">
        <v>1026</v>
      </c>
      <c r="M680" s="52" t="s">
        <v>1294</v>
      </c>
      <c r="N680" s="52" t="s">
        <v>2687</v>
      </c>
      <c r="O680" s="52">
        <v>5302</v>
      </c>
      <c r="P680" s="52" t="s">
        <v>116</v>
      </c>
      <c r="Q680" s="52">
        <v>8100023175</v>
      </c>
      <c r="R680" s="53">
        <v>44255</v>
      </c>
      <c r="S680" s="52" t="s">
        <v>2706</v>
      </c>
      <c r="T680" s="52">
        <v>336</v>
      </c>
      <c r="U680" s="53" t="s">
        <v>2598</v>
      </c>
      <c r="V680" s="54">
        <v>637250.55000000005</v>
      </c>
      <c r="W680" s="52" t="s">
        <v>6</v>
      </c>
      <c r="X680" s="55" t="str">
        <f t="shared" si="10"/>
        <v>Less than 180 days</v>
      </c>
      <c r="Y680" s="47" t="s">
        <v>2643</v>
      </c>
    </row>
    <row r="681" spans="1:25" x14ac:dyDescent="0.2">
      <c r="A681" s="52">
        <v>5300</v>
      </c>
      <c r="B681" s="52" t="s">
        <v>1025</v>
      </c>
      <c r="C681" s="52" t="s">
        <v>2686</v>
      </c>
      <c r="D681" s="52">
        <v>5308000170</v>
      </c>
      <c r="E681" s="52">
        <v>21</v>
      </c>
      <c r="F681" s="52" t="s">
        <v>2517</v>
      </c>
      <c r="G681" s="53" t="s">
        <v>2597</v>
      </c>
      <c r="H681" s="52" t="s">
        <v>1295</v>
      </c>
      <c r="I681" s="52">
        <v>12201000</v>
      </c>
      <c r="J681" s="52">
        <v>0</v>
      </c>
      <c r="K681" s="52">
        <v>0</v>
      </c>
      <c r="L681" s="52" t="s">
        <v>1026</v>
      </c>
      <c r="M681" s="52" t="s">
        <v>1294</v>
      </c>
      <c r="N681" s="52" t="s">
        <v>2687</v>
      </c>
      <c r="O681" s="52">
        <v>5302</v>
      </c>
      <c r="P681" s="52" t="s">
        <v>116</v>
      </c>
      <c r="Q681" s="52">
        <v>8100023175</v>
      </c>
      <c r="R681" s="53">
        <v>44255</v>
      </c>
      <c r="S681" s="52" t="s">
        <v>2706</v>
      </c>
      <c r="T681" s="52">
        <v>336</v>
      </c>
      <c r="U681" s="53" t="s">
        <v>2598</v>
      </c>
      <c r="V681" s="54">
        <v>400851.15</v>
      </c>
      <c r="W681" s="52" t="s">
        <v>6</v>
      </c>
      <c r="X681" s="55" t="str">
        <f t="shared" si="10"/>
        <v>Less than 180 days</v>
      </c>
      <c r="Y681" s="47" t="s">
        <v>2643</v>
      </c>
    </row>
    <row r="682" spans="1:25" x14ac:dyDescent="0.2">
      <c r="A682" s="52">
        <v>5300</v>
      </c>
      <c r="B682" s="52" t="s">
        <v>1025</v>
      </c>
      <c r="C682" s="52" t="s">
        <v>2686</v>
      </c>
      <c r="D682" s="52">
        <v>5308000172</v>
      </c>
      <c r="E682" s="52">
        <v>22</v>
      </c>
      <c r="F682" s="52" t="s">
        <v>2519</v>
      </c>
      <c r="G682" s="53" t="s">
        <v>2597</v>
      </c>
      <c r="H682" s="52" t="s">
        <v>1295</v>
      </c>
      <c r="I682" s="52">
        <v>12201000</v>
      </c>
      <c r="J682" s="52">
        <v>0</v>
      </c>
      <c r="K682" s="52">
        <v>0</v>
      </c>
      <c r="L682" s="52" t="s">
        <v>1026</v>
      </c>
      <c r="M682" s="52" t="s">
        <v>1294</v>
      </c>
      <c r="N682" s="52" t="s">
        <v>2687</v>
      </c>
      <c r="O682" s="52">
        <v>5302</v>
      </c>
      <c r="P682" s="52" t="s">
        <v>116</v>
      </c>
      <c r="Q682" s="52">
        <v>8100023175</v>
      </c>
      <c r="R682" s="53">
        <v>44255</v>
      </c>
      <c r="S682" s="52" t="s">
        <v>2706</v>
      </c>
      <c r="T682" s="52">
        <v>336</v>
      </c>
      <c r="U682" s="53" t="s">
        <v>2598</v>
      </c>
      <c r="V682" s="54">
        <v>400851.15</v>
      </c>
      <c r="W682" s="52" t="s">
        <v>6</v>
      </c>
      <c r="X682" s="55" t="str">
        <f t="shared" si="10"/>
        <v>Less than 180 days</v>
      </c>
      <c r="Y682" s="47" t="s">
        <v>2643</v>
      </c>
    </row>
    <row r="683" spans="1:25" x14ac:dyDescent="0.2">
      <c r="A683" s="52">
        <v>5300</v>
      </c>
      <c r="B683" s="52" t="s">
        <v>1025</v>
      </c>
      <c r="C683" s="52" t="s">
        <v>2686</v>
      </c>
      <c r="D683" s="52">
        <v>5308000173</v>
      </c>
      <c r="E683" s="52">
        <v>24</v>
      </c>
      <c r="F683" s="52" t="s">
        <v>2521</v>
      </c>
      <c r="G683" s="53" t="s">
        <v>2597</v>
      </c>
      <c r="H683" s="52" t="s">
        <v>1295</v>
      </c>
      <c r="I683" s="52">
        <v>12201000</v>
      </c>
      <c r="J683" s="52">
        <v>0</v>
      </c>
      <c r="K683" s="52">
        <v>0</v>
      </c>
      <c r="L683" s="52" t="s">
        <v>1030</v>
      </c>
      <c r="M683" s="52" t="s">
        <v>1344</v>
      </c>
      <c r="N683" s="52" t="s">
        <v>2687</v>
      </c>
      <c r="O683" s="52">
        <v>5302</v>
      </c>
      <c r="P683" s="52" t="s">
        <v>116</v>
      </c>
      <c r="Q683" s="52">
        <v>8100023175</v>
      </c>
      <c r="R683" s="53">
        <v>44255</v>
      </c>
      <c r="S683" s="52" t="s">
        <v>2706</v>
      </c>
      <c r="T683" s="52">
        <v>336</v>
      </c>
      <c r="U683" s="53" t="s">
        <v>2598</v>
      </c>
      <c r="V683" s="54">
        <v>308347.03999999998</v>
      </c>
      <c r="W683" s="52" t="s">
        <v>6</v>
      </c>
      <c r="X683" s="55" t="str">
        <f t="shared" si="10"/>
        <v>Less than 180 days</v>
      </c>
      <c r="Y683" s="47" t="s">
        <v>2643</v>
      </c>
    </row>
    <row r="684" spans="1:25" x14ac:dyDescent="0.2">
      <c r="A684" s="52">
        <v>5300</v>
      </c>
      <c r="B684" s="52" t="s">
        <v>1025</v>
      </c>
      <c r="C684" s="52" t="s">
        <v>2686</v>
      </c>
      <c r="D684" s="52">
        <v>5308000174</v>
      </c>
      <c r="E684" s="52">
        <v>23</v>
      </c>
      <c r="F684" s="52" t="s">
        <v>2523</v>
      </c>
      <c r="G684" s="53" t="s">
        <v>2597</v>
      </c>
      <c r="H684" s="52" t="s">
        <v>1295</v>
      </c>
      <c r="I684" s="52">
        <v>12201000</v>
      </c>
      <c r="J684" s="52">
        <v>0</v>
      </c>
      <c r="K684" s="52">
        <v>0</v>
      </c>
      <c r="L684" s="52" t="s">
        <v>1030</v>
      </c>
      <c r="M684" s="52" t="s">
        <v>1344</v>
      </c>
      <c r="N684" s="52" t="s">
        <v>2687</v>
      </c>
      <c r="O684" s="52">
        <v>5302</v>
      </c>
      <c r="P684" s="52" t="s">
        <v>116</v>
      </c>
      <c r="Q684" s="52">
        <v>8100023175</v>
      </c>
      <c r="R684" s="53">
        <v>44255</v>
      </c>
      <c r="S684" s="52" t="s">
        <v>2706</v>
      </c>
      <c r="T684" s="52">
        <v>336</v>
      </c>
      <c r="U684" s="53" t="s">
        <v>2598</v>
      </c>
      <c r="V684" s="54">
        <v>61669.41</v>
      </c>
      <c r="W684" s="52" t="s">
        <v>6</v>
      </c>
      <c r="X684" s="55" t="str">
        <f t="shared" si="10"/>
        <v>Less than 180 days</v>
      </c>
      <c r="Y684" s="47" t="s">
        <v>2643</v>
      </c>
    </row>
    <row r="685" spans="1:25" x14ac:dyDescent="0.2">
      <c r="A685" s="52">
        <v>5300</v>
      </c>
      <c r="B685" s="52" t="s">
        <v>1025</v>
      </c>
      <c r="C685" s="52" t="s">
        <v>2686</v>
      </c>
      <c r="D685" s="52">
        <v>5308000175</v>
      </c>
      <c r="E685" s="52">
        <v>23</v>
      </c>
      <c r="F685" s="52" t="s">
        <v>2525</v>
      </c>
      <c r="G685" s="53" t="s">
        <v>2597</v>
      </c>
      <c r="H685" s="52" t="s">
        <v>1295</v>
      </c>
      <c r="I685" s="52">
        <v>12201000</v>
      </c>
      <c r="J685" s="52">
        <v>0</v>
      </c>
      <c r="K685" s="52">
        <v>0</v>
      </c>
      <c r="L685" s="52" t="s">
        <v>1030</v>
      </c>
      <c r="M685" s="52" t="s">
        <v>1344</v>
      </c>
      <c r="N685" s="52" t="s">
        <v>2687</v>
      </c>
      <c r="O685" s="52">
        <v>5302</v>
      </c>
      <c r="P685" s="52" t="s">
        <v>116</v>
      </c>
      <c r="Q685" s="52">
        <v>8100023175</v>
      </c>
      <c r="R685" s="53">
        <v>44255</v>
      </c>
      <c r="S685" s="52" t="s">
        <v>2706</v>
      </c>
      <c r="T685" s="52">
        <v>336</v>
      </c>
      <c r="U685" s="53" t="s">
        <v>2598</v>
      </c>
      <c r="V685" s="54">
        <v>174729.99</v>
      </c>
      <c r="W685" s="52" t="s">
        <v>6</v>
      </c>
      <c r="X685" s="55" t="str">
        <f t="shared" si="10"/>
        <v>Less than 180 days</v>
      </c>
      <c r="Y685" s="47" t="s">
        <v>2643</v>
      </c>
    </row>
    <row r="686" spans="1:25" x14ac:dyDescent="0.2">
      <c r="A686" s="52">
        <v>5300</v>
      </c>
      <c r="B686" s="52" t="s">
        <v>1025</v>
      </c>
      <c r="C686" s="52" t="s">
        <v>2686</v>
      </c>
      <c r="D686" s="52">
        <v>5308000176</v>
      </c>
      <c r="E686" s="52">
        <v>22</v>
      </c>
      <c r="F686" s="52" t="s">
        <v>2527</v>
      </c>
      <c r="G686" s="53" t="s">
        <v>2597</v>
      </c>
      <c r="H686" s="52" t="s">
        <v>1295</v>
      </c>
      <c r="I686" s="52">
        <v>12201000</v>
      </c>
      <c r="J686" s="52">
        <v>0</v>
      </c>
      <c r="K686" s="52">
        <v>0</v>
      </c>
      <c r="L686" s="52" t="s">
        <v>1026</v>
      </c>
      <c r="M686" s="52" t="s">
        <v>1294</v>
      </c>
      <c r="N686" s="52" t="s">
        <v>2687</v>
      </c>
      <c r="O686" s="52">
        <v>5302</v>
      </c>
      <c r="P686" s="52" t="s">
        <v>116</v>
      </c>
      <c r="Q686" s="52">
        <v>8100023175</v>
      </c>
      <c r="R686" s="53">
        <v>44255</v>
      </c>
      <c r="S686" s="52" t="s">
        <v>2706</v>
      </c>
      <c r="T686" s="52">
        <v>336</v>
      </c>
      <c r="U686" s="53" t="s">
        <v>2598</v>
      </c>
      <c r="V686" s="54">
        <v>2723732.2</v>
      </c>
      <c r="W686" s="52" t="s">
        <v>6</v>
      </c>
      <c r="X686" s="55" t="str">
        <f t="shared" si="10"/>
        <v>Less than 180 days</v>
      </c>
      <c r="Y686" s="47" t="s">
        <v>2643</v>
      </c>
    </row>
    <row r="687" spans="1:25" x14ac:dyDescent="0.2">
      <c r="A687" s="52">
        <v>5300</v>
      </c>
      <c r="B687" s="52" t="s">
        <v>1025</v>
      </c>
      <c r="C687" s="52" t="s">
        <v>2686</v>
      </c>
      <c r="D687" s="52">
        <v>5308000179</v>
      </c>
      <c r="E687" s="52">
        <v>20</v>
      </c>
      <c r="F687" s="52" t="s">
        <v>2529</v>
      </c>
      <c r="G687" s="53" t="s">
        <v>2597</v>
      </c>
      <c r="H687" s="52" t="s">
        <v>1295</v>
      </c>
      <c r="I687" s="52">
        <v>12201000</v>
      </c>
      <c r="J687" s="52">
        <v>0</v>
      </c>
      <c r="K687" s="52">
        <v>0</v>
      </c>
      <c r="L687" s="52" t="s">
        <v>1030</v>
      </c>
      <c r="M687" s="52" t="s">
        <v>1344</v>
      </c>
      <c r="N687" s="52" t="s">
        <v>2687</v>
      </c>
      <c r="O687" s="52">
        <v>5302</v>
      </c>
      <c r="P687" s="52" t="s">
        <v>116</v>
      </c>
      <c r="Q687" s="52">
        <v>8100023175</v>
      </c>
      <c r="R687" s="53">
        <v>44255</v>
      </c>
      <c r="S687" s="52" t="s">
        <v>2706</v>
      </c>
      <c r="T687" s="52">
        <v>336</v>
      </c>
      <c r="U687" s="53" t="s">
        <v>2598</v>
      </c>
      <c r="V687" s="54">
        <v>113060.58</v>
      </c>
      <c r="W687" s="52" t="s">
        <v>6</v>
      </c>
      <c r="X687" s="55" t="str">
        <f t="shared" si="10"/>
        <v>Less than 180 days</v>
      </c>
      <c r="Y687" s="47" t="s">
        <v>2643</v>
      </c>
    </row>
    <row r="688" spans="1:25" x14ac:dyDescent="0.2">
      <c r="A688" s="52">
        <v>5300</v>
      </c>
      <c r="B688" s="52" t="s">
        <v>1025</v>
      </c>
      <c r="C688" s="52" t="s">
        <v>2686</v>
      </c>
      <c r="D688" s="52">
        <v>5308000187</v>
      </c>
      <c r="E688" s="52">
        <v>21</v>
      </c>
      <c r="F688" s="52" t="s">
        <v>2531</v>
      </c>
      <c r="G688" s="53" t="s">
        <v>2597</v>
      </c>
      <c r="H688" s="52" t="s">
        <v>1295</v>
      </c>
      <c r="I688" s="52">
        <v>12201000</v>
      </c>
      <c r="J688" s="52">
        <v>0</v>
      </c>
      <c r="K688" s="52">
        <v>0</v>
      </c>
      <c r="L688" s="52" t="s">
        <v>1026</v>
      </c>
      <c r="M688" s="52" t="s">
        <v>1294</v>
      </c>
      <c r="N688" s="52" t="s">
        <v>2687</v>
      </c>
      <c r="O688" s="52">
        <v>5302</v>
      </c>
      <c r="P688" s="52" t="s">
        <v>116</v>
      </c>
      <c r="Q688" s="52">
        <v>8100023175</v>
      </c>
      <c r="R688" s="53">
        <v>44255</v>
      </c>
      <c r="S688" s="52" t="s">
        <v>2706</v>
      </c>
      <c r="T688" s="52">
        <v>336</v>
      </c>
      <c r="U688" s="53" t="s">
        <v>2598</v>
      </c>
      <c r="V688" s="54">
        <v>421407.62</v>
      </c>
      <c r="W688" s="52" t="s">
        <v>6</v>
      </c>
      <c r="X688" s="55" t="str">
        <f t="shared" si="10"/>
        <v>Less than 180 days</v>
      </c>
      <c r="Y688" s="47" t="s">
        <v>2643</v>
      </c>
    </row>
    <row r="689" spans="1:25" x14ac:dyDescent="0.2">
      <c r="A689" s="52">
        <v>5300</v>
      </c>
      <c r="B689" s="52" t="s">
        <v>1025</v>
      </c>
      <c r="C689" s="52" t="s">
        <v>2686</v>
      </c>
      <c r="D689" s="52">
        <v>5308000190</v>
      </c>
      <c r="E689" s="52">
        <v>23</v>
      </c>
      <c r="F689" s="52" t="s">
        <v>2533</v>
      </c>
      <c r="G689" s="53" t="s">
        <v>2597</v>
      </c>
      <c r="H689" s="52" t="s">
        <v>1295</v>
      </c>
      <c r="I689" s="52">
        <v>12201000</v>
      </c>
      <c r="J689" s="52">
        <v>0</v>
      </c>
      <c r="K689" s="52">
        <v>0</v>
      </c>
      <c r="L689" s="52" t="s">
        <v>1026</v>
      </c>
      <c r="M689" s="52" t="s">
        <v>1294</v>
      </c>
      <c r="N689" s="52" t="s">
        <v>2687</v>
      </c>
      <c r="O689" s="52">
        <v>5302</v>
      </c>
      <c r="P689" s="52" t="s">
        <v>116</v>
      </c>
      <c r="Q689" s="52">
        <v>8100023175</v>
      </c>
      <c r="R689" s="53">
        <v>44255</v>
      </c>
      <c r="S689" s="52" t="s">
        <v>2706</v>
      </c>
      <c r="T689" s="52">
        <v>336</v>
      </c>
      <c r="U689" s="53" t="s">
        <v>2598</v>
      </c>
      <c r="V689" s="54">
        <v>246677.63</v>
      </c>
      <c r="W689" s="52" t="s">
        <v>6</v>
      </c>
      <c r="X689" s="55" t="str">
        <f t="shared" si="10"/>
        <v>Less than 180 days</v>
      </c>
      <c r="Y689" s="47" t="s">
        <v>2643</v>
      </c>
    </row>
    <row r="690" spans="1:25" x14ac:dyDescent="0.2">
      <c r="A690" s="52">
        <v>5300</v>
      </c>
      <c r="B690" s="52" t="s">
        <v>1025</v>
      </c>
      <c r="C690" s="52" t="s">
        <v>2686</v>
      </c>
      <c r="D690" s="52">
        <v>5308000192</v>
      </c>
      <c r="E690" s="52">
        <v>23</v>
      </c>
      <c r="F690" s="52" t="s">
        <v>2535</v>
      </c>
      <c r="G690" s="53" t="s">
        <v>2597</v>
      </c>
      <c r="H690" s="52" t="s">
        <v>1295</v>
      </c>
      <c r="I690" s="52">
        <v>12201000</v>
      </c>
      <c r="J690" s="52">
        <v>0</v>
      </c>
      <c r="K690" s="52">
        <v>0</v>
      </c>
      <c r="L690" s="52" t="s">
        <v>1026</v>
      </c>
      <c r="M690" s="52" t="s">
        <v>1294</v>
      </c>
      <c r="N690" s="52" t="s">
        <v>2687</v>
      </c>
      <c r="O690" s="52">
        <v>5302</v>
      </c>
      <c r="P690" s="52" t="s">
        <v>116</v>
      </c>
      <c r="Q690" s="52">
        <v>8100023175</v>
      </c>
      <c r="R690" s="53">
        <v>44255</v>
      </c>
      <c r="S690" s="52" t="s">
        <v>2706</v>
      </c>
      <c r="T690" s="52">
        <v>336</v>
      </c>
      <c r="U690" s="53" t="s">
        <v>2598</v>
      </c>
      <c r="V690" s="54">
        <v>647528.79</v>
      </c>
      <c r="W690" s="52" t="s">
        <v>6</v>
      </c>
      <c r="X690" s="55" t="str">
        <f t="shared" si="10"/>
        <v>Less than 180 days</v>
      </c>
      <c r="Y690" s="47" t="s">
        <v>2643</v>
      </c>
    </row>
    <row r="691" spans="1:25" x14ac:dyDescent="0.2">
      <c r="A691" s="52">
        <v>5300</v>
      </c>
      <c r="B691" s="52" t="s">
        <v>1025</v>
      </c>
      <c r="C691" s="52" t="s">
        <v>2686</v>
      </c>
      <c r="D691" s="52">
        <v>5308000195</v>
      </c>
      <c r="E691" s="52">
        <v>23</v>
      </c>
      <c r="F691" s="52" t="s">
        <v>2537</v>
      </c>
      <c r="G691" s="53" t="s">
        <v>2597</v>
      </c>
      <c r="H691" s="52" t="s">
        <v>1295</v>
      </c>
      <c r="I691" s="52">
        <v>12201000</v>
      </c>
      <c r="J691" s="52">
        <v>0</v>
      </c>
      <c r="K691" s="52">
        <v>0</v>
      </c>
      <c r="L691" s="52" t="s">
        <v>1030</v>
      </c>
      <c r="M691" s="52" t="s">
        <v>1344</v>
      </c>
      <c r="N691" s="52" t="s">
        <v>2687</v>
      </c>
      <c r="O691" s="52">
        <v>5302</v>
      </c>
      <c r="P691" s="52" t="s">
        <v>116</v>
      </c>
      <c r="Q691" s="52">
        <v>8100023175</v>
      </c>
      <c r="R691" s="53">
        <v>44255</v>
      </c>
      <c r="S691" s="52" t="s">
        <v>2706</v>
      </c>
      <c r="T691" s="52">
        <v>336</v>
      </c>
      <c r="U691" s="53" t="s">
        <v>2598</v>
      </c>
      <c r="V691" s="54">
        <v>102782.35</v>
      </c>
      <c r="W691" s="52" t="s">
        <v>6</v>
      </c>
      <c r="X691" s="55" t="str">
        <f t="shared" si="10"/>
        <v>Less than 180 days</v>
      </c>
      <c r="Y691" s="47" t="s">
        <v>2643</v>
      </c>
    </row>
    <row r="692" spans="1:25" x14ac:dyDescent="0.2">
      <c r="A692" s="52">
        <v>5300</v>
      </c>
      <c r="B692" s="52" t="s">
        <v>1025</v>
      </c>
      <c r="C692" s="52" t="s">
        <v>2686</v>
      </c>
      <c r="D692" s="52">
        <v>5308000200</v>
      </c>
      <c r="E692" s="52">
        <v>21</v>
      </c>
      <c r="F692" s="52" t="s">
        <v>2539</v>
      </c>
      <c r="G692" s="53" t="s">
        <v>2597</v>
      </c>
      <c r="H692" s="52" t="s">
        <v>1295</v>
      </c>
      <c r="I692" s="52">
        <v>12201000</v>
      </c>
      <c r="J692" s="52">
        <v>0</v>
      </c>
      <c r="K692" s="52">
        <v>0</v>
      </c>
      <c r="L692" s="52" t="s">
        <v>1026</v>
      </c>
      <c r="M692" s="52" t="s">
        <v>1294</v>
      </c>
      <c r="N692" s="52" t="s">
        <v>2687</v>
      </c>
      <c r="O692" s="52">
        <v>5302</v>
      </c>
      <c r="P692" s="52" t="s">
        <v>116</v>
      </c>
      <c r="Q692" s="52">
        <v>8100023175</v>
      </c>
      <c r="R692" s="53">
        <v>44255</v>
      </c>
      <c r="S692" s="52" t="s">
        <v>2706</v>
      </c>
      <c r="T692" s="52">
        <v>336</v>
      </c>
      <c r="U692" s="53" t="s">
        <v>2598</v>
      </c>
      <c r="V692" s="54">
        <v>236399.4</v>
      </c>
      <c r="W692" s="52" t="s">
        <v>6</v>
      </c>
      <c r="X692" s="55" t="str">
        <f t="shared" si="10"/>
        <v>Less than 180 days</v>
      </c>
      <c r="Y692" s="47" t="s">
        <v>2643</v>
      </c>
    </row>
    <row r="693" spans="1:25" x14ac:dyDescent="0.2">
      <c r="A693" s="52">
        <v>5300</v>
      </c>
      <c r="B693" s="52" t="s">
        <v>1025</v>
      </c>
      <c r="C693" s="52" t="s">
        <v>2686</v>
      </c>
      <c r="D693" s="52">
        <v>5308000208</v>
      </c>
      <c r="E693" s="52">
        <v>22</v>
      </c>
      <c r="F693" s="52" t="s">
        <v>2542</v>
      </c>
      <c r="G693" s="53" t="s">
        <v>2597</v>
      </c>
      <c r="H693" s="52" t="s">
        <v>1295</v>
      </c>
      <c r="I693" s="52">
        <v>12201000</v>
      </c>
      <c r="J693" s="52">
        <v>0</v>
      </c>
      <c r="K693" s="52">
        <v>0</v>
      </c>
      <c r="L693" s="52" t="s">
        <v>1026</v>
      </c>
      <c r="M693" s="52" t="s">
        <v>1294</v>
      </c>
      <c r="N693" s="52" t="s">
        <v>2687</v>
      </c>
      <c r="O693" s="52">
        <v>5302</v>
      </c>
      <c r="P693" s="52" t="s">
        <v>116</v>
      </c>
      <c r="Q693" s="52">
        <v>8100023175</v>
      </c>
      <c r="R693" s="53">
        <v>44255</v>
      </c>
      <c r="S693" s="52" t="s">
        <v>2706</v>
      </c>
      <c r="T693" s="52">
        <v>336</v>
      </c>
      <c r="U693" s="53" t="s">
        <v>2598</v>
      </c>
      <c r="V693" s="54">
        <v>606415.85</v>
      </c>
      <c r="W693" s="52" t="s">
        <v>6</v>
      </c>
      <c r="X693" s="55" t="str">
        <f t="shared" si="10"/>
        <v>Less than 180 days</v>
      </c>
      <c r="Y693" s="47" t="s">
        <v>2643</v>
      </c>
    </row>
    <row r="694" spans="1:25" x14ac:dyDescent="0.2">
      <c r="A694" s="52">
        <v>5300</v>
      </c>
      <c r="B694" s="52" t="s">
        <v>1025</v>
      </c>
      <c r="C694" s="52" t="s">
        <v>2686</v>
      </c>
      <c r="D694" s="52">
        <v>5308000213</v>
      </c>
      <c r="E694" s="52">
        <v>22</v>
      </c>
      <c r="F694" s="52" t="s">
        <v>2544</v>
      </c>
      <c r="G694" s="53" t="s">
        <v>2597</v>
      </c>
      <c r="H694" s="52" t="s">
        <v>1295</v>
      </c>
      <c r="I694" s="52">
        <v>12201000</v>
      </c>
      <c r="J694" s="52">
        <v>0</v>
      </c>
      <c r="K694" s="52">
        <v>0</v>
      </c>
      <c r="L694" s="52" t="s">
        <v>1026</v>
      </c>
      <c r="M694" s="52" t="s">
        <v>1294</v>
      </c>
      <c r="N694" s="52" t="s">
        <v>2687</v>
      </c>
      <c r="O694" s="52">
        <v>5302</v>
      </c>
      <c r="P694" s="52" t="s">
        <v>116</v>
      </c>
      <c r="Q694" s="52">
        <v>8100023175</v>
      </c>
      <c r="R694" s="53">
        <v>44255</v>
      </c>
      <c r="S694" s="52" t="s">
        <v>2706</v>
      </c>
      <c r="T694" s="52">
        <v>336</v>
      </c>
      <c r="U694" s="53" t="s">
        <v>2598</v>
      </c>
      <c r="V694" s="54">
        <v>18469987.760000002</v>
      </c>
      <c r="W694" s="52" t="s">
        <v>6</v>
      </c>
      <c r="X694" s="55" t="str">
        <f t="shared" si="10"/>
        <v>Less than 180 days</v>
      </c>
      <c r="Y694" s="47" t="s">
        <v>2643</v>
      </c>
    </row>
    <row r="695" spans="1:25" x14ac:dyDescent="0.2">
      <c r="A695" s="52">
        <v>5300</v>
      </c>
      <c r="B695" s="52" t="s">
        <v>1025</v>
      </c>
      <c r="C695" s="52" t="s">
        <v>2686</v>
      </c>
      <c r="D695" s="52">
        <v>5308000214</v>
      </c>
      <c r="E695" s="52">
        <v>23</v>
      </c>
      <c r="F695" s="52" t="s">
        <v>2546</v>
      </c>
      <c r="G695" s="53" t="s">
        <v>2597</v>
      </c>
      <c r="H695" s="52" t="s">
        <v>1295</v>
      </c>
      <c r="I695" s="52">
        <v>12201000</v>
      </c>
      <c r="J695" s="52">
        <v>0</v>
      </c>
      <c r="K695" s="52">
        <v>0</v>
      </c>
      <c r="L695" s="52" t="s">
        <v>1026</v>
      </c>
      <c r="M695" s="52" t="s">
        <v>1294</v>
      </c>
      <c r="N695" s="52" t="s">
        <v>2687</v>
      </c>
      <c r="O695" s="52">
        <v>5302</v>
      </c>
      <c r="P695" s="52" t="s">
        <v>116</v>
      </c>
      <c r="Q695" s="52">
        <v>8100023175</v>
      </c>
      <c r="R695" s="53">
        <v>44255</v>
      </c>
      <c r="S695" s="52" t="s">
        <v>2706</v>
      </c>
      <c r="T695" s="52">
        <v>336</v>
      </c>
      <c r="U695" s="53" t="s">
        <v>2598</v>
      </c>
      <c r="V695" s="54">
        <v>19970610.030000001</v>
      </c>
      <c r="W695" s="52" t="s">
        <v>6</v>
      </c>
      <c r="X695" s="55" t="str">
        <f t="shared" si="10"/>
        <v>Less than 180 days</v>
      </c>
      <c r="Y695" s="47" t="s">
        <v>2643</v>
      </c>
    </row>
    <row r="696" spans="1:25" x14ac:dyDescent="0.2">
      <c r="A696" s="52">
        <v>5300</v>
      </c>
      <c r="B696" s="52" t="s">
        <v>1025</v>
      </c>
      <c r="C696" s="52" t="s">
        <v>2686</v>
      </c>
      <c r="D696" s="52">
        <v>5308000078</v>
      </c>
      <c r="E696" s="52">
        <v>22</v>
      </c>
      <c r="F696" s="52" t="s">
        <v>2456</v>
      </c>
      <c r="G696" s="53" t="s">
        <v>2597</v>
      </c>
      <c r="H696" s="52" t="s">
        <v>1140</v>
      </c>
      <c r="I696" s="52">
        <v>12201000</v>
      </c>
      <c r="J696" s="52">
        <v>0</v>
      </c>
      <c r="K696" s="52">
        <v>0</v>
      </c>
      <c r="L696" s="52" t="s">
        <v>1026</v>
      </c>
      <c r="M696" s="52" t="s">
        <v>1138</v>
      </c>
      <c r="N696" s="52" t="s">
        <v>2687</v>
      </c>
      <c r="O696" s="52">
        <v>5302</v>
      </c>
      <c r="P696" s="52" t="s">
        <v>164</v>
      </c>
      <c r="Q696" s="52">
        <v>8100023176</v>
      </c>
      <c r="R696" s="53">
        <v>44255</v>
      </c>
      <c r="S696" s="52" t="s">
        <v>2689</v>
      </c>
      <c r="T696" s="52">
        <v>336</v>
      </c>
      <c r="U696" s="53" t="s">
        <v>2598</v>
      </c>
      <c r="V696" s="54">
        <v>-51556.3</v>
      </c>
      <c r="W696" s="52" t="s">
        <v>6</v>
      </c>
      <c r="X696" s="55" t="str">
        <f t="shared" si="10"/>
        <v>Less than 180 days</v>
      </c>
      <c r="Y696" s="47" t="s">
        <v>2642</v>
      </c>
    </row>
    <row r="697" spans="1:25" x14ac:dyDescent="0.2">
      <c r="A697" s="52">
        <v>5300</v>
      </c>
      <c r="B697" s="52" t="s">
        <v>1025</v>
      </c>
      <c r="C697" s="52" t="s">
        <v>2686</v>
      </c>
      <c r="D697" s="52">
        <v>5308000079</v>
      </c>
      <c r="E697" s="52">
        <v>21</v>
      </c>
      <c r="F697" s="52" t="s">
        <v>2458</v>
      </c>
      <c r="G697" s="53" t="s">
        <v>2597</v>
      </c>
      <c r="H697" s="52" t="s">
        <v>1140</v>
      </c>
      <c r="I697" s="52">
        <v>12201000</v>
      </c>
      <c r="J697" s="52">
        <v>0</v>
      </c>
      <c r="K697" s="52">
        <v>0</v>
      </c>
      <c r="L697" s="52" t="s">
        <v>1026</v>
      </c>
      <c r="M697" s="52" t="s">
        <v>1138</v>
      </c>
      <c r="N697" s="52" t="s">
        <v>2687</v>
      </c>
      <c r="O697" s="52">
        <v>5302</v>
      </c>
      <c r="P697" s="52" t="s">
        <v>164</v>
      </c>
      <c r="Q697" s="52">
        <v>8100023176</v>
      </c>
      <c r="R697" s="53">
        <v>44255</v>
      </c>
      <c r="S697" s="52" t="s">
        <v>2689</v>
      </c>
      <c r="T697" s="52">
        <v>336</v>
      </c>
      <c r="U697" s="53" t="s">
        <v>2598</v>
      </c>
      <c r="V697" s="54">
        <v>-97824.77</v>
      </c>
      <c r="W697" s="52" t="s">
        <v>6</v>
      </c>
      <c r="X697" s="55" t="str">
        <f t="shared" si="10"/>
        <v>Less than 180 days</v>
      </c>
      <c r="Y697" s="47" t="s">
        <v>2642</v>
      </c>
    </row>
    <row r="698" spans="1:25" x14ac:dyDescent="0.2">
      <c r="A698" s="52">
        <v>5300</v>
      </c>
      <c r="B698" s="52" t="s">
        <v>1025</v>
      </c>
      <c r="C698" s="52" t="s">
        <v>2686</v>
      </c>
      <c r="D698" s="52">
        <v>5308000080</v>
      </c>
      <c r="E698" s="52">
        <v>21</v>
      </c>
      <c r="F698" s="52" t="s">
        <v>2460</v>
      </c>
      <c r="G698" s="53" t="s">
        <v>2597</v>
      </c>
      <c r="H698" s="52" t="s">
        <v>1140</v>
      </c>
      <c r="I698" s="52">
        <v>12201000</v>
      </c>
      <c r="J698" s="52">
        <v>0</v>
      </c>
      <c r="K698" s="52">
        <v>0</v>
      </c>
      <c r="L698" s="52" t="s">
        <v>1026</v>
      </c>
      <c r="M698" s="52" t="s">
        <v>1138</v>
      </c>
      <c r="N698" s="52" t="s">
        <v>2687</v>
      </c>
      <c r="O698" s="52">
        <v>5302</v>
      </c>
      <c r="P698" s="52" t="s">
        <v>164</v>
      </c>
      <c r="Q698" s="52">
        <v>8100023176</v>
      </c>
      <c r="R698" s="53">
        <v>44255</v>
      </c>
      <c r="S698" s="52" t="s">
        <v>2689</v>
      </c>
      <c r="T698" s="52">
        <v>336</v>
      </c>
      <c r="U698" s="53" t="s">
        <v>2598</v>
      </c>
      <c r="V698" s="54">
        <v>-63453.91</v>
      </c>
      <c r="W698" s="52" t="s">
        <v>6</v>
      </c>
      <c r="X698" s="55" t="str">
        <f t="shared" si="10"/>
        <v>Less than 180 days</v>
      </c>
      <c r="Y698" s="47" t="s">
        <v>2642</v>
      </c>
    </row>
    <row r="699" spans="1:25" x14ac:dyDescent="0.2">
      <c r="A699" s="52">
        <v>5300</v>
      </c>
      <c r="B699" s="52" t="s">
        <v>1025</v>
      </c>
      <c r="C699" s="52" t="s">
        <v>2686</v>
      </c>
      <c r="D699" s="52">
        <v>5308000081</v>
      </c>
      <c r="E699" s="52">
        <v>22</v>
      </c>
      <c r="F699" s="52" t="s">
        <v>2462</v>
      </c>
      <c r="G699" s="53" t="s">
        <v>2597</v>
      </c>
      <c r="H699" s="52" t="s">
        <v>1140</v>
      </c>
      <c r="I699" s="52">
        <v>12201000</v>
      </c>
      <c r="J699" s="52">
        <v>0</v>
      </c>
      <c r="K699" s="52">
        <v>0</v>
      </c>
      <c r="L699" s="52" t="s">
        <v>1026</v>
      </c>
      <c r="M699" s="52" t="s">
        <v>1138</v>
      </c>
      <c r="N699" s="52" t="s">
        <v>2687</v>
      </c>
      <c r="O699" s="52">
        <v>5302</v>
      </c>
      <c r="P699" s="52" t="s">
        <v>164</v>
      </c>
      <c r="Q699" s="52">
        <v>8100023176</v>
      </c>
      <c r="R699" s="53">
        <v>44255</v>
      </c>
      <c r="S699" s="52" t="s">
        <v>2689</v>
      </c>
      <c r="T699" s="52">
        <v>336</v>
      </c>
      <c r="U699" s="53" t="s">
        <v>2598</v>
      </c>
      <c r="V699" s="54">
        <v>-498377.56</v>
      </c>
      <c r="W699" s="52" t="s">
        <v>6</v>
      </c>
      <c r="X699" s="55" t="str">
        <f t="shared" si="10"/>
        <v>Less than 180 days</v>
      </c>
      <c r="Y699" s="47" t="s">
        <v>2642</v>
      </c>
    </row>
    <row r="700" spans="1:25" x14ac:dyDescent="0.2">
      <c r="A700" s="52">
        <v>5300</v>
      </c>
      <c r="B700" s="52" t="s">
        <v>1025</v>
      </c>
      <c r="C700" s="52" t="s">
        <v>2686</v>
      </c>
      <c r="D700" s="52">
        <v>5308000083</v>
      </c>
      <c r="E700" s="52">
        <v>28</v>
      </c>
      <c r="F700" s="52" t="s">
        <v>2464</v>
      </c>
      <c r="G700" s="53" t="s">
        <v>2597</v>
      </c>
      <c r="H700" s="52" t="s">
        <v>1140</v>
      </c>
      <c r="I700" s="52">
        <v>12201000</v>
      </c>
      <c r="J700" s="52">
        <v>0</v>
      </c>
      <c r="K700" s="52">
        <v>0</v>
      </c>
      <c r="L700" s="52" t="s">
        <v>1026</v>
      </c>
      <c r="M700" s="52" t="s">
        <v>1138</v>
      </c>
      <c r="N700" s="52" t="s">
        <v>2687</v>
      </c>
      <c r="O700" s="52">
        <v>5302</v>
      </c>
      <c r="P700" s="52" t="s">
        <v>164</v>
      </c>
      <c r="Q700" s="52">
        <v>8100023176</v>
      </c>
      <c r="R700" s="53">
        <v>44255</v>
      </c>
      <c r="S700" s="52" t="s">
        <v>2689</v>
      </c>
      <c r="T700" s="52">
        <v>336</v>
      </c>
      <c r="U700" s="53" t="s">
        <v>2598</v>
      </c>
      <c r="V700" s="54">
        <v>-2433721.73</v>
      </c>
      <c r="W700" s="52" t="s">
        <v>6</v>
      </c>
      <c r="X700" s="55" t="str">
        <f t="shared" si="10"/>
        <v>Less than 180 days</v>
      </c>
      <c r="Y700" s="47" t="s">
        <v>2642</v>
      </c>
    </row>
    <row r="701" spans="1:25" x14ac:dyDescent="0.2">
      <c r="A701" s="52">
        <v>5300</v>
      </c>
      <c r="B701" s="52" t="s">
        <v>1025</v>
      </c>
      <c r="C701" s="52" t="s">
        <v>2686</v>
      </c>
      <c r="D701" s="52">
        <v>5308000084</v>
      </c>
      <c r="E701" s="52">
        <v>25</v>
      </c>
      <c r="F701" s="52" t="s">
        <v>2466</v>
      </c>
      <c r="G701" s="53" t="s">
        <v>2597</v>
      </c>
      <c r="H701" s="52" t="s">
        <v>1140</v>
      </c>
      <c r="I701" s="52">
        <v>12201000</v>
      </c>
      <c r="J701" s="52">
        <v>0</v>
      </c>
      <c r="K701" s="52">
        <v>0</v>
      </c>
      <c r="L701" s="52" t="s">
        <v>1026</v>
      </c>
      <c r="M701" s="52" t="s">
        <v>1138</v>
      </c>
      <c r="N701" s="52" t="s">
        <v>2687</v>
      </c>
      <c r="O701" s="52">
        <v>5302</v>
      </c>
      <c r="P701" s="52" t="s">
        <v>164</v>
      </c>
      <c r="Q701" s="52">
        <v>8100023176</v>
      </c>
      <c r="R701" s="53">
        <v>44255</v>
      </c>
      <c r="S701" s="52" t="s">
        <v>2689</v>
      </c>
      <c r="T701" s="52">
        <v>336</v>
      </c>
      <c r="U701" s="53" t="s">
        <v>2598</v>
      </c>
      <c r="V701" s="54">
        <v>-2450907.16</v>
      </c>
      <c r="W701" s="52" t="s">
        <v>6</v>
      </c>
      <c r="X701" s="55" t="str">
        <f t="shared" si="10"/>
        <v>Less than 180 days</v>
      </c>
      <c r="Y701" s="47" t="s">
        <v>2642</v>
      </c>
    </row>
    <row r="702" spans="1:25" x14ac:dyDescent="0.2">
      <c r="A702" s="52">
        <v>5300</v>
      </c>
      <c r="B702" s="52" t="s">
        <v>1025</v>
      </c>
      <c r="C702" s="52" t="s">
        <v>2686</v>
      </c>
      <c r="D702" s="52">
        <v>5308000085</v>
      </c>
      <c r="E702" s="52">
        <v>20</v>
      </c>
      <c r="F702" s="52" t="s">
        <v>2468</v>
      </c>
      <c r="G702" s="53" t="s">
        <v>2597</v>
      </c>
      <c r="H702" s="52" t="s">
        <v>1140</v>
      </c>
      <c r="I702" s="52">
        <v>12201000</v>
      </c>
      <c r="J702" s="52">
        <v>0</v>
      </c>
      <c r="K702" s="52">
        <v>0</v>
      </c>
      <c r="L702" s="52" t="s">
        <v>1026</v>
      </c>
      <c r="M702" s="52" t="s">
        <v>1138</v>
      </c>
      <c r="N702" s="52" t="s">
        <v>2687</v>
      </c>
      <c r="O702" s="52">
        <v>5302</v>
      </c>
      <c r="P702" s="52" t="s">
        <v>164</v>
      </c>
      <c r="Q702" s="52">
        <v>8100023176</v>
      </c>
      <c r="R702" s="53">
        <v>44255</v>
      </c>
      <c r="S702" s="52" t="s">
        <v>2689</v>
      </c>
      <c r="T702" s="52">
        <v>336</v>
      </c>
      <c r="U702" s="53" t="s">
        <v>2598</v>
      </c>
      <c r="V702" s="54">
        <v>-89893.04</v>
      </c>
      <c r="W702" s="52" t="s">
        <v>6</v>
      </c>
      <c r="X702" s="55" t="str">
        <f t="shared" si="10"/>
        <v>Less than 180 days</v>
      </c>
      <c r="Y702" s="47" t="s">
        <v>2642</v>
      </c>
    </row>
    <row r="703" spans="1:25" x14ac:dyDescent="0.2">
      <c r="A703" s="52">
        <v>5300</v>
      </c>
      <c r="B703" s="52" t="s">
        <v>1025</v>
      </c>
      <c r="C703" s="52" t="s">
        <v>2686</v>
      </c>
      <c r="D703" s="52">
        <v>5308000087</v>
      </c>
      <c r="E703" s="52">
        <v>20</v>
      </c>
      <c r="F703" s="52" t="s">
        <v>2470</v>
      </c>
      <c r="G703" s="53" t="s">
        <v>2597</v>
      </c>
      <c r="H703" s="52" t="s">
        <v>1140</v>
      </c>
      <c r="I703" s="52">
        <v>12201000</v>
      </c>
      <c r="J703" s="52">
        <v>0</v>
      </c>
      <c r="K703" s="52">
        <v>0</v>
      </c>
      <c r="L703" s="52" t="s">
        <v>1026</v>
      </c>
      <c r="M703" s="52" t="s">
        <v>1138</v>
      </c>
      <c r="N703" s="52" t="s">
        <v>2687</v>
      </c>
      <c r="O703" s="52">
        <v>5302</v>
      </c>
      <c r="P703" s="52" t="s">
        <v>164</v>
      </c>
      <c r="Q703" s="52">
        <v>8100023176</v>
      </c>
      <c r="R703" s="53">
        <v>44255</v>
      </c>
      <c r="S703" s="52" t="s">
        <v>2689</v>
      </c>
      <c r="T703" s="52">
        <v>336</v>
      </c>
      <c r="U703" s="53" t="s">
        <v>2598</v>
      </c>
      <c r="V703" s="54">
        <v>-68741.73</v>
      </c>
      <c r="W703" s="52" t="s">
        <v>6</v>
      </c>
      <c r="X703" s="55" t="str">
        <f t="shared" si="10"/>
        <v>Less than 180 days</v>
      </c>
      <c r="Y703" s="47" t="s">
        <v>2642</v>
      </c>
    </row>
    <row r="704" spans="1:25" x14ac:dyDescent="0.2">
      <c r="A704" s="52">
        <v>5300</v>
      </c>
      <c r="B704" s="52" t="s">
        <v>1025</v>
      </c>
      <c r="C704" s="52" t="s">
        <v>2686</v>
      </c>
      <c r="D704" s="52">
        <v>5308000088</v>
      </c>
      <c r="E704" s="52">
        <v>20</v>
      </c>
      <c r="F704" s="52" t="s">
        <v>2472</v>
      </c>
      <c r="G704" s="53" t="s">
        <v>2597</v>
      </c>
      <c r="H704" s="52" t="s">
        <v>1140</v>
      </c>
      <c r="I704" s="52">
        <v>12201000</v>
      </c>
      <c r="J704" s="52">
        <v>0</v>
      </c>
      <c r="K704" s="52">
        <v>0</v>
      </c>
      <c r="L704" s="52" t="s">
        <v>1026</v>
      </c>
      <c r="M704" s="52" t="s">
        <v>1138</v>
      </c>
      <c r="N704" s="52" t="s">
        <v>2687</v>
      </c>
      <c r="O704" s="52">
        <v>5302</v>
      </c>
      <c r="P704" s="52" t="s">
        <v>164</v>
      </c>
      <c r="Q704" s="52">
        <v>8100023176</v>
      </c>
      <c r="R704" s="53">
        <v>44255</v>
      </c>
      <c r="S704" s="52" t="s">
        <v>2689</v>
      </c>
      <c r="T704" s="52">
        <v>336</v>
      </c>
      <c r="U704" s="53" t="s">
        <v>2598</v>
      </c>
      <c r="V704" s="54">
        <v>-54200.21</v>
      </c>
      <c r="W704" s="52" t="s">
        <v>6</v>
      </c>
      <c r="X704" s="55" t="str">
        <f t="shared" si="10"/>
        <v>Less than 180 days</v>
      </c>
      <c r="Y704" s="47" t="s">
        <v>2642</v>
      </c>
    </row>
    <row r="705" spans="1:25" x14ac:dyDescent="0.2">
      <c r="A705" s="52">
        <v>5300</v>
      </c>
      <c r="B705" s="52" t="s">
        <v>1025</v>
      </c>
      <c r="C705" s="52" t="s">
        <v>2686</v>
      </c>
      <c r="D705" s="52">
        <v>5308000089</v>
      </c>
      <c r="E705" s="52">
        <v>21</v>
      </c>
      <c r="F705" s="52" t="s">
        <v>2474</v>
      </c>
      <c r="G705" s="53" t="s">
        <v>2597</v>
      </c>
      <c r="H705" s="52" t="s">
        <v>1140</v>
      </c>
      <c r="I705" s="52">
        <v>12201000</v>
      </c>
      <c r="J705" s="52">
        <v>0</v>
      </c>
      <c r="K705" s="52">
        <v>0</v>
      </c>
      <c r="L705" s="52" t="s">
        <v>1026</v>
      </c>
      <c r="M705" s="52" t="s">
        <v>1138</v>
      </c>
      <c r="N705" s="52" t="s">
        <v>2687</v>
      </c>
      <c r="O705" s="52">
        <v>5302</v>
      </c>
      <c r="P705" s="52" t="s">
        <v>164</v>
      </c>
      <c r="Q705" s="52">
        <v>8100023176</v>
      </c>
      <c r="R705" s="53">
        <v>44255</v>
      </c>
      <c r="S705" s="52" t="s">
        <v>2689</v>
      </c>
      <c r="T705" s="52">
        <v>336</v>
      </c>
      <c r="U705" s="53" t="s">
        <v>2598</v>
      </c>
      <c r="V705" s="54">
        <v>-26439.13</v>
      </c>
      <c r="W705" s="52" t="s">
        <v>6</v>
      </c>
      <c r="X705" s="55" t="str">
        <f t="shared" si="10"/>
        <v>Less than 180 days</v>
      </c>
      <c r="Y705" s="47" t="s">
        <v>2642</v>
      </c>
    </row>
    <row r="706" spans="1:25" x14ac:dyDescent="0.2">
      <c r="A706" s="52">
        <v>5300</v>
      </c>
      <c r="B706" s="52" t="s">
        <v>1025</v>
      </c>
      <c r="C706" s="52" t="s">
        <v>2686</v>
      </c>
      <c r="D706" s="52">
        <v>5308000090</v>
      </c>
      <c r="E706" s="52">
        <v>20</v>
      </c>
      <c r="F706" s="52" t="s">
        <v>2476</v>
      </c>
      <c r="G706" s="53" t="s">
        <v>2597</v>
      </c>
      <c r="H706" s="52" t="s">
        <v>1140</v>
      </c>
      <c r="I706" s="52">
        <v>12201000</v>
      </c>
      <c r="J706" s="52">
        <v>0</v>
      </c>
      <c r="K706" s="52">
        <v>0</v>
      </c>
      <c r="L706" s="52" t="s">
        <v>1026</v>
      </c>
      <c r="M706" s="52" t="s">
        <v>1138</v>
      </c>
      <c r="N706" s="52" t="s">
        <v>2687</v>
      </c>
      <c r="O706" s="52">
        <v>5302</v>
      </c>
      <c r="P706" s="52" t="s">
        <v>164</v>
      </c>
      <c r="Q706" s="52">
        <v>8100023176</v>
      </c>
      <c r="R706" s="53">
        <v>44255</v>
      </c>
      <c r="S706" s="52" t="s">
        <v>2689</v>
      </c>
      <c r="T706" s="52">
        <v>336</v>
      </c>
      <c r="U706" s="53" t="s">
        <v>2598</v>
      </c>
      <c r="V706" s="54">
        <v>-50234.34</v>
      </c>
      <c r="W706" s="52" t="s">
        <v>6</v>
      </c>
      <c r="X706" s="55" t="str">
        <f t="shared" si="10"/>
        <v>Less than 180 days</v>
      </c>
      <c r="Y706" s="47" t="s">
        <v>2642</v>
      </c>
    </row>
    <row r="707" spans="1:25" x14ac:dyDescent="0.2">
      <c r="A707" s="52">
        <v>5300</v>
      </c>
      <c r="B707" s="52" t="s">
        <v>1025</v>
      </c>
      <c r="C707" s="52" t="s">
        <v>2686</v>
      </c>
      <c r="D707" s="52">
        <v>5308000091</v>
      </c>
      <c r="E707" s="52">
        <v>20</v>
      </c>
      <c r="F707" s="52" t="s">
        <v>2478</v>
      </c>
      <c r="G707" s="53" t="s">
        <v>2597</v>
      </c>
      <c r="H707" s="52" t="s">
        <v>1140</v>
      </c>
      <c r="I707" s="52">
        <v>12201000</v>
      </c>
      <c r="J707" s="52">
        <v>0</v>
      </c>
      <c r="K707" s="52">
        <v>0</v>
      </c>
      <c r="L707" s="52" t="s">
        <v>1030</v>
      </c>
      <c r="M707" s="52" t="s">
        <v>1173</v>
      </c>
      <c r="N707" s="52" t="s">
        <v>2687</v>
      </c>
      <c r="O707" s="52">
        <v>5302</v>
      </c>
      <c r="P707" s="52" t="s">
        <v>164</v>
      </c>
      <c r="Q707" s="52">
        <v>8100023176</v>
      </c>
      <c r="R707" s="53">
        <v>44255</v>
      </c>
      <c r="S707" s="52" t="s">
        <v>2689</v>
      </c>
      <c r="T707" s="52">
        <v>336</v>
      </c>
      <c r="U707" s="53" t="s">
        <v>2598</v>
      </c>
      <c r="V707" s="54">
        <v>-38336.74</v>
      </c>
      <c r="W707" s="52" t="s">
        <v>6</v>
      </c>
      <c r="X707" s="55" t="str">
        <f t="shared" si="10"/>
        <v>Less than 180 days</v>
      </c>
      <c r="Y707" s="47" t="s">
        <v>2642</v>
      </c>
    </row>
    <row r="708" spans="1:25" x14ac:dyDescent="0.2">
      <c r="A708" s="52">
        <v>5300</v>
      </c>
      <c r="B708" s="52" t="s">
        <v>1025</v>
      </c>
      <c r="C708" s="52" t="s">
        <v>2686</v>
      </c>
      <c r="D708" s="52">
        <v>5308000092</v>
      </c>
      <c r="E708" s="52">
        <v>20</v>
      </c>
      <c r="F708" s="52" t="s">
        <v>2480</v>
      </c>
      <c r="G708" s="53" t="s">
        <v>2597</v>
      </c>
      <c r="H708" s="52" t="s">
        <v>1140</v>
      </c>
      <c r="I708" s="52">
        <v>12201000</v>
      </c>
      <c r="J708" s="52">
        <v>0</v>
      </c>
      <c r="K708" s="52">
        <v>0</v>
      </c>
      <c r="L708" s="52" t="s">
        <v>1030</v>
      </c>
      <c r="M708" s="52" t="s">
        <v>1173</v>
      </c>
      <c r="N708" s="52" t="s">
        <v>2687</v>
      </c>
      <c r="O708" s="52">
        <v>5302</v>
      </c>
      <c r="P708" s="52" t="s">
        <v>164</v>
      </c>
      <c r="Q708" s="52">
        <v>8100023176</v>
      </c>
      <c r="R708" s="53">
        <v>44255</v>
      </c>
      <c r="S708" s="52" t="s">
        <v>2689</v>
      </c>
      <c r="T708" s="52">
        <v>336</v>
      </c>
      <c r="U708" s="53" t="s">
        <v>2598</v>
      </c>
      <c r="V708" s="54">
        <v>-7931.74</v>
      </c>
      <c r="W708" s="52" t="s">
        <v>6</v>
      </c>
      <c r="X708" s="55" t="str">
        <f t="shared" si="10"/>
        <v>Less than 180 days</v>
      </c>
      <c r="Y708" s="47" t="s">
        <v>2642</v>
      </c>
    </row>
    <row r="709" spans="1:25" x14ac:dyDescent="0.2">
      <c r="A709" s="52">
        <v>5300</v>
      </c>
      <c r="B709" s="52" t="s">
        <v>1025</v>
      </c>
      <c r="C709" s="52" t="s">
        <v>2686</v>
      </c>
      <c r="D709" s="52">
        <v>5308000093</v>
      </c>
      <c r="E709" s="52">
        <v>20</v>
      </c>
      <c r="F709" s="52" t="s">
        <v>2482</v>
      </c>
      <c r="G709" s="53" t="s">
        <v>2597</v>
      </c>
      <c r="H709" s="52" t="s">
        <v>1140</v>
      </c>
      <c r="I709" s="52">
        <v>12201000</v>
      </c>
      <c r="J709" s="52">
        <v>0</v>
      </c>
      <c r="K709" s="52">
        <v>0</v>
      </c>
      <c r="L709" s="52" t="s">
        <v>1030</v>
      </c>
      <c r="M709" s="52" t="s">
        <v>1173</v>
      </c>
      <c r="N709" s="52" t="s">
        <v>2687</v>
      </c>
      <c r="O709" s="52">
        <v>5302</v>
      </c>
      <c r="P709" s="52" t="s">
        <v>164</v>
      </c>
      <c r="Q709" s="52">
        <v>8100023176</v>
      </c>
      <c r="R709" s="53">
        <v>44255</v>
      </c>
      <c r="S709" s="52" t="s">
        <v>2689</v>
      </c>
      <c r="T709" s="52">
        <v>336</v>
      </c>
      <c r="U709" s="53" t="s">
        <v>2598</v>
      </c>
      <c r="V709" s="54">
        <v>-22473.26</v>
      </c>
      <c r="W709" s="52" t="s">
        <v>6</v>
      </c>
      <c r="X709" s="55" t="str">
        <f t="shared" si="10"/>
        <v>Less than 180 days</v>
      </c>
      <c r="Y709" s="47" t="s">
        <v>2642</v>
      </c>
    </row>
    <row r="710" spans="1:25" x14ac:dyDescent="0.2">
      <c r="A710" s="52">
        <v>5300</v>
      </c>
      <c r="B710" s="52" t="s">
        <v>1025</v>
      </c>
      <c r="C710" s="52" t="s">
        <v>2686</v>
      </c>
      <c r="D710" s="52">
        <v>5308000094</v>
      </c>
      <c r="E710" s="52">
        <v>23</v>
      </c>
      <c r="F710" s="52" t="s">
        <v>2484</v>
      </c>
      <c r="G710" s="53" t="s">
        <v>2597</v>
      </c>
      <c r="H710" s="52" t="s">
        <v>1140</v>
      </c>
      <c r="I710" s="52">
        <v>12201000</v>
      </c>
      <c r="J710" s="52">
        <v>0</v>
      </c>
      <c r="K710" s="52">
        <v>0</v>
      </c>
      <c r="L710" s="52" t="s">
        <v>1026</v>
      </c>
      <c r="M710" s="52" t="s">
        <v>1138</v>
      </c>
      <c r="N710" s="52" t="s">
        <v>2687</v>
      </c>
      <c r="O710" s="52">
        <v>5302</v>
      </c>
      <c r="P710" s="52" t="s">
        <v>164</v>
      </c>
      <c r="Q710" s="52">
        <v>8100023176</v>
      </c>
      <c r="R710" s="53">
        <v>44255</v>
      </c>
      <c r="S710" s="52" t="s">
        <v>2689</v>
      </c>
      <c r="T710" s="52">
        <v>336</v>
      </c>
      <c r="U710" s="53" t="s">
        <v>2598</v>
      </c>
      <c r="V710" s="54">
        <v>-335776.93</v>
      </c>
      <c r="W710" s="52" t="s">
        <v>6</v>
      </c>
      <c r="X710" s="55" t="str">
        <f t="shared" si="10"/>
        <v>Less than 180 days</v>
      </c>
      <c r="Y710" s="47" t="s">
        <v>2642</v>
      </c>
    </row>
    <row r="711" spans="1:25" x14ac:dyDescent="0.2">
      <c r="A711" s="52">
        <v>5300</v>
      </c>
      <c r="B711" s="52" t="s">
        <v>1025</v>
      </c>
      <c r="C711" s="52" t="s">
        <v>2686</v>
      </c>
      <c r="D711" s="52">
        <v>5308000096</v>
      </c>
      <c r="E711" s="52">
        <v>22</v>
      </c>
      <c r="F711" s="52" t="s">
        <v>2486</v>
      </c>
      <c r="G711" s="53" t="s">
        <v>2597</v>
      </c>
      <c r="H711" s="52" t="s">
        <v>1140</v>
      </c>
      <c r="I711" s="52">
        <v>12201000</v>
      </c>
      <c r="J711" s="52">
        <v>0</v>
      </c>
      <c r="K711" s="52">
        <v>0</v>
      </c>
      <c r="L711" s="52" t="s">
        <v>1026</v>
      </c>
      <c r="M711" s="52" t="s">
        <v>1138</v>
      </c>
      <c r="N711" s="52" t="s">
        <v>2687</v>
      </c>
      <c r="O711" s="52">
        <v>5302</v>
      </c>
      <c r="P711" s="52" t="s">
        <v>164</v>
      </c>
      <c r="Q711" s="52">
        <v>8100023176</v>
      </c>
      <c r="R711" s="53">
        <v>44255</v>
      </c>
      <c r="S711" s="52" t="s">
        <v>2689</v>
      </c>
      <c r="T711" s="52">
        <v>336</v>
      </c>
      <c r="U711" s="53" t="s">
        <v>2598</v>
      </c>
      <c r="V711" s="54">
        <v>-56844.13</v>
      </c>
      <c r="W711" s="52" t="s">
        <v>6</v>
      </c>
      <c r="X711" s="55" t="str">
        <f t="shared" si="10"/>
        <v>Less than 180 days</v>
      </c>
      <c r="Y711" s="47" t="s">
        <v>2642</v>
      </c>
    </row>
    <row r="712" spans="1:25" x14ac:dyDescent="0.2">
      <c r="A712" s="52">
        <v>5300</v>
      </c>
      <c r="B712" s="52" t="s">
        <v>1025</v>
      </c>
      <c r="C712" s="52" t="s">
        <v>2686</v>
      </c>
      <c r="D712" s="52">
        <v>5308000098</v>
      </c>
      <c r="E712" s="52">
        <v>20</v>
      </c>
      <c r="F712" s="52" t="s">
        <v>2488</v>
      </c>
      <c r="G712" s="53" t="s">
        <v>2597</v>
      </c>
      <c r="H712" s="52" t="s">
        <v>1140</v>
      </c>
      <c r="I712" s="52">
        <v>12201000</v>
      </c>
      <c r="J712" s="52">
        <v>0</v>
      </c>
      <c r="K712" s="52">
        <v>0</v>
      </c>
      <c r="L712" s="52" t="s">
        <v>1030</v>
      </c>
      <c r="M712" s="52" t="s">
        <v>1173</v>
      </c>
      <c r="N712" s="52" t="s">
        <v>2687</v>
      </c>
      <c r="O712" s="52">
        <v>5302</v>
      </c>
      <c r="P712" s="52" t="s">
        <v>164</v>
      </c>
      <c r="Q712" s="52">
        <v>8100023176</v>
      </c>
      <c r="R712" s="53">
        <v>44255</v>
      </c>
      <c r="S712" s="52" t="s">
        <v>2689</v>
      </c>
      <c r="T712" s="52">
        <v>336</v>
      </c>
      <c r="U712" s="53" t="s">
        <v>2598</v>
      </c>
      <c r="V712" s="54">
        <v>-13219.56</v>
      </c>
      <c r="W712" s="52" t="s">
        <v>6</v>
      </c>
      <c r="X712" s="55" t="str">
        <f t="shared" ref="X712:X775" si="11">IF(R712&lt;$X$1,"More than 180 days", "Less than 180 days")</f>
        <v>Less than 180 days</v>
      </c>
      <c r="Y712" s="47" t="s">
        <v>2642</v>
      </c>
    </row>
    <row r="713" spans="1:25" x14ac:dyDescent="0.2">
      <c r="A713" s="52">
        <v>5300</v>
      </c>
      <c r="B713" s="52" t="s">
        <v>1025</v>
      </c>
      <c r="C713" s="52" t="s">
        <v>2686</v>
      </c>
      <c r="D713" s="52">
        <v>5308000100</v>
      </c>
      <c r="E713" s="52">
        <v>20</v>
      </c>
      <c r="F713" s="52" t="s">
        <v>2490</v>
      </c>
      <c r="G713" s="53" t="s">
        <v>2597</v>
      </c>
      <c r="H713" s="52" t="s">
        <v>1140</v>
      </c>
      <c r="I713" s="52">
        <v>12201000</v>
      </c>
      <c r="J713" s="52">
        <v>0</v>
      </c>
      <c r="K713" s="52">
        <v>0</v>
      </c>
      <c r="L713" s="52" t="s">
        <v>1030</v>
      </c>
      <c r="M713" s="52" t="s">
        <v>1173</v>
      </c>
      <c r="N713" s="52" t="s">
        <v>2687</v>
      </c>
      <c r="O713" s="52">
        <v>5302</v>
      </c>
      <c r="P713" s="52" t="s">
        <v>164</v>
      </c>
      <c r="Q713" s="52">
        <v>8100023176</v>
      </c>
      <c r="R713" s="53">
        <v>44255</v>
      </c>
      <c r="S713" s="52" t="s">
        <v>2689</v>
      </c>
      <c r="T713" s="52">
        <v>336</v>
      </c>
      <c r="U713" s="53" t="s">
        <v>2598</v>
      </c>
      <c r="V713" s="54">
        <v>-6609.78</v>
      </c>
      <c r="W713" s="52" t="s">
        <v>6</v>
      </c>
      <c r="X713" s="55" t="str">
        <f t="shared" si="11"/>
        <v>Less than 180 days</v>
      </c>
      <c r="Y713" s="47" t="s">
        <v>2642</v>
      </c>
    </row>
    <row r="714" spans="1:25" x14ac:dyDescent="0.2">
      <c r="A714" s="52">
        <v>5300</v>
      </c>
      <c r="B714" s="52" t="s">
        <v>1025</v>
      </c>
      <c r="C714" s="52" t="s">
        <v>2686</v>
      </c>
      <c r="D714" s="52">
        <v>5308000112</v>
      </c>
      <c r="E714" s="52">
        <v>21</v>
      </c>
      <c r="F714" s="52" t="s">
        <v>2492</v>
      </c>
      <c r="G714" s="53" t="s">
        <v>2597</v>
      </c>
      <c r="H714" s="52" t="s">
        <v>1140</v>
      </c>
      <c r="I714" s="52">
        <v>12201000</v>
      </c>
      <c r="J714" s="52">
        <v>0</v>
      </c>
      <c r="K714" s="52">
        <v>0</v>
      </c>
      <c r="L714" s="52" t="s">
        <v>1026</v>
      </c>
      <c r="M714" s="52" t="s">
        <v>1138</v>
      </c>
      <c r="N714" s="52" t="s">
        <v>2687</v>
      </c>
      <c r="O714" s="52">
        <v>5302</v>
      </c>
      <c r="P714" s="52" t="s">
        <v>164</v>
      </c>
      <c r="Q714" s="52">
        <v>8100023176</v>
      </c>
      <c r="R714" s="53">
        <v>44255</v>
      </c>
      <c r="S714" s="52" t="s">
        <v>2689</v>
      </c>
      <c r="T714" s="52">
        <v>336</v>
      </c>
      <c r="U714" s="53" t="s">
        <v>2598</v>
      </c>
      <c r="V714" s="54">
        <v>-52878.26</v>
      </c>
      <c r="W714" s="52" t="s">
        <v>6</v>
      </c>
      <c r="X714" s="55" t="str">
        <f t="shared" si="11"/>
        <v>Less than 180 days</v>
      </c>
      <c r="Y714" s="47" t="s">
        <v>2642</v>
      </c>
    </row>
    <row r="715" spans="1:25" x14ac:dyDescent="0.2">
      <c r="A715" s="52">
        <v>5300</v>
      </c>
      <c r="B715" s="52" t="s">
        <v>1025</v>
      </c>
      <c r="C715" s="52" t="s">
        <v>2686</v>
      </c>
      <c r="D715" s="52">
        <v>5308000115</v>
      </c>
      <c r="E715" s="52">
        <v>20</v>
      </c>
      <c r="F715" s="52" t="s">
        <v>2494</v>
      </c>
      <c r="G715" s="53" t="s">
        <v>2597</v>
      </c>
      <c r="H715" s="52" t="s">
        <v>1140</v>
      </c>
      <c r="I715" s="52">
        <v>12201000</v>
      </c>
      <c r="J715" s="52">
        <v>0</v>
      </c>
      <c r="K715" s="52">
        <v>0</v>
      </c>
      <c r="L715" s="52" t="s">
        <v>1026</v>
      </c>
      <c r="M715" s="52" t="s">
        <v>1138</v>
      </c>
      <c r="N715" s="52" t="s">
        <v>2687</v>
      </c>
      <c r="O715" s="52">
        <v>5302</v>
      </c>
      <c r="P715" s="52" t="s">
        <v>164</v>
      </c>
      <c r="Q715" s="52">
        <v>8100023176</v>
      </c>
      <c r="R715" s="53">
        <v>44255</v>
      </c>
      <c r="S715" s="52" t="s">
        <v>2689</v>
      </c>
      <c r="T715" s="52">
        <v>336</v>
      </c>
      <c r="U715" s="53" t="s">
        <v>2598</v>
      </c>
      <c r="V715" s="54">
        <v>-30405</v>
      </c>
      <c r="W715" s="52" t="s">
        <v>6</v>
      </c>
      <c r="X715" s="55" t="str">
        <f t="shared" si="11"/>
        <v>Less than 180 days</v>
      </c>
      <c r="Y715" s="47" t="s">
        <v>2642</v>
      </c>
    </row>
    <row r="716" spans="1:25" x14ac:dyDescent="0.2">
      <c r="A716" s="52">
        <v>5300</v>
      </c>
      <c r="B716" s="52" t="s">
        <v>1025</v>
      </c>
      <c r="C716" s="52" t="s">
        <v>2686</v>
      </c>
      <c r="D716" s="52">
        <v>5308000118</v>
      </c>
      <c r="E716" s="52">
        <v>21</v>
      </c>
      <c r="F716" s="52" t="s">
        <v>2496</v>
      </c>
      <c r="G716" s="53" t="s">
        <v>2597</v>
      </c>
      <c r="H716" s="52" t="s">
        <v>1140</v>
      </c>
      <c r="I716" s="52">
        <v>12201000</v>
      </c>
      <c r="J716" s="52">
        <v>0</v>
      </c>
      <c r="K716" s="52">
        <v>0</v>
      </c>
      <c r="L716" s="52" t="s">
        <v>1026</v>
      </c>
      <c r="M716" s="52" t="s">
        <v>1138</v>
      </c>
      <c r="N716" s="52" t="s">
        <v>2687</v>
      </c>
      <c r="O716" s="52">
        <v>5302</v>
      </c>
      <c r="P716" s="52" t="s">
        <v>164</v>
      </c>
      <c r="Q716" s="52">
        <v>8100023176</v>
      </c>
      <c r="R716" s="53">
        <v>44255</v>
      </c>
      <c r="S716" s="52" t="s">
        <v>2689</v>
      </c>
      <c r="T716" s="52">
        <v>336</v>
      </c>
      <c r="U716" s="53" t="s">
        <v>2598</v>
      </c>
      <c r="V716" s="54">
        <v>-80639.34</v>
      </c>
      <c r="W716" s="52" t="s">
        <v>6</v>
      </c>
      <c r="X716" s="55" t="str">
        <f t="shared" si="11"/>
        <v>Less than 180 days</v>
      </c>
      <c r="Y716" s="47" t="s">
        <v>2642</v>
      </c>
    </row>
    <row r="717" spans="1:25" x14ac:dyDescent="0.2">
      <c r="A717" s="52">
        <v>5300</v>
      </c>
      <c r="B717" s="52" t="s">
        <v>1025</v>
      </c>
      <c r="C717" s="52" t="s">
        <v>2686</v>
      </c>
      <c r="D717" s="52">
        <v>5308000119</v>
      </c>
      <c r="E717" s="52">
        <v>22</v>
      </c>
      <c r="F717" s="52" t="s">
        <v>2498</v>
      </c>
      <c r="G717" s="53" t="s">
        <v>2597</v>
      </c>
      <c r="H717" s="52" t="s">
        <v>1140</v>
      </c>
      <c r="I717" s="52">
        <v>12201000</v>
      </c>
      <c r="J717" s="52">
        <v>0</v>
      </c>
      <c r="K717" s="52">
        <v>0</v>
      </c>
      <c r="L717" s="52" t="s">
        <v>1026</v>
      </c>
      <c r="M717" s="52" t="s">
        <v>1138</v>
      </c>
      <c r="N717" s="52" t="s">
        <v>2687</v>
      </c>
      <c r="O717" s="52">
        <v>5302</v>
      </c>
      <c r="P717" s="52" t="s">
        <v>164</v>
      </c>
      <c r="Q717" s="52">
        <v>8100023176</v>
      </c>
      <c r="R717" s="53">
        <v>44255</v>
      </c>
      <c r="S717" s="52" t="s">
        <v>2689</v>
      </c>
      <c r="T717" s="52">
        <v>336</v>
      </c>
      <c r="U717" s="53" t="s">
        <v>2598</v>
      </c>
      <c r="V717" s="54">
        <v>-40980.65</v>
      </c>
      <c r="W717" s="52" t="s">
        <v>6</v>
      </c>
      <c r="X717" s="55" t="str">
        <f t="shared" si="11"/>
        <v>Less than 180 days</v>
      </c>
      <c r="Y717" s="47" t="s">
        <v>2642</v>
      </c>
    </row>
    <row r="718" spans="1:25" x14ac:dyDescent="0.2">
      <c r="A718" s="52">
        <v>5300</v>
      </c>
      <c r="B718" s="52" t="s">
        <v>1025</v>
      </c>
      <c r="C718" s="52" t="s">
        <v>2686</v>
      </c>
      <c r="D718" s="52">
        <v>5308000126</v>
      </c>
      <c r="E718" s="52">
        <v>20</v>
      </c>
      <c r="F718" s="52" t="s">
        <v>2500</v>
      </c>
      <c r="G718" s="53" t="s">
        <v>2597</v>
      </c>
      <c r="H718" s="52" t="s">
        <v>1140</v>
      </c>
      <c r="I718" s="52">
        <v>12201000</v>
      </c>
      <c r="J718" s="52">
        <v>0</v>
      </c>
      <c r="K718" s="52">
        <v>0</v>
      </c>
      <c r="L718" s="52" t="s">
        <v>1030</v>
      </c>
      <c r="M718" s="52" t="s">
        <v>1173</v>
      </c>
      <c r="N718" s="52" t="s">
        <v>2687</v>
      </c>
      <c r="O718" s="52">
        <v>5302</v>
      </c>
      <c r="P718" s="52" t="s">
        <v>164</v>
      </c>
      <c r="Q718" s="52">
        <v>8100023176</v>
      </c>
      <c r="R718" s="53">
        <v>44255</v>
      </c>
      <c r="S718" s="52" t="s">
        <v>2689</v>
      </c>
      <c r="T718" s="52">
        <v>336</v>
      </c>
      <c r="U718" s="53" t="s">
        <v>2598</v>
      </c>
      <c r="V718" s="54">
        <v>-13219.56</v>
      </c>
      <c r="W718" s="52" t="s">
        <v>6</v>
      </c>
      <c r="X718" s="55" t="str">
        <f t="shared" si="11"/>
        <v>Less than 180 days</v>
      </c>
      <c r="Y718" s="47" t="s">
        <v>2642</v>
      </c>
    </row>
    <row r="719" spans="1:25" x14ac:dyDescent="0.2">
      <c r="A719" s="52">
        <v>5300</v>
      </c>
      <c r="B719" s="52" t="s">
        <v>1025</v>
      </c>
      <c r="C719" s="52" t="s">
        <v>2686</v>
      </c>
      <c r="D719" s="52">
        <v>5308000131</v>
      </c>
      <c r="E719" s="52">
        <v>20</v>
      </c>
      <c r="F719" s="52" t="s">
        <v>2502</v>
      </c>
      <c r="G719" s="53" t="s">
        <v>2597</v>
      </c>
      <c r="H719" s="52" t="s">
        <v>1140</v>
      </c>
      <c r="I719" s="52">
        <v>12201000</v>
      </c>
      <c r="J719" s="52">
        <v>0</v>
      </c>
      <c r="K719" s="52">
        <v>0</v>
      </c>
      <c r="L719" s="52" t="s">
        <v>1026</v>
      </c>
      <c r="M719" s="52" t="s">
        <v>1138</v>
      </c>
      <c r="N719" s="52" t="s">
        <v>2687</v>
      </c>
      <c r="O719" s="52">
        <v>5302</v>
      </c>
      <c r="P719" s="52" t="s">
        <v>164</v>
      </c>
      <c r="Q719" s="52">
        <v>8100023176</v>
      </c>
      <c r="R719" s="53">
        <v>44255</v>
      </c>
      <c r="S719" s="52" t="s">
        <v>2689</v>
      </c>
      <c r="T719" s="52">
        <v>336</v>
      </c>
      <c r="U719" s="53" t="s">
        <v>2598</v>
      </c>
      <c r="V719" s="54">
        <v>-25117.17</v>
      </c>
      <c r="W719" s="52" t="s">
        <v>6</v>
      </c>
      <c r="X719" s="55" t="str">
        <f t="shared" si="11"/>
        <v>Less than 180 days</v>
      </c>
      <c r="Y719" s="47" t="s">
        <v>2642</v>
      </c>
    </row>
    <row r="720" spans="1:25" x14ac:dyDescent="0.2">
      <c r="A720" s="52">
        <v>5300</v>
      </c>
      <c r="B720" s="52" t="s">
        <v>1025</v>
      </c>
      <c r="C720" s="52" t="s">
        <v>2686</v>
      </c>
      <c r="D720" s="52">
        <v>5308000161</v>
      </c>
      <c r="E720" s="52">
        <v>25</v>
      </c>
      <c r="F720" s="52" t="s">
        <v>2504</v>
      </c>
      <c r="G720" s="53" t="s">
        <v>2597</v>
      </c>
      <c r="H720" s="52" t="s">
        <v>1296</v>
      </c>
      <c r="I720" s="52">
        <v>12201000</v>
      </c>
      <c r="J720" s="52">
        <v>0</v>
      </c>
      <c r="K720" s="52">
        <v>0</v>
      </c>
      <c r="L720" s="52" t="s">
        <v>1026</v>
      </c>
      <c r="M720" s="52" t="s">
        <v>1294</v>
      </c>
      <c r="N720" s="52" t="s">
        <v>2687</v>
      </c>
      <c r="O720" s="52">
        <v>5302</v>
      </c>
      <c r="P720" s="52" t="s">
        <v>116</v>
      </c>
      <c r="Q720" s="52">
        <v>8100023176</v>
      </c>
      <c r="R720" s="53">
        <v>44255</v>
      </c>
      <c r="S720" s="52" t="s">
        <v>2689</v>
      </c>
      <c r="T720" s="52">
        <v>336</v>
      </c>
      <c r="U720" s="53" t="s">
        <v>2598</v>
      </c>
      <c r="V720" s="54">
        <v>-48912.39</v>
      </c>
      <c r="W720" s="52" t="s">
        <v>6</v>
      </c>
      <c r="X720" s="55" t="str">
        <f t="shared" si="11"/>
        <v>Less than 180 days</v>
      </c>
      <c r="Y720" s="47" t="s">
        <v>2642</v>
      </c>
    </row>
    <row r="721" spans="1:25" x14ac:dyDescent="0.2">
      <c r="A721" s="52">
        <v>5300</v>
      </c>
      <c r="B721" s="52" t="s">
        <v>1025</v>
      </c>
      <c r="C721" s="52" t="s">
        <v>2686</v>
      </c>
      <c r="D721" s="52">
        <v>5308000162</v>
      </c>
      <c r="E721" s="52">
        <v>21</v>
      </c>
      <c r="F721" s="52" t="s">
        <v>2506</v>
      </c>
      <c r="G721" s="53" t="s">
        <v>2597</v>
      </c>
      <c r="H721" s="52" t="s">
        <v>1296</v>
      </c>
      <c r="I721" s="52">
        <v>12201000</v>
      </c>
      <c r="J721" s="52">
        <v>0</v>
      </c>
      <c r="K721" s="52">
        <v>0</v>
      </c>
      <c r="L721" s="52" t="s">
        <v>1026</v>
      </c>
      <c r="M721" s="52" t="s">
        <v>1294</v>
      </c>
      <c r="N721" s="52" t="s">
        <v>2687</v>
      </c>
      <c r="O721" s="52">
        <v>5302</v>
      </c>
      <c r="P721" s="52" t="s">
        <v>116</v>
      </c>
      <c r="Q721" s="52">
        <v>8100023176</v>
      </c>
      <c r="R721" s="53">
        <v>44255</v>
      </c>
      <c r="S721" s="52" t="s">
        <v>2689</v>
      </c>
      <c r="T721" s="52">
        <v>336</v>
      </c>
      <c r="U721" s="53" t="s">
        <v>2598</v>
      </c>
      <c r="V721" s="54">
        <v>-66097.820000000007</v>
      </c>
      <c r="W721" s="52" t="s">
        <v>6</v>
      </c>
      <c r="X721" s="55" t="str">
        <f t="shared" si="11"/>
        <v>Less than 180 days</v>
      </c>
      <c r="Y721" s="47" t="s">
        <v>2642</v>
      </c>
    </row>
    <row r="722" spans="1:25" x14ac:dyDescent="0.2">
      <c r="A722" s="52">
        <v>5300</v>
      </c>
      <c r="B722" s="52" t="s">
        <v>1025</v>
      </c>
      <c r="C722" s="52" t="s">
        <v>2686</v>
      </c>
      <c r="D722" s="52">
        <v>5308000163</v>
      </c>
      <c r="E722" s="52">
        <v>25</v>
      </c>
      <c r="F722" s="52" t="s">
        <v>2508</v>
      </c>
      <c r="G722" s="53" t="s">
        <v>2597</v>
      </c>
      <c r="H722" s="52" t="s">
        <v>1296</v>
      </c>
      <c r="I722" s="52">
        <v>12201000</v>
      </c>
      <c r="J722" s="52">
        <v>0</v>
      </c>
      <c r="K722" s="52">
        <v>0</v>
      </c>
      <c r="L722" s="52" t="s">
        <v>1026</v>
      </c>
      <c r="M722" s="52" t="s">
        <v>1294</v>
      </c>
      <c r="N722" s="52" t="s">
        <v>2687</v>
      </c>
      <c r="O722" s="52">
        <v>5302</v>
      </c>
      <c r="P722" s="52" t="s">
        <v>116</v>
      </c>
      <c r="Q722" s="52">
        <v>8100023176</v>
      </c>
      <c r="R722" s="53">
        <v>44255</v>
      </c>
      <c r="S722" s="52" t="s">
        <v>2689</v>
      </c>
      <c r="T722" s="52">
        <v>336</v>
      </c>
      <c r="U722" s="53" t="s">
        <v>2598</v>
      </c>
      <c r="V722" s="54">
        <v>-66097.820000000007</v>
      </c>
      <c r="W722" s="52" t="s">
        <v>6</v>
      </c>
      <c r="X722" s="55" t="str">
        <f t="shared" si="11"/>
        <v>Less than 180 days</v>
      </c>
      <c r="Y722" s="47" t="s">
        <v>2642</v>
      </c>
    </row>
    <row r="723" spans="1:25" x14ac:dyDescent="0.2">
      <c r="A723" s="52">
        <v>5300</v>
      </c>
      <c r="B723" s="52" t="s">
        <v>1025</v>
      </c>
      <c r="C723" s="52" t="s">
        <v>2686</v>
      </c>
      <c r="D723" s="52">
        <v>5308000164</v>
      </c>
      <c r="E723" s="52">
        <v>26</v>
      </c>
      <c r="F723" s="52" t="s">
        <v>2510</v>
      </c>
      <c r="G723" s="53" t="s">
        <v>2597</v>
      </c>
      <c r="H723" s="52" t="s">
        <v>1296</v>
      </c>
      <c r="I723" s="52">
        <v>12201000</v>
      </c>
      <c r="J723" s="52">
        <v>0</v>
      </c>
      <c r="K723" s="52">
        <v>0</v>
      </c>
      <c r="L723" s="52" t="s">
        <v>1026</v>
      </c>
      <c r="M723" s="52" t="s">
        <v>1294</v>
      </c>
      <c r="N723" s="52" t="s">
        <v>2687</v>
      </c>
      <c r="O723" s="52">
        <v>5302</v>
      </c>
      <c r="P723" s="52" t="s">
        <v>116</v>
      </c>
      <c r="Q723" s="52">
        <v>8100023176</v>
      </c>
      <c r="R723" s="53">
        <v>44255</v>
      </c>
      <c r="S723" s="52" t="s">
        <v>2689</v>
      </c>
      <c r="T723" s="52">
        <v>336</v>
      </c>
      <c r="U723" s="53" t="s">
        <v>2598</v>
      </c>
      <c r="V723" s="54">
        <v>-469294.52</v>
      </c>
      <c r="W723" s="52" t="s">
        <v>6</v>
      </c>
      <c r="X723" s="55" t="str">
        <f t="shared" si="11"/>
        <v>Less than 180 days</v>
      </c>
      <c r="Y723" s="47" t="s">
        <v>2642</v>
      </c>
    </row>
    <row r="724" spans="1:25" x14ac:dyDescent="0.2">
      <c r="A724" s="52">
        <v>5300</v>
      </c>
      <c r="B724" s="52" t="s">
        <v>1025</v>
      </c>
      <c r="C724" s="52" t="s">
        <v>2686</v>
      </c>
      <c r="D724" s="52">
        <v>5308000166</v>
      </c>
      <c r="E724" s="52">
        <v>24</v>
      </c>
      <c r="F724" s="52" t="s">
        <v>2512</v>
      </c>
      <c r="G724" s="53" t="s">
        <v>2597</v>
      </c>
      <c r="H724" s="52" t="s">
        <v>1296</v>
      </c>
      <c r="I724" s="52">
        <v>12201000</v>
      </c>
      <c r="J724" s="52">
        <v>0</v>
      </c>
      <c r="K724" s="52">
        <v>0</v>
      </c>
      <c r="L724" s="52" t="s">
        <v>1026</v>
      </c>
      <c r="M724" s="52" t="s">
        <v>1294</v>
      </c>
      <c r="N724" s="52" t="s">
        <v>2687</v>
      </c>
      <c r="O724" s="52">
        <v>5302</v>
      </c>
      <c r="P724" s="52" t="s">
        <v>116</v>
      </c>
      <c r="Q724" s="52">
        <v>8100023176</v>
      </c>
      <c r="R724" s="53">
        <v>44255</v>
      </c>
      <c r="S724" s="52" t="s">
        <v>2689</v>
      </c>
      <c r="T724" s="52">
        <v>336</v>
      </c>
      <c r="U724" s="53" t="s">
        <v>2598</v>
      </c>
      <c r="V724" s="54">
        <v>-27761.08</v>
      </c>
      <c r="W724" s="52" t="s">
        <v>6</v>
      </c>
      <c r="X724" s="55" t="str">
        <f t="shared" si="11"/>
        <v>Less than 180 days</v>
      </c>
      <c r="Y724" s="47" t="s">
        <v>2642</v>
      </c>
    </row>
    <row r="725" spans="1:25" x14ac:dyDescent="0.2">
      <c r="A725" s="52">
        <v>5300</v>
      </c>
      <c r="B725" s="52" t="s">
        <v>1025</v>
      </c>
      <c r="C725" s="52" t="s">
        <v>2686</v>
      </c>
      <c r="D725" s="52">
        <v>5308000167</v>
      </c>
      <c r="E725" s="52">
        <v>24</v>
      </c>
      <c r="F725" s="52" t="s">
        <v>2514</v>
      </c>
      <c r="G725" s="53" t="s">
        <v>2597</v>
      </c>
      <c r="H725" s="52" t="s">
        <v>1296</v>
      </c>
      <c r="I725" s="52">
        <v>12201000</v>
      </c>
      <c r="J725" s="52">
        <v>0</v>
      </c>
      <c r="K725" s="52">
        <v>0</v>
      </c>
      <c r="L725" s="52" t="s">
        <v>1026</v>
      </c>
      <c r="M725" s="52" t="s">
        <v>1294</v>
      </c>
      <c r="N725" s="52" t="s">
        <v>2687</v>
      </c>
      <c r="O725" s="52">
        <v>5302</v>
      </c>
      <c r="P725" s="52" t="s">
        <v>116</v>
      </c>
      <c r="Q725" s="52">
        <v>8100023176</v>
      </c>
      <c r="R725" s="53">
        <v>44255</v>
      </c>
      <c r="S725" s="52" t="s">
        <v>2689</v>
      </c>
      <c r="T725" s="52">
        <v>336</v>
      </c>
      <c r="U725" s="53" t="s">
        <v>2598</v>
      </c>
      <c r="V725" s="54">
        <v>-76673.47</v>
      </c>
      <c r="W725" s="52" t="s">
        <v>6</v>
      </c>
      <c r="X725" s="55" t="str">
        <f t="shared" si="11"/>
        <v>Less than 180 days</v>
      </c>
      <c r="Y725" s="47" t="s">
        <v>2642</v>
      </c>
    </row>
    <row r="726" spans="1:25" x14ac:dyDescent="0.2">
      <c r="A726" s="52">
        <v>5300</v>
      </c>
      <c r="B726" s="52" t="s">
        <v>1025</v>
      </c>
      <c r="C726" s="52" t="s">
        <v>2686</v>
      </c>
      <c r="D726" s="52">
        <v>5308000169</v>
      </c>
      <c r="E726" s="52">
        <v>23</v>
      </c>
      <c r="F726" s="52" t="s">
        <v>2516</v>
      </c>
      <c r="G726" s="53" t="s">
        <v>2597</v>
      </c>
      <c r="H726" s="52" t="s">
        <v>1296</v>
      </c>
      <c r="I726" s="52">
        <v>12201000</v>
      </c>
      <c r="J726" s="52">
        <v>0</v>
      </c>
      <c r="K726" s="52">
        <v>0</v>
      </c>
      <c r="L726" s="52" t="s">
        <v>1026</v>
      </c>
      <c r="M726" s="52" t="s">
        <v>1294</v>
      </c>
      <c r="N726" s="52" t="s">
        <v>2687</v>
      </c>
      <c r="O726" s="52">
        <v>5302</v>
      </c>
      <c r="P726" s="52" t="s">
        <v>116</v>
      </c>
      <c r="Q726" s="52">
        <v>8100023176</v>
      </c>
      <c r="R726" s="53">
        <v>44255</v>
      </c>
      <c r="S726" s="52" t="s">
        <v>2689</v>
      </c>
      <c r="T726" s="52">
        <v>336</v>
      </c>
      <c r="U726" s="53" t="s">
        <v>2598</v>
      </c>
      <c r="V726" s="54">
        <v>-81961.3</v>
      </c>
      <c r="W726" s="52" t="s">
        <v>6</v>
      </c>
      <c r="X726" s="55" t="str">
        <f t="shared" si="11"/>
        <v>Less than 180 days</v>
      </c>
      <c r="Y726" s="47" t="s">
        <v>2642</v>
      </c>
    </row>
    <row r="727" spans="1:25" x14ac:dyDescent="0.2">
      <c r="A727" s="52">
        <v>5300</v>
      </c>
      <c r="B727" s="52" t="s">
        <v>1025</v>
      </c>
      <c r="C727" s="52" t="s">
        <v>2686</v>
      </c>
      <c r="D727" s="52">
        <v>5308000170</v>
      </c>
      <c r="E727" s="52">
        <v>22</v>
      </c>
      <c r="F727" s="52" t="s">
        <v>2518</v>
      </c>
      <c r="G727" s="53" t="s">
        <v>2597</v>
      </c>
      <c r="H727" s="52" t="s">
        <v>1296</v>
      </c>
      <c r="I727" s="52">
        <v>12201000</v>
      </c>
      <c r="J727" s="52">
        <v>0</v>
      </c>
      <c r="K727" s="52">
        <v>0</v>
      </c>
      <c r="L727" s="52" t="s">
        <v>1026</v>
      </c>
      <c r="M727" s="52" t="s">
        <v>1294</v>
      </c>
      <c r="N727" s="52" t="s">
        <v>2687</v>
      </c>
      <c r="O727" s="52">
        <v>5302</v>
      </c>
      <c r="P727" s="52" t="s">
        <v>116</v>
      </c>
      <c r="Q727" s="52">
        <v>8100023176</v>
      </c>
      <c r="R727" s="53">
        <v>44255</v>
      </c>
      <c r="S727" s="52" t="s">
        <v>2689</v>
      </c>
      <c r="T727" s="52">
        <v>336</v>
      </c>
      <c r="U727" s="53" t="s">
        <v>2598</v>
      </c>
      <c r="V727" s="54">
        <v>-51556.3</v>
      </c>
      <c r="W727" s="52" t="s">
        <v>6</v>
      </c>
      <c r="X727" s="55" t="str">
        <f t="shared" si="11"/>
        <v>Less than 180 days</v>
      </c>
      <c r="Y727" s="47" t="s">
        <v>2642</v>
      </c>
    </row>
    <row r="728" spans="1:25" x14ac:dyDescent="0.2">
      <c r="A728" s="52">
        <v>5300</v>
      </c>
      <c r="B728" s="52" t="s">
        <v>1025</v>
      </c>
      <c r="C728" s="52" t="s">
        <v>2686</v>
      </c>
      <c r="D728" s="52">
        <v>5308000172</v>
      </c>
      <c r="E728" s="52">
        <v>23</v>
      </c>
      <c r="F728" s="52" t="s">
        <v>2520</v>
      </c>
      <c r="G728" s="53" t="s">
        <v>2597</v>
      </c>
      <c r="H728" s="52" t="s">
        <v>1296</v>
      </c>
      <c r="I728" s="52">
        <v>12201000</v>
      </c>
      <c r="J728" s="52">
        <v>0</v>
      </c>
      <c r="K728" s="52">
        <v>0</v>
      </c>
      <c r="L728" s="52" t="s">
        <v>1026</v>
      </c>
      <c r="M728" s="52" t="s">
        <v>1294</v>
      </c>
      <c r="N728" s="52" t="s">
        <v>2687</v>
      </c>
      <c r="O728" s="52">
        <v>5302</v>
      </c>
      <c r="P728" s="52" t="s">
        <v>116</v>
      </c>
      <c r="Q728" s="52">
        <v>8100023176</v>
      </c>
      <c r="R728" s="53">
        <v>44255</v>
      </c>
      <c r="S728" s="52" t="s">
        <v>2689</v>
      </c>
      <c r="T728" s="52">
        <v>336</v>
      </c>
      <c r="U728" s="53" t="s">
        <v>2598</v>
      </c>
      <c r="V728" s="54">
        <v>-51556.3</v>
      </c>
      <c r="W728" s="52" t="s">
        <v>6</v>
      </c>
      <c r="X728" s="55" t="str">
        <f t="shared" si="11"/>
        <v>Less than 180 days</v>
      </c>
      <c r="Y728" s="47" t="s">
        <v>2642</v>
      </c>
    </row>
    <row r="729" spans="1:25" x14ac:dyDescent="0.2">
      <c r="A729" s="52">
        <v>5300</v>
      </c>
      <c r="B729" s="52" t="s">
        <v>1025</v>
      </c>
      <c r="C729" s="52" t="s">
        <v>2686</v>
      </c>
      <c r="D729" s="52">
        <v>5308000173</v>
      </c>
      <c r="E729" s="52">
        <v>25</v>
      </c>
      <c r="F729" s="52" t="s">
        <v>2522</v>
      </c>
      <c r="G729" s="53" t="s">
        <v>2597</v>
      </c>
      <c r="H729" s="52" t="s">
        <v>1296</v>
      </c>
      <c r="I729" s="52">
        <v>12201000</v>
      </c>
      <c r="J729" s="52">
        <v>0</v>
      </c>
      <c r="K729" s="52">
        <v>0</v>
      </c>
      <c r="L729" s="52" t="s">
        <v>1030</v>
      </c>
      <c r="M729" s="52" t="s">
        <v>1344</v>
      </c>
      <c r="N729" s="52" t="s">
        <v>2687</v>
      </c>
      <c r="O729" s="52">
        <v>5302</v>
      </c>
      <c r="P729" s="52" t="s">
        <v>116</v>
      </c>
      <c r="Q729" s="52">
        <v>8100023176</v>
      </c>
      <c r="R729" s="53">
        <v>44255</v>
      </c>
      <c r="S729" s="52" t="s">
        <v>2689</v>
      </c>
      <c r="T729" s="52">
        <v>336</v>
      </c>
      <c r="U729" s="53" t="s">
        <v>2598</v>
      </c>
      <c r="V729" s="54">
        <v>-39658.69</v>
      </c>
      <c r="W729" s="52" t="s">
        <v>6</v>
      </c>
      <c r="X729" s="55" t="str">
        <f t="shared" si="11"/>
        <v>Less than 180 days</v>
      </c>
      <c r="Y729" s="47" t="s">
        <v>2642</v>
      </c>
    </row>
    <row r="730" spans="1:25" x14ac:dyDescent="0.2">
      <c r="A730" s="52">
        <v>5300</v>
      </c>
      <c r="B730" s="52" t="s">
        <v>1025</v>
      </c>
      <c r="C730" s="52" t="s">
        <v>2686</v>
      </c>
      <c r="D730" s="52">
        <v>5308000174</v>
      </c>
      <c r="E730" s="52">
        <v>24</v>
      </c>
      <c r="F730" s="52" t="s">
        <v>2524</v>
      </c>
      <c r="G730" s="53" t="s">
        <v>2597</v>
      </c>
      <c r="H730" s="52" t="s">
        <v>1296</v>
      </c>
      <c r="I730" s="52">
        <v>12201000</v>
      </c>
      <c r="J730" s="52">
        <v>0</v>
      </c>
      <c r="K730" s="52">
        <v>0</v>
      </c>
      <c r="L730" s="52" t="s">
        <v>1030</v>
      </c>
      <c r="M730" s="52" t="s">
        <v>1344</v>
      </c>
      <c r="N730" s="52" t="s">
        <v>2687</v>
      </c>
      <c r="O730" s="52">
        <v>5302</v>
      </c>
      <c r="P730" s="52" t="s">
        <v>116</v>
      </c>
      <c r="Q730" s="52">
        <v>8100023176</v>
      </c>
      <c r="R730" s="53">
        <v>44255</v>
      </c>
      <c r="S730" s="52" t="s">
        <v>2689</v>
      </c>
      <c r="T730" s="52">
        <v>336</v>
      </c>
      <c r="U730" s="53" t="s">
        <v>2598</v>
      </c>
      <c r="V730" s="54">
        <v>-7931.74</v>
      </c>
      <c r="W730" s="52" t="s">
        <v>6</v>
      </c>
      <c r="X730" s="55" t="str">
        <f t="shared" si="11"/>
        <v>Less than 180 days</v>
      </c>
      <c r="Y730" s="47" t="s">
        <v>2642</v>
      </c>
    </row>
    <row r="731" spans="1:25" x14ac:dyDescent="0.2">
      <c r="A731" s="52">
        <v>5300</v>
      </c>
      <c r="B731" s="52" t="s">
        <v>1025</v>
      </c>
      <c r="C731" s="52" t="s">
        <v>2686</v>
      </c>
      <c r="D731" s="52">
        <v>5308000175</v>
      </c>
      <c r="E731" s="52">
        <v>24</v>
      </c>
      <c r="F731" s="52" t="s">
        <v>2526</v>
      </c>
      <c r="G731" s="53" t="s">
        <v>2597</v>
      </c>
      <c r="H731" s="52" t="s">
        <v>1296</v>
      </c>
      <c r="I731" s="52">
        <v>12201000</v>
      </c>
      <c r="J731" s="52">
        <v>0</v>
      </c>
      <c r="K731" s="52">
        <v>0</v>
      </c>
      <c r="L731" s="52" t="s">
        <v>1030</v>
      </c>
      <c r="M731" s="52" t="s">
        <v>1344</v>
      </c>
      <c r="N731" s="52" t="s">
        <v>2687</v>
      </c>
      <c r="O731" s="52">
        <v>5302</v>
      </c>
      <c r="P731" s="52" t="s">
        <v>116</v>
      </c>
      <c r="Q731" s="52">
        <v>8100023176</v>
      </c>
      <c r="R731" s="53">
        <v>44255</v>
      </c>
      <c r="S731" s="52" t="s">
        <v>2689</v>
      </c>
      <c r="T731" s="52">
        <v>336</v>
      </c>
      <c r="U731" s="53" t="s">
        <v>2598</v>
      </c>
      <c r="V731" s="54">
        <v>-22473.26</v>
      </c>
      <c r="W731" s="52" t="s">
        <v>6</v>
      </c>
      <c r="X731" s="55" t="str">
        <f t="shared" si="11"/>
        <v>Less than 180 days</v>
      </c>
      <c r="Y731" s="47" t="s">
        <v>2642</v>
      </c>
    </row>
    <row r="732" spans="1:25" x14ac:dyDescent="0.2">
      <c r="A732" s="52">
        <v>5300</v>
      </c>
      <c r="B732" s="52" t="s">
        <v>1025</v>
      </c>
      <c r="C732" s="52" t="s">
        <v>2686</v>
      </c>
      <c r="D732" s="52">
        <v>5308000176</v>
      </c>
      <c r="E732" s="52">
        <v>23</v>
      </c>
      <c r="F732" s="52" t="s">
        <v>2528</v>
      </c>
      <c r="G732" s="53" t="s">
        <v>2597</v>
      </c>
      <c r="H732" s="52" t="s">
        <v>1296</v>
      </c>
      <c r="I732" s="52">
        <v>12201000</v>
      </c>
      <c r="J732" s="52">
        <v>0</v>
      </c>
      <c r="K732" s="52">
        <v>0</v>
      </c>
      <c r="L732" s="52" t="s">
        <v>1026</v>
      </c>
      <c r="M732" s="52" t="s">
        <v>1294</v>
      </c>
      <c r="N732" s="52" t="s">
        <v>2687</v>
      </c>
      <c r="O732" s="52">
        <v>5302</v>
      </c>
      <c r="P732" s="52" t="s">
        <v>116</v>
      </c>
      <c r="Q732" s="52">
        <v>8100023176</v>
      </c>
      <c r="R732" s="53">
        <v>44255</v>
      </c>
      <c r="S732" s="52" t="s">
        <v>2689</v>
      </c>
      <c r="T732" s="52">
        <v>336</v>
      </c>
      <c r="U732" s="53" t="s">
        <v>2598</v>
      </c>
      <c r="V732" s="54">
        <v>-350318.45</v>
      </c>
      <c r="W732" s="52" t="s">
        <v>6</v>
      </c>
      <c r="X732" s="55" t="str">
        <f t="shared" si="11"/>
        <v>Less than 180 days</v>
      </c>
      <c r="Y732" s="47" t="s">
        <v>2642</v>
      </c>
    </row>
    <row r="733" spans="1:25" x14ac:dyDescent="0.2">
      <c r="A733" s="52">
        <v>5300</v>
      </c>
      <c r="B733" s="52" t="s">
        <v>1025</v>
      </c>
      <c r="C733" s="52" t="s">
        <v>2686</v>
      </c>
      <c r="D733" s="52">
        <v>5308000179</v>
      </c>
      <c r="E733" s="52">
        <v>21</v>
      </c>
      <c r="F733" s="52" t="s">
        <v>2530</v>
      </c>
      <c r="G733" s="53" t="s">
        <v>2597</v>
      </c>
      <c r="H733" s="52" t="s">
        <v>1296</v>
      </c>
      <c r="I733" s="52">
        <v>12201000</v>
      </c>
      <c r="J733" s="52">
        <v>0</v>
      </c>
      <c r="K733" s="52">
        <v>0</v>
      </c>
      <c r="L733" s="52" t="s">
        <v>1030</v>
      </c>
      <c r="M733" s="52" t="s">
        <v>1344</v>
      </c>
      <c r="N733" s="52" t="s">
        <v>2687</v>
      </c>
      <c r="O733" s="52">
        <v>5302</v>
      </c>
      <c r="P733" s="52" t="s">
        <v>116</v>
      </c>
      <c r="Q733" s="52">
        <v>8100023176</v>
      </c>
      <c r="R733" s="53">
        <v>44255</v>
      </c>
      <c r="S733" s="52" t="s">
        <v>2689</v>
      </c>
      <c r="T733" s="52">
        <v>336</v>
      </c>
      <c r="U733" s="53" t="s">
        <v>2598</v>
      </c>
      <c r="V733" s="54">
        <v>-14541.52</v>
      </c>
      <c r="W733" s="52" t="s">
        <v>6</v>
      </c>
      <c r="X733" s="55" t="str">
        <f t="shared" si="11"/>
        <v>Less than 180 days</v>
      </c>
      <c r="Y733" s="47" t="s">
        <v>2642</v>
      </c>
    </row>
    <row r="734" spans="1:25" x14ac:dyDescent="0.2">
      <c r="A734" s="52">
        <v>5300</v>
      </c>
      <c r="B734" s="52" t="s">
        <v>1025</v>
      </c>
      <c r="C734" s="52" t="s">
        <v>2686</v>
      </c>
      <c r="D734" s="52">
        <v>5308000187</v>
      </c>
      <c r="E734" s="52">
        <v>22</v>
      </c>
      <c r="F734" s="52" t="s">
        <v>2532</v>
      </c>
      <c r="G734" s="53" t="s">
        <v>2597</v>
      </c>
      <c r="H734" s="52" t="s">
        <v>1296</v>
      </c>
      <c r="I734" s="52">
        <v>12201000</v>
      </c>
      <c r="J734" s="52">
        <v>0</v>
      </c>
      <c r="K734" s="52">
        <v>0</v>
      </c>
      <c r="L734" s="52" t="s">
        <v>1026</v>
      </c>
      <c r="M734" s="52" t="s">
        <v>1294</v>
      </c>
      <c r="N734" s="52" t="s">
        <v>2687</v>
      </c>
      <c r="O734" s="52">
        <v>5302</v>
      </c>
      <c r="P734" s="52" t="s">
        <v>116</v>
      </c>
      <c r="Q734" s="52">
        <v>8100023176</v>
      </c>
      <c r="R734" s="53">
        <v>44255</v>
      </c>
      <c r="S734" s="52" t="s">
        <v>2689</v>
      </c>
      <c r="T734" s="52">
        <v>336</v>
      </c>
      <c r="U734" s="53" t="s">
        <v>2598</v>
      </c>
      <c r="V734" s="54">
        <v>-54200.21</v>
      </c>
      <c r="W734" s="52" t="s">
        <v>6</v>
      </c>
      <c r="X734" s="55" t="str">
        <f t="shared" si="11"/>
        <v>Less than 180 days</v>
      </c>
      <c r="Y734" s="47" t="s">
        <v>2642</v>
      </c>
    </row>
    <row r="735" spans="1:25" x14ac:dyDescent="0.2">
      <c r="A735" s="52">
        <v>5300</v>
      </c>
      <c r="B735" s="52" t="s">
        <v>1025</v>
      </c>
      <c r="C735" s="52" t="s">
        <v>2686</v>
      </c>
      <c r="D735" s="52">
        <v>5308000190</v>
      </c>
      <c r="E735" s="52">
        <v>24</v>
      </c>
      <c r="F735" s="52" t="s">
        <v>2534</v>
      </c>
      <c r="G735" s="53" t="s">
        <v>2597</v>
      </c>
      <c r="H735" s="52" t="s">
        <v>1296</v>
      </c>
      <c r="I735" s="52">
        <v>12201000</v>
      </c>
      <c r="J735" s="52">
        <v>0</v>
      </c>
      <c r="K735" s="52">
        <v>0</v>
      </c>
      <c r="L735" s="52" t="s">
        <v>1026</v>
      </c>
      <c r="M735" s="52" t="s">
        <v>1294</v>
      </c>
      <c r="N735" s="52" t="s">
        <v>2687</v>
      </c>
      <c r="O735" s="52">
        <v>5302</v>
      </c>
      <c r="P735" s="52" t="s">
        <v>116</v>
      </c>
      <c r="Q735" s="52">
        <v>8100023176</v>
      </c>
      <c r="R735" s="53">
        <v>44255</v>
      </c>
      <c r="S735" s="52" t="s">
        <v>2689</v>
      </c>
      <c r="T735" s="52">
        <v>336</v>
      </c>
      <c r="U735" s="53" t="s">
        <v>2598</v>
      </c>
      <c r="V735" s="54">
        <v>-31726.95</v>
      </c>
      <c r="W735" s="52" t="s">
        <v>6</v>
      </c>
      <c r="X735" s="55" t="str">
        <f t="shared" si="11"/>
        <v>Less than 180 days</v>
      </c>
      <c r="Y735" s="47" t="s">
        <v>2642</v>
      </c>
    </row>
    <row r="736" spans="1:25" x14ac:dyDescent="0.2">
      <c r="A736" s="52">
        <v>5300</v>
      </c>
      <c r="B736" s="52" t="s">
        <v>1025</v>
      </c>
      <c r="C736" s="52" t="s">
        <v>2686</v>
      </c>
      <c r="D736" s="52">
        <v>5308000192</v>
      </c>
      <c r="E736" s="52">
        <v>24</v>
      </c>
      <c r="F736" s="52" t="s">
        <v>2536</v>
      </c>
      <c r="G736" s="53" t="s">
        <v>2597</v>
      </c>
      <c r="H736" s="52" t="s">
        <v>1296</v>
      </c>
      <c r="I736" s="52">
        <v>12201000</v>
      </c>
      <c r="J736" s="52">
        <v>0</v>
      </c>
      <c r="K736" s="52">
        <v>0</v>
      </c>
      <c r="L736" s="52" t="s">
        <v>1026</v>
      </c>
      <c r="M736" s="52" t="s">
        <v>1294</v>
      </c>
      <c r="N736" s="52" t="s">
        <v>2687</v>
      </c>
      <c r="O736" s="52">
        <v>5302</v>
      </c>
      <c r="P736" s="52" t="s">
        <v>116</v>
      </c>
      <c r="Q736" s="52">
        <v>8100023176</v>
      </c>
      <c r="R736" s="53">
        <v>44255</v>
      </c>
      <c r="S736" s="52" t="s">
        <v>2689</v>
      </c>
      <c r="T736" s="52">
        <v>336</v>
      </c>
      <c r="U736" s="53" t="s">
        <v>2598</v>
      </c>
      <c r="V736" s="54">
        <v>-83283.25</v>
      </c>
      <c r="W736" s="52" t="s">
        <v>6</v>
      </c>
      <c r="X736" s="55" t="str">
        <f t="shared" si="11"/>
        <v>Less than 180 days</v>
      </c>
      <c r="Y736" s="47" t="s">
        <v>2642</v>
      </c>
    </row>
    <row r="737" spans="1:25" x14ac:dyDescent="0.2">
      <c r="A737" s="52">
        <v>5300</v>
      </c>
      <c r="B737" s="52" t="s">
        <v>1025</v>
      </c>
      <c r="C737" s="52" t="s">
        <v>2686</v>
      </c>
      <c r="D737" s="52">
        <v>5308000195</v>
      </c>
      <c r="E737" s="52">
        <v>24</v>
      </c>
      <c r="F737" s="52" t="s">
        <v>2538</v>
      </c>
      <c r="G737" s="53" t="s">
        <v>2597</v>
      </c>
      <c r="H737" s="52" t="s">
        <v>1296</v>
      </c>
      <c r="I737" s="52">
        <v>12201000</v>
      </c>
      <c r="J737" s="52">
        <v>0</v>
      </c>
      <c r="K737" s="52">
        <v>0</v>
      </c>
      <c r="L737" s="52" t="s">
        <v>1030</v>
      </c>
      <c r="M737" s="52" t="s">
        <v>1344</v>
      </c>
      <c r="N737" s="52" t="s">
        <v>2687</v>
      </c>
      <c r="O737" s="52">
        <v>5302</v>
      </c>
      <c r="P737" s="52" t="s">
        <v>116</v>
      </c>
      <c r="Q737" s="52">
        <v>8100023176</v>
      </c>
      <c r="R737" s="53">
        <v>44255</v>
      </c>
      <c r="S737" s="52" t="s">
        <v>2689</v>
      </c>
      <c r="T737" s="52">
        <v>336</v>
      </c>
      <c r="U737" s="53" t="s">
        <v>2598</v>
      </c>
      <c r="V737" s="54">
        <v>-13219.56</v>
      </c>
      <c r="W737" s="52" t="s">
        <v>6</v>
      </c>
      <c r="X737" s="55" t="str">
        <f t="shared" si="11"/>
        <v>Less than 180 days</v>
      </c>
      <c r="Y737" s="47" t="s">
        <v>2642</v>
      </c>
    </row>
    <row r="738" spans="1:25" x14ac:dyDescent="0.2">
      <c r="A738" s="52">
        <v>5300</v>
      </c>
      <c r="B738" s="52" t="s">
        <v>1025</v>
      </c>
      <c r="C738" s="52" t="s">
        <v>2686</v>
      </c>
      <c r="D738" s="52">
        <v>5308000200</v>
      </c>
      <c r="E738" s="52">
        <v>22</v>
      </c>
      <c r="F738" s="52" t="s">
        <v>2540</v>
      </c>
      <c r="G738" s="53" t="s">
        <v>2597</v>
      </c>
      <c r="H738" s="52" t="s">
        <v>1296</v>
      </c>
      <c r="I738" s="52">
        <v>12201000</v>
      </c>
      <c r="J738" s="52">
        <v>0</v>
      </c>
      <c r="K738" s="52">
        <v>0</v>
      </c>
      <c r="L738" s="52" t="s">
        <v>1026</v>
      </c>
      <c r="M738" s="52" t="s">
        <v>1294</v>
      </c>
      <c r="N738" s="52" t="s">
        <v>2687</v>
      </c>
      <c r="O738" s="52">
        <v>5302</v>
      </c>
      <c r="P738" s="52" t="s">
        <v>116</v>
      </c>
      <c r="Q738" s="52">
        <v>8100023176</v>
      </c>
      <c r="R738" s="53">
        <v>44255</v>
      </c>
      <c r="S738" s="52" t="s">
        <v>2689</v>
      </c>
      <c r="T738" s="52">
        <v>336</v>
      </c>
      <c r="U738" s="53" t="s">
        <v>2598</v>
      </c>
      <c r="V738" s="54">
        <v>-30405</v>
      </c>
      <c r="W738" s="52" t="s">
        <v>6</v>
      </c>
      <c r="X738" s="55" t="str">
        <f t="shared" si="11"/>
        <v>Less than 180 days</v>
      </c>
      <c r="Y738" s="47" t="s">
        <v>2642</v>
      </c>
    </row>
    <row r="739" spans="1:25" x14ac:dyDescent="0.2">
      <c r="A739" s="52">
        <v>5300</v>
      </c>
      <c r="B739" s="52" t="s">
        <v>1025</v>
      </c>
      <c r="C739" s="52" t="s">
        <v>2686</v>
      </c>
      <c r="D739" s="52">
        <v>5308000208</v>
      </c>
      <c r="E739" s="52">
        <v>23</v>
      </c>
      <c r="F739" s="52" t="s">
        <v>2543</v>
      </c>
      <c r="G739" s="53" t="s">
        <v>2597</v>
      </c>
      <c r="H739" s="52" t="s">
        <v>1296</v>
      </c>
      <c r="I739" s="52">
        <v>12201000</v>
      </c>
      <c r="J739" s="52">
        <v>0</v>
      </c>
      <c r="K739" s="52">
        <v>0</v>
      </c>
      <c r="L739" s="52" t="s">
        <v>1026</v>
      </c>
      <c r="M739" s="52" t="s">
        <v>1294</v>
      </c>
      <c r="N739" s="52" t="s">
        <v>2687</v>
      </c>
      <c r="O739" s="52">
        <v>5302</v>
      </c>
      <c r="P739" s="52" t="s">
        <v>116</v>
      </c>
      <c r="Q739" s="52">
        <v>8100023176</v>
      </c>
      <c r="R739" s="53">
        <v>44255</v>
      </c>
      <c r="S739" s="52" t="s">
        <v>2689</v>
      </c>
      <c r="T739" s="52">
        <v>336</v>
      </c>
      <c r="U739" s="53" t="s">
        <v>2598</v>
      </c>
      <c r="V739" s="54">
        <v>-77995.429999999993</v>
      </c>
      <c r="W739" s="52" t="s">
        <v>6</v>
      </c>
      <c r="X739" s="55" t="str">
        <f t="shared" si="11"/>
        <v>Less than 180 days</v>
      </c>
      <c r="Y739" s="47" t="s">
        <v>2642</v>
      </c>
    </row>
    <row r="740" spans="1:25" x14ac:dyDescent="0.2">
      <c r="A740" s="52">
        <v>5300</v>
      </c>
      <c r="B740" s="52" t="s">
        <v>1025</v>
      </c>
      <c r="C740" s="52" t="s">
        <v>2686</v>
      </c>
      <c r="D740" s="52">
        <v>5308000213</v>
      </c>
      <c r="E740" s="52">
        <v>23</v>
      </c>
      <c r="F740" s="52" t="s">
        <v>2545</v>
      </c>
      <c r="G740" s="53" t="s">
        <v>2597</v>
      </c>
      <c r="H740" s="52" t="s">
        <v>1296</v>
      </c>
      <c r="I740" s="52">
        <v>12201000</v>
      </c>
      <c r="J740" s="52">
        <v>0</v>
      </c>
      <c r="K740" s="52">
        <v>0</v>
      </c>
      <c r="L740" s="52" t="s">
        <v>1026</v>
      </c>
      <c r="M740" s="52" t="s">
        <v>1294</v>
      </c>
      <c r="N740" s="52" t="s">
        <v>2687</v>
      </c>
      <c r="O740" s="52">
        <v>5302</v>
      </c>
      <c r="P740" s="52" t="s">
        <v>116</v>
      </c>
      <c r="Q740" s="52">
        <v>8100023176</v>
      </c>
      <c r="R740" s="53">
        <v>44255</v>
      </c>
      <c r="S740" s="52" t="s">
        <v>2689</v>
      </c>
      <c r="T740" s="52">
        <v>336</v>
      </c>
      <c r="U740" s="53" t="s">
        <v>2598</v>
      </c>
      <c r="V740" s="54">
        <v>-2375555.65</v>
      </c>
      <c r="W740" s="52" t="s">
        <v>6</v>
      </c>
      <c r="X740" s="55" t="str">
        <f t="shared" si="11"/>
        <v>Less than 180 days</v>
      </c>
      <c r="Y740" s="47" t="s">
        <v>2642</v>
      </c>
    </row>
    <row r="741" spans="1:25" x14ac:dyDescent="0.2">
      <c r="A741" s="52">
        <v>5300</v>
      </c>
      <c r="B741" s="52" t="s">
        <v>1025</v>
      </c>
      <c r="C741" s="52" t="s">
        <v>2686</v>
      </c>
      <c r="D741" s="52">
        <v>5308000214</v>
      </c>
      <c r="E741" s="52">
        <v>24</v>
      </c>
      <c r="F741" s="52" t="s">
        <v>2547</v>
      </c>
      <c r="G741" s="53" t="s">
        <v>2597</v>
      </c>
      <c r="H741" s="52" t="s">
        <v>1296</v>
      </c>
      <c r="I741" s="52">
        <v>12201000</v>
      </c>
      <c r="J741" s="52">
        <v>0</v>
      </c>
      <c r="K741" s="52">
        <v>0</v>
      </c>
      <c r="L741" s="52" t="s">
        <v>1026</v>
      </c>
      <c r="M741" s="52" t="s">
        <v>1294</v>
      </c>
      <c r="N741" s="52" t="s">
        <v>2687</v>
      </c>
      <c r="O741" s="52">
        <v>5302</v>
      </c>
      <c r="P741" s="52" t="s">
        <v>116</v>
      </c>
      <c r="Q741" s="52">
        <v>8100023176</v>
      </c>
      <c r="R741" s="53">
        <v>44255</v>
      </c>
      <c r="S741" s="52" t="s">
        <v>2689</v>
      </c>
      <c r="T741" s="52">
        <v>336</v>
      </c>
      <c r="U741" s="53" t="s">
        <v>2598</v>
      </c>
      <c r="V741" s="54">
        <v>-2568561.2799999998</v>
      </c>
      <c r="W741" s="52" t="s">
        <v>6</v>
      </c>
      <c r="X741" s="55" t="str">
        <f t="shared" si="11"/>
        <v>Less than 180 days</v>
      </c>
      <c r="Y741" s="47" t="s">
        <v>2642</v>
      </c>
    </row>
    <row r="742" spans="1:25" x14ac:dyDescent="0.2">
      <c r="A742" s="52">
        <v>5300</v>
      </c>
      <c r="B742" s="52" t="s">
        <v>1733</v>
      </c>
      <c r="C742" s="52" t="s">
        <v>2698</v>
      </c>
      <c r="D742" s="52">
        <v>5309000538</v>
      </c>
      <c r="E742" s="52">
        <v>0</v>
      </c>
      <c r="F742" s="52" t="s">
        <v>2576</v>
      </c>
      <c r="G742" s="53" t="s">
        <v>2756</v>
      </c>
      <c r="H742" s="52" t="s">
        <v>2225</v>
      </c>
      <c r="I742" s="52">
        <v>12201100</v>
      </c>
      <c r="J742" s="52">
        <v>3</v>
      </c>
      <c r="K742" s="52" t="s">
        <v>133</v>
      </c>
      <c r="L742" s="52" t="s">
        <v>222</v>
      </c>
      <c r="M742" s="52" t="s">
        <v>223</v>
      </c>
      <c r="N742" s="52" t="s">
        <v>2693</v>
      </c>
      <c r="O742" s="52">
        <v>5302</v>
      </c>
      <c r="P742" s="52">
        <v>0</v>
      </c>
      <c r="Q742" s="52">
        <v>8100024632</v>
      </c>
      <c r="R742" s="53">
        <v>44278</v>
      </c>
      <c r="S742" s="52" t="s">
        <v>2758</v>
      </c>
      <c r="T742" s="52">
        <v>336</v>
      </c>
      <c r="U742" s="53" t="s">
        <v>2757</v>
      </c>
      <c r="V742" s="54">
        <v>21240</v>
      </c>
      <c r="W742" s="52" t="s">
        <v>6</v>
      </c>
      <c r="X742" s="55" t="str">
        <f t="shared" si="11"/>
        <v>Less than 180 days</v>
      </c>
      <c r="Y742" s="47" t="s">
        <v>2641</v>
      </c>
    </row>
    <row r="743" spans="1:25" x14ac:dyDescent="0.2">
      <c r="A743" s="52">
        <v>5300</v>
      </c>
      <c r="B743" s="52" t="s">
        <v>128</v>
      </c>
      <c r="C743" s="52" t="s">
        <v>2731</v>
      </c>
      <c r="D743" s="52">
        <v>5303000131</v>
      </c>
      <c r="E743" s="52">
        <v>0</v>
      </c>
      <c r="F743" s="52" t="s">
        <v>2283</v>
      </c>
      <c r="G743" s="53" t="s">
        <v>2759</v>
      </c>
      <c r="H743" s="52" t="s">
        <v>333</v>
      </c>
      <c r="I743" s="52">
        <v>12200500</v>
      </c>
      <c r="J743" s="52">
        <v>1</v>
      </c>
      <c r="K743" s="52" t="s">
        <v>332</v>
      </c>
      <c r="L743" s="52" t="s">
        <v>141</v>
      </c>
      <c r="M743" s="52" t="s">
        <v>142</v>
      </c>
      <c r="N743" s="52" t="s">
        <v>2693</v>
      </c>
      <c r="O743" s="52">
        <v>5302</v>
      </c>
      <c r="P743" s="52">
        <v>0</v>
      </c>
      <c r="Q743" s="52">
        <v>8100024633</v>
      </c>
      <c r="R743" s="53">
        <v>44278</v>
      </c>
      <c r="S743" s="52" t="s">
        <v>2760</v>
      </c>
      <c r="T743" s="52">
        <v>331</v>
      </c>
      <c r="U743" s="53" t="s">
        <v>2757</v>
      </c>
      <c r="V743" s="54">
        <v>1810733.85</v>
      </c>
      <c r="W743" s="52" t="s">
        <v>6</v>
      </c>
      <c r="X743" s="55" t="str">
        <f t="shared" si="11"/>
        <v>Less than 180 days</v>
      </c>
      <c r="Y743" s="47" t="s">
        <v>2641</v>
      </c>
    </row>
    <row r="744" spans="1:25" x14ac:dyDescent="0.2">
      <c r="A744" s="52">
        <v>5300</v>
      </c>
      <c r="B744" s="52" t="s">
        <v>128</v>
      </c>
      <c r="C744" s="52" t="s">
        <v>2731</v>
      </c>
      <c r="D744" s="52">
        <v>5303000131</v>
      </c>
      <c r="E744" s="52">
        <v>0</v>
      </c>
      <c r="F744" s="52" t="s">
        <v>2283</v>
      </c>
      <c r="G744" s="53" t="s">
        <v>2759</v>
      </c>
      <c r="H744" s="52" t="s">
        <v>333</v>
      </c>
      <c r="I744" s="52">
        <v>12200500</v>
      </c>
      <c r="J744" s="52">
        <v>1</v>
      </c>
      <c r="K744" s="52" t="s">
        <v>332</v>
      </c>
      <c r="L744" s="52" t="s">
        <v>141</v>
      </c>
      <c r="M744" s="52" t="s">
        <v>142</v>
      </c>
      <c r="N744" s="52" t="s">
        <v>2693</v>
      </c>
      <c r="O744" s="52">
        <v>5302</v>
      </c>
      <c r="P744" s="52">
        <v>0</v>
      </c>
      <c r="Q744" s="52">
        <v>8100024633</v>
      </c>
      <c r="R744" s="53">
        <v>44278</v>
      </c>
      <c r="S744" s="52" t="s">
        <v>2760</v>
      </c>
      <c r="T744" s="52">
        <v>336</v>
      </c>
      <c r="U744" s="53" t="s">
        <v>2757</v>
      </c>
      <c r="V744" s="54">
        <v>5099001.47</v>
      </c>
      <c r="W744" s="52" t="s">
        <v>6</v>
      </c>
      <c r="X744" s="55" t="str">
        <f t="shared" si="11"/>
        <v>Less than 180 days</v>
      </c>
      <c r="Y744" s="47" t="s">
        <v>2641</v>
      </c>
    </row>
    <row r="745" spans="1:25" x14ac:dyDescent="0.2">
      <c r="A745" s="52">
        <v>5300</v>
      </c>
      <c r="B745" s="52" t="s">
        <v>573</v>
      </c>
      <c r="C745" s="52" t="s">
        <v>2718</v>
      </c>
      <c r="D745" s="52">
        <v>5307000475</v>
      </c>
      <c r="E745" s="52">
        <v>0</v>
      </c>
      <c r="F745" s="52" t="s">
        <v>2440</v>
      </c>
      <c r="G745" s="53" t="s">
        <v>2761</v>
      </c>
      <c r="H745" s="52" t="s">
        <v>1014</v>
      </c>
      <c r="I745" s="52">
        <v>12200900</v>
      </c>
      <c r="J745" s="52">
        <v>1</v>
      </c>
      <c r="K745" s="52" t="s">
        <v>133</v>
      </c>
      <c r="L745" s="52" t="s">
        <v>124</v>
      </c>
      <c r="M745" s="52" t="s">
        <v>125</v>
      </c>
      <c r="N745" s="52" t="s">
        <v>2693</v>
      </c>
      <c r="O745" s="52">
        <v>5302</v>
      </c>
      <c r="P745" s="52">
        <v>0</v>
      </c>
      <c r="Q745" s="52">
        <v>8100024634</v>
      </c>
      <c r="R745" s="53">
        <v>44278</v>
      </c>
      <c r="S745" s="52" t="s">
        <v>2726</v>
      </c>
      <c r="T745" s="52">
        <v>336</v>
      </c>
      <c r="U745" s="53" t="s">
        <v>2757</v>
      </c>
      <c r="V745" s="54">
        <v>247800</v>
      </c>
      <c r="W745" s="52" t="s">
        <v>6</v>
      </c>
      <c r="X745" s="55" t="str">
        <f t="shared" si="11"/>
        <v>Less than 180 days</v>
      </c>
      <c r="Y745" s="47" t="s">
        <v>2641</v>
      </c>
    </row>
    <row r="746" spans="1:25" x14ac:dyDescent="0.2">
      <c r="A746" s="52">
        <v>5300</v>
      </c>
      <c r="B746" s="52" t="s">
        <v>573</v>
      </c>
      <c r="C746" s="52" t="s">
        <v>2718</v>
      </c>
      <c r="D746" s="52">
        <v>5307000476</v>
      </c>
      <c r="E746" s="52">
        <v>0</v>
      </c>
      <c r="F746" s="52" t="s">
        <v>2441</v>
      </c>
      <c r="G746" s="53" t="s">
        <v>2762</v>
      </c>
      <c r="H746" s="52" t="s">
        <v>1015</v>
      </c>
      <c r="I746" s="52">
        <v>12200900</v>
      </c>
      <c r="J746" s="52">
        <v>1</v>
      </c>
      <c r="K746" s="52" t="s">
        <v>133</v>
      </c>
      <c r="L746" s="52" t="s">
        <v>124</v>
      </c>
      <c r="M746" s="52" t="s">
        <v>125</v>
      </c>
      <c r="N746" s="52" t="s">
        <v>2693</v>
      </c>
      <c r="O746" s="52">
        <v>5302</v>
      </c>
      <c r="P746" s="52">
        <v>0</v>
      </c>
      <c r="Q746" s="52">
        <v>8100024635</v>
      </c>
      <c r="R746" s="53">
        <v>44278</v>
      </c>
      <c r="S746" s="52" t="s">
        <v>2763</v>
      </c>
      <c r="T746" s="52">
        <v>336</v>
      </c>
      <c r="U746" s="53" t="s">
        <v>2757</v>
      </c>
      <c r="V746" s="54">
        <v>126516.77</v>
      </c>
      <c r="W746" s="52" t="s">
        <v>6</v>
      </c>
      <c r="X746" s="55" t="str">
        <f t="shared" si="11"/>
        <v>Less than 180 days</v>
      </c>
      <c r="Y746" s="47" t="s">
        <v>2641</v>
      </c>
    </row>
    <row r="747" spans="1:25" x14ac:dyDescent="0.2">
      <c r="A747" s="52">
        <v>5300</v>
      </c>
      <c r="B747" s="52" t="s">
        <v>573</v>
      </c>
      <c r="C747" s="52" t="s">
        <v>2718</v>
      </c>
      <c r="D747" s="52">
        <v>5307000477</v>
      </c>
      <c r="E747" s="52">
        <v>0</v>
      </c>
      <c r="F747" s="52" t="s">
        <v>2442</v>
      </c>
      <c r="G747" s="53" t="s">
        <v>2762</v>
      </c>
      <c r="H747" s="52" t="s">
        <v>1016</v>
      </c>
      <c r="I747" s="52">
        <v>12200900</v>
      </c>
      <c r="J747" s="52">
        <v>1</v>
      </c>
      <c r="K747" s="52" t="s">
        <v>133</v>
      </c>
      <c r="L747" s="52" t="s">
        <v>124</v>
      </c>
      <c r="M747" s="52" t="s">
        <v>125</v>
      </c>
      <c r="N747" s="52" t="s">
        <v>2693</v>
      </c>
      <c r="O747" s="52">
        <v>5302</v>
      </c>
      <c r="P747" s="52">
        <v>0</v>
      </c>
      <c r="Q747" s="52">
        <v>8100024635</v>
      </c>
      <c r="R747" s="53">
        <v>44278</v>
      </c>
      <c r="S747" s="52" t="s">
        <v>2763</v>
      </c>
      <c r="T747" s="52">
        <v>336</v>
      </c>
      <c r="U747" s="53" t="s">
        <v>2757</v>
      </c>
      <c r="V747" s="54">
        <v>58223.23</v>
      </c>
      <c r="W747" s="52" t="s">
        <v>6</v>
      </c>
      <c r="X747" s="55" t="str">
        <f t="shared" si="11"/>
        <v>Less than 180 days</v>
      </c>
      <c r="Y747" s="47" t="s">
        <v>2641</v>
      </c>
    </row>
    <row r="748" spans="1:25" x14ac:dyDescent="0.2">
      <c r="A748" s="52">
        <v>5300</v>
      </c>
      <c r="B748" s="52" t="s">
        <v>1733</v>
      </c>
      <c r="C748" s="52" t="s">
        <v>2698</v>
      </c>
      <c r="D748" s="52">
        <v>5309000539</v>
      </c>
      <c r="E748" s="52">
        <v>0</v>
      </c>
      <c r="F748" s="52" t="s">
        <v>2577</v>
      </c>
      <c r="G748" s="53" t="s">
        <v>2764</v>
      </c>
      <c r="H748" s="52" t="s">
        <v>2226</v>
      </c>
      <c r="I748" s="52">
        <v>12201100</v>
      </c>
      <c r="J748" s="52">
        <v>80</v>
      </c>
      <c r="K748" s="52" t="s">
        <v>133</v>
      </c>
      <c r="L748" s="52" t="s">
        <v>222</v>
      </c>
      <c r="M748" s="52" t="s">
        <v>223</v>
      </c>
      <c r="N748" s="52" t="s">
        <v>2693</v>
      </c>
      <c r="O748" s="52">
        <v>5302</v>
      </c>
      <c r="P748" s="52">
        <v>0</v>
      </c>
      <c r="Q748" s="52">
        <v>8100024636</v>
      </c>
      <c r="R748" s="53">
        <v>44278</v>
      </c>
      <c r="S748" s="52" t="s">
        <v>2752</v>
      </c>
      <c r="T748" s="52">
        <v>336</v>
      </c>
      <c r="U748" s="53" t="s">
        <v>2757</v>
      </c>
      <c r="V748" s="54">
        <v>241050.4</v>
      </c>
      <c r="W748" s="52" t="s">
        <v>6</v>
      </c>
      <c r="X748" s="55" t="str">
        <f t="shared" si="11"/>
        <v>Less than 180 days</v>
      </c>
      <c r="Y748" s="47" t="s">
        <v>2641</v>
      </c>
    </row>
    <row r="749" spans="1:25" x14ac:dyDescent="0.2">
      <c r="A749" s="52">
        <v>5300</v>
      </c>
      <c r="B749" s="52" t="s">
        <v>1025</v>
      </c>
      <c r="C749" s="52" t="s">
        <v>2686</v>
      </c>
      <c r="D749" s="52">
        <v>5308000372</v>
      </c>
      <c r="E749" s="52">
        <v>0</v>
      </c>
      <c r="F749" s="52" t="s">
        <v>2564</v>
      </c>
      <c r="G749" s="53" t="s">
        <v>2660</v>
      </c>
      <c r="H749" s="52" t="s">
        <v>1674</v>
      </c>
      <c r="I749" s="52">
        <v>12201000</v>
      </c>
      <c r="J749" s="52">
        <v>10</v>
      </c>
      <c r="K749" s="52" t="s">
        <v>133</v>
      </c>
      <c r="L749" s="52" t="s">
        <v>124</v>
      </c>
      <c r="M749" s="52" t="s">
        <v>125</v>
      </c>
      <c r="N749" s="52" t="s">
        <v>2687</v>
      </c>
      <c r="O749" s="52">
        <v>5302</v>
      </c>
      <c r="P749" s="52" t="s">
        <v>164</v>
      </c>
      <c r="Q749" s="52">
        <v>8100024638</v>
      </c>
      <c r="R749" s="53">
        <v>44278</v>
      </c>
      <c r="S749" s="52" t="s">
        <v>2765</v>
      </c>
      <c r="T749" s="52">
        <v>336</v>
      </c>
      <c r="U749" s="53" t="s">
        <v>2757</v>
      </c>
      <c r="V749" s="54">
        <v>7535850</v>
      </c>
      <c r="W749" s="52" t="s">
        <v>6</v>
      </c>
      <c r="X749" s="55" t="str">
        <f t="shared" si="11"/>
        <v>Less than 180 days</v>
      </c>
      <c r="Y749" s="47" t="s">
        <v>2641</v>
      </c>
    </row>
    <row r="750" spans="1:25" x14ac:dyDescent="0.2">
      <c r="A750" s="52">
        <v>5300</v>
      </c>
      <c r="B750" s="52" t="s">
        <v>1025</v>
      </c>
      <c r="C750" s="52" t="s">
        <v>2686</v>
      </c>
      <c r="D750" s="52">
        <v>5308000373</v>
      </c>
      <c r="E750" s="52">
        <v>0</v>
      </c>
      <c r="F750" s="52" t="s">
        <v>2565</v>
      </c>
      <c r="G750" s="53" t="s">
        <v>2660</v>
      </c>
      <c r="H750" s="52" t="s">
        <v>1705</v>
      </c>
      <c r="I750" s="52">
        <v>12201000</v>
      </c>
      <c r="J750" s="52">
        <v>550</v>
      </c>
      <c r="K750" s="52" t="s">
        <v>1704</v>
      </c>
      <c r="L750" s="52" t="s">
        <v>124</v>
      </c>
      <c r="M750" s="52" t="s">
        <v>125</v>
      </c>
      <c r="N750" s="52" t="s">
        <v>2687</v>
      </c>
      <c r="O750" s="52">
        <v>5302</v>
      </c>
      <c r="P750" s="52" t="s">
        <v>164</v>
      </c>
      <c r="Q750" s="52">
        <v>8100024640</v>
      </c>
      <c r="R750" s="53">
        <v>44278</v>
      </c>
      <c r="S750" s="52" t="s">
        <v>2766</v>
      </c>
      <c r="T750" s="52">
        <v>336</v>
      </c>
      <c r="U750" s="53" t="s">
        <v>2757</v>
      </c>
      <c r="V750" s="54">
        <v>996864</v>
      </c>
      <c r="W750" s="52" t="s">
        <v>6</v>
      </c>
      <c r="X750" s="55" t="str">
        <f t="shared" si="11"/>
        <v>Less than 180 days</v>
      </c>
      <c r="Y750" s="47" t="s">
        <v>2641</v>
      </c>
    </row>
    <row r="751" spans="1:25" x14ac:dyDescent="0.2">
      <c r="A751" s="52">
        <v>5300</v>
      </c>
      <c r="B751" s="52" t="s">
        <v>1025</v>
      </c>
      <c r="C751" s="52" t="s">
        <v>2686</v>
      </c>
      <c r="D751" s="52">
        <v>5308000374</v>
      </c>
      <c r="E751" s="52">
        <v>0</v>
      </c>
      <c r="F751" s="52" t="s">
        <v>2566</v>
      </c>
      <c r="G751" s="53" t="s">
        <v>2660</v>
      </c>
      <c r="H751" s="52" t="s">
        <v>1706</v>
      </c>
      <c r="I751" s="52">
        <v>12201000</v>
      </c>
      <c r="J751" s="52">
        <v>1</v>
      </c>
      <c r="K751" s="52" t="s">
        <v>332</v>
      </c>
      <c r="L751" s="52" t="s">
        <v>222</v>
      </c>
      <c r="M751" s="52" t="s">
        <v>223</v>
      </c>
      <c r="N751" s="52" t="s">
        <v>2693</v>
      </c>
      <c r="O751" s="52">
        <v>5302</v>
      </c>
      <c r="P751" s="52">
        <v>0</v>
      </c>
      <c r="Q751" s="52">
        <v>8100024648</v>
      </c>
      <c r="R751" s="53">
        <v>44278</v>
      </c>
      <c r="S751" s="52" t="s">
        <v>2767</v>
      </c>
      <c r="T751" s="52">
        <v>331</v>
      </c>
      <c r="U751" s="53" t="s">
        <v>2757</v>
      </c>
      <c r="V751" s="54">
        <v>10244310.9</v>
      </c>
      <c r="W751" s="52" t="s">
        <v>6</v>
      </c>
      <c r="X751" s="55" t="str">
        <f t="shared" si="11"/>
        <v>Less than 180 days</v>
      </c>
      <c r="Y751" s="47" t="s">
        <v>2641</v>
      </c>
    </row>
    <row r="752" spans="1:25" x14ac:dyDescent="0.2">
      <c r="A752" s="52">
        <v>5300</v>
      </c>
      <c r="B752" s="52" t="s">
        <v>1025</v>
      </c>
      <c r="C752" s="52" t="s">
        <v>2686</v>
      </c>
      <c r="D752" s="52">
        <v>5308000374</v>
      </c>
      <c r="E752" s="52">
        <v>0</v>
      </c>
      <c r="F752" s="52" t="s">
        <v>2566</v>
      </c>
      <c r="G752" s="53" t="s">
        <v>2660</v>
      </c>
      <c r="H752" s="52" t="s">
        <v>1706</v>
      </c>
      <c r="I752" s="52">
        <v>12201000</v>
      </c>
      <c r="J752" s="52">
        <v>1</v>
      </c>
      <c r="K752" s="52" t="s">
        <v>332</v>
      </c>
      <c r="L752" s="52" t="s">
        <v>222</v>
      </c>
      <c r="M752" s="52" t="s">
        <v>223</v>
      </c>
      <c r="N752" s="52" t="s">
        <v>2693</v>
      </c>
      <c r="O752" s="52">
        <v>5302</v>
      </c>
      <c r="P752" s="52">
        <v>0</v>
      </c>
      <c r="Q752" s="52">
        <v>8100024648</v>
      </c>
      <c r="R752" s="53">
        <v>44278</v>
      </c>
      <c r="S752" s="52" t="s">
        <v>2767</v>
      </c>
      <c r="T752" s="52">
        <v>336</v>
      </c>
      <c r="U752" s="53" t="s">
        <v>2757</v>
      </c>
      <c r="V752" s="54">
        <v>3171885.86</v>
      </c>
      <c r="W752" s="52" t="s">
        <v>6</v>
      </c>
      <c r="X752" s="55" t="str">
        <f t="shared" si="11"/>
        <v>Less than 180 days</v>
      </c>
      <c r="Y752" s="47" t="s">
        <v>2641</v>
      </c>
    </row>
    <row r="753" spans="1:25" x14ac:dyDescent="0.2">
      <c r="A753" s="52">
        <v>5300</v>
      </c>
      <c r="B753" s="52" t="s">
        <v>1025</v>
      </c>
      <c r="C753" s="52" t="s">
        <v>2686</v>
      </c>
      <c r="D753" s="52">
        <v>5308000375</v>
      </c>
      <c r="E753" s="52">
        <v>0</v>
      </c>
      <c r="F753" s="52" t="s">
        <v>2567</v>
      </c>
      <c r="G753" s="53" t="s">
        <v>2660</v>
      </c>
      <c r="H753" s="52" t="s">
        <v>1707</v>
      </c>
      <c r="I753" s="52">
        <v>12201000</v>
      </c>
      <c r="J753" s="52">
        <v>1</v>
      </c>
      <c r="K753" s="52" t="s">
        <v>332</v>
      </c>
      <c r="L753" s="52" t="s">
        <v>124</v>
      </c>
      <c r="M753" s="52" t="s">
        <v>125</v>
      </c>
      <c r="N753" s="52" t="s">
        <v>2693</v>
      </c>
      <c r="O753" s="52">
        <v>5302</v>
      </c>
      <c r="P753" s="52">
        <v>0</v>
      </c>
      <c r="Q753" s="52">
        <v>8100024658</v>
      </c>
      <c r="R753" s="53">
        <v>44278</v>
      </c>
      <c r="S753" s="52" t="s">
        <v>2768</v>
      </c>
      <c r="T753" s="52">
        <v>336</v>
      </c>
      <c r="U753" s="53" t="s">
        <v>2757</v>
      </c>
      <c r="V753" s="54">
        <v>1387730.74</v>
      </c>
      <c r="W753" s="52" t="s">
        <v>6</v>
      </c>
      <c r="X753" s="55" t="str">
        <f t="shared" si="11"/>
        <v>Less than 180 days</v>
      </c>
      <c r="Y753" s="47" t="s">
        <v>2641</v>
      </c>
    </row>
    <row r="754" spans="1:25" x14ac:dyDescent="0.2">
      <c r="A754" s="52">
        <v>5300</v>
      </c>
      <c r="B754" s="52" t="s">
        <v>1025</v>
      </c>
      <c r="C754" s="52" t="s">
        <v>2686</v>
      </c>
      <c r="D754" s="52">
        <v>5308000376</v>
      </c>
      <c r="E754" s="52">
        <v>0</v>
      </c>
      <c r="F754" s="52" t="s">
        <v>2568</v>
      </c>
      <c r="G754" s="53" t="s">
        <v>2769</v>
      </c>
      <c r="H754" s="52" t="s">
        <v>1708</v>
      </c>
      <c r="I754" s="52">
        <v>12201000</v>
      </c>
      <c r="J754" s="52">
        <v>3</v>
      </c>
      <c r="K754" s="52" t="s">
        <v>330</v>
      </c>
      <c r="L754" s="52" t="s">
        <v>1030</v>
      </c>
      <c r="M754" s="52" t="s">
        <v>1031</v>
      </c>
      <c r="N754" s="52" t="s">
        <v>2693</v>
      </c>
      <c r="O754" s="52">
        <v>5302</v>
      </c>
      <c r="P754" s="52">
        <v>0</v>
      </c>
      <c r="Q754" s="52">
        <v>8100024919</v>
      </c>
      <c r="R754" s="53">
        <v>44280</v>
      </c>
      <c r="S754" s="52" t="s">
        <v>2770</v>
      </c>
      <c r="T754" s="52">
        <v>336</v>
      </c>
      <c r="U754" s="53" t="s">
        <v>2661</v>
      </c>
      <c r="V754" s="54">
        <v>619500</v>
      </c>
      <c r="W754" s="52" t="s">
        <v>6</v>
      </c>
      <c r="X754" s="55" t="str">
        <f t="shared" si="11"/>
        <v>Less than 180 days</v>
      </c>
      <c r="Y754" s="47" t="s">
        <v>2641</v>
      </c>
    </row>
    <row r="755" spans="1:25" x14ac:dyDescent="0.2">
      <c r="A755" s="52">
        <v>5300</v>
      </c>
      <c r="B755" s="52" t="s">
        <v>1025</v>
      </c>
      <c r="C755" s="52" t="s">
        <v>2686</v>
      </c>
      <c r="D755" s="52">
        <v>5308000376</v>
      </c>
      <c r="E755" s="52">
        <v>0</v>
      </c>
      <c r="F755" s="52" t="s">
        <v>2568</v>
      </c>
      <c r="G755" s="53" t="s">
        <v>2769</v>
      </c>
      <c r="H755" s="52" t="s">
        <v>1708</v>
      </c>
      <c r="I755" s="52">
        <v>12201000</v>
      </c>
      <c r="J755" s="52">
        <v>3</v>
      </c>
      <c r="K755" s="52" t="s">
        <v>330</v>
      </c>
      <c r="L755" s="52" t="s">
        <v>1030</v>
      </c>
      <c r="M755" s="52" t="s">
        <v>1031</v>
      </c>
      <c r="N755" s="52" t="s">
        <v>2693</v>
      </c>
      <c r="O755" s="52">
        <v>5302</v>
      </c>
      <c r="P755" s="52">
        <v>0</v>
      </c>
      <c r="Q755" s="52">
        <v>8100024920</v>
      </c>
      <c r="R755" s="53">
        <v>44280</v>
      </c>
      <c r="S755" s="52" t="s">
        <v>2770</v>
      </c>
      <c r="T755" s="52">
        <v>336</v>
      </c>
      <c r="U755" s="53" t="s">
        <v>2661</v>
      </c>
      <c r="V755" s="54">
        <v>76700.009999999995</v>
      </c>
      <c r="W755" s="52" t="s">
        <v>6</v>
      </c>
      <c r="X755" s="55" t="str">
        <f t="shared" si="11"/>
        <v>Less than 180 days</v>
      </c>
      <c r="Y755" s="47" t="s">
        <v>2641</v>
      </c>
    </row>
    <row r="756" spans="1:25" x14ac:dyDescent="0.2">
      <c r="A756" s="52">
        <v>5300</v>
      </c>
      <c r="B756" s="52" t="s">
        <v>1025</v>
      </c>
      <c r="C756" s="52" t="s">
        <v>2686</v>
      </c>
      <c r="D756" s="52">
        <v>5308000359</v>
      </c>
      <c r="E756" s="52">
        <v>1</v>
      </c>
      <c r="F756" s="52" t="s">
        <v>2550</v>
      </c>
      <c r="G756" s="53" t="s">
        <v>2764</v>
      </c>
      <c r="H756" s="52" t="s">
        <v>1684</v>
      </c>
      <c r="I756" s="52">
        <v>12201000</v>
      </c>
      <c r="J756" s="52">
        <v>2</v>
      </c>
      <c r="K756" s="52" t="s">
        <v>126</v>
      </c>
      <c r="L756" s="52" t="s">
        <v>1026</v>
      </c>
      <c r="M756" s="52" t="s">
        <v>1683</v>
      </c>
      <c r="N756" s="52" t="s">
        <v>2693</v>
      </c>
      <c r="O756" s="52">
        <v>5302</v>
      </c>
      <c r="P756" s="52">
        <v>0</v>
      </c>
      <c r="Q756" s="52">
        <v>8100024921</v>
      </c>
      <c r="R756" s="53">
        <v>44280</v>
      </c>
      <c r="S756" s="52" t="s">
        <v>2771</v>
      </c>
      <c r="T756" s="52">
        <v>336</v>
      </c>
      <c r="U756" s="53" t="s">
        <v>2661</v>
      </c>
      <c r="V756" s="54">
        <v>236000</v>
      </c>
      <c r="W756" s="52" t="s">
        <v>6</v>
      </c>
      <c r="X756" s="55" t="str">
        <f t="shared" si="11"/>
        <v>Less than 180 days</v>
      </c>
      <c r="Y756" s="47" t="s">
        <v>2641</v>
      </c>
    </row>
    <row r="757" spans="1:25" x14ac:dyDescent="0.2">
      <c r="A757" s="52">
        <v>5300</v>
      </c>
      <c r="B757" s="52" t="s">
        <v>1025</v>
      </c>
      <c r="C757" s="52" t="s">
        <v>2686</v>
      </c>
      <c r="D757" s="52">
        <v>5308000374</v>
      </c>
      <c r="E757" s="52">
        <v>0</v>
      </c>
      <c r="F757" s="52" t="s">
        <v>2566</v>
      </c>
      <c r="G757" s="53" t="s">
        <v>2660</v>
      </c>
      <c r="H757" s="52" t="s">
        <v>1706</v>
      </c>
      <c r="I757" s="52">
        <v>12201000</v>
      </c>
      <c r="J757" s="52">
        <v>1</v>
      </c>
      <c r="K757" s="52" t="s">
        <v>332</v>
      </c>
      <c r="L757" s="52" t="s">
        <v>222</v>
      </c>
      <c r="M757" s="52" t="s">
        <v>223</v>
      </c>
      <c r="N757" s="52" t="s">
        <v>2693</v>
      </c>
      <c r="O757" s="52">
        <v>5302</v>
      </c>
      <c r="P757" s="52">
        <v>0</v>
      </c>
      <c r="Q757" s="52">
        <v>8100024976</v>
      </c>
      <c r="R757" s="53">
        <v>44278</v>
      </c>
      <c r="S757" s="52" t="s">
        <v>2767</v>
      </c>
      <c r="T757" s="52">
        <v>336</v>
      </c>
      <c r="U757" s="53" t="s">
        <v>2757</v>
      </c>
      <c r="V757" s="54">
        <v>1132800</v>
      </c>
      <c r="W757" s="52" t="s">
        <v>6</v>
      </c>
      <c r="X757" s="55" t="str">
        <f t="shared" si="11"/>
        <v>Less than 180 days</v>
      </c>
      <c r="Y757" s="47" t="s">
        <v>2641</v>
      </c>
    </row>
    <row r="758" spans="1:25" x14ac:dyDescent="0.2">
      <c r="A758" s="52">
        <v>5300</v>
      </c>
      <c r="B758" s="52" t="s">
        <v>573</v>
      </c>
      <c r="C758" s="52" t="s">
        <v>2718</v>
      </c>
      <c r="D758" s="52">
        <v>5307000478</v>
      </c>
      <c r="E758" s="52">
        <v>0</v>
      </c>
      <c r="F758" s="52" t="s">
        <v>2443</v>
      </c>
      <c r="G758" s="53" t="s">
        <v>2757</v>
      </c>
      <c r="H758" s="52" t="s">
        <v>1017</v>
      </c>
      <c r="I758" s="52">
        <v>12200900</v>
      </c>
      <c r="J758" s="52">
        <v>1</v>
      </c>
      <c r="K758" s="52" t="s">
        <v>133</v>
      </c>
      <c r="L758" s="52" t="s">
        <v>124</v>
      </c>
      <c r="M758" s="52" t="s">
        <v>125</v>
      </c>
      <c r="N758" s="52" t="s">
        <v>2693</v>
      </c>
      <c r="O758" s="52">
        <v>5302</v>
      </c>
      <c r="P758" s="52">
        <v>0</v>
      </c>
      <c r="Q758" s="52">
        <v>8100024978</v>
      </c>
      <c r="R758" s="53">
        <v>44278</v>
      </c>
      <c r="S758" s="52" t="s">
        <v>2772</v>
      </c>
      <c r="T758" s="52">
        <v>336</v>
      </c>
      <c r="U758" s="53" t="s">
        <v>2757</v>
      </c>
      <c r="V758" s="54">
        <v>89916</v>
      </c>
      <c r="W758" s="52" t="s">
        <v>6</v>
      </c>
      <c r="X758" s="55" t="str">
        <f t="shared" si="11"/>
        <v>Less than 180 days</v>
      </c>
      <c r="Y758" s="47" t="s">
        <v>2641</v>
      </c>
    </row>
    <row r="759" spans="1:25" x14ac:dyDescent="0.2">
      <c r="A759" s="52">
        <v>5300</v>
      </c>
      <c r="B759" s="52" t="s">
        <v>1025</v>
      </c>
      <c r="C759" s="52" t="s">
        <v>2686</v>
      </c>
      <c r="D759" s="52">
        <v>5308000377</v>
      </c>
      <c r="E759" s="52">
        <v>0</v>
      </c>
      <c r="F759" s="52" t="s">
        <v>2569</v>
      </c>
      <c r="G759" s="53" t="s">
        <v>2757</v>
      </c>
      <c r="H759" s="52" t="s">
        <v>1710</v>
      </c>
      <c r="I759" s="52">
        <v>12201000</v>
      </c>
      <c r="J759" s="52">
        <v>2</v>
      </c>
      <c r="K759" s="52" t="s">
        <v>133</v>
      </c>
      <c r="L759" s="52" t="s">
        <v>222</v>
      </c>
      <c r="M759" s="52" t="s">
        <v>1709</v>
      </c>
      <c r="N759" s="52" t="s">
        <v>2693</v>
      </c>
      <c r="O759" s="52">
        <v>5302</v>
      </c>
      <c r="P759" s="52">
        <v>0</v>
      </c>
      <c r="Q759" s="52">
        <v>8100024979</v>
      </c>
      <c r="R759" s="53">
        <v>44278</v>
      </c>
      <c r="S759" s="52" t="s">
        <v>2773</v>
      </c>
      <c r="T759" s="52">
        <v>336</v>
      </c>
      <c r="U759" s="53" t="s">
        <v>2757</v>
      </c>
      <c r="V759" s="54">
        <v>1274400</v>
      </c>
      <c r="W759" s="52" t="s">
        <v>6</v>
      </c>
      <c r="X759" s="55" t="str">
        <f t="shared" si="11"/>
        <v>Less than 180 days</v>
      </c>
      <c r="Y759" s="47" t="s">
        <v>2641</v>
      </c>
    </row>
    <row r="760" spans="1:25" x14ac:dyDescent="0.2">
      <c r="A760" s="52">
        <v>5300</v>
      </c>
      <c r="B760" s="52" t="s">
        <v>1025</v>
      </c>
      <c r="C760" s="52" t="s">
        <v>2686</v>
      </c>
      <c r="D760" s="52">
        <v>5308000378</v>
      </c>
      <c r="E760" s="52">
        <v>0</v>
      </c>
      <c r="F760" s="52" t="s">
        <v>2570</v>
      </c>
      <c r="G760" s="53" t="s">
        <v>2774</v>
      </c>
      <c r="H760" s="52" t="s">
        <v>1711</v>
      </c>
      <c r="I760" s="52">
        <v>12201000</v>
      </c>
      <c r="J760" s="52">
        <v>1</v>
      </c>
      <c r="K760" s="52" t="s">
        <v>330</v>
      </c>
      <c r="L760" s="52" t="s">
        <v>222</v>
      </c>
      <c r="M760" s="52" t="s">
        <v>223</v>
      </c>
      <c r="N760" s="52" t="s">
        <v>2693</v>
      </c>
      <c r="O760" s="52">
        <v>5302</v>
      </c>
      <c r="P760" s="52">
        <v>0</v>
      </c>
      <c r="Q760" s="52">
        <v>8100025453</v>
      </c>
      <c r="R760" s="53">
        <v>44286</v>
      </c>
      <c r="S760" s="52" t="s">
        <v>2775</v>
      </c>
      <c r="T760" s="52">
        <v>336</v>
      </c>
      <c r="U760" s="53" t="s">
        <v>2776</v>
      </c>
      <c r="V760" s="54">
        <v>7599747.0999999996</v>
      </c>
      <c r="W760" s="52" t="s">
        <v>6</v>
      </c>
      <c r="X760" s="55" t="str">
        <f t="shared" si="11"/>
        <v>Less than 180 days</v>
      </c>
      <c r="Y760" s="47" t="s">
        <v>2641</v>
      </c>
    </row>
    <row r="761" spans="1:25" x14ac:dyDescent="0.2">
      <c r="A761" s="52">
        <v>5300</v>
      </c>
      <c r="B761" s="52" t="s">
        <v>1025</v>
      </c>
      <c r="C761" s="52" t="s">
        <v>2686</v>
      </c>
      <c r="D761" s="52">
        <v>5308000379</v>
      </c>
      <c r="E761" s="52">
        <v>0</v>
      </c>
      <c r="F761" s="52" t="s">
        <v>2571</v>
      </c>
      <c r="G761" s="53" t="s">
        <v>2759</v>
      </c>
      <c r="H761" s="52" t="s">
        <v>1714</v>
      </c>
      <c r="I761" s="52">
        <v>12201000</v>
      </c>
      <c r="J761" s="52">
        <v>6</v>
      </c>
      <c r="K761" s="52" t="s">
        <v>133</v>
      </c>
      <c r="L761" s="52" t="s">
        <v>1712</v>
      </c>
      <c r="M761" s="52" t="s">
        <v>1709</v>
      </c>
      <c r="N761" s="52" t="s">
        <v>2687</v>
      </c>
      <c r="O761" s="52">
        <v>5302</v>
      </c>
      <c r="P761" s="52" t="s">
        <v>164</v>
      </c>
      <c r="Q761" s="52">
        <v>8100025454</v>
      </c>
      <c r="R761" s="53">
        <v>44285</v>
      </c>
      <c r="S761" s="52" t="s">
        <v>2777</v>
      </c>
      <c r="T761" s="52">
        <v>336</v>
      </c>
      <c r="U761" s="53" t="s">
        <v>2776</v>
      </c>
      <c r="V761" s="54">
        <v>2322240</v>
      </c>
      <c r="W761" s="52" t="s">
        <v>6</v>
      </c>
      <c r="X761" s="55" t="str">
        <f t="shared" si="11"/>
        <v>Less than 180 days</v>
      </c>
      <c r="Y761" s="47" t="s">
        <v>2641</v>
      </c>
    </row>
    <row r="762" spans="1:25" x14ac:dyDescent="0.2">
      <c r="A762" s="52">
        <v>5300</v>
      </c>
      <c r="B762" s="52" t="s">
        <v>336</v>
      </c>
      <c r="C762" s="52" t="s">
        <v>2691</v>
      </c>
      <c r="D762" s="52">
        <v>5304000151</v>
      </c>
      <c r="E762" s="52">
        <v>0</v>
      </c>
      <c r="F762" s="52" t="s">
        <v>2424</v>
      </c>
      <c r="G762" s="53" t="s">
        <v>2661</v>
      </c>
      <c r="H762" s="52" t="s">
        <v>563</v>
      </c>
      <c r="I762" s="52">
        <v>12200600</v>
      </c>
      <c r="J762" s="52">
        <v>1</v>
      </c>
      <c r="K762" s="52" t="s">
        <v>133</v>
      </c>
      <c r="L762" s="52" t="s">
        <v>141</v>
      </c>
      <c r="M762" s="52" t="s">
        <v>142</v>
      </c>
      <c r="N762" s="52" t="s">
        <v>2693</v>
      </c>
      <c r="O762" s="52">
        <v>5302</v>
      </c>
      <c r="P762" s="52">
        <v>0</v>
      </c>
      <c r="Q762" s="52">
        <v>8100025456</v>
      </c>
      <c r="R762" s="53">
        <v>44285</v>
      </c>
      <c r="S762" s="52" t="s">
        <v>2778</v>
      </c>
      <c r="T762" s="52">
        <v>336</v>
      </c>
      <c r="U762" s="53" t="s">
        <v>2776</v>
      </c>
      <c r="V762" s="54">
        <v>61552.34</v>
      </c>
      <c r="W762" s="52" t="s">
        <v>6</v>
      </c>
      <c r="X762" s="55" t="str">
        <f t="shared" si="11"/>
        <v>Less than 180 days</v>
      </c>
      <c r="Y762" s="47" t="s">
        <v>2641</v>
      </c>
    </row>
    <row r="763" spans="1:25" x14ac:dyDescent="0.2">
      <c r="A763" s="52">
        <v>5300</v>
      </c>
      <c r="B763" s="52" t="s">
        <v>573</v>
      </c>
      <c r="C763" s="52" t="s">
        <v>2718</v>
      </c>
      <c r="D763" s="52">
        <v>5307000479</v>
      </c>
      <c r="E763" s="52">
        <v>0</v>
      </c>
      <c r="F763" s="52" t="s">
        <v>2444</v>
      </c>
      <c r="G763" s="53" t="s">
        <v>2661</v>
      </c>
      <c r="H763" s="52" t="s">
        <v>1018</v>
      </c>
      <c r="I763" s="52">
        <v>12200900</v>
      </c>
      <c r="J763" s="52">
        <v>1</v>
      </c>
      <c r="K763" s="52" t="s">
        <v>126</v>
      </c>
      <c r="L763" s="52" t="s">
        <v>124</v>
      </c>
      <c r="M763" s="52" t="s">
        <v>125</v>
      </c>
      <c r="N763" s="52" t="s">
        <v>2693</v>
      </c>
      <c r="O763" s="52">
        <v>5302</v>
      </c>
      <c r="P763" s="52">
        <v>0</v>
      </c>
      <c r="Q763" s="52">
        <v>8100025456</v>
      </c>
      <c r="R763" s="53">
        <v>44285</v>
      </c>
      <c r="S763" s="52" t="s">
        <v>2778</v>
      </c>
      <c r="T763" s="52">
        <v>336</v>
      </c>
      <c r="U763" s="53" t="s">
        <v>2776</v>
      </c>
      <c r="V763" s="54">
        <v>1065610.8</v>
      </c>
      <c r="W763" s="52" t="s">
        <v>6</v>
      </c>
      <c r="X763" s="55" t="str">
        <f t="shared" si="11"/>
        <v>Less than 180 days</v>
      </c>
      <c r="Y763" s="47" t="s">
        <v>2641</v>
      </c>
    </row>
    <row r="764" spans="1:25" x14ac:dyDescent="0.2">
      <c r="A764" s="52">
        <v>5300</v>
      </c>
      <c r="B764" s="52" t="s">
        <v>1025</v>
      </c>
      <c r="C764" s="52" t="s">
        <v>2686</v>
      </c>
      <c r="D764" s="52">
        <v>5308000380</v>
      </c>
      <c r="E764" s="52">
        <v>0</v>
      </c>
      <c r="F764" s="52" t="s">
        <v>2572</v>
      </c>
      <c r="G764" s="53" t="s">
        <v>2759</v>
      </c>
      <c r="H764" s="52" t="s">
        <v>1716</v>
      </c>
      <c r="I764" s="52">
        <v>12201000</v>
      </c>
      <c r="J764" s="52">
        <v>6</v>
      </c>
      <c r="K764" s="52" t="s">
        <v>133</v>
      </c>
      <c r="L764" s="52" t="s">
        <v>1712</v>
      </c>
      <c r="M764" s="52" t="s">
        <v>1709</v>
      </c>
      <c r="N764" s="52" t="s">
        <v>2687</v>
      </c>
      <c r="O764" s="52">
        <v>5302</v>
      </c>
      <c r="P764" s="52" t="s">
        <v>164</v>
      </c>
      <c r="Q764" s="52">
        <v>8100025458</v>
      </c>
      <c r="R764" s="53">
        <v>44285</v>
      </c>
      <c r="S764" s="52" t="s">
        <v>2779</v>
      </c>
      <c r="T764" s="52">
        <v>336</v>
      </c>
      <c r="U764" s="53" t="s">
        <v>2776</v>
      </c>
      <c r="V764" s="54">
        <v>2429932.44</v>
      </c>
      <c r="W764" s="52" t="s">
        <v>6</v>
      </c>
      <c r="X764" s="55" t="str">
        <f t="shared" si="11"/>
        <v>Less than 180 days</v>
      </c>
      <c r="Y764" s="47" t="s">
        <v>2641</v>
      </c>
    </row>
    <row r="765" spans="1:25" x14ac:dyDescent="0.2">
      <c r="A765" s="52">
        <v>5300</v>
      </c>
      <c r="B765" s="52" t="s">
        <v>2269</v>
      </c>
      <c r="C765" s="52" t="s">
        <v>2780</v>
      </c>
      <c r="D765" s="52">
        <v>5311000002</v>
      </c>
      <c r="E765" s="52">
        <v>0</v>
      </c>
      <c r="F765" s="52" t="s">
        <v>2580</v>
      </c>
      <c r="G765" s="53" t="s">
        <v>2660</v>
      </c>
      <c r="H765" s="52" t="s">
        <v>2272</v>
      </c>
      <c r="I765" s="52">
        <v>12202100</v>
      </c>
      <c r="J765" s="52">
        <v>6</v>
      </c>
      <c r="K765" s="52" t="s">
        <v>133</v>
      </c>
      <c r="L765" s="52" t="s">
        <v>222</v>
      </c>
      <c r="M765" s="52" t="s">
        <v>223</v>
      </c>
      <c r="N765" s="52" t="s">
        <v>2693</v>
      </c>
      <c r="O765" s="52">
        <v>5302</v>
      </c>
      <c r="P765" s="52">
        <v>0</v>
      </c>
      <c r="Q765" s="52">
        <v>8100025459</v>
      </c>
      <c r="R765" s="53">
        <v>44286</v>
      </c>
      <c r="S765" s="52" t="s">
        <v>2781</v>
      </c>
      <c r="T765" s="52">
        <v>336</v>
      </c>
      <c r="U765" s="53" t="s">
        <v>2776</v>
      </c>
      <c r="V765" s="54">
        <v>180540</v>
      </c>
      <c r="W765" s="52" t="s">
        <v>6</v>
      </c>
      <c r="X765" s="55" t="str">
        <f t="shared" si="11"/>
        <v>Less than 180 days</v>
      </c>
      <c r="Y765" s="47" t="s">
        <v>2641</v>
      </c>
    </row>
    <row r="766" spans="1:25" x14ac:dyDescent="0.2">
      <c r="A766" s="52">
        <v>5300</v>
      </c>
      <c r="B766" s="52" t="s">
        <v>1025</v>
      </c>
      <c r="C766" s="52" t="s">
        <v>2686</v>
      </c>
      <c r="D766" s="52">
        <v>5308000381</v>
      </c>
      <c r="E766" s="52">
        <v>0</v>
      </c>
      <c r="F766" s="52" t="s">
        <v>2573</v>
      </c>
      <c r="G766" s="53" t="s">
        <v>2757</v>
      </c>
      <c r="H766" s="52" t="s">
        <v>1705</v>
      </c>
      <c r="I766" s="52">
        <v>12201000</v>
      </c>
      <c r="J766" s="52">
        <v>440.21899999999999</v>
      </c>
      <c r="K766" s="52" t="s">
        <v>1704</v>
      </c>
      <c r="L766" s="52" t="s">
        <v>124</v>
      </c>
      <c r="M766" s="52" t="s">
        <v>125</v>
      </c>
      <c r="N766" s="52" t="s">
        <v>2687</v>
      </c>
      <c r="O766" s="52">
        <v>5302</v>
      </c>
      <c r="P766" s="52" t="s">
        <v>164</v>
      </c>
      <c r="Q766" s="52">
        <v>8100025888</v>
      </c>
      <c r="R766" s="53">
        <v>44286</v>
      </c>
      <c r="S766" s="52" t="s">
        <v>2766</v>
      </c>
      <c r="T766" s="52">
        <v>336</v>
      </c>
      <c r="U766" s="53" t="s">
        <v>2659</v>
      </c>
      <c r="V766" s="54">
        <v>797888.14</v>
      </c>
      <c r="W766" s="52" t="s">
        <v>6</v>
      </c>
      <c r="X766" s="55" t="str">
        <f t="shared" si="11"/>
        <v>Less than 180 days</v>
      </c>
      <c r="Y766" s="47" t="s">
        <v>2641</v>
      </c>
    </row>
    <row r="767" spans="1:25" x14ac:dyDescent="0.2">
      <c r="A767" s="52">
        <v>5300</v>
      </c>
      <c r="B767" s="52" t="s">
        <v>566</v>
      </c>
      <c r="C767" s="52" t="s">
        <v>2782</v>
      </c>
      <c r="D767" s="52">
        <v>5305000005</v>
      </c>
      <c r="E767" s="52">
        <v>0</v>
      </c>
      <c r="F767" s="52" t="s">
        <v>2427</v>
      </c>
      <c r="G767" s="53" t="s">
        <v>2659</v>
      </c>
      <c r="H767" s="52" t="s">
        <v>572</v>
      </c>
      <c r="I767" s="52">
        <v>12200700</v>
      </c>
      <c r="J767" s="52">
        <v>1</v>
      </c>
      <c r="K767" s="52" t="s">
        <v>332</v>
      </c>
      <c r="L767" s="52" t="s">
        <v>124</v>
      </c>
      <c r="M767" s="52" t="s">
        <v>125</v>
      </c>
      <c r="N767" s="52" t="s">
        <v>2693</v>
      </c>
      <c r="O767" s="52">
        <v>5302</v>
      </c>
      <c r="P767" s="52">
        <v>0</v>
      </c>
      <c r="Q767" s="52">
        <v>8100025889</v>
      </c>
      <c r="R767" s="53">
        <v>44286</v>
      </c>
      <c r="S767" s="52" t="s">
        <v>2783</v>
      </c>
      <c r="T767" s="52">
        <v>336</v>
      </c>
      <c r="U767" s="53" t="s">
        <v>2659</v>
      </c>
      <c r="V767" s="54">
        <v>938748</v>
      </c>
      <c r="W767" s="52" t="s">
        <v>6</v>
      </c>
      <c r="X767" s="55" t="str">
        <f t="shared" si="11"/>
        <v>Less than 180 days</v>
      </c>
      <c r="Y767" s="47" t="s">
        <v>2641</v>
      </c>
    </row>
    <row r="768" spans="1:25" x14ac:dyDescent="0.2">
      <c r="A768" s="52">
        <v>5300</v>
      </c>
      <c r="B768" s="52" t="s">
        <v>336</v>
      </c>
      <c r="C768" s="52" t="s">
        <v>2691</v>
      </c>
      <c r="D768" s="52">
        <v>5304000152</v>
      </c>
      <c r="E768" s="52">
        <v>0</v>
      </c>
      <c r="F768" s="52" t="s">
        <v>2425</v>
      </c>
      <c r="G768" s="53" t="s">
        <v>2776</v>
      </c>
      <c r="H768" s="52" t="s">
        <v>564</v>
      </c>
      <c r="I768" s="52">
        <v>12200600</v>
      </c>
      <c r="J768" s="52">
        <v>1</v>
      </c>
      <c r="K768" s="52" t="s">
        <v>133</v>
      </c>
      <c r="L768" s="52" t="s">
        <v>141</v>
      </c>
      <c r="M768" s="52" t="s">
        <v>142</v>
      </c>
      <c r="N768" s="52" t="s">
        <v>2693</v>
      </c>
      <c r="O768" s="52">
        <v>5302</v>
      </c>
      <c r="P768" s="52">
        <v>0</v>
      </c>
      <c r="Q768" s="52">
        <v>8100025891</v>
      </c>
      <c r="R768" s="53">
        <v>44286</v>
      </c>
      <c r="S768" s="52" t="s">
        <v>2784</v>
      </c>
      <c r="T768" s="52">
        <v>336</v>
      </c>
      <c r="U768" s="53" t="s">
        <v>2659</v>
      </c>
      <c r="V768" s="54">
        <v>74583.08</v>
      </c>
      <c r="W768" s="52" t="s">
        <v>6</v>
      </c>
      <c r="X768" s="55" t="str">
        <f t="shared" si="11"/>
        <v>Less than 180 days</v>
      </c>
      <c r="Y768" s="47" t="s">
        <v>2641</v>
      </c>
    </row>
    <row r="769" spans="1:25" x14ac:dyDescent="0.2">
      <c r="A769" s="52">
        <v>5300</v>
      </c>
      <c r="B769" s="52" t="s">
        <v>573</v>
      </c>
      <c r="C769" s="52" t="s">
        <v>2718</v>
      </c>
      <c r="D769" s="52">
        <v>5307000480</v>
      </c>
      <c r="E769" s="52">
        <v>0</v>
      </c>
      <c r="F769" s="52" t="s">
        <v>2445</v>
      </c>
      <c r="G769" s="53" t="s">
        <v>2776</v>
      </c>
      <c r="H769" s="52" t="s">
        <v>1019</v>
      </c>
      <c r="I769" s="52">
        <v>12200900</v>
      </c>
      <c r="J769" s="52">
        <v>2</v>
      </c>
      <c r="K769" s="52" t="s">
        <v>133</v>
      </c>
      <c r="L769" s="52" t="s">
        <v>124</v>
      </c>
      <c r="M769" s="52" t="s">
        <v>125</v>
      </c>
      <c r="N769" s="52" t="s">
        <v>2693</v>
      </c>
      <c r="O769" s="52">
        <v>5302</v>
      </c>
      <c r="P769" s="52">
        <v>0</v>
      </c>
      <c r="Q769" s="52">
        <v>8100025891</v>
      </c>
      <c r="R769" s="53">
        <v>44286</v>
      </c>
      <c r="S769" s="52" t="s">
        <v>2784</v>
      </c>
      <c r="T769" s="52">
        <v>336</v>
      </c>
      <c r="U769" s="53" t="s">
        <v>2659</v>
      </c>
      <c r="V769" s="54">
        <v>44604</v>
      </c>
      <c r="W769" s="52" t="s">
        <v>6</v>
      </c>
      <c r="X769" s="55" t="str">
        <f t="shared" si="11"/>
        <v>Less than 180 days</v>
      </c>
      <c r="Y769" s="47" t="s">
        <v>2641</v>
      </c>
    </row>
    <row r="770" spans="1:25" x14ac:dyDescent="0.2">
      <c r="A770" s="52">
        <v>5300</v>
      </c>
      <c r="B770" s="52" t="s">
        <v>573</v>
      </c>
      <c r="C770" s="52" t="s">
        <v>2718</v>
      </c>
      <c r="D770" s="52">
        <v>5307000480</v>
      </c>
      <c r="E770" s="52">
        <v>0</v>
      </c>
      <c r="F770" s="52" t="s">
        <v>2445</v>
      </c>
      <c r="G770" s="53" t="s">
        <v>2776</v>
      </c>
      <c r="H770" s="52" t="s">
        <v>1019</v>
      </c>
      <c r="I770" s="52">
        <v>12200900</v>
      </c>
      <c r="J770" s="52">
        <v>2</v>
      </c>
      <c r="K770" s="52" t="s">
        <v>133</v>
      </c>
      <c r="L770" s="52" t="s">
        <v>124</v>
      </c>
      <c r="M770" s="52" t="s">
        <v>125</v>
      </c>
      <c r="N770" s="52" t="s">
        <v>2693</v>
      </c>
      <c r="O770" s="52">
        <v>5302</v>
      </c>
      <c r="P770" s="52">
        <v>0</v>
      </c>
      <c r="Q770" s="52">
        <v>8100025893</v>
      </c>
      <c r="R770" s="53">
        <v>44286</v>
      </c>
      <c r="S770" s="52" t="s">
        <v>2784</v>
      </c>
      <c r="T770" s="52">
        <v>336</v>
      </c>
      <c r="U770" s="53" t="s">
        <v>2659</v>
      </c>
      <c r="V770" s="54">
        <v>104292.8</v>
      </c>
      <c r="W770" s="52" t="s">
        <v>6</v>
      </c>
      <c r="X770" s="55" t="str">
        <f t="shared" si="11"/>
        <v>Less than 180 days</v>
      </c>
      <c r="Y770" s="47" t="s">
        <v>2641</v>
      </c>
    </row>
    <row r="771" spans="1:25" x14ac:dyDescent="0.2">
      <c r="A771" s="52">
        <v>5300</v>
      </c>
      <c r="B771" s="52" t="s">
        <v>573</v>
      </c>
      <c r="C771" s="52" t="s">
        <v>2718</v>
      </c>
      <c r="D771" s="52">
        <v>5307000481</v>
      </c>
      <c r="E771" s="52">
        <v>0</v>
      </c>
      <c r="F771" s="52" t="s">
        <v>2446</v>
      </c>
      <c r="G771" s="53" t="s">
        <v>2776</v>
      </c>
      <c r="H771" s="52" t="s">
        <v>1020</v>
      </c>
      <c r="I771" s="52">
        <v>12200900</v>
      </c>
      <c r="J771" s="52">
        <v>6</v>
      </c>
      <c r="K771" s="52" t="s">
        <v>133</v>
      </c>
      <c r="L771" s="52" t="s">
        <v>124</v>
      </c>
      <c r="M771" s="52" t="s">
        <v>125</v>
      </c>
      <c r="N771" s="52" t="s">
        <v>2693</v>
      </c>
      <c r="O771" s="52">
        <v>5302</v>
      </c>
      <c r="P771" s="52">
        <v>0</v>
      </c>
      <c r="Q771" s="52">
        <v>8100025908</v>
      </c>
      <c r="R771" s="53">
        <v>44286</v>
      </c>
      <c r="S771" s="52" t="s">
        <v>2784</v>
      </c>
      <c r="T771" s="52">
        <v>336</v>
      </c>
      <c r="U771" s="53" t="s">
        <v>2659</v>
      </c>
      <c r="V771" s="54">
        <v>386270.64</v>
      </c>
      <c r="W771" s="52" t="s">
        <v>6</v>
      </c>
      <c r="X771" s="55" t="str">
        <f t="shared" si="11"/>
        <v>Less than 180 days</v>
      </c>
      <c r="Y771" s="47" t="s">
        <v>2641</v>
      </c>
    </row>
    <row r="772" spans="1:25" x14ac:dyDescent="0.2">
      <c r="A772" s="52">
        <v>5300</v>
      </c>
      <c r="B772" s="52" t="s">
        <v>573</v>
      </c>
      <c r="C772" s="52" t="s">
        <v>2718</v>
      </c>
      <c r="D772" s="52">
        <v>5307000482</v>
      </c>
      <c r="E772" s="52">
        <v>0</v>
      </c>
      <c r="F772" s="52" t="s">
        <v>2447</v>
      </c>
      <c r="G772" s="53" t="s">
        <v>2776</v>
      </c>
      <c r="H772" s="52" t="s">
        <v>1021</v>
      </c>
      <c r="I772" s="52">
        <v>12200900</v>
      </c>
      <c r="J772" s="52">
        <v>6</v>
      </c>
      <c r="K772" s="52" t="s">
        <v>133</v>
      </c>
      <c r="L772" s="52" t="s">
        <v>124</v>
      </c>
      <c r="M772" s="52" t="s">
        <v>125</v>
      </c>
      <c r="N772" s="52" t="s">
        <v>2693</v>
      </c>
      <c r="O772" s="52">
        <v>5302</v>
      </c>
      <c r="P772" s="52">
        <v>0</v>
      </c>
      <c r="Q772" s="52">
        <v>8100025908</v>
      </c>
      <c r="R772" s="53">
        <v>44286</v>
      </c>
      <c r="S772" s="52" t="s">
        <v>2784</v>
      </c>
      <c r="T772" s="52">
        <v>336</v>
      </c>
      <c r="U772" s="53" t="s">
        <v>2659</v>
      </c>
      <c r="V772" s="54">
        <v>51556.56</v>
      </c>
      <c r="W772" s="52" t="s">
        <v>6</v>
      </c>
      <c r="X772" s="55" t="str">
        <f t="shared" si="11"/>
        <v>Less than 180 days</v>
      </c>
      <c r="Y772" s="47" t="s">
        <v>2641</v>
      </c>
    </row>
    <row r="773" spans="1:25" x14ac:dyDescent="0.2">
      <c r="A773" s="52">
        <v>5300</v>
      </c>
      <c r="B773" s="52" t="s">
        <v>573</v>
      </c>
      <c r="C773" s="52" t="s">
        <v>2718</v>
      </c>
      <c r="D773" s="52">
        <v>5307000483</v>
      </c>
      <c r="E773" s="52">
        <v>0</v>
      </c>
      <c r="F773" s="52" t="s">
        <v>2448</v>
      </c>
      <c r="G773" s="53" t="s">
        <v>2776</v>
      </c>
      <c r="H773" s="52" t="s">
        <v>1022</v>
      </c>
      <c r="I773" s="52">
        <v>12200900</v>
      </c>
      <c r="J773" s="52">
        <v>1</v>
      </c>
      <c r="K773" s="52" t="s">
        <v>133</v>
      </c>
      <c r="L773" s="52" t="s">
        <v>124</v>
      </c>
      <c r="M773" s="52" t="s">
        <v>125</v>
      </c>
      <c r="N773" s="52" t="s">
        <v>2693</v>
      </c>
      <c r="O773" s="52">
        <v>5302</v>
      </c>
      <c r="P773" s="52">
        <v>0</v>
      </c>
      <c r="Q773" s="52">
        <v>8100025908</v>
      </c>
      <c r="R773" s="53">
        <v>44286</v>
      </c>
      <c r="S773" s="52" t="s">
        <v>2784</v>
      </c>
      <c r="T773" s="52">
        <v>336</v>
      </c>
      <c r="U773" s="53" t="s">
        <v>2659</v>
      </c>
      <c r="V773" s="54">
        <v>207872</v>
      </c>
      <c r="W773" s="52" t="s">
        <v>6</v>
      </c>
      <c r="X773" s="55" t="str">
        <f t="shared" si="11"/>
        <v>Less than 180 days</v>
      </c>
      <c r="Y773" s="47" t="s">
        <v>2641</v>
      </c>
    </row>
    <row r="774" spans="1:25" x14ac:dyDescent="0.2">
      <c r="A774" s="52">
        <v>5300</v>
      </c>
      <c r="B774" s="52" t="s">
        <v>573</v>
      </c>
      <c r="C774" s="52" t="s">
        <v>2718</v>
      </c>
      <c r="D774" s="52">
        <v>5307000484</v>
      </c>
      <c r="E774" s="52">
        <v>0</v>
      </c>
      <c r="F774" s="52" t="s">
        <v>2449</v>
      </c>
      <c r="G774" s="53" t="s">
        <v>2776</v>
      </c>
      <c r="H774" s="52" t="s">
        <v>1012</v>
      </c>
      <c r="I774" s="52">
        <v>12200900</v>
      </c>
      <c r="J774" s="52">
        <v>2</v>
      </c>
      <c r="K774" s="52" t="s">
        <v>133</v>
      </c>
      <c r="L774" s="52" t="s">
        <v>124</v>
      </c>
      <c r="M774" s="52" t="s">
        <v>125</v>
      </c>
      <c r="N774" s="52" t="s">
        <v>2693</v>
      </c>
      <c r="O774" s="52">
        <v>5302</v>
      </c>
      <c r="P774" s="52">
        <v>0</v>
      </c>
      <c r="Q774" s="52">
        <v>8100025908</v>
      </c>
      <c r="R774" s="53">
        <v>44286</v>
      </c>
      <c r="S774" s="52" t="s">
        <v>2784</v>
      </c>
      <c r="T774" s="52">
        <v>336</v>
      </c>
      <c r="U774" s="53" t="s">
        <v>2659</v>
      </c>
      <c r="V774" s="54">
        <v>291391.56</v>
      </c>
      <c r="W774" s="52" t="s">
        <v>6</v>
      </c>
      <c r="X774" s="55" t="str">
        <f t="shared" si="11"/>
        <v>Less than 180 days</v>
      </c>
      <c r="Y774" s="47" t="s">
        <v>2641</v>
      </c>
    </row>
    <row r="775" spans="1:25" x14ac:dyDescent="0.2">
      <c r="A775" s="52">
        <v>5300</v>
      </c>
      <c r="B775" s="52" t="s">
        <v>573</v>
      </c>
      <c r="C775" s="52" t="s">
        <v>2718</v>
      </c>
      <c r="D775" s="52">
        <v>5307000485</v>
      </c>
      <c r="E775" s="52">
        <v>0</v>
      </c>
      <c r="F775" s="52" t="s">
        <v>2450</v>
      </c>
      <c r="G775" s="53" t="s">
        <v>2776</v>
      </c>
      <c r="H775" s="52" t="s">
        <v>1023</v>
      </c>
      <c r="I775" s="52">
        <v>12200900</v>
      </c>
      <c r="J775" s="52">
        <v>8</v>
      </c>
      <c r="K775" s="52" t="s">
        <v>133</v>
      </c>
      <c r="L775" s="52" t="s">
        <v>124</v>
      </c>
      <c r="M775" s="52" t="s">
        <v>125</v>
      </c>
      <c r="N775" s="52" t="s">
        <v>2693</v>
      </c>
      <c r="O775" s="52">
        <v>5302</v>
      </c>
      <c r="P775" s="52">
        <v>0</v>
      </c>
      <c r="Q775" s="52">
        <v>8100025908</v>
      </c>
      <c r="R775" s="53">
        <v>44286</v>
      </c>
      <c r="S775" s="52" t="s">
        <v>2784</v>
      </c>
      <c r="T775" s="52">
        <v>336</v>
      </c>
      <c r="U775" s="53" t="s">
        <v>2659</v>
      </c>
      <c r="V775" s="54">
        <v>103103.67999999999</v>
      </c>
      <c r="W775" s="52" t="s">
        <v>6</v>
      </c>
      <c r="X775" s="55" t="str">
        <f t="shared" si="11"/>
        <v>Less than 180 days</v>
      </c>
      <c r="Y775" s="47" t="s">
        <v>2641</v>
      </c>
    </row>
    <row r="776" spans="1:25" x14ac:dyDescent="0.2">
      <c r="A776" s="52">
        <v>5300</v>
      </c>
      <c r="B776" s="52" t="s">
        <v>573</v>
      </c>
      <c r="C776" s="52" t="s">
        <v>2718</v>
      </c>
      <c r="D776" s="52">
        <v>5307000486</v>
      </c>
      <c r="E776" s="52">
        <v>0</v>
      </c>
      <c r="F776" s="52" t="s">
        <v>2451</v>
      </c>
      <c r="G776" s="53" t="s">
        <v>2776</v>
      </c>
      <c r="H776" s="52" t="s">
        <v>1024</v>
      </c>
      <c r="I776" s="52">
        <v>12200900</v>
      </c>
      <c r="J776" s="52">
        <v>4</v>
      </c>
      <c r="K776" s="52" t="s">
        <v>133</v>
      </c>
      <c r="L776" s="52" t="s">
        <v>124</v>
      </c>
      <c r="M776" s="52" t="s">
        <v>125</v>
      </c>
      <c r="N776" s="52" t="s">
        <v>2693</v>
      </c>
      <c r="O776" s="52">
        <v>5302</v>
      </c>
      <c r="P776" s="52">
        <v>0</v>
      </c>
      <c r="Q776" s="52">
        <v>8100025910</v>
      </c>
      <c r="R776" s="53">
        <v>44286</v>
      </c>
      <c r="S776" s="52" t="s">
        <v>2784</v>
      </c>
      <c r="T776" s="52">
        <v>336</v>
      </c>
      <c r="U776" s="53" t="s">
        <v>2659</v>
      </c>
      <c r="V776" s="54">
        <v>354000</v>
      </c>
      <c r="W776" s="52" t="s">
        <v>6</v>
      </c>
      <c r="X776" s="55" t="str">
        <f t="shared" ref="X776:X832" si="12">IF(R776&lt;$X$1,"More than 180 days", "Less than 180 days")</f>
        <v>Less than 180 days</v>
      </c>
      <c r="Y776" s="47" t="s">
        <v>2641</v>
      </c>
    </row>
    <row r="777" spans="1:25" x14ac:dyDescent="0.2">
      <c r="A777" s="52">
        <v>5300</v>
      </c>
      <c r="B777" s="52" t="s">
        <v>573</v>
      </c>
      <c r="C777" s="52" t="s">
        <v>2718</v>
      </c>
      <c r="D777" s="52">
        <v>5307000481</v>
      </c>
      <c r="E777" s="52">
        <v>0</v>
      </c>
      <c r="F777" s="52" t="s">
        <v>2446</v>
      </c>
      <c r="G777" s="53" t="s">
        <v>2776</v>
      </c>
      <c r="H777" s="52" t="s">
        <v>1020</v>
      </c>
      <c r="I777" s="52">
        <v>12200900</v>
      </c>
      <c r="J777" s="52">
        <v>6</v>
      </c>
      <c r="K777" s="52" t="s">
        <v>133</v>
      </c>
      <c r="L777" s="52" t="s">
        <v>124</v>
      </c>
      <c r="M777" s="52" t="s">
        <v>125</v>
      </c>
      <c r="N777" s="52" t="s">
        <v>2693</v>
      </c>
      <c r="O777" s="52">
        <v>5302</v>
      </c>
      <c r="P777" s="52">
        <v>0</v>
      </c>
      <c r="Q777" s="52">
        <v>8100025911</v>
      </c>
      <c r="R777" s="53">
        <v>44286</v>
      </c>
      <c r="S777" s="52" t="s">
        <v>2784</v>
      </c>
      <c r="T777" s="52">
        <v>336</v>
      </c>
      <c r="U777" s="53" t="s">
        <v>2659</v>
      </c>
      <c r="V777" s="54">
        <v>275353.52</v>
      </c>
      <c r="W777" s="52" t="s">
        <v>6</v>
      </c>
      <c r="X777" s="55" t="str">
        <f t="shared" si="12"/>
        <v>Less than 180 days</v>
      </c>
      <c r="Y777" s="47" t="s">
        <v>2641</v>
      </c>
    </row>
    <row r="778" spans="1:25" x14ac:dyDescent="0.2">
      <c r="A778" s="52">
        <v>5300</v>
      </c>
      <c r="B778" s="52" t="s">
        <v>573</v>
      </c>
      <c r="C778" s="52" t="s">
        <v>2718</v>
      </c>
      <c r="D778" s="52">
        <v>5307000482</v>
      </c>
      <c r="E778" s="52">
        <v>0</v>
      </c>
      <c r="F778" s="52" t="s">
        <v>2447</v>
      </c>
      <c r="G778" s="53" t="s">
        <v>2776</v>
      </c>
      <c r="H778" s="52" t="s">
        <v>1021</v>
      </c>
      <c r="I778" s="52">
        <v>12200900</v>
      </c>
      <c r="J778" s="52">
        <v>6</v>
      </c>
      <c r="K778" s="52" t="s">
        <v>133</v>
      </c>
      <c r="L778" s="52" t="s">
        <v>124</v>
      </c>
      <c r="M778" s="52" t="s">
        <v>125</v>
      </c>
      <c r="N778" s="52" t="s">
        <v>2693</v>
      </c>
      <c r="O778" s="52">
        <v>5302</v>
      </c>
      <c r="P778" s="52">
        <v>0</v>
      </c>
      <c r="Q778" s="52">
        <v>8100025911</v>
      </c>
      <c r="R778" s="53">
        <v>44286</v>
      </c>
      <c r="S778" s="52" t="s">
        <v>2784</v>
      </c>
      <c r="T778" s="52">
        <v>336</v>
      </c>
      <c r="U778" s="53" t="s">
        <v>2659</v>
      </c>
      <c r="V778" s="54">
        <v>36766.800000000003</v>
      </c>
      <c r="W778" s="52" t="s">
        <v>6</v>
      </c>
      <c r="X778" s="55" t="str">
        <f t="shared" si="12"/>
        <v>Less than 180 days</v>
      </c>
      <c r="Y778" s="47" t="s">
        <v>2641</v>
      </c>
    </row>
    <row r="779" spans="1:25" x14ac:dyDescent="0.2">
      <c r="A779" s="52">
        <v>5300</v>
      </c>
      <c r="B779" s="52" t="s">
        <v>573</v>
      </c>
      <c r="C779" s="52" t="s">
        <v>2718</v>
      </c>
      <c r="D779" s="52">
        <v>5307000483</v>
      </c>
      <c r="E779" s="52">
        <v>0</v>
      </c>
      <c r="F779" s="52" t="s">
        <v>2448</v>
      </c>
      <c r="G779" s="53" t="s">
        <v>2776</v>
      </c>
      <c r="H779" s="52" t="s">
        <v>1022</v>
      </c>
      <c r="I779" s="52">
        <v>12200900</v>
      </c>
      <c r="J779" s="52">
        <v>1</v>
      </c>
      <c r="K779" s="52" t="s">
        <v>133</v>
      </c>
      <c r="L779" s="52" t="s">
        <v>124</v>
      </c>
      <c r="M779" s="52" t="s">
        <v>125</v>
      </c>
      <c r="N779" s="52" t="s">
        <v>2693</v>
      </c>
      <c r="O779" s="52">
        <v>5302</v>
      </c>
      <c r="P779" s="52">
        <v>0</v>
      </c>
      <c r="Q779" s="52">
        <v>8100025911</v>
      </c>
      <c r="R779" s="53">
        <v>44286</v>
      </c>
      <c r="S779" s="52" t="s">
        <v>2784</v>
      </c>
      <c r="T779" s="52">
        <v>336</v>
      </c>
      <c r="U779" s="53" t="s">
        <v>2659</v>
      </c>
      <c r="V779" s="54">
        <v>148060.94</v>
      </c>
      <c r="W779" s="52" t="s">
        <v>6</v>
      </c>
      <c r="X779" s="55" t="str">
        <f t="shared" si="12"/>
        <v>Less than 180 days</v>
      </c>
      <c r="Y779" s="47" t="s">
        <v>2641</v>
      </c>
    </row>
    <row r="780" spans="1:25" x14ac:dyDescent="0.2">
      <c r="A780" s="52">
        <v>5300</v>
      </c>
      <c r="B780" s="52" t="s">
        <v>573</v>
      </c>
      <c r="C780" s="52" t="s">
        <v>2718</v>
      </c>
      <c r="D780" s="52">
        <v>5307000484</v>
      </c>
      <c r="E780" s="52">
        <v>0</v>
      </c>
      <c r="F780" s="52" t="s">
        <v>2449</v>
      </c>
      <c r="G780" s="53" t="s">
        <v>2776</v>
      </c>
      <c r="H780" s="52" t="s">
        <v>1012</v>
      </c>
      <c r="I780" s="52">
        <v>12200900</v>
      </c>
      <c r="J780" s="52">
        <v>2</v>
      </c>
      <c r="K780" s="52" t="s">
        <v>133</v>
      </c>
      <c r="L780" s="52" t="s">
        <v>124</v>
      </c>
      <c r="M780" s="52" t="s">
        <v>125</v>
      </c>
      <c r="N780" s="52" t="s">
        <v>2693</v>
      </c>
      <c r="O780" s="52">
        <v>5302</v>
      </c>
      <c r="P780" s="52">
        <v>0</v>
      </c>
      <c r="Q780" s="52">
        <v>8100025911</v>
      </c>
      <c r="R780" s="53">
        <v>44286</v>
      </c>
      <c r="S780" s="52" t="s">
        <v>2784</v>
      </c>
      <c r="T780" s="52">
        <v>336</v>
      </c>
      <c r="U780" s="53" t="s">
        <v>2659</v>
      </c>
      <c r="V780" s="54">
        <v>207682.75</v>
      </c>
      <c r="W780" s="52" t="s">
        <v>6</v>
      </c>
      <c r="X780" s="55" t="str">
        <f t="shared" si="12"/>
        <v>Less than 180 days</v>
      </c>
      <c r="Y780" s="47" t="s">
        <v>2641</v>
      </c>
    </row>
    <row r="781" spans="1:25" x14ac:dyDescent="0.2">
      <c r="A781" s="52">
        <v>5300</v>
      </c>
      <c r="B781" s="52" t="s">
        <v>573</v>
      </c>
      <c r="C781" s="52" t="s">
        <v>2718</v>
      </c>
      <c r="D781" s="52">
        <v>5307000485</v>
      </c>
      <c r="E781" s="52">
        <v>0</v>
      </c>
      <c r="F781" s="52" t="s">
        <v>2450</v>
      </c>
      <c r="G781" s="53" t="s">
        <v>2776</v>
      </c>
      <c r="H781" s="52" t="s">
        <v>1023</v>
      </c>
      <c r="I781" s="52">
        <v>12200900</v>
      </c>
      <c r="J781" s="52">
        <v>8</v>
      </c>
      <c r="K781" s="52" t="s">
        <v>133</v>
      </c>
      <c r="L781" s="52" t="s">
        <v>124</v>
      </c>
      <c r="M781" s="52" t="s">
        <v>125</v>
      </c>
      <c r="N781" s="52" t="s">
        <v>2693</v>
      </c>
      <c r="O781" s="52">
        <v>5302</v>
      </c>
      <c r="P781" s="52">
        <v>0</v>
      </c>
      <c r="Q781" s="52">
        <v>8100025911</v>
      </c>
      <c r="R781" s="53">
        <v>44286</v>
      </c>
      <c r="S781" s="52" t="s">
        <v>2784</v>
      </c>
      <c r="T781" s="52">
        <v>336</v>
      </c>
      <c r="U781" s="53" t="s">
        <v>2659</v>
      </c>
      <c r="V781" s="54">
        <v>73533.600000000006</v>
      </c>
      <c r="W781" s="52" t="s">
        <v>6</v>
      </c>
      <c r="X781" s="55" t="str">
        <f t="shared" si="12"/>
        <v>Less than 180 days</v>
      </c>
      <c r="Y781" s="47" t="s">
        <v>2641</v>
      </c>
    </row>
    <row r="782" spans="1:25" x14ac:dyDescent="0.2">
      <c r="A782" s="52">
        <v>5300</v>
      </c>
      <c r="B782" s="52" t="s">
        <v>573</v>
      </c>
      <c r="C782" s="52" t="s">
        <v>2718</v>
      </c>
      <c r="D782" s="52">
        <v>5307000486</v>
      </c>
      <c r="E782" s="52">
        <v>0</v>
      </c>
      <c r="F782" s="52" t="s">
        <v>2451</v>
      </c>
      <c r="G782" s="53" t="s">
        <v>2776</v>
      </c>
      <c r="H782" s="52" t="s">
        <v>1024</v>
      </c>
      <c r="I782" s="52">
        <v>12200900</v>
      </c>
      <c r="J782" s="52">
        <v>4</v>
      </c>
      <c r="K782" s="52" t="s">
        <v>133</v>
      </c>
      <c r="L782" s="52" t="s">
        <v>124</v>
      </c>
      <c r="M782" s="52" t="s">
        <v>125</v>
      </c>
      <c r="N782" s="52" t="s">
        <v>2693</v>
      </c>
      <c r="O782" s="52">
        <v>5302</v>
      </c>
      <c r="P782" s="52">
        <v>0</v>
      </c>
      <c r="Q782" s="52">
        <v>8100025911</v>
      </c>
      <c r="R782" s="53">
        <v>44286</v>
      </c>
      <c r="S782" s="52" t="s">
        <v>2784</v>
      </c>
      <c r="T782" s="52">
        <v>336</v>
      </c>
      <c r="U782" s="53" t="s">
        <v>2659</v>
      </c>
      <c r="V782" s="54">
        <v>252299.76</v>
      </c>
      <c r="W782" s="52" t="s">
        <v>6</v>
      </c>
      <c r="X782" s="55" t="str">
        <f t="shared" si="12"/>
        <v>Less than 180 days</v>
      </c>
      <c r="Y782" s="47" t="s">
        <v>2641</v>
      </c>
    </row>
    <row r="783" spans="1:25" x14ac:dyDescent="0.2">
      <c r="A783" s="52">
        <v>5300</v>
      </c>
      <c r="B783" s="52" t="s">
        <v>573</v>
      </c>
      <c r="C783" s="52" t="s">
        <v>2718</v>
      </c>
      <c r="D783" s="52">
        <v>5307000476</v>
      </c>
      <c r="E783" s="52">
        <v>0</v>
      </c>
      <c r="F783" s="52" t="s">
        <v>2441</v>
      </c>
      <c r="G783" s="53" t="s">
        <v>2762</v>
      </c>
      <c r="H783" s="52" t="s">
        <v>1015</v>
      </c>
      <c r="I783" s="52">
        <v>12200900</v>
      </c>
      <c r="J783" s="52">
        <v>1</v>
      </c>
      <c r="K783" s="52" t="s">
        <v>133</v>
      </c>
      <c r="L783" s="52" t="s">
        <v>124</v>
      </c>
      <c r="M783" s="52" t="s">
        <v>125</v>
      </c>
      <c r="N783" s="52" t="s">
        <v>2693</v>
      </c>
      <c r="O783" s="52">
        <v>5302</v>
      </c>
      <c r="P783" s="52">
        <v>0</v>
      </c>
      <c r="Q783" s="52">
        <v>8100025913</v>
      </c>
      <c r="R783" s="53">
        <v>44286</v>
      </c>
      <c r="S783" s="52" t="s">
        <v>2763</v>
      </c>
      <c r="T783" s="52">
        <v>336</v>
      </c>
      <c r="U783" s="53" t="s">
        <v>2659</v>
      </c>
      <c r="V783" s="54">
        <v>31676.11</v>
      </c>
      <c r="W783" s="52" t="s">
        <v>6</v>
      </c>
      <c r="X783" s="55" t="str">
        <f t="shared" si="12"/>
        <v>Less than 180 days</v>
      </c>
      <c r="Y783" s="47" t="s">
        <v>2641</v>
      </c>
    </row>
    <row r="784" spans="1:25" x14ac:dyDescent="0.2">
      <c r="A784" s="52">
        <v>5300</v>
      </c>
      <c r="B784" s="52" t="s">
        <v>573</v>
      </c>
      <c r="C784" s="52" t="s">
        <v>2718</v>
      </c>
      <c r="D784" s="52">
        <v>5307000477</v>
      </c>
      <c r="E784" s="52">
        <v>0</v>
      </c>
      <c r="F784" s="52" t="s">
        <v>2442</v>
      </c>
      <c r="G784" s="53" t="s">
        <v>2762</v>
      </c>
      <c r="H784" s="52" t="s">
        <v>1016</v>
      </c>
      <c r="I784" s="52">
        <v>12200900</v>
      </c>
      <c r="J784" s="52">
        <v>1</v>
      </c>
      <c r="K784" s="52" t="s">
        <v>133</v>
      </c>
      <c r="L784" s="52" t="s">
        <v>124</v>
      </c>
      <c r="M784" s="52" t="s">
        <v>125</v>
      </c>
      <c r="N784" s="52" t="s">
        <v>2693</v>
      </c>
      <c r="O784" s="52">
        <v>5302</v>
      </c>
      <c r="P784" s="52">
        <v>0</v>
      </c>
      <c r="Q784" s="52">
        <v>8100025913</v>
      </c>
      <c r="R784" s="53">
        <v>44286</v>
      </c>
      <c r="S784" s="52" t="s">
        <v>2763</v>
      </c>
      <c r="T784" s="52">
        <v>336</v>
      </c>
      <c r="U784" s="53" t="s">
        <v>2659</v>
      </c>
      <c r="V784" s="54">
        <v>14579.89</v>
      </c>
      <c r="W784" s="52" t="s">
        <v>6</v>
      </c>
      <c r="X784" s="55" t="str">
        <f t="shared" si="12"/>
        <v>Less than 180 days</v>
      </c>
      <c r="Y784" s="47" t="s">
        <v>2641</v>
      </c>
    </row>
    <row r="785" spans="1:25" x14ac:dyDescent="0.2">
      <c r="A785" s="52">
        <v>5300</v>
      </c>
      <c r="B785" s="52" t="s">
        <v>128</v>
      </c>
      <c r="C785" s="52" t="s">
        <v>2731</v>
      </c>
      <c r="D785" s="52">
        <v>5303000132</v>
      </c>
      <c r="E785" s="52">
        <v>0</v>
      </c>
      <c r="F785" s="52" t="s">
        <v>2284</v>
      </c>
      <c r="G785" s="53" t="s">
        <v>2659</v>
      </c>
      <c r="H785" s="52" t="s">
        <v>334</v>
      </c>
      <c r="I785" s="52">
        <v>12200500</v>
      </c>
      <c r="J785" s="52">
        <v>1</v>
      </c>
      <c r="K785" s="52" t="s">
        <v>332</v>
      </c>
      <c r="L785" s="52" t="s">
        <v>146</v>
      </c>
      <c r="M785" s="52" t="s">
        <v>119</v>
      </c>
      <c r="N785" s="52" t="s">
        <v>2693</v>
      </c>
      <c r="O785" s="52">
        <v>5302</v>
      </c>
      <c r="P785" s="52">
        <v>0</v>
      </c>
      <c r="Q785" s="52">
        <v>8100025989</v>
      </c>
      <c r="R785" s="53">
        <v>44286</v>
      </c>
      <c r="S785" s="52" t="s">
        <v>2785</v>
      </c>
      <c r="T785" s="52">
        <v>331</v>
      </c>
      <c r="U785" s="53" t="s">
        <v>2659</v>
      </c>
      <c r="V785" s="54">
        <v>14296863.630000001</v>
      </c>
      <c r="W785" s="52" t="s">
        <v>6</v>
      </c>
      <c r="X785" s="55" t="str">
        <f t="shared" si="12"/>
        <v>Less than 180 days</v>
      </c>
      <c r="Y785" s="47" t="s">
        <v>2641</v>
      </c>
    </row>
    <row r="786" spans="1:25" x14ac:dyDescent="0.2">
      <c r="A786" s="52">
        <v>5300</v>
      </c>
      <c r="B786" s="52" t="s">
        <v>128</v>
      </c>
      <c r="C786" s="52" t="s">
        <v>2731</v>
      </c>
      <c r="D786" s="52">
        <v>5303000132</v>
      </c>
      <c r="E786" s="52">
        <v>0</v>
      </c>
      <c r="F786" s="52" t="s">
        <v>2284</v>
      </c>
      <c r="G786" s="53" t="s">
        <v>2659</v>
      </c>
      <c r="H786" s="52" t="s">
        <v>334</v>
      </c>
      <c r="I786" s="52">
        <v>12200500</v>
      </c>
      <c r="J786" s="52">
        <v>1</v>
      </c>
      <c r="K786" s="52" t="s">
        <v>332</v>
      </c>
      <c r="L786" s="52" t="s">
        <v>146</v>
      </c>
      <c r="M786" s="52" t="s">
        <v>119</v>
      </c>
      <c r="N786" s="52" t="s">
        <v>2693</v>
      </c>
      <c r="O786" s="52">
        <v>5302</v>
      </c>
      <c r="P786" s="52">
        <v>0</v>
      </c>
      <c r="Q786" s="52">
        <v>8100025989</v>
      </c>
      <c r="R786" s="53">
        <v>44286</v>
      </c>
      <c r="S786" s="52" t="s">
        <v>2785</v>
      </c>
      <c r="T786" s="52">
        <v>336</v>
      </c>
      <c r="U786" s="53" t="s">
        <v>2659</v>
      </c>
      <c r="V786" s="54">
        <v>2849203.44</v>
      </c>
      <c r="W786" s="52" t="s">
        <v>6</v>
      </c>
      <c r="X786" s="55" t="str">
        <f t="shared" si="12"/>
        <v>Less than 180 days</v>
      </c>
      <c r="Y786" s="47" t="s">
        <v>2641</v>
      </c>
    </row>
    <row r="787" spans="1:25" x14ac:dyDescent="0.2">
      <c r="A787" s="52">
        <v>5300</v>
      </c>
      <c r="B787" s="52" t="s">
        <v>1025</v>
      </c>
      <c r="C787" s="52" t="s">
        <v>2686</v>
      </c>
      <c r="D787" s="52">
        <v>5308000078</v>
      </c>
      <c r="E787" s="52">
        <v>22</v>
      </c>
      <c r="F787" s="52" t="s">
        <v>2456</v>
      </c>
      <c r="G787" s="53" t="s">
        <v>2597</v>
      </c>
      <c r="H787" s="52" t="s">
        <v>1140</v>
      </c>
      <c r="I787" s="52">
        <v>12201000</v>
      </c>
      <c r="J787" s="52">
        <v>0</v>
      </c>
      <c r="K787" s="52">
        <v>0</v>
      </c>
      <c r="L787" s="52" t="s">
        <v>1026</v>
      </c>
      <c r="M787" s="52" t="s">
        <v>1138</v>
      </c>
      <c r="N787" s="52" t="s">
        <v>2687</v>
      </c>
      <c r="O787" s="52">
        <v>5302</v>
      </c>
      <c r="P787" s="52" t="s">
        <v>164</v>
      </c>
      <c r="Q787" s="52">
        <v>8100026207</v>
      </c>
      <c r="R787" s="53">
        <v>44286</v>
      </c>
      <c r="S787" s="52" t="s">
        <v>2689</v>
      </c>
      <c r="T787" s="52">
        <v>336</v>
      </c>
      <c r="U787" s="53" t="s">
        <v>2659</v>
      </c>
      <c r="V787" s="54">
        <v>-213548.4</v>
      </c>
      <c r="W787" s="52" t="s">
        <v>6</v>
      </c>
      <c r="X787" s="55" t="str">
        <f t="shared" si="12"/>
        <v>Less than 180 days</v>
      </c>
      <c r="Y787" s="47" t="s">
        <v>2642</v>
      </c>
    </row>
    <row r="788" spans="1:25" x14ac:dyDescent="0.2">
      <c r="A788" s="52">
        <v>5300</v>
      </c>
      <c r="B788" s="52" t="s">
        <v>1025</v>
      </c>
      <c r="C788" s="52" t="s">
        <v>2686</v>
      </c>
      <c r="D788" s="52">
        <v>5308000079</v>
      </c>
      <c r="E788" s="52">
        <v>21</v>
      </c>
      <c r="F788" s="52" t="s">
        <v>2458</v>
      </c>
      <c r="G788" s="53" t="s">
        <v>2597</v>
      </c>
      <c r="H788" s="52" t="s">
        <v>1140</v>
      </c>
      <c r="I788" s="52">
        <v>12201000</v>
      </c>
      <c r="J788" s="52">
        <v>0</v>
      </c>
      <c r="K788" s="52">
        <v>0</v>
      </c>
      <c r="L788" s="52" t="s">
        <v>1026</v>
      </c>
      <c r="M788" s="52" t="s">
        <v>1138</v>
      </c>
      <c r="N788" s="52" t="s">
        <v>2687</v>
      </c>
      <c r="O788" s="52">
        <v>5302</v>
      </c>
      <c r="P788" s="52" t="s">
        <v>164</v>
      </c>
      <c r="Q788" s="52">
        <v>8100026207</v>
      </c>
      <c r="R788" s="53">
        <v>44286</v>
      </c>
      <c r="S788" s="52" t="s">
        <v>2689</v>
      </c>
      <c r="T788" s="52">
        <v>336</v>
      </c>
      <c r="U788" s="53" t="s">
        <v>2659</v>
      </c>
      <c r="V788" s="54">
        <v>-405194.4</v>
      </c>
      <c r="W788" s="52" t="s">
        <v>6</v>
      </c>
      <c r="X788" s="55" t="str">
        <f t="shared" si="12"/>
        <v>Less than 180 days</v>
      </c>
      <c r="Y788" s="47" t="s">
        <v>2642</v>
      </c>
    </row>
    <row r="789" spans="1:25" x14ac:dyDescent="0.2">
      <c r="A789" s="52">
        <v>5300</v>
      </c>
      <c r="B789" s="52" t="s">
        <v>1025</v>
      </c>
      <c r="C789" s="52" t="s">
        <v>2686</v>
      </c>
      <c r="D789" s="52">
        <v>5308000080</v>
      </c>
      <c r="E789" s="52">
        <v>21</v>
      </c>
      <c r="F789" s="52" t="s">
        <v>2460</v>
      </c>
      <c r="G789" s="53" t="s">
        <v>2597</v>
      </c>
      <c r="H789" s="52" t="s">
        <v>1140</v>
      </c>
      <c r="I789" s="52">
        <v>12201000</v>
      </c>
      <c r="J789" s="52">
        <v>0</v>
      </c>
      <c r="K789" s="52">
        <v>0</v>
      </c>
      <c r="L789" s="52" t="s">
        <v>1026</v>
      </c>
      <c r="M789" s="52" t="s">
        <v>1138</v>
      </c>
      <c r="N789" s="52" t="s">
        <v>2687</v>
      </c>
      <c r="O789" s="52">
        <v>5302</v>
      </c>
      <c r="P789" s="52" t="s">
        <v>164</v>
      </c>
      <c r="Q789" s="52">
        <v>8100026207</v>
      </c>
      <c r="R789" s="53">
        <v>44286</v>
      </c>
      <c r="S789" s="52" t="s">
        <v>2689</v>
      </c>
      <c r="T789" s="52">
        <v>336</v>
      </c>
      <c r="U789" s="53" t="s">
        <v>2659</v>
      </c>
      <c r="V789" s="54">
        <v>-262828.79999999999</v>
      </c>
      <c r="W789" s="52" t="s">
        <v>6</v>
      </c>
      <c r="X789" s="55" t="str">
        <f t="shared" si="12"/>
        <v>Less than 180 days</v>
      </c>
      <c r="Y789" s="47" t="s">
        <v>2642</v>
      </c>
    </row>
    <row r="790" spans="1:25" x14ac:dyDescent="0.2">
      <c r="A790" s="52">
        <v>5300</v>
      </c>
      <c r="B790" s="52" t="s">
        <v>1025</v>
      </c>
      <c r="C790" s="52" t="s">
        <v>2686</v>
      </c>
      <c r="D790" s="52">
        <v>5308000081</v>
      </c>
      <c r="E790" s="52">
        <v>22</v>
      </c>
      <c r="F790" s="52" t="s">
        <v>2462</v>
      </c>
      <c r="G790" s="53" t="s">
        <v>2597</v>
      </c>
      <c r="H790" s="52" t="s">
        <v>1140</v>
      </c>
      <c r="I790" s="52">
        <v>12201000</v>
      </c>
      <c r="J790" s="52">
        <v>0</v>
      </c>
      <c r="K790" s="52">
        <v>0</v>
      </c>
      <c r="L790" s="52" t="s">
        <v>1026</v>
      </c>
      <c r="M790" s="52" t="s">
        <v>1138</v>
      </c>
      <c r="N790" s="52" t="s">
        <v>2687</v>
      </c>
      <c r="O790" s="52">
        <v>5302</v>
      </c>
      <c r="P790" s="52" t="s">
        <v>164</v>
      </c>
      <c r="Q790" s="52">
        <v>8100026207</v>
      </c>
      <c r="R790" s="53">
        <v>44286</v>
      </c>
      <c r="S790" s="52" t="s">
        <v>2689</v>
      </c>
      <c r="T790" s="52">
        <v>336</v>
      </c>
      <c r="U790" s="53" t="s">
        <v>2659</v>
      </c>
      <c r="V790" s="54">
        <v>-2064301.2</v>
      </c>
      <c r="W790" s="52" t="s">
        <v>6</v>
      </c>
      <c r="X790" s="55" t="str">
        <f t="shared" si="12"/>
        <v>Less than 180 days</v>
      </c>
      <c r="Y790" s="47" t="s">
        <v>2642</v>
      </c>
    </row>
    <row r="791" spans="1:25" x14ac:dyDescent="0.2">
      <c r="A791" s="52">
        <v>5300</v>
      </c>
      <c r="B791" s="52" t="s">
        <v>1025</v>
      </c>
      <c r="C791" s="52" t="s">
        <v>2686</v>
      </c>
      <c r="D791" s="52">
        <v>5308000083</v>
      </c>
      <c r="E791" s="52">
        <v>28</v>
      </c>
      <c r="F791" s="52" t="s">
        <v>2464</v>
      </c>
      <c r="G791" s="53" t="s">
        <v>2597</v>
      </c>
      <c r="H791" s="52" t="s">
        <v>1140</v>
      </c>
      <c r="I791" s="52">
        <v>12201000</v>
      </c>
      <c r="J791" s="52">
        <v>0</v>
      </c>
      <c r="K791" s="52">
        <v>0</v>
      </c>
      <c r="L791" s="52" t="s">
        <v>1026</v>
      </c>
      <c r="M791" s="52" t="s">
        <v>1138</v>
      </c>
      <c r="N791" s="52" t="s">
        <v>2687</v>
      </c>
      <c r="O791" s="52">
        <v>5302</v>
      </c>
      <c r="P791" s="52" t="s">
        <v>164</v>
      </c>
      <c r="Q791" s="52">
        <v>8100026207</v>
      </c>
      <c r="R791" s="53">
        <v>44286</v>
      </c>
      <c r="S791" s="52" t="s">
        <v>2689</v>
      </c>
      <c r="T791" s="52">
        <v>336</v>
      </c>
      <c r="U791" s="53" t="s">
        <v>2659</v>
      </c>
      <c r="V791" s="54">
        <v>-10080579.6</v>
      </c>
      <c r="W791" s="52" t="s">
        <v>6</v>
      </c>
      <c r="X791" s="55" t="str">
        <f t="shared" si="12"/>
        <v>Less than 180 days</v>
      </c>
      <c r="Y791" s="47" t="s">
        <v>2642</v>
      </c>
    </row>
    <row r="792" spans="1:25" x14ac:dyDescent="0.2">
      <c r="A792" s="52">
        <v>5300</v>
      </c>
      <c r="B792" s="52" t="s">
        <v>1025</v>
      </c>
      <c r="C792" s="52" t="s">
        <v>2686</v>
      </c>
      <c r="D792" s="52">
        <v>5308000084</v>
      </c>
      <c r="E792" s="52">
        <v>25</v>
      </c>
      <c r="F792" s="52" t="s">
        <v>2466</v>
      </c>
      <c r="G792" s="53" t="s">
        <v>2597</v>
      </c>
      <c r="H792" s="52" t="s">
        <v>1140</v>
      </c>
      <c r="I792" s="52">
        <v>12201000</v>
      </c>
      <c r="J792" s="52">
        <v>0</v>
      </c>
      <c r="K792" s="52">
        <v>0</v>
      </c>
      <c r="L792" s="52" t="s">
        <v>1026</v>
      </c>
      <c r="M792" s="52" t="s">
        <v>1138</v>
      </c>
      <c r="N792" s="52" t="s">
        <v>2687</v>
      </c>
      <c r="O792" s="52">
        <v>5302</v>
      </c>
      <c r="P792" s="52" t="s">
        <v>164</v>
      </c>
      <c r="Q792" s="52">
        <v>8100026207</v>
      </c>
      <c r="R792" s="53">
        <v>44286</v>
      </c>
      <c r="S792" s="52" t="s">
        <v>2689</v>
      </c>
      <c r="T792" s="52">
        <v>336</v>
      </c>
      <c r="U792" s="53" t="s">
        <v>2659</v>
      </c>
      <c r="V792" s="54">
        <v>-10151762.4</v>
      </c>
      <c r="W792" s="52" t="s">
        <v>6</v>
      </c>
      <c r="X792" s="55" t="str">
        <f t="shared" si="12"/>
        <v>Less than 180 days</v>
      </c>
      <c r="Y792" s="47" t="s">
        <v>2642</v>
      </c>
    </row>
    <row r="793" spans="1:25" x14ac:dyDescent="0.2">
      <c r="A793" s="52">
        <v>5300</v>
      </c>
      <c r="B793" s="52" t="s">
        <v>1025</v>
      </c>
      <c r="C793" s="52" t="s">
        <v>2686</v>
      </c>
      <c r="D793" s="52">
        <v>5308000085</v>
      </c>
      <c r="E793" s="52">
        <v>20</v>
      </c>
      <c r="F793" s="52" t="s">
        <v>2468</v>
      </c>
      <c r="G793" s="53" t="s">
        <v>2597</v>
      </c>
      <c r="H793" s="52" t="s">
        <v>1140</v>
      </c>
      <c r="I793" s="52">
        <v>12201000</v>
      </c>
      <c r="J793" s="52">
        <v>0</v>
      </c>
      <c r="K793" s="52">
        <v>0</v>
      </c>
      <c r="L793" s="52" t="s">
        <v>1026</v>
      </c>
      <c r="M793" s="52" t="s">
        <v>1138</v>
      </c>
      <c r="N793" s="52" t="s">
        <v>2687</v>
      </c>
      <c r="O793" s="52">
        <v>5302</v>
      </c>
      <c r="P793" s="52" t="s">
        <v>164</v>
      </c>
      <c r="Q793" s="52">
        <v>8100026207</v>
      </c>
      <c r="R793" s="53">
        <v>44286</v>
      </c>
      <c r="S793" s="52" t="s">
        <v>2689</v>
      </c>
      <c r="T793" s="52">
        <v>336</v>
      </c>
      <c r="U793" s="53" t="s">
        <v>2659</v>
      </c>
      <c r="V793" s="54">
        <v>-372340.8</v>
      </c>
      <c r="W793" s="52" t="s">
        <v>6</v>
      </c>
      <c r="X793" s="55" t="str">
        <f t="shared" si="12"/>
        <v>Less than 180 days</v>
      </c>
      <c r="Y793" s="47" t="s">
        <v>2642</v>
      </c>
    </row>
    <row r="794" spans="1:25" x14ac:dyDescent="0.2">
      <c r="A794" s="52">
        <v>5300</v>
      </c>
      <c r="B794" s="52" t="s">
        <v>1025</v>
      </c>
      <c r="C794" s="52" t="s">
        <v>2686</v>
      </c>
      <c r="D794" s="52">
        <v>5308000087</v>
      </c>
      <c r="E794" s="52">
        <v>20</v>
      </c>
      <c r="F794" s="52" t="s">
        <v>2470</v>
      </c>
      <c r="G794" s="53" t="s">
        <v>2597</v>
      </c>
      <c r="H794" s="52" t="s">
        <v>1140</v>
      </c>
      <c r="I794" s="52">
        <v>12201000</v>
      </c>
      <c r="J794" s="52">
        <v>0</v>
      </c>
      <c r="K794" s="52">
        <v>0</v>
      </c>
      <c r="L794" s="52" t="s">
        <v>1026</v>
      </c>
      <c r="M794" s="52" t="s">
        <v>1138</v>
      </c>
      <c r="N794" s="52" t="s">
        <v>2687</v>
      </c>
      <c r="O794" s="52">
        <v>5302</v>
      </c>
      <c r="P794" s="52" t="s">
        <v>164</v>
      </c>
      <c r="Q794" s="52">
        <v>8100026207</v>
      </c>
      <c r="R794" s="53">
        <v>44286</v>
      </c>
      <c r="S794" s="52" t="s">
        <v>2689</v>
      </c>
      <c r="T794" s="52">
        <v>336</v>
      </c>
      <c r="U794" s="53" t="s">
        <v>2659</v>
      </c>
      <c r="V794" s="54">
        <v>-284731.2</v>
      </c>
      <c r="W794" s="52" t="s">
        <v>6</v>
      </c>
      <c r="X794" s="55" t="str">
        <f t="shared" si="12"/>
        <v>Less than 180 days</v>
      </c>
      <c r="Y794" s="47" t="s">
        <v>2642</v>
      </c>
    </row>
    <row r="795" spans="1:25" x14ac:dyDescent="0.2">
      <c r="A795" s="52">
        <v>5300</v>
      </c>
      <c r="B795" s="52" t="s">
        <v>1025</v>
      </c>
      <c r="C795" s="52" t="s">
        <v>2686</v>
      </c>
      <c r="D795" s="52">
        <v>5308000088</v>
      </c>
      <c r="E795" s="52">
        <v>20</v>
      </c>
      <c r="F795" s="52" t="s">
        <v>2472</v>
      </c>
      <c r="G795" s="53" t="s">
        <v>2597</v>
      </c>
      <c r="H795" s="52" t="s">
        <v>1140</v>
      </c>
      <c r="I795" s="52">
        <v>12201000</v>
      </c>
      <c r="J795" s="52">
        <v>0</v>
      </c>
      <c r="K795" s="52">
        <v>0</v>
      </c>
      <c r="L795" s="52" t="s">
        <v>1026</v>
      </c>
      <c r="M795" s="52" t="s">
        <v>1138</v>
      </c>
      <c r="N795" s="52" t="s">
        <v>2687</v>
      </c>
      <c r="O795" s="52">
        <v>5302</v>
      </c>
      <c r="P795" s="52" t="s">
        <v>164</v>
      </c>
      <c r="Q795" s="52">
        <v>8100026207</v>
      </c>
      <c r="R795" s="53">
        <v>44286</v>
      </c>
      <c r="S795" s="52" t="s">
        <v>2689</v>
      </c>
      <c r="T795" s="52">
        <v>336</v>
      </c>
      <c r="U795" s="53" t="s">
        <v>2659</v>
      </c>
      <c r="V795" s="54">
        <v>-224499.6</v>
      </c>
      <c r="W795" s="52" t="s">
        <v>6</v>
      </c>
      <c r="X795" s="55" t="str">
        <f t="shared" si="12"/>
        <v>Less than 180 days</v>
      </c>
      <c r="Y795" s="47" t="s">
        <v>2642</v>
      </c>
    </row>
    <row r="796" spans="1:25" x14ac:dyDescent="0.2">
      <c r="A796" s="52">
        <v>5300</v>
      </c>
      <c r="B796" s="52" t="s">
        <v>1025</v>
      </c>
      <c r="C796" s="52" t="s">
        <v>2686</v>
      </c>
      <c r="D796" s="52">
        <v>5308000089</v>
      </c>
      <c r="E796" s="52">
        <v>21</v>
      </c>
      <c r="F796" s="52" t="s">
        <v>2474</v>
      </c>
      <c r="G796" s="53" t="s">
        <v>2597</v>
      </c>
      <c r="H796" s="52" t="s">
        <v>1140</v>
      </c>
      <c r="I796" s="52">
        <v>12201000</v>
      </c>
      <c r="J796" s="52">
        <v>0</v>
      </c>
      <c r="K796" s="52">
        <v>0</v>
      </c>
      <c r="L796" s="52" t="s">
        <v>1026</v>
      </c>
      <c r="M796" s="52" t="s">
        <v>1138</v>
      </c>
      <c r="N796" s="52" t="s">
        <v>2687</v>
      </c>
      <c r="O796" s="52">
        <v>5302</v>
      </c>
      <c r="P796" s="52" t="s">
        <v>164</v>
      </c>
      <c r="Q796" s="52">
        <v>8100026207</v>
      </c>
      <c r="R796" s="53">
        <v>44286</v>
      </c>
      <c r="S796" s="52" t="s">
        <v>2689</v>
      </c>
      <c r="T796" s="52">
        <v>336</v>
      </c>
      <c r="U796" s="53" t="s">
        <v>2659</v>
      </c>
      <c r="V796" s="54">
        <v>-109512</v>
      </c>
      <c r="W796" s="52" t="s">
        <v>6</v>
      </c>
      <c r="X796" s="55" t="str">
        <f t="shared" si="12"/>
        <v>Less than 180 days</v>
      </c>
      <c r="Y796" s="47" t="s">
        <v>2642</v>
      </c>
    </row>
    <row r="797" spans="1:25" x14ac:dyDescent="0.2">
      <c r="A797" s="52">
        <v>5300</v>
      </c>
      <c r="B797" s="52" t="s">
        <v>1025</v>
      </c>
      <c r="C797" s="52" t="s">
        <v>2686</v>
      </c>
      <c r="D797" s="52">
        <v>5308000090</v>
      </c>
      <c r="E797" s="52">
        <v>20</v>
      </c>
      <c r="F797" s="52" t="s">
        <v>2476</v>
      </c>
      <c r="G797" s="53" t="s">
        <v>2597</v>
      </c>
      <c r="H797" s="52" t="s">
        <v>1140</v>
      </c>
      <c r="I797" s="52">
        <v>12201000</v>
      </c>
      <c r="J797" s="52">
        <v>0</v>
      </c>
      <c r="K797" s="52">
        <v>0</v>
      </c>
      <c r="L797" s="52" t="s">
        <v>1026</v>
      </c>
      <c r="M797" s="52" t="s">
        <v>1138</v>
      </c>
      <c r="N797" s="52" t="s">
        <v>2687</v>
      </c>
      <c r="O797" s="52">
        <v>5302</v>
      </c>
      <c r="P797" s="52" t="s">
        <v>164</v>
      </c>
      <c r="Q797" s="52">
        <v>8100026207</v>
      </c>
      <c r="R797" s="53">
        <v>44286</v>
      </c>
      <c r="S797" s="52" t="s">
        <v>2689</v>
      </c>
      <c r="T797" s="52">
        <v>336</v>
      </c>
      <c r="U797" s="53" t="s">
        <v>2659</v>
      </c>
      <c r="V797" s="54">
        <v>-208072.8</v>
      </c>
      <c r="W797" s="52" t="s">
        <v>6</v>
      </c>
      <c r="X797" s="55" t="str">
        <f t="shared" si="12"/>
        <v>Less than 180 days</v>
      </c>
      <c r="Y797" s="47" t="s">
        <v>2642</v>
      </c>
    </row>
    <row r="798" spans="1:25" x14ac:dyDescent="0.2">
      <c r="A798" s="52">
        <v>5300</v>
      </c>
      <c r="B798" s="52" t="s">
        <v>1025</v>
      </c>
      <c r="C798" s="52" t="s">
        <v>2686</v>
      </c>
      <c r="D798" s="52">
        <v>5308000091</v>
      </c>
      <c r="E798" s="52">
        <v>20</v>
      </c>
      <c r="F798" s="52" t="s">
        <v>2478</v>
      </c>
      <c r="G798" s="53" t="s">
        <v>2597</v>
      </c>
      <c r="H798" s="52" t="s">
        <v>1140</v>
      </c>
      <c r="I798" s="52">
        <v>12201000</v>
      </c>
      <c r="J798" s="52">
        <v>0</v>
      </c>
      <c r="K798" s="52">
        <v>0</v>
      </c>
      <c r="L798" s="52" t="s">
        <v>1030</v>
      </c>
      <c r="M798" s="52" t="s">
        <v>1173</v>
      </c>
      <c r="N798" s="52" t="s">
        <v>2687</v>
      </c>
      <c r="O798" s="52">
        <v>5302</v>
      </c>
      <c r="P798" s="52" t="s">
        <v>164</v>
      </c>
      <c r="Q798" s="52">
        <v>8100026207</v>
      </c>
      <c r="R798" s="53">
        <v>44286</v>
      </c>
      <c r="S798" s="52" t="s">
        <v>2689</v>
      </c>
      <c r="T798" s="52">
        <v>336</v>
      </c>
      <c r="U798" s="53" t="s">
        <v>2659</v>
      </c>
      <c r="V798" s="54">
        <v>-158792.4</v>
      </c>
      <c r="W798" s="52" t="s">
        <v>6</v>
      </c>
      <c r="X798" s="55" t="str">
        <f t="shared" si="12"/>
        <v>Less than 180 days</v>
      </c>
      <c r="Y798" s="47" t="s">
        <v>2642</v>
      </c>
    </row>
    <row r="799" spans="1:25" x14ac:dyDescent="0.2">
      <c r="A799" s="52">
        <v>5300</v>
      </c>
      <c r="B799" s="52" t="s">
        <v>1025</v>
      </c>
      <c r="C799" s="52" t="s">
        <v>2686</v>
      </c>
      <c r="D799" s="52">
        <v>5308000092</v>
      </c>
      <c r="E799" s="52">
        <v>20</v>
      </c>
      <c r="F799" s="52" t="s">
        <v>2480</v>
      </c>
      <c r="G799" s="53" t="s">
        <v>2597</v>
      </c>
      <c r="H799" s="52" t="s">
        <v>1140</v>
      </c>
      <c r="I799" s="52">
        <v>12201000</v>
      </c>
      <c r="J799" s="52">
        <v>0</v>
      </c>
      <c r="K799" s="52">
        <v>0</v>
      </c>
      <c r="L799" s="52" t="s">
        <v>1030</v>
      </c>
      <c r="M799" s="52" t="s">
        <v>1173</v>
      </c>
      <c r="N799" s="52" t="s">
        <v>2687</v>
      </c>
      <c r="O799" s="52">
        <v>5302</v>
      </c>
      <c r="P799" s="52" t="s">
        <v>164</v>
      </c>
      <c r="Q799" s="52">
        <v>8100026207</v>
      </c>
      <c r="R799" s="53">
        <v>44286</v>
      </c>
      <c r="S799" s="52" t="s">
        <v>2689</v>
      </c>
      <c r="T799" s="52">
        <v>336</v>
      </c>
      <c r="U799" s="53" t="s">
        <v>2659</v>
      </c>
      <c r="V799" s="54">
        <v>-32853.599999999999</v>
      </c>
      <c r="W799" s="52" t="s">
        <v>6</v>
      </c>
      <c r="X799" s="55" t="str">
        <f t="shared" si="12"/>
        <v>Less than 180 days</v>
      </c>
      <c r="Y799" s="47" t="s">
        <v>2642</v>
      </c>
    </row>
    <row r="800" spans="1:25" x14ac:dyDescent="0.2">
      <c r="A800" s="52">
        <v>5300</v>
      </c>
      <c r="B800" s="52" t="s">
        <v>1025</v>
      </c>
      <c r="C800" s="52" t="s">
        <v>2686</v>
      </c>
      <c r="D800" s="52">
        <v>5308000093</v>
      </c>
      <c r="E800" s="52">
        <v>20</v>
      </c>
      <c r="F800" s="52" t="s">
        <v>2482</v>
      </c>
      <c r="G800" s="53" t="s">
        <v>2597</v>
      </c>
      <c r="H800" s="52" t="s">
        <v>1140</v>
      </c>
      <c r="I800" s="52">
        <v>12201000</v>
      </c>
      <c r="J800" s="52">
        <v>0</v>
      </c>
      <c r="K800" s="52">
        <v>0</v>
      </c>
      <c r="L800" s="52" t="s">
        <v>1030</v>
      </c>
      <c r="M800" s="52" t="s">
        <v>1173</v>
      </c>
      <c r="N800" s="52" t="s">
        <v>2687</v>
      </c>
      <c r="O800" s="52">
        <v>5302</v>
      </c>
      <c r="P800" s="52" t="s">
        <v>164</v>
      </c>
      <c r="Q800" s="52">
        <v>8100026207</v>
      </c>
      <c r="R800" s="53">
        <v>44286</v>
      </c>
      <c r="S800" s="52" t="s">
        <v>2689</v>
      </c>
      <c r="T800" s="52">
        <v>336</v>
      </c>
      <c r="U800" s="53" t="s">
        <v>2659</v>
      </c>
      <c r="V800" s="54">
        <v>-93085.2</v>
      </c>
      <c r="W800" s="52" t="s">
        <v>6</v>
      </c>
      <c r="X800" s="55" t="str">
        <f t="shared" si="12"/>
        <v>Less than 180 days</v>
      </c>
      <c r="Y800" s="47" t="s">
        <v>2642</v>
      </c>
    </row>
    <row r="801" spans="1:25" x14ac:dyDescent="0.2">
      <c r="A801" s="52">
        <v>5300</v>
      </c>
      <c r="B801" s="52" t="s">
        <v>1025</v>
      </c>
      <c r="C801" s="52" t="s">
        <v>2686</v>
      </c>
      <c r="D801" s="52">
        <v>5308000094</v>
      </c>
      <c r="E801" s="52">
        <v>23</v>
      </c>
      <c r="F801" s="52" t="s">
        <v>2484</v>
      </c>
      <c r="G801" s="53" t="s">
        <v>2597</v>
      </c>
      <c r="H801" s="52" t="s">
        <v>1140</v>
      </c>
      <c r="I801" s="52">
        <v>12201000</v>
      </c>
      <c r="J801" s="52">
        <v>0</v>
      </c>
      <c r="K801" s="52">
        <v>0</v>
      </c>
      <c r="L801" s="52" t="s">
        <v>1026</v>
      </c>
      <c r="M801" s="52" t="s">
        <v>1138</v>
      </c>
      <c r="N801" s="52" t="s">
        <v>2687</v>
      </c>
      <c r="O801" s="52">
        <v>5302</v>
      </c>
      <c r="P801" s="52" t="s">
        <v>164</v>
      </c>
      <c r="Q801" s="52">
        <v>8100026207</v>
      </c>
      <c r="R801" s="53">
        <v>44286</v>
      </c>
      <c r="S801" s="52" t="s">
        <v>2689</v>
      </c>
      <c r="T801" s="52">
        <v>336</v>
      </c>
      <c r="U801" s="53" t="s">
        <v>2659</v>
      </c>
      <c r="V801" s="54">
        <v>-1390802.4</v>
      </c>
      <c r="W801" s="52" t="s">
        <v>6</v>
      </c>
      <c r="X801" s="55" t="str">
        <f t="shared" si="12"/>
        <v>Less than 180 days</v>
      </c>
      <c r="Y801" s="47" t="s">
        <v>2642</v>
      </c>
    </row>
    <row r="802" spans="1:25" x14ac:dyDescent="0.2">
      <c r="A802" s="52">
        <v>5300</v>
      </c>
      <c r="B802" s="52" t="s">
        <v>1025</v>
      </c>
      <c r="C802" s="52" t="s">
        <v>2686</v>
      </c>
      <c r="D802" s="52">
        <v>5308000096</v>
      </c>
      <c r="E802" s="52">
        <v>22</v>
      </c>
      <c r="F802" s="52" t="s">
        <v>2486</v>
      </c>
      <c r="G802" s="53" t="s">
        <v>2597</v>
      </c>
      <c r="H802" s="52" t="s">
        <v>1140</v>
      </c>
      <c r="I802" s="52">
        <v>12201000</v>
      </c>
      <c r="J802" s="52">
        <v>0</v>
      </c>
      <c r="K802" s="52">
        <v>0</v>
      </c>
      <c r="L802" s="52" t="s">
        <v>1026</v>
      </c>
      <c r="M802" s="52" t="s">
        <v>1138</v>
      </c>
      <c r="N802" s="52" t="s">
        <v>2687</v>
      </c>
      <c r="O802" s="52">
        <v>5302</v>
      </c>
      <c r="P802" s="52" t="s">
        <v>164</v>
      </c>
      <c r="Q802" s="52">
        <v>8100026207</v>
      </c>
      <c r="R802" s="53">
        <v>44286</v>
      </c>
      <c r="S802" s="52" t="s">
        <v>2689</v>
      </c>
      <c r="T802" s="52">
        <v>336</v>
      </c>
      <c r="U802" s="53" t="s">
        <v>2659</v>
      </c>
      <c r="V802" s="54">
        <v>-235450.8</v>
      </c>
      <c r="W802" s="52" t="s">
        <v>6</v>
      </c>
      <c r="X802" s="55" t="str">
        <f t="shared" si="12"/>
        <v>Less than 180 days</v>
      </c>
      <c r="Y802" s="47" t="s">
        <v>2642</v>
      </c>
    </row>
    <row r="803" spans="1:25" x14ac:dyDescent="0.2">
      <c r="A803" s="52">
        <v>5300</v>
      </c>
      <c r="B803" s="52" t="s">
        <v>1025</v>
      </c>
      <c r="C803" s="52" t="s">
        <v>2686</v>
      </c>
      <c r="D803" s="52">
        <v>5308000098</v>
      </c>
      <c r="E803" s="52">
        <v>20</v>
      </c>
      <c r="F803" s="52" t="s">
        <v>2488</v>
      </c>
      <c r="G803" s="53" t="s">
        <v>2597</v>
      </c>
      <c r="H803" s="52" t="s">
        <v>1140</v>
      </c>
      <c r="I803" s="52">
        <v>12201000</v>
      </c>
      <c r="J803" s="52">
        <v>0</v>
      </c>
      <c r="K803" s="52">
        <v>0</v>
      </c>
      <c r="L803" s="52" t="s">
        <v>1030</v>
      </c>
      <c r="M803" s="52" t="s">
        <v>1173</v>
      </c>
      <c r="N803" s="52" t="s">
        <v>2687</v>
      </c>
      <c r="O803" s="52">
        <v>5302</v>
      </c>
      <c r="P803" s="52" t="s">
        <v>164</v>
      </c>
      <c r="Q803" s="52">
        <v>8100026207</v>
      </c>
      <c r="R803" s="53">
        <v>44286</v>
      </c>
      <c r="S803" s="52" t="s">
        <v>2689</v>
      </c>
      <c r="T803" s="52">
        <v>336</v>
      </c>
      <c r="U803" s="53" t="s">
        <v>2659</v>
      </c>
      <c r="V803" s="54">
        <v>-54756</v>
      </c>
      <c r="W803" s="52" t="s">
        <v>6</v>
      </c>
      <c r="X803" s="55" t="str">
        <f t="shared" si="12"/>
        <v>Less than 180 days</v>
      </c>
      <c r="Y803" s="47" t="s">
        <v>2642</v>
      </c>
    </row>
    <row r="804" spans="1:25" x14ac:dyDescent="0.2">
      <c r="A804" s="52">
        <v>5300</v>
      </c>
      <c r="B804" s="52" t="s">
        <v>1025</v>
      </c>
      <c r="C804" s="52" t="s">
        <v>2686</v>
      </c>
      <c r="D804" s="52">
        <v>5308000100</v>
      </c>
      <c r="E804" s="52">
        <v>20</v>
      </c>
      <c r="F804" s="52" t="s">
        <v>2490</v>
      </c>
      <c r="G804" s="53" t="s">
        <v>2597</v>
      </c>
      <c r="H804" s="52" t="s">
        <v>1140</v>
      </c>
      <c r="I804" s="52">
        <v>12201000</v>
      </c>
      <c r="J804" s="52">
        <v>0</v>
      </c>
      <c r="K804" s="52">
        <v>0</v>
      </c>
      <c r="L804" s="52" t="s">
        <v>1030</v>
      </c>
      <c r="M804" s="52" t="s">
        <v>1173</v>
      </c>
      <c r="N804" s="52" t="s">
        <v>2687</v>
      </c>
      <c r="O804" s="52">
        <v>5302</v>
      </c>
      <c r="P804" s="52" t="s">
        <v>164</v>
      </c>
      <c r="Q804" s="52">
        <v>8100026207</v>
      </c>
      <c r="R804" s="53">
        <v>44286</v>
      </c>
      <c r="S804" s="52" t="s">
        <v>2689</v>
      </c>
      <c r="T804" s="52">
        <v>336</v>
      </c>
      <c r="U804" s="53" t="s">
        <v>2659</v>
      </c>
      <c r="V804" s="54">
        <v>-27378</v>
      </c>
      <c r="W804" s="52" t="s">
        <v>6</v>
      </c>
      <c r="X804" s="55" t="str">
        <f t="shared" si="12"/>
        <v>Less than 180 days</v>
      </c>
      <c r="Y804" s="47" t="s">
        <v>2642</v>
      </c>
    </row>
    <row r="805" spans="1:25" x14ac:dyDescent="0.2">
      <c r="A805" s="52">
        <v>5300</v>
      </c>
      <c r="B805" s="52" t="s">
        <v>1025</v>
      </c>
      <c r="C805" s="52" t="s">
        <v>2686</v>
      </c>
      <c r="D805" s="52">
        <v>5308000112</v>
      </c>
      <c r="E805" s="52">
        <v>21</v>
      </c>
      <c r="F805" s="52" t="s">
        <v>2492</v>
      </c>
      <c r="G805" s="53" t="s">
        <v>2597</v>
      </c>
      <c r="H805" s="52" t="s">
        <v>1140</v>
      </c>
      <c r="I805" s="52">
        <v>12201000</v>
      </c>
      <c r="J805" s="52">
        <v>0</v>
      </c>
      <c r="K805" s="52">
        <v>0</v>
      </c>
      <c r="L805" s="52" t="s">
        <v>1026</v>
      </c>
      <c r="M805" s="52" t="s">
        <v>1138</v>
      </c>
      <c r="N805" s="52" t="s">
        <v>2687</v>
      </c>
      <c r="O805" s="52">
        <v>5302</v>
      </c>
      <c r="P805" s="52" t="s">
        <v>164</v>
      </c>
      <c r="Q805" s="52">
        <v>8100026207</v>
      </c>
      <c r="R805" s="53">
        <v>44286</v>
      </c>
      <c r="S805" s="52" t="s">
        <v>2689</v>
      </c>
      <c r="T805" s="52">
        <v>336</v>
      </c>
      <c r="U805" s="53" t="s">
        <v>2659</v>
      </c>
      <c r="V805" s="54">
        <v>-219024</v>
      </c>
      <c r="W805" s="52" t="s">
        <v>6</v>
      </c>
      <c r="X805" s="55" t="str">
        <f t="shared" si="12"/>
        <v>Less than 180 days</v>
      </c>
      <c r="Y805" s="47" t="s">
        <v>2642</v>
      </c>
    </row>
    <row r="806" spans="1:25" x14ac:dyDescent="0.2">
      <c r="A806" s="52">
        <v>5300</v>
      </c>
      <c r="B806" s="52" t="s">
        <v>1025</v>
      </c>
      <c r="C806" s="52" t="s">
        <v>2686</v>
      </c>
      <c r="D806" s="52">
        <v>5308000115</v>
      </c>
      <c r="E806" s="52">
        <v>20</v>
      </c>
      <c r="F806" s="52" t="s">
        <v>2494</v>
      </c>
      <c r="G806" s="53" t="s">
        <v>2597</v>
      </c>
      <c r="H806" s="52" t="s">
        <v>1140</v>
      </c>
      <c r="I806" s="52">
        <v>12201000</v>
      </c>
      <c r="J806" s="52">
        <v>0</v>
      </c>
      <c r="K806" s="52">
        <v>0</v>
      </c>
      <c r="L806" s="52" t="s">
        <v>1026</v>
      </c>
      <c r="M806" s="52" t="s">
        <v>1138</v>
      </c>
      <c r="N806" s="52" t="s">
        <v>2687</v>
      </c>
      <c r="O806" s="52">
        <v>5302</v>
      </c>
      <c r="P806" s="52" t="s">
        <v>164</v>
      </c>
      <c r="Q806" s="52">
        <v>8100026207</v>
      </c>
      <c r="R806" s="53">
        <v>44286</v>
      </c>
      <c r="S806" s="52" t="s">
        <v>2689</v>
      </c>
      <c r="T806" s="52">
        <v>336</v>
      </c>
      <c r="U806" s="53" t="s">
        <v>2659</v>
      </c>
      <c r="V806" s="54">
        <v>-125938.8</v>
      </c>
      <c r="W806" s="52" t="s">
        <v>6</v>
      </c>
      <c r="X806" s="55" t="str">
        <f t="shared" si="12"/>
        <v>Less than 180 days</v>
      </c>
      <c r="Y806" s="47" t="s">
        <v>2642</v>
      </c>
    </row>
    <row r="807" spans="1:25" x14ac:dyDescent="0.2">
      <c r="A807" s="52">
        <v>5300</v>
      </c>
      <c r="B807" s="52" t="s">
        <v>1025</v>
      </c>
      <c r="C807" s="52" t="s">
        <v>2686</v>
      </c>
      <c r="D807" s="52">
        <v>5308000118</v>
      </c>
      <c r="E807" s="52">
        <v>21</v>
      </c>
      <c r="F807" s="52" t="s">
        <v>2496</v>
      </c>
      <c r="G807" s="53" t="s">
        <v>2597</v>
      </c>
      <c r="H807" s="52" t="s">
        <v>1140</v>
      </c>
      <c r="I807" s="52">
        <v>12201000</v>
      </c>
      <c r="J807" s="52">
        <v>0</v>
      </c>
      <c r="K807" s="52">
        <v>0</v>
      </c>
      <c r="L807" s="52" t="s">
        <v>1026</v>
      </c>
      <c r="M807" s="52" t="s">
        <v>1138</v>
      </c>
      <c r="N807" s="52" t="s">
        <v>2687</v>
      </c>
      <c r="O807" s="52">
        <v>5302</v>
      </c>
      <c r="P807" s="52" t="s">
        <v>164</v>
      </c>
      <c r="Q807" s="52">
        <v>8100026207</v>
      </c>
      <c r="R807" s="53">
        <v>44286</v>
      </c>
      <c r="S807" s="52" t="s">
        <v>2689</v>
      </c>
      <c r="T807" s="52">
        <v>336</v>
      </c>
      <c r="U807" s="53" t="s">
        <v>2659</v>
      </c>
      <c r="V807" s="54">
        <v>-334011.59999999998</v>
      </c>
      <c r="W807" s="52" t="s">
        <v>6</v>
      </c>
      <c r="X807" s="55" t="str">
        <f t="shared" si="12"/>
        <v>Less than 180 days</v>
      </c>
      <c r="Y807" s="47" t="s">
        <v>2642</v>
      </c>
    </row>
    <row r="808" spans="1:25" x14ac:dyDescent="0.2">
      <c r="A808" s="52">
        <v>5300</v>
      </c>
      <c r="B808" s="52" t="s">
        <v>1025</v>
      </c>
      <c r="C808" s="52" t="s">
        <v>2686</v>
      </c>
      <c r="D808" s="52">
        <v>5308000119</v>
      </c>
      <c r="E808" s="52">
        <v>22</v>
      </c>
      <c r="F808" s="52" t="s">
        <v>2498</v>
      </c>
      <c r="G808" s="53" t="s">
        <v>2597</v>
      </c>
      <c r="H808" s="52" t="s">
        <v>1140</v>
      </c>
      <c r="I808" s="52">
        <v>12201000</v>
      </c>
      <c r="J808" s="52">
        <v>0</v>
      </c>
      <c r="K808" s="52">
        <v>0</v>
      </c>
      <c r="L808" s="52" t="s">
        <v>1026</v>
      </c>
      <c r="M808" s="52" t="s">
        <v>1138</v>
      </c>
      <c r="N808" s="52" t="s">
        <v>2687</v>
      </c>
      <c r="O808" s="52">
        <v>5302</v>
      </c>
      <c r="P808" s="52" t="s">
        <v>164</v>
      </c>
      <c r="Q808" s="52">
        <v>8100026207</v>
      </c>
      <c r="R808" s="53">
        <v>44286</v>
      </c>
      <c r="S808" s="52" t="s">
        <v>2689</v>
      </c>
      <c r="T808" s="52">
        <v>336</v>
      </c>
      <c r="U808" s="53" t="s">
        <v>2659</v>
      </c>
      <c r="V808" s="54">
        <v>-169743.6</v>
      </c>
      <c r="W808" s="52" t="s">
        <v>6</v>
      </c>
      <c r="X808" s="55" t="str">
        <f t="shared" si="12"/>
        <v>Less than 180 days</v>
      </c>
      <c r="Y808" s="47" t="s">
        <v>2642</v>
      </c>
    </row>
    <row r="809" spans="1:25" x14ac:dyDescent="0.2">
      <c r="A809" s="52">
        <v>5300</v>
      </c>
      <c r="B809" s="52" t="s">
        <v>1025</v>
      </c>
      <c r="C809" s="52" t="s">
        <v>2686</v>
      </c>
      <c r="D809" s="52">
        <v>5308000126</v>
      </c>
      <c r="E809" s="52">
        <v>20</v>
      </c>
      <c r="F809" s="52" t="s">
        <v>2500</v>
      </c>
      <c r="G809" s="53" t="s">
        <v>2597</v>
      </c>
      <c r="H809" s="52" t="s">
        <v>1140</v>
      </c>
      <c r="I809" s="52">
        <v>12201000</v>
      </c>
      <c r="J809" s="52">
        <v>0</v>
      </c>
      <c r="K809" s="52">
        <v>0</v>
      </c>
      <c r="L809" s="52" t="s">
        <v>1030</v>
      </c>
      <c r="M809" s="52" t="s">
        <v>1173</v>
      </c>
      <c r="N809" s="52" t="s">
        <v>2687</v>
      </c>
      <c r="O809" s="52">
        <v>5302</v>
      </c>
      <c r="P809" s="52" t="s">
        <v>164</v>
      </c>
      <c r="Q809" s="52">
        <v>8100026207</v>
      </c>
      <c r="R809" s="53">
        <v>44286</v>
      </c>
      <c r="S809" s="52" t="s">
        <v>2689</v>
      </c>
      <c r="T809" s="52">
        <v>336</v>
      </c>
      <c r="U809" s="53" t="s">
        <v>2659</v>
      </c>
      <c r="V809" s="54">
        <v>-54756</v>
      </c>
      <c r="W809" s="52" t="s">
        <v>6</v>
      </c>
      <c r="X809" s="55" t="str">
        <f t="shared" si="12"/>
        <v>Less than 180 days</v>
      </c>
      <c r="Y809" s="47" t="s">
        <v>2642</v>
      </c>
    </row>
    <row r="810" spans="1:25" x14ac:dyDescent="0.2">
      <c r="A810" s="52">
        <v>5300</v>
      </c>
      <c r="B810" s="52" t="s">
        <v>1025</v>
      </c>
      <c r="C810" s="52" t="s">
        <v>2686</v>
      </c>
      <c r="D810" s="52">
        <v>5308000131</v>
      </c>
      <c r="E810" s="52">
        <v>20</v>
      </c>
      <c r="F810" s="52" t="s">
        <v>2502</v>
      </c>
      <c r="G810" s="53" t="s">
        <v>2597</v>
      </c>
      <c r="H810" s="52" t="s">
        <v>1140</v>
      </c>
      <c r="I810" s="52">
        <v>12201000</v>
      </c>
      <c r="J810" s="52">
        <v>0</v>
      </c>
      <c r="K810" s="52">
        <v>0</v>
      </c>
      <c r="L810" s="52" t="s">
        <v>1026</v>
      </c>
      <c r="M810" s="52" t="s">
        <v>1138</v>
      </c>
      <c r="N810" s="52" t="s">
        <v>2687</v>
      </c>
      <c r="O810" s="52">
        <v>5302</v>
      </c>
      <c r="P810" s="52" t="s">
        <v>164</v>
      </c>
      <c r="Q810" s="52">
        <v>8100026207</v>
      </c>
      <c r="R810" s="53">
        <v>44286</v>
      </c>
      <c r="S810" s="52" t="s">
        <v>2689</v>
      </c>
      <c r="T810" s="52">
        <v>336</v>
      </c>
      <c r="U810" s="53" t="s">
        <v>2659</v>
      </c>
      <c r="V810" s="54">
        <v>-104036.4</v>
      </c>
      <c r="W810" s="52" t="s">
        <v>6</v>
      </c>
      <c r="X810" s="55" t="str">
        <f t="shared" si="12"/>
        <v>Less than 180 days</v>
      </c>
      <c r="Y810" s="47" t="s">
        <v>2642</v>
      </c>
    </row>
    <row r="811" spans="1:25" x14ac:dyDescent="0.2">
      <c r="A811" s="52">
        <v>5300</v>
      </c>
      <c r="B811" s="52" t="s">
        <v>1025</v>
      </c>
      <c r="C811" s="52" t="s">
        <v>2686</v>
      </c>
      <c r="D811" s="52">
        <v>5308000161</v>
      </c>
      <c r="E811" s="52">
        <v>25</v>
      </c>
      <c r="F811" s="52" t="s">
        <v>2504</v>
      </c>
      <c r="G811" s="53" t="s">
        <v>2597</v>
      </c>
      <c r="H811" s="52" t="s">
        <v>1296</v>
      </c>
      <c r="I811" s="52">
        <v>12201000</v>
      </c>
      <c r="J811" s="52">
        <v>0</v>
      </c>
      <c r="K811" s="52">
        <v>0</v>
      </c>
      <c r="L811" s="52" t="s">
        <v>1026</v>
      </c>
      <c r="M811" s="52" t="s">
        <v>1294</v>
      </c>
      <c r="N811" s="52" t="s">
        <v>2687</v>
      </c>
      <c r="O811" s="52">
        <v>5302</v>
      </c>
      <c r="P811" s="52" t="s">
        <v>116</v>
      </c>
      <c r="Q811" s="52">
        <v>8100026207</v>
      </c>
      <c r="R811" s="53">
        <v>44286</v>
      </c>
      <c r="S811" s="52" t="s">
        <v>2689</v>
      </c>
      <c r="T811" s="52">
        <v>336</v>
      </c>
      <c r="U811" s="53" t="s">
        <v>2659</v>
      </c>
      <c r="V811" s="54">
        <v>-202597.2</v>
      </c>
      <c r="W811" s="52" t="s">
        <v>6</v>
      </c>
      <c r="X811" s="55" t="str">
        <f t="shared" si="12"/>
        <v>Less than 180 days</v>
      </c>
      <c r="Y811" s="47" t="s">
        <v>2642</v>
      </c>
    </row>
    <row r="812" spans="1:25" x14ac:dyDescent="0.2">
      <c r="A812" s="52">
        <v>5300</v>
      </c>
      <c r="B812" s="52" t="s">
        <v>1025</v>
      </c>
      <c r="C812" s="52" t="s">
        <v>2686</v>
      </c>
      <c r="D812" s="52">
        <v>5308000162</v>
      </c>
      <c r="E812" s="52">
        <v>21</v>
      </c>
      <c r="F812" s="52" t="s">
        <v>2506</v>
      </c>
      <c r="G812" s="53" t="s">
        <v>2597</v>
      </c>
      <c r="H812" s="52" t="s">
        <v>1296</v>
      </c>
      <c r="I812" s="52">
        <v>12201000</v>
      </c>
      <c r="J812" s="52">
        <v>0</v>
      </c>
      <c r="K812" s="52">
        <v>0</v>
      </c>
      <c r="L812" s="52" t="s">
        <v>1026</v>
      </c>
      <c r="M812" s="52" t="s">
        <v>1294</v>
      </c>
      <c r="N812" s="52" t="s">
        <v>2687</v>
      </c>
      <c r="O812" s="52">
        <v>5302</v>
      </c>
      <c r="P812" s="52" t="s">
        <v>116</v>
      </c>
      <c r="Q812" s="52">
        <v>8100026207</v>
      </c>
      <c r="R812" s="53">
        <v>44286</v>
      </c>
      <c r="S812" s="52" t="s">
        <v>2689</v>
      </c>
      <c r="T812" s="52">
        <v>336</v>
      </c>
      <c r="U812" s="53" t="s">
        <v>2659</v>
      </c>
      <c r="V812" s="54">
        <v>-273780</v>
      </c>
      <c r="W812" s="52" t="s">
        <v>6</v>
      </c>
      <c r="X812" s="55" t="str">
        <f t="shared" si="12"/>
        <v>Less than 180 days</v>
      </c>
      <c r="Y812" s="47" t="s">
        <v>2642</v>
      </c>
    </row>
    <row r="813" spans="1:25" x14ac:dyDescent="0.2">
      <c r="A813" s="52">
        <v>5300</v>
      </c>
      <c r="B813" s="52" t="s">
        <v>1025</v>
      </c>
      <c r="C813" s="52" t="s">
        <v>2686</v>
      </c>
      <c r="D813" s="52">
        <v>5308000163</v>
      </c>
      <c r="E813" s="52">
        <v>25</v>
      </c>
      <c r="F813" s="52" t="s">
        <v>2508</v>
      </c>
      <c r="G813" s="53" t="s">
        <v>2597</v>
      </c>
      <c r="H813" s="52" t="s">
        <v>1296</v>
      </c>
      <c r="I813" s="52">
        <v>12201000</v>
      </c>
      <c r="J813" s="52">
        <v>0</v>
      </c>
      <c r="K813" s="52">
        <v>0</v>
      </c>
      <c r="L813" s="52" t="s">
        <v>1026</v>
      </c>
      <c r="M813" s="52" t="s">
        <v>1294</v>
      </c>
      <c r="N813" s="52" t="s">
        <v>2687</v>
      </c>
      <c r="O813" s="52">
        <v>5302</v>
      </c>
      <c r="P813" s="52" t="s">
        <v>116</v>
      </c>
      <c r="Q813" s="52">
        <v>8100026207</v>
      </c>
      <c r="R813" s="53">
        <v>44286</v>
      </c>
      <c r="S813" s="52" t="s">
        <v>2689</v>
      </c>
      <c r="T813" s="52">
        <v>336</v>
      </c>
      <c r="U813" s="53" t="s">
        <v>2659</v>
      </c>
      <c r="V813" s="54">
        <v>-273780</v>
      </c>
      <c r="W813" s="52" t="s">
        <v>6</v>
      </c>
      <c r="X813" s="55" t="str">
        <f t="shared" si="12"/>
        <v>Less than 180 days</v>
      </c>
      <c r="Y813" s="47" t="s">
        <v>2642</v>
      </c>
    </row>
    <row r="814" spans="1:25" x14ac:dyDescent="0.2">
      <c r="A814" s="52">
        <v>5300</v>
      </c>
      <c r="B814" s="52" t="s">
        <v>1025</v>
      </c>
      <c r="C814" s="52" t="s">
        <v>2686</v>
      </c>
      <c r="D814" s="52">
        <v>5308000164</v>
      </c>
      <c r="E814" s="52">
        <v>26</v>
      </c>
      <c r="F814" s="52" t="s">
        <v>2510</v>
      </c>
      <c r="G814" s="53" t="s">
        <v>2597</v>
      </c>
      <c r="H814" s="52" t="s">
        <v>1296</v>
      </c>
      <c r="I814" s="52">
        <v>12201000</v>
      </c>
      <c r="J814" s="52">
        <v>0</v>
      </c>
      <c r="K814" s="52">
        <v>0</v>
      </c>
      <c r="L814" s="52" t="s">
        <v>1026</v>
      </c>
      <c r="M814" s="52" t="s">
        <v>1294</v>
      </c>
      <c r="N814" s="52" t="s">
        <v>2687</v>
      </c>
      <c r="O814" s="52">
        <v>5302</v>
      </c>
      <c r="P814" s="52" t="s">
        <v>116</v>
      </c>
      <c r="Q814" s="52">
        <v>8100026207</v>
      </c>
      <c r="R814" s="53">
        <v>44286</v>
      </c>
      <c r="S814" s="52" t="s">
        <v>2689</v>
      </c>
      <c r="T814" s="52">
        <v>336</v>
      </c>
      <c r="U814" s="53" t="s">
        <v>2659</v>
      </c>
      <c r="V814" s="54">
        <v>-1943838</v>
      </c>
      <c r="W814" s="52" t="s">
        <v>6</v>
      </c>
      <c r="X814" s="55" t="str">
        <f t="shared" si="12"/>
        <v>Less than 180 days</v>
      </c>
      <c r="Y814" s="47" t="s">
        <v>2642</v>
      </c>
    </row>
    <row r="815" spans="1:25" x14ac:dyDescent="0.2">
      <c r="A815" s="52">
        <v>5300</v>
      </c>
      <c r="B815" s="52" t="s">
        <v>1025</v>
      </c>
      <c r="C815" s="52" t="s">
        <v>2686</v>
      </c>
      <c r="D815" s="52">
        <v>5308000166</v>
      </c>
      <c r="E815" s="52">
        <v>24</v>
      </c>
      <c r="F815" s="52" t="s">
        <v>2512</v>
      </c>
      <c r="G815" s="53" t="s">
        <v>2597</v>
      </c>
      <c r="H815" s="52" t="s">
        <v>1296</v>
      </c>
      <c r="I815" s="52">
        <v>12201000</v>
      </c>
      <c r="J815" s="52">
        <v>0</v>
      </c>
      <c r="K815" s="52">
        <v>0</v>
      </c>
      <c r="L815" s="52" t="s">
        <v>1026</v>
      </c>
      <c r="M815" s="52" t="s">
        <v>1294</v>
      </c>
      <c r="N815" s="52" t="s">
        <v>2687</v>
      </c>
      <c r="O815" s="52">
        <v>5302</v>
      </c>
      <c r="P815" s="52" t="s">
        <v>116</v>
      </c>
      <c r="Q815" s="52">
        <v>8100026207</v>
      </c>
      <c r="R815" s="53">
        <v>44286</v>
      </c>
      <c r="S815" s="52" t="s">
        <v>2689</v>
      </c>
      <c r="T815" s="52">
        <v>336</v>
      </c>
      <c r="U815" s="53" t="s">
        <v>2659</v>
      </c>
      <c r="V815" s="54">
        <v>-114987.6</v>
      </c>
      <c r="W815" s="52" t="s">
        <v>6</v>
      </c>
      <c r="X815" s="55" t="str">
        <f t="shared" si="12"/>
        <v>Less than 180 days</v>
      </c>
      <c r="Y815" s="47" t="s">
        <v>2642</v>
      </c>
    </row>
    <row r="816" spans="1:25" x14ac:dyDescent="0.2">
      <c r="A816" s="52">
        <v>5300</v>
      </c>
      <c r="B816" s="52" t="s">
        <v>1025</v>
      </c>
      <c r="C816" s="52" t="s">
        <v>2686</v>
      </c>
      <c r="D816" s="52">
        <v>5308000167</v>
      </c>
      <c r="E816" s="52">
        <v>24</v>
      </c>
      <c r="F816" s="52" t="s">
        <v>2514</v>
      </c>
      <c r="G816" s="53" t="s">
        <v>2597</v>
      </c>
      <c r="H816" s="52" t="s">
        <v>1296</v>
      </c>
      <c r="I816" s="52">
        <v>12201000</v>
      </c>
      <c r="J816" s="52">
        <v>0</v>
      </c>
      <c r="K816" s="52">
        <v>0</v>
      </c>
      <c r="L816" s="52" t="s">
        <v>1026</v>
      </c>
      <c r="M816" s="52" t="s">
        <v>1294</v>
      </c>
      <c r="N816" s="52" t="s">
        <v>2687</v>
      </c>
      <c r="O816" s="52">
        <v>5302</v>
      </c>
      <c r="P816" s="52" t="s">
        <v>116</v>
      </c>
      <c r="Q816" s="52">
        <v>8100026207</v>
      </c>
      <c r="R816" s="53">
        <v>44286</v>
      </c>
      <c r="S816" s="52" t="s">
        <v>2689</v>
      </c>
      <c r="T816" s="52">
        <v>336</v>
      </c>
      <c r="U816" s="53" t="s">
        <v>2659</v>
      </c>
      <c r="V816" s="54">
        <v>-317584.8</v>
      </c>
      <c r="W816" s="52" t="s">
        <v>6</v>
      </c>
      <c r="X816" s="55" t="str">
        <f t="shared" si="12"/>
        <v>Less than 180 days</v>
      </c>
      <c r="Y816" s="47" t="s">
        <v>2642</v>
      </c>
    </row>
    <row r="817" spans="1:25" x14ac:dyDescent="0.2">
      <c r="A817" s="52">
        <v>5300</v>
      </c>
      <c r="B817" s="52" t="s">
        <v>1025</v>
      </c>
      <c r="C817" s="52" t="s">
        <v>2686</v>
      </c>
      <c r="D817" s="52">
        <v>5308000169</v>
      </c>
      <c r="E817" s="52">
        <v>23</v>
      </c>
      <c r="F817" s="52" t="s">
        <v>2516</v>
      </c>
      <c r="G817" s="53" t="s">
        <v>2597</v>
      </c>
      <c r="H817" s="52" t="s">
        <v>1296</v>
      </c>
      <c r="I817" s="52">
        <v>12201000</v>
      </c>
      <c r="J817" s="52">
        <v>0</v>
      </c>
      <c r="K817" s="52">
        <v>0</v>
      </c>
      <c r="L817" s="52" t="s">
        <v>1026</v>
      </c>
      <c r="M817" s="52" t="s">
        <v>1294</v>
      </c>
      <c r="N817" s="52" t="s">
        <v>2687</v>
      </c>
      <c r="O817" s="52">
        <v>5302</v>
      </c>
      <c r="P817" s="52" t="s">
        <v>116</v>
      </c>
      <c r="Q817" s="52">
        <v>8100026207</v>
      </c>
      <c r="R817" s="53">
        <v>44286</v>
      </c>
      <c r="S817" s="52" t="s">
        <v>2689</v>
      </c>
      <c r="T817" s="52">
        <v>336</v>
      </c>
      <c r="U817" s="53" t="s">
        <v>2659</v>
      </c>
      <c r="V817" s="54">
        <v>-339487.2</v>
      </c>
      <c r="W817" s="52" t="s">
        <v>6</v>
      </c>
      <c r="X817" s="55" t="str">
        <f t="shared" si="12"/>
        <v>Less than 180 days</v>
      </c>
      <c r="Y817" s="47" t="s">
        <v>2642</v>
      </c>
    </row>
    <row r="818" spans="1:25" x14ac:dyDescent="0.2">
      <c r="A818" s="52">
        <v>5300</v>
      </c>
      <c r="B818" s="52" t="s">
        <v>1025</v>
      </c>
      <c r="C818" s="52" t="s">
        <v>2686</v>
      </c>
      <c r="D818" s="52">
        <v>5308000170</v>
      </c>
      <c r="E818" s="52">
        <v>22</v>
      </c>
      <c r="F818" s="52" t="s">
        <v>2518</v>
      </c>
      <c r="G818" s="53" t="s">
        <v>2597</v>
      </c>
      <c r="H818" s="52" t="s">
        <v>1296</v>
      </c>
      <c r="I818" s="52">
        <v>12201000</v>
      </c>
      <c r="J818" s="52">
        <v>0</v>
      </c>
      <c r="K818" s="52">
        <v>0</v>
      </c>
      <c r="L818" s="52" t="s">
        <v>1026</v>
      </c>
      <c r="M818" s="52" t="s">
        <v>1294</v>
      </c>
      <c r="N818" s="52" t="s">
        <v>2687</v>
      </c>
      <c r="O818" s="52">
        <v>5302</v>
      </c>
      <c r="P818" s="52" t="s">
        <v>116</v>
      </c>
      <c r="Q818" s="52">
        <v>8100026207</v>
      </c>
      <c r="R818" s="53">
        <v>44286</v>
      </c>
      <c r="S818" s="52" t="s">
        <v>2689</v>
      </c>
      <c r="T818" s="52">
        <v>336</v>
      </c>
      <c r="U818" s="53" t="s">
        <v>2659</v>
      </c>
      <c r="V818" s="54">
        <v>-213548.4</v>
      </c>
      <c r="W818" s="52" t="s">
        <v>6</v>
      </c>
      <c r="X818" s="55" t="str">
        <f t="shared" si="12"/>
        <v>Less than 180 days</v>
      </c>
      <c r="Y818" s="47" t="s">
        <v>2642</v>
      </c>
    </row>
    <row r="819" spans="1:25" x14ac:dyDescent="0.2">
      <c r="A819" s="52">
        <v>5300</v>
      </c>
      <c r="B819" s="52" t="s">
        <v>1025</v>
      </c>
      <c r="C819" s="52" t="s">
        <v>2686</v>
      </c>
      <c r="D819" s="52">
        <v>5308000172</v>
      </c>
      <c r="E819" s="52">
        <v>23</v>
      </c>
      <c r="F819" s="52" t="s">
        <v>2520</v>
      </c>
      <c r="G819" s="53" t="s">
        <v>2597</v>
      </c>
      <c r="H819" s="52" t="s">
        <v>1296</v>
      </c>
      <c r="I819" s="52">
        <v>12201000</v>
      </c>
      <c r="J819" s="52">
        <v>0</v>
      </c>
      <c r="K819" s="52">
        <v>0</v>
      </c>
      <c r="L819" s="52" t="s">
        <v>1026</v>
      </c>
      <c r="M819" s="52" t="s">
        <v>1294</v>
      </c>
      <c r="N819" s="52" t="s">
        <v>2687</v>
      </c>
      <c r="O819" s="52">
        <v>5302</v>
      </c>
      <c r="P819" s="52" t="s">
        <v>116</v>
      </c>
      <c r="Q819" s="52">
        <v>8100026207</v>
      </c>
      <c r="R819" s="53">
        <v>44286</v>
      </c>
      <c r="S819" s="52" t="s">
        <v>2689</v>
      </c>
      <c r="T819" s="52">
        <v>336</v>
      </c>
      <c r="U819" s="53" t="s">
        <v>2659</v>
      </c>
      <c r="V819" s="54">
        <v>-213548.4</v>
      </c>
      <c r="W819" s="52" t="s">
        <v>6</v>
      </c>
      <c r="X819" s="55" t="str">
        <f t="shared" si="12"/>
        <v>Less than 180 days</v>
      </c>
      <c r="Y819" s="47" t="s">
        <v>2642</v>
      </c>
    </row>
    <row r="820" spans="1:25" x14ac:dyDescent="0.2">
      <c r="A820" s="52">
        <v>5300</v>
      </c>
      <c r="B820" s="52" t="s">
        <v>1025</v>
      </c>
      <c r="C820" s="52" t="s">
        <v>2686</v>
      </c>
      <c r="D820" s="52">
        <v>5308000173</v>
      </c>
      <c r="E820" s="52">
        <v>25</v>
      </c>
      <c r="F820" s="52" t="s">
        <v>2522</v>
      </c>
      <c r="G820" s="53" t="s">
        <v>2597</v>
      </c>
      <c r="H820" s="52" t="s">
        <v>1296</v>
      </c>
      <c r="I820" s="52">
        <v>12201000</v>
      </c>
      <c r="J820" s="52">
        <v>0</v>
      </c>
      <c r="K820" s="52">
        <v>0</v>
      </c>
      <c r="L820" s="52" t="s">
        <v>1030</v>
      </c>
      <c r="M820" s="52" t="s">
        <v>1344</v>
      </c>
      <c r="N820" s="52" t="s">
        <v>2687</v>
      </c>
      <c r="O820" s="52">
        <v>5302</v>
      </c>
      <c r="P820" s="52" t="s">
        <v>116</v>
      </c>
      <c r="Q820" s="52">
        <v>8100026207</v>
      </c>
      <c r="R820" s="53">
        <v>44286</v>
      </c>
      <c r="S820" s="52" t="s">
        <v>2689</v>
      </c>
      <c r="T820" s="52">
        <v>336</v>
      </c>
      <c r="U820" s="53" t="s">
        <v>2659</v>
      </c>
      <c r="V820" s="54">
        <v>-164268</v>
      </c>
      <c r="W820" s="52" t="s">
        <v>6</v>
      </c>
      <c r="X820" s="55" t="str">
        <f t="shared" si="12"/>
        <v>Less than 180 days</v>
      </c>
      <c r="Y820" s="47" t="s">
        <v>2642</v>
      </c>
    </row>
    <row r="821" spans="1:25" x14ac:dyDescent="0.2">
      <c r="A821" s="52">
        <v>5300</v>
      </c>
      <c r="B821" s="52" t="s">
        <v>1025</v>
      </c>
      <c r="C821" s="52" t="s">
        <v>2686</v>
      </c>
      <c r="D821" s="52">
        <v>5308000174</v>
      </c>
      <c r="E821" s="52">
        <v>24</v>
      </c>
      <c r="F821" s="52" t="s">
        <v>2524</v>
      </c>
      <c r="G821" s="53" t="s">
        <v>2597</v>
      </c>
      <c r="H821" s="52" t="s">
        <v>1296</v>
      </c>
      <c r="I821" s="52">
        <v>12201000</v>
      </c>
      <c r="J821" s="52">
        <v>0</v>
      </c>
      <c r="K821" s="52">
        <v>0</v>
      </c>
      <c r="L821" s="52" t="s">
        <v>1030</v>
      </c>
      <c r="M821" s="52" t="s">
        <v>1344</v>
      </c>
      <c r="N821" s="52" t="s">
        <v>2687</v>
      </c>
      <c r="O821" s="52">
        <v>5302</v>
      </c>
      <c r="P821" s="52" t="s">
        <v>116</v>
      </c>
      <c r="Q821" s="52">
        <v>8100026207</v>
      </c>
      <c r="R821" s="53">
        <v>44286</v>
      </c>
      <c r="S821" s="52" t="s">
        <v>2689</v>
      </c>
      <c r="T821" s="52">
        <v>336</v>
      </c>
      <c r="U821" s="53" t="s">
        <v>2659</v>
      </c>
      <c r="V821" s="54">
        <v>-32853.599999999999</v>
      </c>
      <c r="W821" s="52" t="s">
        <v>6</v>
      </c>
      <c r="X821" s="55" t="str">
        <f t="shared" si="12"/>
        <v>Less than 180 days</v>
      </c>
      <c r="Y821" s="47" t="s">
        <v>2642</v>
      </c>
    </row>
    <row r="822" spans="1:25" x14ac:dyDescent="0.2">
      <c r="A822" s="52">
        <v>5300</v>
      </c>
      <c r="B822" s="52" t="s">
        <v>1025</v>
      </c>
      <c r="C822" s="52" t="s">
        <v>2686</v>
      </c>
      <c r="D822" s="52">
        <v>5308000175</v>
      </c>
      <c r="E822" s="52">
        <v>24</v>
      </c>
      <c r="F822" s="52" t="s">
        <v>2526</v>
      </c>
      <c r="G822" s="53" t="s">
        <v>2597</v>
      </c>
      <c r="H822" s="52" t="s">
        <v>1296</v>
      </c>
      <c r="I822" s="52">
        <v>12201000</v>
      </c>
      <c r="J822" s="52">
        <v>0</v>
      </c>
      <c r="K822" s="52">
        <v>0</v>
      </c>
      <c r="L822" s="52" t="s">
        <v>1030</v>
      </c>
      <c r="M822" s="52" t="s">
        <v>1344</v>
      </c>
      <c r="N822" s="52" t="s">
        <v>2687</v>
      </c>
      <c r="O822" s="52">
        <v>5302</v>
      </c>
      <c r="P822" s="52" t="s">
        <v>116</v>
      </c>
      <c r="Q822" s="52">
        <v>8100026207</v>
      </c>
      <c r="R822" s="53">
        <v>44286</v>
      </c>
      <c r="S822" s="52" t="s">
        <v>2689</v>
      </c>
      <c r="T822" s="52">
        <v>336</v>
      </c>
      <c r="U822" s="53" t="s">
        <v>2659</v>
      </c>
      <c r="V822" s="54">
        <v>-93085.2</v>
      </c>
      <c r="W822" s="52" t="s">
        <v>6</v>
      </c>
      <c r="X822" s="55" t="str">
        <f t="shared" si="12"/>
        <v>Less than 180 days</v>
      </c>
      <c r="Y822" s="47" t="s">
        <v>2642</v>
      </c>
    </row>
    <row r="823" spans="1:25" x14ac:dyDescent="0.2">
      <c r="A823" s="52">
        <v>5300</v>
      </c>
      <c r="B823" s="52" t="s">
        <v>1025</v>
      </c>
      <c r="C823" s="52" t="s">
        <v>2686</v>
      </c>
      <c r="D823" s="52">
        <v>5308000176</v>
      </c>
      <c r="E823" s="52">
        <v>23</v>
      </c>
      <c r="F823" s="52" t="s">
        <v>2528</v>
      </c>
      <c r="G823" s="53" t="s">
        <v>2597</v>
      </c>
      <c r="H823" s="52" t="s">
        <v>1296</v>
      </c>
      <c r="I823" s="52">
        <v>12201000</v>
      </c>
      <c r="J823" s="52">
        <v>0</v>
      </c>
      <c r="K823" s="52">
        <v>0</v>
      </c>
      <c r="L823" s="52" t="s">
        <v>1026</v>
      </c>
      <c r="M823" s="52" t="s">
        <v>1294</v>
      </c>
      <c r="N823" s="52" t="s">
        <v>2687</v>
      </c>
      <c r="O823" s="52">
        <v>5302</v>
      </c>
      <c r="P823" s="52" t="s">
        <v>116</v>
      </c>
      <c r="Q823" s="52">
        <v>8100026207</v>
      </c>
      <c r="R823" s="53">
        <v>44286</v>
      </c>
      <c r="S823" s="52" t="s">
        <v>2689</v>
      </c>
      <c r="T823" s="52">
        <v>336</v>
      </c>
      <c r="U823" s="53" t="s">
        <v>2659</v>
      </c>
      <c r="V823" s="54">
        <v>-1451034</v>
      </c>
      <c r="W823" s="52" t="s">
        <v>6</v>
      </c>
      <c r="X823" s="55" t="str">
        <f t="shared" si="12"/>
        <v>Less than 180 days</v>
      </c>
      <c r="Y823" s="47" t="s">
        <v>2642</v>
      </c>
    </row>
    <row r="824" spans="1:25" x14ac:dyDescent="0.2">
      <c r="A824" s="52">
        <v>5300</v>
      </c>
      <c r="B824" s="52" t="s">
        <v>1025</v>
      </c>
      <c r="C824" s="52" t="s">
        <v>2686</v>
      </c>
      <c r="D824" s="52">
        <v>5308000179</v>
      </c>
      <c r="E824" s="52">
        <v>21</v>
      </c>
      <c r="F824" s="52" t="s">
        <v>2530</v>
      </c>
      <c r="G824" s="53" t="s">
        <v>2597</v>
      </c>
      <c r="H824" s="52" t="s">
        <v>1296</v>
      </c>
      <c r="I824" s="52">
        <v>12201000</v>
      </c>
      <c r="J824" s="52">
        <v>0</v>
      </c>
      <c r="K824" s="52">
        <v>0</v>
      </c>
      <c r="L824" s="52" t="s">
        <v>1030</v>
      </c>
      <c r="M824" s="52" t="s">
        <v>1344</v>
      </c>
      <c r="N824" s="52" t="s">
        <v>2687</v>
      </c>
      <c r="O824" s="52">
        <v>5302</v>
      </c>
      <c r="P824" s="52" t="s">
        <v>116</v>
      </c>
      <c r="Q824" s="52">
        <v>8100026207</v>
      </c>
      <c r="R824" s="53">
        <v>44286</v>
      </c>
      <c r="S824" s="52" t="s">
        <v>2689</v>
      </c>
      <c r="T824" s="52">
        <v>336</v>
      </c>
      <c r="U824" s="53" t="s">
        <v>2659</v>
      </c>
      <c r="V824" s="54">
        <v>-60231.6</v>
      </c>
      <c r="W824" s="52" t="s">
        <v>6</v>
      </c>
      <c r="X824" s="55" t="str">
        <f t="shared" si="12"/>
        <v>Less than 180 days</v>
      </c>
      <c r="Y824" s="47" t="s">
        <v>2642</v>
      </c>
    </row>
    <row r="825" spans="1:25" x14ac:dyDescent="0.2">
      <c r="A825" s="52">
        <v>5300</v>
      </c>
      <c r="B825" s="52" t="s">
        <v>1025</v>
      </c>
      <c r="C825" s="52" t="s">
        <v>2686</v>
      </c>
      <c r="D825" s="52">
        <v>5308000187</v>
      </c>
      <c r="E825" s="52">
        <v>22</v>
      </c>
      <c r="F825" s="52" t="s">
        <v>2532</v>
      </c>
      <c r="G825" s="53" t="s">
        <v>2597</v>
      </c>
      <c r="H825" s="52" t="s">
        <v>1296</v>
      </c>
      <c r="I825" s="52">
        <v>12201000</v>
      </c>
      <c r="J825" s="52">
        <v>0</v>
      </c>
      <c r="K825" s="52">
        <v>0</v>
      </c>
      <c r="L825" s="52" t="s">
        <v>1026</v>
      </c>
      <c r="M825" s="52" t="s">
        <v>1294</v>
      </c>
      <c r="N825" s="52" t="s">
        <v>2687</v>
      </c>
      <c r="O825" s="52">
        <v>5302</v>
      </c>
      <c r="P825" s="52" t="s">
        <v>116</v>
      </c>
      <c r="Q825" s="52">
        <v>8100026207</v>
      </c>
      <c r="R825" s="53">
        <v>44286</v>
      </c>
      <c r="S825" s="52" t="s">
        <v>2689</v>
      </c>
      <c r="T825" s="52">
        <v>336</v>
      </c>
      <c r="U825" s="53" t="s">
        <v>2659</v>
      </c>
      <c r="V825" s="54">
        <v>-224499.6</v>
      </c>
      <c r="W825" s="52" t="s">
        <v>6</v>
      </c>
      <c r="X825" s="55" t="str">
        <f t="shared" si="12"/>
        <v>Less than 180 days</v>
      </c>
      <c r="Y825" s="47" t="s">
        <v>2642</v>
      </c>
    </row>
    <row r="826" spans="1:25" x14ac:dyDescent="0.2">
      <c r="A826" s="52">
        <v>5300</v>
      </c>
      <c r="B826" s="52" t="s">
        <v>1025</v>
      </c>
      <c r="C826" s="52" t="s">
        <v>2686</v>
      </c>
      <c r="D826" s="52">
        <v>5308000190</v>
      </c>
      <c r="E826" s="52">
        <v>24</v>
      </c>
      <c r="F826" s="52" t="s">
        <v>2534</v>
      </c>
      <c r="G826" s="53" t="s">
        <v>2597</v>
      </c>
      <c r="H826" s="52" t="s">
        <v>1296</v>
      </c>
      <c r="I826" s="52">
        <v>12201000</v>
      </c>
      <c r="J826" s="52">
        <v>0</v>
      </c>
      <c r="K826" s="52">
        <v>0</v>
      </c>
      <c r="L826" s="52" t="s">
        <v>1026</v>
      </c>
      <c r="M826" s="52" t="s">
        <v>1294</v>
      </c>
      <c r="N826" s="52" t="s">
        <v>2687</v>
      </c>
      <c r="O826" s="52">
        <v>5302</v>
      </c>
      <c r="P826" s="52" t="s">
        <v>116</v>
      </c>
      <c r="Q826" s="52">
        <v>8100026207</v>
      </c>
      <c r="R826" s="53">
        <v>44286</v>
      </c>
      <c r="S826" s="52" t="s">
        <v>2689</v>
      </c>
      <c r="T826" s="52">
        <v>336</v>
      </c>
      <c r="U826" s="53" t="s">
        <v>2659</v>
      </c>
      <c r="V826" s="54">
        <v>-131414.39999999999</v>
      </c>
      <c r="W826" s="52" t="s">
        <v>6</v>
      </c>
      <c r="X826" s="55" t="str">
        <f t="shared" si="12"/>
        <v>Less than 180 days</v>
      </c>
      <c r="Y826" s="47" t="s">
        <v>2642</v>
      </c>
    </row>
    <row r="827" spans="1:25" x14ac:dyDescent="0.2">
      <c r="A827" s="52">
        <v>5300</v>
      </c>
      <c r="B827" s="52" t="s">
        <v>1025</v>
      </c>
      <c r="C827" s="52" t="s">
        <v>2686</v>
      </c>
      <c r="D827" s="52">
        <v>5308000192</v>
      </c>
      <c r="E827" s="52">
        <v>24</v>
      </c>
      <c r="F827" s="52" t="s">
        <v>2536</v>
      </c>
      <c r="G827" s="53" t="s">
        <v>2597</v>
      </c>
      <c r="H827" s="52" t="s">
        <v>1296</v>
      </c>
      <c r="I827" s="52">
        <v>12201000</v>
      </c>
      <c r="J827" s="52">
        <v>0</v>
      </c>
      <c r="K827" s="52">
        <v>0</v>
      </c>
      <c r="L827" s="52" t="s">
        <v>1026</v>
      </c>
      <c r="M827" s="52" t="s">
        <v>1294</v>
      </c>
      <c r="N827" s="52" t="s">
        <v>2687</v>
      </c>
      <c r="O827" s="52">
        <v>5302</v>
      </c>
      <c r="P827" s="52" t="s">
        <v>116</v>
      </c>
      <c r="Q827" s="52">
        <v>8100026207</v>
      </c>
      <c r="R827" s="53">
        <v>44286</v>
      </c>
      <c r="S827" s="52" t="s">
        <v>2689</v>
      </c>
      <c r="T827" s="52">
        <v>336</v>
      </c>
      <c r="U827" s="53" t="s">
        <v>2659</v>
      </c>
      <c r="V827" s="54">
        <v>-344962.8</v>
      </c>
      <c r="W827" s="52" t="s">
        <v>6</v>
      </c>
      <c r="X827" s="55" t="str">
        <f t="shared" si="12"/>
        <v>Less than 180 days</v>
      </c>
      <c r="Y827" s="47" t="s">
        <v>2642</v>
      </c>
    </row>
    <row r="828" spans="1:25" x14ac:dyDescent="0.2">
      <c r="A828" s="52">
        <v>5300</v>
      </c>
      <c r="B828" s="52" t="s">
        <v>1025</v>
      </c>
      <c r="C828" s="52" t="s">
        <v>2686</v>
      </c>
      <c r="D828" s="52">
        <v>5308000195</v>
      </c>
      <c r="E828" s="52">
        <v>24</v>
      </c>
      <c r="F828" s="52" t="s">
        <v>2538</v>
      </c>
      <c r="G828" s="53" t="s">
        <v>2597</v>
      </c>
      <c r="H828" s="52" t="s">
        <v>1296</v>
      </c>
      <c r="I828" s="52">
        <v>12201000</v>
      </c>
      <c r="J828" s="52">
        <v>0</v>
      </c>
      <c r="K828" s="52">
        <v>0</v>
      </c>
      <c r="L828" s="52" t="s">
        <v>1030</v>
      </c>
      <c r="M828" s="52" t="s">
        <v>1344</v>
      </c>
      <c r="N828" s="52" t="s">
        <v>2687</v>
      </c>
      <c r="O828" s="52">
        <v>5302</v>
      </c>
      <c r="P828" s="52" t="s">
        <v>116</v>
      </c>
      <c r="Q828" s="52">
        <v>8100026207</v>
      </c>
      <c r="R828" s="53">
        <v>44286</v>
      </c>
      <c r="S828" s="52" t="s">
        <v>2689</v>
      </c>
      <c r="T828" s="52">
        <v>336</v>
      </c>
      <c r="U828" s="53" t="s">
        <v>2659</v>
      </c>
      <c r="V828" s="54">
        <v>-54756</v>
      </c>
      <c r="W828" s="52" t="s">
        <v>6</v>
      </c>
      <c r="X828" s="55" t="str">
        <f t="shared" si="12"/>
        <v>Less than 180 days</v>
      </c>
      <c r="Y828" s="47" t="s">
        <v>2642</v>
      </c>
    </row>
    <row r="829" spans="1:25" x14ac:dyDescent="0.2">
      <c r="A829" s="52">
        <v>5300</v>
      </c>
      <c r="B829" s="52" t="s">
        <v>1025</v>
      </c>
      <c r="C829" s="52" t="s">
        <v>2686</v>
      </c>
      <c r="D829" s="52">
        <v>5308000200</v>
      </c>
      <c r="E829" s="52">
        <v>22</v>
      </c>
      <c r="F829" s="52" t="s">
        <v>2540</v>
      </c>
      <c r="G829" s="53" t="s">
        <v>2597</v>
      </c>
      <c r="H829" s="52" t="s">
        <v>1296</v>
      </c>
      <c r="I829" s="52">
        <v>12201000</v>
      </c>
      <c r="J829" s="52">
        <v>0</v>
      </c>
      <c r="K829" s="52">
        <v>0</v>
      </c>
      <c r="L829" s="52" t="s">
        <v>1026</v>
      </c>
      <c r="M829" s="52" t="s">
        <v>1294</v>
      </c>
      <c r="N829" s="52" t="s">
        <v>2687</v>
      </c>
      <c r="O829" s="52">
        <v>5302</v>
      </c>
      <c r="P829" s="52" t="s">
        <v>116</v>
      </c>
      <c r="Q829" s="52">
        <v>8100026207</v>
      </c>
      <c r="R829" s="53">
        <v>44286</v>
      </c>
      <c r="S829" s="52" t="s">
        <v>2689</v>
      </c>
      <c r="T829" s="52">
        <v>336</v>
      </c>
      <c r="U829" s="53" t="s">
        <v>2659</v>
      </c>
      <c r="V829" s="54">
        <v>-125938.8</v>
      </c>
      <c r="W829" s="52" t="s">
        <v>6</v>
      </c>
      <c r="X829" s="55" t="str">
        <f t="shared" si="12"/>
        <v>Less than 180 days</v>
      </c>
      <c r="Y829" s="47" t="s">
        <v>2642</v>
      </c>
    </row>
    <row r="830" spans="1:25" x14ac:dyDescent="0.2">
      <c r="A830" s="52">
        <v>5300</v>
      </c>
      <c r="B830" s="52" t="s">
        <v>1025</v>
      </c>
      <c r="C830" s="52" t="s">
        <v>2686</v>
      </c>
      <c r="D830" s="52">
        <v>5308000208</v>
      </c>
      <c r="E830" s="52">
        <v>23</v>
      </c>
      <c r="F830" s="52" t="s">
        <v>2543</v>
      </c>
      <c r="G830" s="53" t="s">
        <v>2597</v>
      </c>
      <c r="H830" s="52" t="s">
        <v>1296</v>
      </c>
      <c r="I830" s="52">
        <v>12201000</v>
      </c>
      <c r="J830" s="52">
        <v>0</v>
      </c>
      <c r="K830" s="52">
        <v>0</v>
      </c>
      <c r="L830" s="52" t="s">
        <v>1026</v>
      </c>
      <c r="M830" s="52" t="s">
        <v>1294</v>
      </c>
      <c r="N830" s="52" t="s">
        <v>2687</v>
      </c>
      <c r="O830" s="52">
        <v>5302</v>
      </c>
      <c r="P830" s="52" t="s">
        <v>116</v>
      </c>
      <c r="Q830" s="52">
        <v>8100026207</v>
      </c>
      <c r="R830" s="53">
        <v>44286</v>
      </c>
      <c r="S830" s="52" t="s">
        <v>2689</v>
      </c>
      <c r="T830" s="52">
        <v>336</v>
      </c>
      <c r="U830" s="53" t="s">
        <v>2659</v>
      </c>
      <c r="V830" s="54">
        <v>-323060.40000000002</v>
      </c>
      <c r="W830" s="52" t="s">
        <v>6</v>
      </c>
      <c r="X830" s="55" t="str">
        <f t="shared" si="12"/>
        <v>Less than 180 days</v>
      </c>
      <c r="Y830" s="47" t="s">
        <v>2642</v>
      </c>
    </row>
    <row r="831" spans="1:25" x14ac:dyDescent="0.2">
      <c r="A831" s="52">
        <v>5300</v>
      </c>
      <c r="B831" s="52" t="s">
        <v>1025</v>
      </c>
      <c r="C831" s="52" t="s">
        <v>2686</v>
      </c>
      <c r="D831" s="52">
        <v>5308000213</v>
      </c>
      <c r="E831" s="52">
        <v>23</v>
      </c>
      <c r="F831" s="52" t="s">
        <v>2545</v>
      </c>
      <c r="G831" s="53" t="s">
        <v>2597</v>
      </c>
      <c r="H831" s="52" t="s">
        <v>1296</v>
      </c>
      <c r="I831" s="52">
        <v>12201000</v>
      </c>
      <c r="J831" s="52">
        <v>0</v>
      </c>
      <c r="K831" s="52">
        <v>0</v>
      </c>
      <c r="L831" s="52" t="s">
        <v>1026</v>
      </c>
      <c r="M831" s="52" t="s">
        <v>1294</v>
      </c>
      <c r="N831" s="52" t="s">
        <v>2687</v>
      </c>
      <c r="O831" s="52">
        <v>5302</v>
      </c>
      <c r="P831" s="52" t="s">
        <v>116</v>
      </c>
      <c r="Q831" s="52">
        <v>8100026207</v>
      </c>
      <c r="R831" s="53">
        <v>44286</v>
      </c>
      <c r="S831" s="52" t="s">
        <v>2689</v>
      </c>
      <c r="T831" s="52">
        <v>336</v>
      </c>
      <c r="U831" s="53" t="s">
        <v>2659</v>
      </c>
      <c r="V831" s="54">
        <v>-9839653.1999999993</v>
      </c>
      <c r="W831" s="52" t="s">
        <v>6</v>
      </c>
      <c r="X831" s="55" t="str">
        <f t="shared" si="12"/>
        <v>Less than 180 days</v>
      </c>
      <c r="Y831" s="47" t="s">
        <v>2642</v>
      </c>
    </row>
    <row r="832" spans="1:25" x14ac:dyDescent="0.2">
      <c r="A832" s="52">
        <v>5300</v>
      </c>
      <c r="B832" s="52" t="s">
        <v>1025</v>
      </c>
      <c r="C832" s="52" t="s">
        <v>2686</v>
      </c>
      <c r="D832" s="52">
        <v>5308000214</v>
      </c>
      <c r="E832" s="52">
        <v>24</v>
      </c>
      <c r="F832" s="52" t="s">
        <v>2547</v>
      </c>
      <c r="G832" s="53" t="s">
        <v>2597</v>
      </c>
      <c r="H832" s="52" t="s">
        <v>1296</v>
      </c>
      <c r="I832" s="52">
        <v>12201000</v>
      </c>
      <c r="J832" s="52">
        <v>0</v>
      </c>
      <c r="K832" s="52">
        <v>0</v>
      </c>
      <c r="L832" s="52" t="s">
        <v>1026</v>
      </c>
      <c r="M832" s="52" t="s">
        <v>1294</v>
      </c>
      <c r="N832" s="52" t="s">
        <v>2687</v>
      </c>
      <c r="O832" s="52">
        <v>5302</v>
      </c>
      <c r="P832" s="52" t="s">
        <v>116</v>
      </c>
      <c r="Q832" s="52">
        <v>8100026207</v>
      </c>
      <c r="R832" s="53">
        <v>44286</v>
      </c>
      <c r="S832" s="52" t="s">
        <v>2689</v>
      </c>
      <c r="T832" s="52">
        <v>336</v>
      </c>
      <c r="U832" s="53" t="s">
        <v>2659</v>
      </c>
      <c r="V832" s="54">
        <v>-10639090.800000001</v>
      </c>
      <c r="W832" s="52" t="s">
        <v>6</v>
      </c>
      <c r="X832" s="55" t="str">
        <f t="shared" si="12"/>
        <v>Less than 180 days</v>
      </c>
      <c r="Y832" s="47" t="s">
        <v>2642</v>
      </c>
    </row>
    <row r="833" spans="2:22" x14ac:dyDescent="0.2">
      <c r="V833" s="58">
        <f>SUM(V6:V832)</f>
        <v>-235226117.25</v>
      </c>
    </row>
    <row r="834" spans="2:22" x14ac:dyDescent="0.2">
      <c r="B834" s="41" t="s">
        <v>2787</v>
      </c>
      <c r="D834" s="41" t="s">
        <v>2685</v>
      </c>
    </row>
    <row r="835" spans="2:22" x14ac:dyDescent="0.2">
      <c r="B835" s="41" t="s">
        <v>2667</v>
      </c>
      <c r="C835" s="41" t="s">
        <v>2786</v>
      </c>
      <c r="D835" t="s">
        <v>2788</v>
      </c>
      <c r="E835" t="s">
        <v>2789</v>
      </c>
      <c r="F835" t="s">
        <v>2640</v>
      </c>
    </row>
    <row r="836" spans="2:22" x14ac:dyDescent="0.2">
      <c r="B836" t="s">
        <v>2731</v>
      </c>
      <c r="C836" t="s">
        <v>2641</v>
      </c>
      <c r="D836" s="42">
        <v>38546715.299999997</v>
      </c>
      <c r="E836" s="42"/>
      <c r="F836" s="42">
        <v>38546715.299999997</v>
      </c>
    </row>
    <row r="837" spans="2:22" x14ac:dyDescent="0.2">
      <c r="B837" s="59" t="s">
        <v>2790</v>
      </c>
      <c r="C837" s="59"/>
      <c r="D837" s="60">
        <v>38546715.299999997</v>
      </c>
      <c r="E837" s="60"/>
      <c r="F837" s="60">
        <v>38546715.299999997</v>
      </c>
    </row>
    <row r="838" spans="2:22" x14ac:dyDescent="0.2">
      <c r="B838" t="s">
        <v>2691</v>
      </c>
      <c r="C838" t="s">
        <v>2641</v>
      </c>
      <c r="D838" s="42">
        <v>136135.41999999998</v>
      </c>
      <c r="E838" s="42">
        <v>2245795.52</v>
      </c>
      <c r="F838" s="42">
        <v>2381930.94</v>
      </c>
    </row>
    <row r="839" spans="2:22" x14ac:dyDescent="0.2">
      <c r="B839" s="59" t="s">
        <v>2791</v>
      </c>
      <c r="C839" s="59"/>
      <c r="D839" s="60">
        <v>136135.41999999998</v>
      </c>
      <c r="E839" s="60">
        <v>2245795.52</v>
      </c>
      <c r="F839" s="60">
        <v>2381930.94</v>
      </c>
    </row>
    <row r="840" spans="2:22" x14ac:dyDescent="0.2">
      <c r="B840" t="s">
        <v>2782</v>
      </c>
      <c r="C840" t="s">
        <v>2641</v>
      </c>
      <c r="D840" s="42">
        <v>938748</v>
      </c>
      <c r="E840" s="42"/>
      <c r="F840" s="42">
        <v>938748</v>
      </c>
    </row>
    <row r="841" spans="2:22" x14ac:dyDescent="0.2">
      <c r="B841" s="59" t="s">
        <v>2792</v>
      </c>
      <c r="C841" s="59"/>
      <c r="D841" s="60">
        <v>938748</v>
      </c>
      <c r="E841" s="60"/>
      <c r="F841" s="60">
        <v>938748</v>
      </c>
    </row>
    <row r="842" spans="2:22" x14ac:dyDescent="0.2">
      <c r="B842" t="s">
        <v>2780</v>
      </c>
      <c r="C842" t="s">
        <v>2641</v>
      </c>
      <c r="D842" s="42">
        <v>180540</v>
      </c>
      <c r="E842" s="42"/>
      <c r="F842" s="42">
        <v>180540</v>
      </c>
    </row>
    <row r="843" spans="2:22" x14ac:dyDescent="0.2">
      <c r="B843" s="59" t="s">
        <v>2793</v>
      </c>
      <c r="C843" s="59"/>
      <c r="D843" s="60">
        <v>180540</v>
      </c>
      <c r="E843" s="60"/>
      <c r="F843" s="60">
        <v>180540</v>
      </c>
    </row>
    <row r="844" spans="2:22" x14ac:dyDescent="0.2">
      <c r="B844" t="s">
        <v>2698</v>
      </c>
      <c r="C844" t="s">
        <v>2641</v>
      </c>
      <c r="D844" s="42">
        <v>611570.4</v>
      </c>
      <c r="E844" s="42">
        <v>7320</v>
      </c>
      <c r="F844" s="42">
        <v>618890.4</v>
      </c>
    </row>
    <row r="845" spans="2:22" x14ac:dyDescent="0.2">
      <c r="B845" s="59" t="s">
        <v>2794</v>
      </c>
      <c r="C845" s="59"/>
      <c r="D845" s="60">
        <v>611570.4</v>
      </c>
      <c r="E845" s="60">
        <v>7320</v>
      </c>
      <c r="F845" s="60">
        <v>618890.4</v>
      </c>
    </row>
    <row r="846" spans="2:22" x14ac:dyDescent="0.2">
      <c r="B846" t="s">
        <v>2718</v>
      </c>
      <c r="C846" t="s">
        <v>2641</v>
      </c>
      <c r="D846" s="42">
        <v>7712594.2099999972</v>
      </c>
      <c r="E846" s="42">
        <v>1255800</v>
      </c>
      <c r="F846" s="42">
        <v>8968394.2099999972</v>
      </c>
    </row>
    <row r="847" spans="2:22" x14ac:dyDescent="0.2">
      <c r="B847" s="59" t="s">
        <v>2795</v>
      </c>
      <c r="C847" s="59"/>
      <c r="D847" s="60">
        <v>7712594.2099999972</v>
      </c>
      <c r="E847" s="60">
        <v>1255800</v>
      </c>
      <c r="F847" s="60">
        <v>8968394.2099999972</v>
      </c>
    </row>
    <row r="848" spans="2:22" x14ac:dyDescent="0.2">
      <c r="B848" t="s">
        <v>2686</v>
      </c>
      <c r="C848" t="s">
        <v>2641</v>
      </c>
      <c r="D848" s="42">
        <v>111719447.17999999</v>
      </c>
      <c r="E848" s="42">
        <v>2620148.4</v>
      </c>
      <c r="F848" s="42">
        <v>114339595.58</v>
      </c>
    </row>
    <row r="849" spans="2:6" x14ac:dyDescent="0.2">
      <c r="C849" t="s">
        <v>2643</v>
      </c>
      <c r="D849" s="42">
        <v>198748634.11000004</v>
      </c>
      <c r="E849" s="42">
        <v>216658190.20000011</v>
      </c>
      <c r="F849" s="42">
        <v>415406824.31000018</v>
      </c>
    </row>
    <row r="850" spans="2:6" x14ac:dyDescent="0.2">
      <c r="C850" t="s">
        <v>2642</v>
      </c>
      <c r="D850" s="42">
        <v>-292779127.99000007</v>
      </c>
      <c r="E850" s="42">
        <v>-523828627.99999976</v>
      </c>
      <c r="F850" s="42">
        <v>-816607755.98999977</v>
      </c>
    </row>
    <row r="851" spans="2:6" x14ac:dyDescent="0.2">
      <c r="B851" s="59" t="s">
        <v>2796</v>
      </c>
      <c r="C851" s="59"/>
      <c r="D851" s="60">
        <v>17688953.299999952</v>
      </c>
      <c r="E851" s="60">
        <v>-304550289.39999962</v>
      </c>
      <c r="F851" s="60">
        <v>-286861336.09999961</v>
      </c>
    </row>
    <row r="852" spans="2:6" x14ac:dyDescent="0.2">
      <c r="B852" t="s">
        <v>2640</v>
      </c>
      <c r="D852" s="42">
        <v>65815256.629999936</v>
      </c>
      <c r="E852" s="42">
        <v>-301041373.87999964</v>
      </c>
      <c r="F852" s="42">
        <v>-235226117.24999952</v>
      </c>
    </row>
  </sheetData>
  <pageMargins left="0.7" right="0.7" top="0.75" bottom="0.75" header="0.3" footer="0.3"/>
  <pageSetup paperSize="9" orientation="portrait" horizontalDpi="300" verticalDpi="0" r:id="rId2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237"/>
  <sheetViews>
    <sheetView topLeftCell="D1" workbookViewId="0">
      <selection activeCell="G846" sqref="G846"/>
    </sheetView>
  </sheetViews>
  <sheetFormatPr defaultRowHeight="12.75" x14ac:dyDescent="0.2"/>
  <cols>
    <col min="1" max="1" width="12.140625" bestFit="1" customWidth="1"/>
    <col min="2" max="2" width="13.7109375" bestFit="1" customWidth="1"/>
    <col min="3" max="3" width="23.28515625" bestFit="1" customWidth="1"/>
    <col min="4" max="4" width="12.5703125" bestFit="1" customWidth="1"/>
    <col min="5" max="5" width="11.140625" bestFit="1" customWidth="1"/>
    <col min="6" max="6" width="13.7109375" bestFit="1" customWidth="1"/>
    <col min="7" max="7" width="13.42578125" style="61" customWidth="1"/>
    <col min="8" max="8" width="42.42578125" bestFit="1" customWidth="1"/>
    <col min="9" max="9" width="13" bestFit="1" customWidth="1"/>
    <col min="10" max="10" width="57.85546875" bestFit="1" customWidth="1"/>
    <col min="11" max="11" width="12.85546875" bestFit="1" customWidth="1"/>
    <col min="12" max="12" width="8.42578125" bestFit="1" customWidth="1"/>
    <col min="13" max="13" width="9.5703125" bestFit="1" customWidth="1"/>
    <col min="14" max="14" width="12" bestFit="1" customWidth="1"/>
    <col min="15" max="15" width="13.28515625" bestFit="1" customWidth="1"/>
    <col min="16" max="16" width="9.42578125" bestFit="1" customWidth="1"/>
    <col min="17" max="17" width="8.7109375" bestFit="1" customWidth="1"/>
    <col min="18" max="18" width="12.140625" bestFit="1" customWidth="1"/>
    <col min="19" max="19" width="13.7109375" bestFit="1" customWidth="1"/>
    <col min="20" max="20" width="11.28515625" bestFit="1" customWidth="1"/>
    <col min="21" max="21" width="17.28515625" bestFit="1" customWidth="1"/>
    <col min="22" max="22" width="10.5703125" bestFit="1" customWidth="1"/>
    <col min="23" max="23" width="13.7109375" bestFit="1" customWidth="1"/>
    <col min="24" max="24" width="16.7109375" bestFit="1" customWidth="1"/>
    <col min="25" max="25" width="8.85546875" bestFit="1" customWidth="1"/>
    <col min="26" max="26" width="17.5703125" bestFit="1" customWidth="1"/>
    <col min="27" max="27" width="21.7109375" bestFit="1" customWidth="1"/>
  </cols>
  <sheetData>
    <row r="1" spans="1:27" x14ac:dyDescent="0.2">
      <c r="G1"/>
      <c r="Z1" s="56">
        <v>44107</v>
      </c>
    </row>
    <row r="2" spans="1:27" x14ac:dyDescent="0.2">
      <c r="G2"/>
    </row>
    <row r="3" spans="1:27" x14ac:dyDescent="0.2">
      <c r="G3"/>
    </row>
    <row r="4" spans="1:27" x14ac:dyDescent="0.2">
      <c r="G4"/>
      <c r="X4" s="74">
        <f>SUBTOTAL(9,X6:X237)</f>
        <v>156235345.67999995</v>
      </c>
    </row>
    <row r="5" spans="1:27" ht="25.5" x14ac:dyDescent="0.2">
      <c r="A5" s="48" t="s">
        <v>2666</v>
      </c>
      <c r="B5" s="48" t="s">
        <v>2596</v>
      </c>
      <c r="C5" s="48" t="s">
        <v>2667</v>
      </c>
      <c r="D5" s="48" t="s">
        <v>2668</v>
      </c>
      <c r="E5" s="48" t="s">
        <v>2669</v>
      </c>
      <c r="F5" s="48" t="s">
        <v>2670</v>
      </c>
      <c r="G5" s="75" t="s">
        <v>2833</v>
      </c>
      <c r="H5" s="75" t="s">
        <v>2834</v>
      </c>
      <c r="I5" s="49" t="s">
        <v>2671</v>
      </c>
      <c r="J5" s="48" t="s">
        <v>2672</v>
      </c>
      <c r="K5" s="48" t="s">
        <v>2673</v>
      </c>
      <c r="L5" s="48" t="s">
        <v>2674</v>
      </c>
      <c r="M5" s="48" t="s">
        <v>2675</v>
      </c>
      <c r="N5" s="48" t="s">
        <v>2676</v>
      </c>
      <c r="O5" s="48" t="s">
        <v>2677</v>
      </c>
      <c r="P5" s="48" t="s">
        <v>2678</v>
      </c>
      <c r="Q5" s="48" t="s">
        <v>2679</v>
      </c>
      <c r="R5" s="48" t="s">
        <v>2280</v>
      </c>
      <c r="S5" s="48" t="s">
        <v>2680</v>
      </c>
      <c r="T5" s="49" t="s">
        <v>2681</v>
      </c>
      <c r="U5" s="48" t="s">
        <v>2664</v>
      </c>
      <c r="V5" s="48" t="s">
        <v>2682</v>
      </c>
      <c r="W5" s="49" t="s">
        <v>2683</v>
      </c>
      <c r="X5" s="50" t="s">
        <v>2684</v>
      </c>
      <c r="Y5" s="48" t="s">
        <v>2612</v>
      </c>
      <c r="Z5" s="51" t="s">
        <v>2685</v>
      </c>
      <c r="AA5" s="57" t="s">
        <v>2786</v>
      </c>
    </row>
    <row r="6" spans="1:27" s="73" customFormat="1" x14ac:dyDescent="0.2">
      <c r="A6" s="68">
        <v>5300</v>
      </c>
      <c r="B6" s="68" t="s">
        <v>1025</v>
      </c>
      <c r="C6" s="68" t="s">
        <v>2686</v>
      </c>
      <c r="D6" s="68">
        <v>5308000382</v>
      </c>
      <c r="E6" s="68">
        <v>0</v>
      </c>
      <c r="F6" s="68" t="s">
        <v>2821</v>
      </c>
      <c r="G6" s="81" t="s">
        <v>2866</v>
      </c>
      <c r="H6" s="81" t="s">
        <v>2866</v>
      </c>
      <c r="I6" s="69" t="s">
        <v>2659</v>
      </c>
      <c r="J6" s="68" t="s">
        <v>2823</v>
      </c>
      <c r="K6" s="68">
        <v>12201000</v>
      </c>
      <c r="L6" s="68">
        <v>0</v>
      </c>
      <c r="M6" s="68">
        <v>0</v>
      </c>
      <c r="N6" s="68" t="s">
        <v>1026</v>
      </c>
      <c r="O6" s="68" t="s">
        <v>2822</v>
      </c>
      <c r="P6" s="68" t="s">
        <v>2687</v>
      </c>
      <c r="Q6" s="68">
        <v>5302</v>
      </c>
      <c r="R6" s="68"/>
      <c r="S6" s="68">
        <v>8100001205</v>
      </c>
      <c r="T6" s="69">
        <v>44286</v>
      </c>
      <c r="U6" s="68" t="s">
        <v>2824</v>
      </c>
      <c r="V6" s="68">
        <v>336</v>
      </c>
      <c r="W6" s="69" t="s">
        <v>2659</v>
      </c>
      <c r="X6" s="70">
        <v>69974336.599999994</v>
      </c>
      <c r="Y6" s="68" t="s">
        <v>6</v>
      </c>
      <c r="Z6" s="71" t="str">
        <f>IF(T6&lt;$Z$1,"More than 180 days", "Less than 180 days")</f>
        <v>Less than 180 days</v>
      </c>
      <c r="AA6" s="72" t="s">
        <v>2641</v>
      </c>
    </row>
    <row r="7" spans="1:27" x14ac:dyDescent="0.2">
      <c r="A7" s="52">
        <v>5300</v>
      </c>
      <c r="B7" s="52" t="s">
        <v>573</v>
      </c>
      <c r="C7" s="52" t="s">
        <v>2718</v>
      </c>
      <c r="D7" s="52">
        <v>5307000467</v>
      </c>
      <c r="E7" s="52">
        <v>0</v>
      </c>
      <c r="F7" s="52" t="s">
        <v>2432</v>
      </c>
      <c r="G7" s="82">
        <v>112284</v>
      </c>
      <c r="H7" s="52" t="s">
        <v>2835</v>
      </c>
      <c r="I7" s="53" t="s">
        <v>2735</v>
      </c>
      <c r="J7" s="52" t="s">
        <v>1006</v>
      </c>
      <c r="K7" s="52">
        <v>12200900</v>
      </c>
      <c r="L7" s="52">
        <v>4</v>
      </c>
      <c r="M7" s="52" t="s">
        <v>133</v>
      </c>
      <c r="N7" s="52" t="s">
        <v>124</v>
      </c>
      <c r="O7" s="52" t="s">
        <v>125</v>
      </c>
      <c r="P7" s="52" t="s">
        <v>2693</v>
      </c>
      <c r="Q7" s="52">
        <v>5302</v>
      </c>
      <c r="R7" s="52">
        <v>0</v>
      </c>
      <c r="S7" s="52">
        <v>8100020656</v>
      </c>
      <c r="T7" s="53">
        <v>44221</v>
      </c>
      <c r="U7" s="52" t="s">
        <v>2736</v>
      </c>
      <c r="V7" s="52">
        <v>336</v>
      </c>
      <c r="W7" s="53" t="s">
        <v>2753</v>
      </c>
      <c r="X7" s="54">
        <v>19949.22</v>
      </c>
      <c r="Y7" s="52" t="s">
        <v>6</v>
      </c>
      <c r="Z7" s="71" t="str">
        <f t="shared" ref="Z7:Z70" si="0">IF(T7&lt;$Z$1,"More than 180 days", "Less than 180 days")</f>
        <v>Less than 180 days</v>
      </c>
      <c r="AA7" s="47" t="s">
        <v>2641</v>
      </c>
    </row>
    <row r="8" spans="1:27" ht="38.25" x14ac:dyDescent="0.2">
      <c r="A8" s="76">
        <v>5300</v>
      </c>
      <c r="B8" s="76" t="s">
        <v>128</v>
      </c>
      <c r="C8" s="76" t="s">
        <v>2731</v>
      </c>
      <c r="D8" s="76">
        <v>5303000130</v>
      </c>
      <c r="E8" s="76">
        <v>0</v>
      </c>
      <c r="F8" s="76" t="s">
        <v>2282</v>
      </c>
      <c r="G8" s="83" t="s">
        <v>2864</v>
      </c>
      <c r="H8" s="77" t="s">
        <v>2865</v>
      </c>
      <c r="I8" s="78" t="s">
        <v>2732</v>
      </c>
      <c r="J8" s="76" t="s">
        <v>331</v>
      </c>
      <c r="K8" s="76">
        <v>12200500</v>
      </c>
      <c r="L8" s="76">
        <v>1</v>
      </c>
      <c r="M8" s="76" t="s">
        <v>330</v>
      </c>
      <c r="N8" s="76" t="s">
        <v>146</v>
      </c>
      <c r="O8" s="76" t="s">
        <v>329</v>
      </c>
      <c r="P8" s="76" t="s">
        <v>2693</v>
      </c>
      <c r="Q8" s="76">
        <v>5302</v>
      </c>
      <c r="R8" s="76">
        <v>0</v>
      </c>
      <c r="S8" s="76">
        <v>8100020657</v>
      </c>
      <c r="T8" s="78">
        <v>44220</v>
      </c>
      <c r="U8" s="76" t="s">
        <v>2734</v>
      </c>
      <c r="V8" s="76">
        <v>336</v>
      </c>
      <c r="W8" s="78" t="s">
        <v>2754</v>
      </c>
      <c r="X8" s="79">
        <v>10800</v>
      </c>
      <c r="Y8" s="76" t="s">
        <v>6</v>
      </c>
      <c r="Z8" s="80" t="str">
        <f t="shared" si="0"/>
        <v>Less than 180 days</v>
      </c>
      <c r="AA8" s="47" t="s">
        <v>2641</v>
      </c>
    </row>
    <row r="9" spans="1:27" x14ac:dyDescent="0.2">
      <c r="A9" s="52">
        <v>5300</v>
      </c>
      <c r="B9" s="52" t="s">
        <v>1025</v>
      </c>
      <c r="C9" s="52" t="s">
        <v>2686</v>
      </c>
      <c r="D9" s="52">
        <v>5308000078</v>
      </c>
      <c r="E9" s="52">
        <v>22</v>
      </c>
      <c r="F9" s="52" t="s">
        <v>2456</v>
      </c>
      <c r="G9" s="82"/>
      <c r="H9" s="52"/>
      <c r="I9" s="53" t="s">
        <v>2597</v>
      </c>
      <c r="J9" s="52" t="s">
        <v>1140</v>
      </c>
      <c r="K9" s="52">
        <v>12201000</v>
      </c>
      <c r="L9" s="52">
        <v>0</v>
      </c>
      <c r="M9" s="52">
        <v>0</v>
      </c>
      <c r="N9" s="52" t="s">
        <v>1026</v>
      </c>
      <c r="O9" s="52" t="s">
        <v>1138</v>
      </c>
      <c r="P9" s="52" t="s">
        <v>2687</v>
      </c>
      <c r="Q9" s="52">
        <v>5302</v>
      </c>
      <c r="R9" s="52" t="s">
        <v>164</v>
      </c>
      <c r="S9" s="52">
        <v>8100020660</v>
      </c>
      <c r="T9" s="53">
        <v>44227</v>
      </c>
      <c r="U9" s="52" t="s">
        <v>2689</v>
      </c>
      <c r="V9" s="52">
        <v>336</v>
      </c>
      <c r="W9" s="53" t="s">
        <v>2755</v>
      </c>
      <c r="X9" s="54">
        <v>-70773.3</v>
      </c>
      <c r="Y9" s="52" t="s">
        <v>6</v>
      </c>
      <c r="Z9" s="71" t="str">
        <f t="shared" si="0"/>
        <v>Less than 180 days</v>
      </c>
      <c r="AA9" s="47" t="s">
        <v>2642</v>
      </c>
    </row>
    <row r="10" spans="1:27" x14ac:dyDescent="0.2">
      <c r="A10" s="52">
        <v>5300</v>
      </c>
      <c r="B10" s="52" t="s">
        <v>1025</v>
      </c>
      <c r="C10" s="52" t="s">
        <v>2686</v>
      </c>
      <c r="D10" s="52">
        <v>5308000079</v>
      </c>
      <c r="E10" s="52">
        <v>21</v>
      </c>
      <c r="F10" s="52" t="s">
        <v>2458</v>
      </c>
      <c r="G10" s="82"/>
      <c r="H10" s="52"/>
      <c r="I10" s="53" t="s">
        <v>2597</v>
      </c>
      <c r="J10" s="52" t="s">
        <v>1140</v>
      </c>
      <c r="K10" s="52">
        <v>12201000</v>
      </c>
      <c r="L10" s="52">
        <v>0</v>
      </c>
      <c r="M10" s="52">
        <v>0</v>
      </c>
      <c r="N10" s="52" t="s">
        <v>1026</v>
      </c>
      <c r="O10" s="52" t="s">
        <v>1138</v>
      </c>
      <c r="P10" s="52" t="s">
        <v>2687</v>
      </c>
      <c r="Q10" s="52">
        <v>5302</v>
      </c>
      <c r="R10" s="52" t="s">
        <v>164</v>
      </c>
      <c r="S10" s="52">
        <v>8100020660</v>
      </c>
      <c r="T10" s="53">
        <v>44227</v>
      </c>
      <c r="U10" s="52" t="s">
        <v>2689</v>
      </c>
      <c r="V10" s="52">
        <v>336</v>
      </c>
      <c r="W10" s="53" t="s">
        <v>2755</v>
      </c>
      <c r="X10" s="54">
        <v>-134287.79999999999</v>
      </c>
      <c r="Y10" s="52" t="s">
        <v>6</v>
      </c>
      <c r="Z10" s="71" t="str">
        <f t="shared" si="0"/>
        <v>Less than 180 days</v>
      </c>
      <c r="AA10" s="47" t="s">
        <v>2642</v>
      </c>
    </row>
    <row r="11" spans="1:27" x14ac:dyDescent="0.2">
      <c r="A11" s="52">
        <v>5300</v>
      </c>
      <c r="B11" s="52" t="s">
        <v>1025</v>
      </c>
      <c r="C11" s="52" t="s">
        <v>2686</v>
      </c>
      <c r="D11" s="52">
        <v>5308000080</v>
      </c>
      <c r="E11" s="52">
        <v>21</v>
      </c>
      <c r="F11" s="52" t="s">
        <v>2460</v>
      </c>
      <c r="G11" s="82"/>
      <c r="H11" s="52"/>
      <c r="I11" s="53" t="s">
        <v>2597</v>
      </c>
      <c r="J11" s="52" t="s">
        <v>1140</v>
      </c>
      <c r="K11" s="52">
        <v>12201000</v>
      </c>
      <c r="L11" s="52">
        <v>0</v>
      </c>
      <c r="M11" s="52">
        <v>0</v>
      </c>
      <c r="N11" s="52" t="s">
        <v>1026</v>
      </c>
      <c r="O11" s="52" t="s">
        <v>1138</v>
      </c>
      <c r="P11" s="52" t="s">
        <v>2687</v>
      </c>
      <c r="Q11" s="52">
        <v>5302</v>
      </c>
      <c r="R11" s="52" t="s">
        <v>164</v>
      </c>
      <c r="S11" s="52">
        <v>8100020660</v>
      </c>
      <c r="T11" s="53">
        <v>44227</v>
      </c>
      <c r="U11" s="52" t="s">
        <v>2689</v>
      </c>
      <c r="V11" s="52">
        <v>336</v>
      </c>
      <c r="W11" s="53" t="s">
        <v>2755</v>
      </c>
      <c r="X11" s="54">
        <v>-87105.600000000006</v>
      </c>
      <c r="Y11" s="52" t="s">
        <v>6</v>
      </c>
      <c r="Z11" s="71" t="str">
        <f t="shared" si="0"/>
        <v>Less than 180 days</v>
      </c>
      <c r="AA11" s="47" t="s">
        <v>2642</v>
      </c>
    </row>
    <row r="12" spans="1:27" x14ac:dyDescent="0.2">
      <c r="A12" s="52">
        <v>5300</v>
      </c>
      <c r="B12" s="52" t="s">
        <v>1025</v>
      </c>
      <c r="C12" s="52" t="s">
        <v>2686</v>
      </c>
      <c r="D12" s="52">
        <v>5308000081</v>
      </c>
      <c r="E12" s="52">
        <v>22</v>
      </c>
      <c r="F12" s="52" t="s">
        <v>2462</v>
      </c>
      <c r="G12" s="82"/>
      <c r="H12" s="52"/>
      <c r="I12" s="53" t="s">
        <v>2597</v>
      </c>
      <c r="J12" s="52" t="s">
        <v>1140</v>
      </c>
      <c r="K12" s="52">
        <v>12201000</v>
      </c>
      <c r="L12" s="52">
        <v>0</v>
      </c>
      <c r="M12" s="52">
        <v>0</v>
      </c>
      <c r="N12" s="52" t="s">
        <v>1026</v>
      </c>
      <c r="O12" s="52" t="s">
        <v>1138</v>
      </c>
      <c r="P12" s="52" t="s">
        <v>2687</v>
      </c>
      <c r="Q12" s="52">
        <v>5302</v>
      </c>
      <c r="R12" s="52" t="s">
        <v>164</v>
      </c>
      <c r="S12" s="52">
        <v>8100020660</v>
      </c>
      <c r="T12" s="53">
        <v>44227</v>
      </c>
      <c r="U12" s="52" t="s">
        <v>2689</v>
      </c>
      <c r="V12" s="52">
        <v>336</v>
      </c>
      <c r="W12" s="53" t="s">
        <v>2755</v>
      </c>
      <c r="X12" s="54">
        <v>-684141.9</v>
      </c>
      <c r="Y12" s="52" t="s">
        <v>6</v>
      </c>
      <c r="Z12" s="71" t="str">
        <f t="shared" si="0"/>
        <v>Less than 180 days</v>
      </c>
      <c r="AA12" s="47" t="s">
        <v>2642</v>
      </c>
    </row>
    <row r="13" spans="1:27" x14ac:dyDescent="0.2">
      <c r="A13" s="52">
        <v>5300</v>
      </c>
      <c r="B13" s="52" t="s">
        <v>1025</v>
      </c>
      <c r="C13" s="52" t="s">
        <v>2686</v>
      </c>
      <c r="D13" s="52">
        <v>5308000083</v>
      </c>
      <c r="E13" s="52">
        <v>28</v>
      </c>
      <c r="F13" s="52" t="s">
        <v>2464</v>
      </c>
      <c r="G13" s="82"/>
      <c r="H13" s="52"/>
      <c r="I13" s="53" t="s">
        <v>2597</v>
      </c>
      <c r="J13" s="52" t="s">
        <v>1140</v>
      </c>
      <c r="K13" s="52">
        <v>12201000</v>
      </c>
      <c r="L13" s="52">
        <v>0</v>
      </c>
      <c r="M13" s="52">
        <v>0</v>
      </c>
      <c r="N13" s="52" t="s">
        <v>1026</v>
      </c>
      <c r="O13" s="52" t="s">
        <v>1138</v>
      </c>
      <c r="P13" s="52" t="s">
        <v>2687</v>
      </c>
      <c r="Q13" s="52">
        <v>5302</v>
      </c>
      <c r="R13" s="52" t="s">
        <v>164</v>
      </c>
      <c r="S13" s="52">
        <v>8100020660</v>
      </c>
      <c r="T13" s="53">
        <v>44227</v>
      </c>
      <c r="U13" s="52" t="s">
        <v>2689</v>
      </c>
      <c r="V13" s="52">
        <v>336</v>
      </c>
      <c r="W13" s="53" t="s">
        <v>2755</v>
      </c>
      <c r="X13" s="54">
        <v>-3340862.7</v>
      </c>
      <c r="Y13" s="52" t="s">
        <v>6</v>
      </c>
      <c r="Z13" s="71" t="str">
        <f t="shared" si="0"/>
        <v>Less than 180 days</v>
      </c>
      <c r="AA13" s="47" t="s">
        <v>2642</v>
      </c>
    </row>
    <row r="14" spans="1:27" x14ac:dyDescent="0.2">
      <c r="A14" s="52">
        <v>5300</v>
      </c>
      <c r="B14" s="52" t="s">
        <v>1025</v>
      </c>
      <c r="C14" s="52" t="s">
        <v>2686</v>
      </c>
      <c r="D14" s="52">
        <v>5308000084</v>
      </c>
      <c r="E14" s="52">
        <v>25</v>
      </c>
      <c r="F14" s="52" t="s">
        <v>2466</v>
      </c>
      <c r="G14" s="82"/>
      <c r="H14" s="52"/>
      <c r="I14" s="53" t="s">
        <v>2597</v>
      </c>
      <c r="J14" s="52" t="s">
        <v>1140</v>
      </c>
      <c r="K14" s="52">
        <v>12201000</v>
      </c>
      <c r="L14" s="52">
        <v>0</v>
      </c>
      <c r="M14" s="52">
        <v>0</v>
      </c>
      <c r="N14" s="52" t="s">
        <v>1026</v>
      </c>
      <c r="O14" s="52" t="s">
        <v>1138</v>
      </c>
      <c r="P14" s="52" t="s">
        <v>2687</v>
      </c>
      <c r="Q14" s="52">
        <v>5302</v>
      </c>
      <c r="R14" s="52" t="s">
        <v>164</v>
      </c>
      <c r="S14" s="52">
        <v>8100020660</v>
      </c>
      <c r="T14" s="53">
        <v>44227</v>
      </c>
      <c r="U14" s="52" t="s">
        <v>2689</v>
      </c>
      <c r="V14" s="52">
        <v>336</v>
      </c>
      <c r="W14" s="53" t="s">
        <v>2755</v>
      </c>
      <c r="X14" s="54">
        <v>-3364453.8</v>
      </c>
      <c r="Y14" s="52" t="s">
        <v>6</v>
      </c>
      <c r="Z14" s="71" t="str">
        <f t="shared" si="0"/>
        <v>Less than 180 days</v>
      </c>
      <c r="AA14" s="47" t="s">
        <v>2642</v>
      </c>
    </row>
    <row r="15" spans="1:27" x14ac:dyDescent="0.2">
      <c r="A15" s="52">
        <v>5300</v>
      </c>
      <c r="B15" s="52" t="s">
        <v>1025</v>
      </c>
      <c r="C15" s="52" t="s">
        <v>2686</v>
      </c>
      <c r="D15" s="52">
        <v>5308000085</v>
      </c>
      <c r="E15" s="52">
        <v>20</v>
      </c>
      <c r="F15" s="52" t="s">
        <v>2468</v>
      </c>
      <c r="G15" s="82"/>
      <c r="H15" s="52"/>
      <c r="I15" s="53" t="s">
        <v>2597</v>
      </c>
      <c r="J15" s="52" t="s">
        <v>1140</v>
      </c>
      <c r="K15" s="52">
        <v>12201000</v>
      </c>
      <c r="L15" s="52">
        <v>0</v>
      </c>
      <c r="M15" s="52">
        <v>0</v>
      </c>
      <c r="N15" s="52" t="s">
        <v>1026</v>
      </c>
      <c r="O15" s="52" t="s">
        <v>1138</v>
      </c>
      <c r="P15" s="52" t="s">
        <v>2687</v>
      </c>
      <c r="Q15" s="52">
        <v>5302</v>
      </c>
      <c r="R15" s="52" t="s">
        <v>164</v>
      </c>
      <c r="S15" s="52">
        <v>8100020660</v>
      </c>
      <c r="T15" s="53">
        <v>44227</v>
      </c>
      <c r="U15" s="52" t="s">
        <v>2689</v>
      </c>
      <c r="V15" s="52">
        <v>336</v>
      </c>
      <c r="W15" s="53" t="s">
        <v>2755</v>
      </c>
      <c r="X15" s="54">
        <v>-123399.6</v>
      </c>
      <c r="Y15" s="52" t="s">
        <v>6</v>
      </c>
      <c r="Z15" s="71" t="str">
        <f t="shared" si="0"/>
        <v>Less than 180 days</v>
      </c>
      <c r="AA15" s="47" t="s">
        <v>2642</v>
      </c>
    </row>
    <row r="16" spans="1:27" x14ac:dyDescent="0.2">
      <c r="A16" s="52">
        <v>5300</v>
      </c>
      <c r="B16" s="52" t="s">
        <v>1025</v>
      </c>
      <c r="C16" s="52" t="s">
        <v>2686</v>
      </c>
      <c r="D16" s="52">
        <v>5308000087</v>
      </c>
      <c r="E16" s="52">
        <v>20</v>
      </c>
      <c r="F16" s="52" t="s">
        <v>2470</v>
      </c>
      <c r="G16" s="82"/>
      <c r="H16" s="52"/>
      <c r="I16" s="53" t="s">
        <v>2597</v>
      </c>
      <c r="J16" s="52" t="s">
        <v>1140</v>
      </c>
      <c r="K16" s="52">
        <v>12201000</v>
      </c>
      <c r="L16" s="52">
        <v>0</v>
      </c>
      <c r="M16" s="52">
        <v>0</v>
      </c>
      <c r="N16" s="52" t="s">
        <v>1026</v>
      </c>
      <c r="O16" s="52" t="s">
        <v>1138</v>
      </c>
      <c r="P16" s="52" t="s">
        <v>2687</v>
      </c>
      <c r="Q16" s="52">
        <v>5302</v>
      </c>
      <c r="R16" s="52" t="s">
        <v>164</v>
      </c>
      <c r="S16" s="52">
        <v>8100020660</v>
      </c>
      <c r="T16" s="53">
        <v>44227</v>
      </c>
      <c r="U16" s="52" t="s">
        <v>2689</v>
      </c>
      <c r="V16" s="52">
        <v>336</v>
      </c>
      <c r="W16" s="53" t="s">
        <v>2755</v>
      </c>
      <c r="X16" s="54">
        <v>-94364.4</v>
      </c>
      <c r="Y16" s="52" t="s">
        <v>6</v>
      </c>
      <c r="Z16" s="71" t="str">
        <f t="shared" si="0"/>
        <v>Less than 180 days</v>
      </c>
      <c r="AA16" s="47" t="s">
        <v>2642</v>
      </c>
    </row>
    <row r="17" spans="1:27" x14ac:dyDescent="0.2">
      <c r="A17" s="52">
        <v>5300</v>
      </c>
      <c r="B17" s="52" t="s">
        <v>1025</v>
      </c>
      <c r="C17" s="52" t="s">
        <v>2686</v>
      </c>
      <c r="D17" s="52">
        <v>5308000088</v>
      </c>
      <c r="E17" s="52">
        <v>20</v>
      </c>
      <c r="F17" s="52" t="s">
        <v>2472</v>
      </c>
      <c r="G17" s="82"/>
      <c r="H17" s="52"/>
      <c r="I17" s="53" t="s">
        <v>2597</v>
      </c>
      <c r="J17" s="52" t="s">
        <v>1140</v>
      </c>
      <c r="K17" s="52">
        <v>12201000</v>
      </c>
      <c r="L17" s="52">
        <v>0</v>
      </c>
      <c r="M17" s="52">
        <v>0</v>
      </c>
      <c r="N17" s="52" t="s">
        <v>1026</v>
      </c>
      <c r="O17" s="52" t="s">
        <v>1138</v>
      </c>
      <c r="P17" s="52" t="s">
        <v>2687</v>
      </c>
      <c r="Q17" s="52">
        <v>5302</v>
      </c>
      <c r="R17" s="52" t="s">
        <v>164</v>
      </c>
      <c r="S17" s="52">
        <v>8100020660</v>
      </c>
      <c r="T17" s="53">
        <v>44227</v>
      </c>
      <c r="U17" s="52" t="s">
        <v>2689</v>
      </c>
      <c r="V17" s="52">
        <v>336</v>
      </c>
      <c r="W17" s="53" t="s">
        <v>2755</v>
      </c>
      <c r="X17" s="54">
        <v>-74402.7</v>
      </c>
      <c r="Y17" s="52" t="s">
        <v>6</v>
      </c>
      <c r="Z17" s="71" t="str">
        <f t="shared" si="0"/>
        <v>Less than 180 days</v>
      </c>
      <c r="AA17" s="47" t="s">
        <v>2642</v>
      </c>
    </row>
    <row r="18" spans="1:27" x14ac:dyDescent="0.2">
      <c r="A18" s="52">
        <v>5300</v>
      </c>
      <c r="B18" s="52" t="s">
        <v>1025</v>
      </c>
      <c r="C18" s="52" t="s">
        <v>2686</v>
      </c>
      <c r="D18" s="52">
        <v>5308000089</v>
      </c>
      <c r="E18" s="52">
        <v>21</v>
      </c>
      <c r="F18" s="52" t="s">
        <v>2474</v>
      </c>
      <c r="G18" s="82"/>
      <c r="H18" s="52"/>
      <c r="I18" s="53" t="s">
        <v>2597</v>
      </c>
      <c r="J18" s="52" t="s">
        <v>1140</v>
      </c>
      <c r="K18" s="52">
        <v>12201000</v>
      </c>
      <c r="L18" s="52">
        <v>0</v>
      </c>
      <c r="M18" s="52">
        <v>0</v>
      </c>
      <c r="N18" s="52" t="s">
        <v>1026</v>
      </c>
      <c r="O18" s="52" t="s">
        <v>1138</v>
      </c>
      <c r="P18" s="52" t="s">
        <v>2687</v>
      </c>
      <c r="Q18" s="52">
        <v>5302</v>
      </c>
      <c r="R18" s="52" t="s">
        <v>164</v>
      </c>
      <c r="S18" s="52">
        <v>8100020660</v>
      </c>
      <c r="T18" s="53">
        <v>44227</v>
      </c>
      <c r="U18" s="52" t="s">
        <v>2689</v>
      </c>
      <c r="V18" s="52">
        <v>336</v>
      </c>
      <c r="W18" s="53" t="s">
        <v>2755</v>
      </c>
      <c r="X18" s="54">
        <v>-36294</v>
      </c>
      <c r="Y18" s="52" t="s">
        <v>6</v>
      </c>
      <c r="Z18" s="71" t="str">
        <f t="shared" si="0"/>
        <v>Less than 180 days</v>
      </c>
      <c r="AA18" s="47" t="s">
        <v>2642</v>
      </c>
    </row>
    <row r="19" spans="1:27" x14ac:dyDescent="0.2">
      <c r="A19" s="52">
        <v>5300</v>
      </c>
      <c r="B19" s="52" t="s">
        <v>1025</v>
      </c>
      <c r="C19" s="52" t="s">
        <v>2686</v>
      </c>
      <c r="D19" s="52">
        <v>5308000090</v>
      </c>
      <c r="E19" s="52">
        <v>20</v>
      </c>
      <c r="F19" s="52" t="s">
        <v>2476</v>
      </c>
      <c r="G19" s="82"/>
      <c r="H19" s="52"/>
      <c r="I19" s="53" t="s">
        <v>2597</v>
      </c>
      <c r="J19" s="52" t="s">
        <v>1140</v>
      </c>
      <c r="K19" s="52">
        <v>12201000</v>
      </c>
      <c r="L19" s="52">
        <v>0</v>
      </c>
      <c r="M19" s="52">
        <v>0</v>
      </c>
      <c r="N19" s="52" t="s">
        <v>1026</v>
      </c>
      <c r="O19" s="52" t="s">
        <v>1138</v>
      </c>
      <c r="P19" s="52" t="s">
        <v>2687</v>
      </c>
      <c r="Q19" s="52">
        <v>5302</v>
      </c>
      <c r="R19" s="52" t="s">
        <v>164</v>
      </c>
      <c r="S19" s="52">
        <v>8100020660</v>
      </c>
      <c r="T19" s="53">
        <v>44227</v>
      </c>
      <c r="U19" s="52" t="s">
        <v>2689</v>
      </c>
      <c r="V19" s="52">
        <v>336</v>
      </c>
      <c r="W19" s="53" t="s">
        <v>2755</v>
      </c>
      <c r="X19" s="54">
        <v>-68958.600000000006</v>
      </c>
      <c r="Y19" s="52" t="s">
        <v>6</v>
      </c>
      <c r="Z19" s="71" t="str">
        <f t="shared" si="0"/>
        <v>Less than 180 days</v>
      </c>
      <c r="AA19" s="47" t="s">
        <v>2642</v>
      </c>
    </row>
    <row r="20" spans="1:27" x14ac:dyDescent="0.2">
      <c r="A20" s="52">
        <v>5300</v>
      </c>
      <c r="B20" s="52" t="s">
        <v>1025</v>
      </c>
      <c r="C20" s="52" t="s">
        <v>2686</v>
      </c>
      <c r="D20" s="52">
        <v>5308000091</v>
      </c>
      <c r="E20" s="52">
        <v>20</v>
      </c>
      <c r="F20" s="52" t="s">
        <v>2478</v>
      </c>
      <c r="G20" s="82"/>
      <c r="H20" s="52"/>
      <c r="I20" s="53" t="s">
        <v>2597</v>
      </c>
      <c r="J20" s="52" t="s">
        <v>1140</v>
      </c>
      <c r="K20" s="52">
        <v>12201000</v>
      </c>
      <c r="L20" s="52">
        <v>0</v>
      </c>
      <c r="M20" s="52">
        <v>0</v>
      </c>
      <c r="N20" s="52" t="s">
        <v>1030</v>
      </c>
      <c r="O20" s="52" t="s">
        <v>1173</v>
      </c>
      <c r="P20" s="52" t="s">
        <v>2687</v>
      </c>
      <c r="Q20" s="52">
        <v>5302</v>
      </c>
      <c r="R20" s="52" t="s">
        <v>164</v>
      </c>
      <c r="S20" s="52">
        <v>8100020660</v>
      </c>
      <c r="T20" s="53">
        <v>44227</v>
      </c>
      <c r="U20" s="52" t="s">
        <v>2689</v>
      </c>
      <c r="V20" s="52">
        <v>336</v>
      </c>
      <c r="W20" s="53" t="s">
        <v>2755</v>
      </c>
      <c r="X20" s="54">
        <v>-52626.3</v>
      </c>
      <c r="Y20" s="52" t="s">
        <v>6</v>
      </c>
      <c r="Z20" s="71" t="str">
        <f t="shared" si="0"/>
        <v>Less than 180 days</v>
      </c>
      <c r="AA20" s="47" t="s">
        <v>2642</v>
      </c>
    </row>
    <row r="21" spans="1:27" x14ac:dyDescent="0.2">
      <c r="A21" s="52">
        <v>5300</v>
      </c>
      <c r="B21" s="52" t="s">
        <v>1025</v>
      </c>
      <c r="C21" s="52" t="s">
        <v>2686</v>
      </c>
      <c r="D21" s="52">
        <v>5308000092</v>
      </c>
      <c r="E21" s="52">
        <v>20</v>
      </c>
      <c r="F21" s="52" t="s">
        <v>2480</v>
      </c>
      <c r="G21" s="82"/>
      <c r="H21" s="52"/>
      <c r="I21" s="53" t="s">
        <v>2597</v>
      </c>
      <c r="J21" s="52" t="s">
        <v>1140</v>
      </c>
      <c r="K21" s="52">
        <v>12201000</v>
      </c>
      <c r="L21" s="52">
        <v>0</v>
      </c>
      <c r="M21" s="52">
        <v>0</v>
      </c>
      <c r="N21" s="52" t="s">
        <v>1030</v>
      </c>
      <c r="O21" s="52" t="s">
        <v>1173</v>
      </c>
      <c r="P21" s="52" t="s">
        <v>2687</v>
      </c>
      <c r="Q21" s="52">
        <v>5302</v>
      </c>
      <c r="R21" s="52" t="s">
        <v>164</v>
      </c>
      <c r="S21" s="52">
        <v>8100020660</v>
      </c>
      <c r="T21" s="53">
        <v>44227</v>
      </c>
      <c r="U21" s="52" t="s">
        <v>2689</v>
      </c>
      <c r="V21" s="52">
        <v>336</v>
      </c>
      <c r="W21" s="53" t="s">
        <v>2755</v>
      </c>
      <c r="X21" s="54">
        <v>-10888.2</v>
      </c>
      <c r="Y21" s="52" t="s">
        <v>6</v>
      </c>
      <c r="Z21" s="71" t="str">
        <f t="shared" si="0"/>
        <v>Less than 180 days</v>
      </c>
      <c r="AA21" s="47" t="s">
        <v>2642</v>
      </c>
    </row>
    <row r="22" spans="1:27" x14ac:dyDescent="0.2">
      <c r="A22" s="52">
        <v>5300</v>
      </c>
      <c r="B22" s="52" t="s">
        <v>1025</v>
      </c>
      <c r="C22" s="52" t="s">
        <v>2686</v>
      </c>
      <c r="D22" s="52">
        <v>5308000093</v>
      </c>
      <c r="E22" s="52">
        <v>20</v>
      </c>
      <c r="F22" s="52" t="s">
        <v>2482</v>
      </c>
      <c r="G22" s="82"/>
      <c r="H22" s="52"/>
      <c r="I22" s="53" t="s">
        <v>2597</v>
      </c>
      <c r="J22" s="52" t="s">
        <v>1140</v>
      </c>
      <c r="K22" s="52">
        <v>12201000</v>
      </c>
      <c r="L22" s="52">
        <v>0</v>
      </c>
      <c r="M22" s="52">
        <v>0</v>
      </c>
      <c r="N22" s="52" t="s">
        <v>1030</v>
      </c>
      <c r="O22" s="52" t="s">
        <v>1173</v>
      </c>
      <c r="P22" s="52" t="s">
        <v>2687</v>
      </c>
      <c r="Q22" s="52">
        <v>5302</v>
      </c>
      <c r="R22" s="52" t="s">
        <v>164</v>
      </c>
      <c r="S22" s="52">
        <v>8100020660</v>
      </c>
      <c r="T22" s="53">
        <v>44227</v>
      </c>
      <c r="U22" s="52" t="s">
        <v>2689</v>
      </c>
      <c r="V22" s="52">
        <v>336</v>
      </c>
      <c r="W22" s="53" t="s">
        <v>2755</v>
      </c>
      <c r="X22" s="54">
        <v>-30849.9</v>
      </c>
      <c r="Y22" s="52" t="s">
        <v>6</v>
      </c>
      <c r="Z22" s="71" t="str">
        <f t="shared" si="0"/>
        <v>Less than 180 days</v>
      </c>
      <c r="AA22" s="47" t="s">
        <v>2642</v>
      </c>
    </row>
    <row r="23" spans="1:27" x14ac:dyDescent="0.2">
      <c r="A23" s="52">
        <v>5300</v>
      </c>
      <c r="B23" s="52" t="s">
        <v>1025</v>
      </c>
      <c r="C23" s="52" t="s">
        <v>2686</v>
      </c>
      <c r="D23" s="52">
        <v>5308000094</v>
      </c>
      <c r="E23" s="52">
        <v>23</v>
      </c>
      <c r="F23" s="52" t="s">
        <v>2484</v>
      </c>
      <c r="G23" s="82"/>
      <c r="H23" s="52"/>
      <c r="I23" s="53" t="s">
        <v>2597</v>
      </c>
      <c r="J23" s="52" t="s">
        <v>1140</v>
      </c>
      <c r="K23" s="52">
        <v>12201000</v>
      </c>
      <c r="L23" s="52">
        <v>0</v>
      </c>
      <c r="M23" s="52">
        <v>0</v>
      </c>
      <c r="N23" s="52" t="s">
        <v>1026</v>
      </c>
      <c r="O23" s="52" t="s">
        <v>1138</v>
      </c>
      <c r="P23" s="52" t="s">
        <v>2687</v>
      </c>
      <c r="Q23" s="52">
        <v>5302</v>
      </c>
      <c r="R23" s="52" t="s">
        <v>164</v>
      </c>
      <c r="S23" s="52">
        <v>8100020660</v>
      </c>
      <c r="T23" s="53">
        <v>44227</v>
      </c>
      <c r="U23" s="52" t="s">
        <v>2689</v>
      </c>
      <c r="V23" s="52">
        <v>336</v>
      </c>
      <c r="W23" s="53" t="s">
        <v>2755</v>
      </c>
      <c r="X23" s="54">
        <v>-460933.8</v>
      </c>
      <c r="Y23" s="52" t="s">
        <v>6</v>
      </c>
      <c r="Z23" s="71" t="str">
        <f t="shared" si="0"/>
        <v>Less than 180 days</v>
      </c>
      <c r="AA23" s="47" t="s">
        <v>2642</v>
      </c>
    </row>
    <row r="24" spans="1:27" x14ac:dyDescent="0.2">
      <c r="A24" s="52">
        <v>5300</v>
      </c>
      <c r="B24" s="52" t="s">
        <v>1025</v>
      </c>
      <c r="C24" s="52" t="s">
        <v>2686</v>
      </c>
      <c r="D24" s="52">
        <v>5308000096</v>
      </c>
      <c r="E24" s="52">
        <v>22</v>
      </c>
      <c r="F24" s="52" t="s">
        <v>2486</v>
      </c>
      <c r="G24" s="82"/>
      <c r="H24" s="52"/>
      <c r="I24" s="53" t="s">
        <v>2597</v>
      </c>
      <c r="J24" s="52" t="s">
        <v>1140</v>
      </c>
      <c r="K24" s="52">
        <v>12201000</v>
      </c>
      <c r="L24" s="52">
        <v>0</v>
      </c>
      <c r="M24" s="52">
        <v>0</v>
      </c>
      <c r="N24" s="52" t="s">
        <v>1026</v>
      </c>
      <c r="O24" s="52" t="s">
        <v>1138</v>
      </c>
      <c r="P24" s="52" t="s">
        <v>2687</v>
      </c>
      <c r="Q24" s="52">
        <v>5302</v>
      </c>
      <c r="R24" s="52" t="s">
        <v>164</v>
      </c>
      <c r="S24" s="52">
        <v>8100020660</v>
      </c>
      <c r="T24" s="53">
        <v>44227</v>
      </c>
      <c r="U24" s="52" t="s">
        <v>2689</v>
      </c>
      <c r="V24" s="52">
        <v>336</v>
      </c>
      <c r="W24" s="53" t="s">
        <v>2755</v>
      </c>
      <c r="X24" s="54">
        <v>-78032.100000000006</v>
      </c>
      <c r="Y24" s="52" t="s">
        <v>6</v>
      </c>
      <c r="Z24" s="71" t="str">
        <f t="shared" si="0"/>
        <v>Less than 180 days</v>
      </c>
      <c r="AA24" s="47" t="s">
        <v>2642</v>
      </c>
    </row>
    <row r="25" spans="1:27" x14ac:dyDescent="0.2">
      <c r="A25" s="52">
        <v>5300</v>
      </c>
      <c r="B25" s="52" t="s">
        <v>1025</v>
      </c>
      <c r="C25" s="52" t="s">
        <v>2686</v>
      </c>
      <c r="D25" s="52">
        <v>5308000098</v>
      </c>
      <c r="E25" s="52">
        <v>20</v>
      </c>
      <c r="F25" s="52" t="s">
        <v>2488</v>
      </c>
      <c r="G25" s="82"/>
      <c r="H25" s="52"/>
      <c r="I25" s="53" t="s">
        <v>2597</v>
      </c>
      <c r="J25" s="52" t="s">
        <v>1140</v>
      </c>
      <c r="K25" s="52">
        <v>12201000</v>
      </c>
      <c r="L25" s="52">
        <v>0</v>
      </c>
      <c r="M25" s="52">
        <v>0</v>
      </c>
      <c r="N25" s="52" t="s">
        <v>1030</v>
      </c>
      <c r="O25" s="52" t="s">
        <v>1173</v>
      </c>
      <c r="P25" s="52" t="s">
        <v>2687</v>
      </c>
      <c r="Q25" s="52">
        <v>5302</v>
      </c>
      <c r="R25" s="52" t="s">
        <v>164</v>
      </c>
      <c r="S25" s="52">
        <v>8100020660</v>
      </c>
      <c r="T25" s="53">
        <v>44227</v>
      </c>
      <c r="U25" s="52" t="s">
        <v>2689</v>
      </c>
      <c r="V25" s="52">
        <v>336</v>
      </c>
      <c r="W25" s="53" t="s">
        <v>2755</v>
      </c>
      <c r="X25" s="54">
        <v>-18147</v>
      </c>
      <c r="Y25" s="52" t="s">
        <v>6</v>
      </c>
      <c r="Z25" s="71" t="str">
        <f t="shared" si="0"/>
        <v>Less than 180 days</v>
      </c>
      <c r="AA25" s="47" t="s">
        <v>2642</v>
      </c>
    </row>
    <row r="26" spans="1:27" x14ac:dyDescent="0.2">
      <c r="A26" s="52">
        <v>5300</v>
      </c>
      <c r="B26" s="52" t="s">
        <v>1025</v>
      </c>
      <c r="C26" s="52" t="s">
        <v>2686</v>
      </c>
      <c r="D26" s="52">
        <v>5308000100</v>
      </c>
      <c r="E26" s="52">
        <v>20</v>
      </c>
      <c r="F26" s="52" t="s">
        <v>2490</v>
      </c>
      <c r="G26" s="82"/>
      <c r="H26" s="52"/>
      <c r="I26" s="53" t="s">
        <v>2597</v>
      </c>
      <c r="J26" s="52" t="s">
        <v>1140</v>
      </c>
      <c r="K26" s="52">
        <v>12201000</v>
      </c>
      <c r="L26" s="52">
        <v>0</v>
      </c>
      <c r="M26" s="52">
        <v>0</v>
      </c>
      <c r="N26" s="52" t="s">
        <v>1030</v>
      </c>
      <c r="O26" s="52" t="s">
        <v>1173</v>
      </c>
      <c r="P26" s="52" t="s">
        <v>2687</v>
      </c>
      <c r="Q26" s="52">
        <v>5302</v>
      </c>
      <c r="R26" s="52" t="s">
        <v>164</v>
      </c>
      <c r="S26" s="52">
        <v>8100020660</v>
      </c>
      <c r="T26" s="53">
        <v>44227</v>
      </c>
      <c r="U26" s="52" t="s">
        <v>2689</v>
      </c>
      <c r="V26" s="52">
        <v>336</v>
      </c>
      <c r="W26" s="53" t="s">
        <v>2755</v>
      </c>
      <c r="X26" s="54">
        <v>-9073.5</v>
      </c>
      <c r="Y26" s="52" t="s">
        <v>6</v>
      </c>
      <c r="Z26" s="71" t="str">
        <f t="shared" si="0"/>
        <v>Less than 180 days</v>
      </c>
      <c r="AA26" s="47" t="s">
        <v>2642</v>
      </c>
    </row>
    <row r="27" spans="1:27" x14ac:dyDescent="0.2">
      <c r="A27" s="52">
        <v>5300</v>
      </c>
      <c r="B27" s="52" t="s">
        <v>1025</v>
      </c>
      <c r="C27" s="52" t="s">
        <v>2686</v>
      </c>
      <c r="D27" s="52">
        <v>5308000112</v>
      </c>
      <c r="E27" s="52">
        <v>21</v>
      </c>
      <c r="F27" s="52" t="s">
        <v>2492</v>
      </c>
      <c r="G27" s="82"/>
      <c r="H27" s="52"/>
      <c r="I27" s="53" t="s">
        <v>2597</v>
      </c>
      <c r="J27" s="52" t="s">
        <v>1140</v>
      </c>
      <c r="K27" s="52">
        <v>12201000</v>
      </c>
      <c r="L27" s="52">
        <v>0</v>
      </c>
      <c r="M27" s="52">
        <v>0</v>
      </c>
      <c r="N27" s="52" t="s">
        <v>1026</v>
      </c>
      <c r="O27" s="52" t="s">
        <v>1138</v>
      </c>
      <c r="P27" s="52" t="s">
        <v>2687</v>
      </c>
      <c r="Q27" s="52">
        <v>5302</v>
      </c>
      <c r="R27" s="52" t="s">
        <v>164</v>
      </c>
      <c r="S27" s="52">
        <v>8100020660</v>
      </c>
      <c r="T27" s="53">
        <v>44227</v>
      </c>
      <c r="U27" s="52" t="s">
        <v>2689</v>
      </c>
      <c r="V27" s="52">
        <v>336</v>
      </c>
      <c r="W27" s="53" t="s">
        <v>2755</v>
      </c>
      <c r="X27" s="54">
        <v>-72588</v>
      </c>
      <c r="Y27" s="52" t="s">
        <v>6</v>
      </c>
      <c r="Z27" s="71" t="str">
        <f t="shared" si="0"/>
        <v>Less than 180 days</v>
      </c>
      <c r="AA27" s="47" t="s">
        <v>2642</v>
      </c>
    </row>
    <row r="28" spans="1:27" x14ac:dyDescent="0.2">
      <c r="A28" s="52">
        <v>5300</v>
      </c>
      <c r="B28" s="52" t="s">
        <v>1025</v>
      </c>
      <c r="C28" s="52" t="s">
        <v>2686</v>
      </c>
      <c r="D28" s="52">
        <v>5308000115</v>
      </c>
      <c r="E28" s="52">
        <v>20</v>
      </c>
      <c r="F28" s="52" t="s">
        <v>2494</v>
      </c>
      <c r="G28" s="82"/>
      <c r="H28" s="52"/>
      <c r="I28" s="53" t="s">
        <v>2597</v>
      </c>
      <c r="J28" s="52" t="s">
        <v>1140</v>
      </c>
      <c r="K28" s="52">
        <v>12201000</v>
      </c>
      <c r="L28" s="52">
        <v>0</v>
      </c>
      <c r="M28" s="52">
        <v>0</v>
      </c>
      <c r="N28" s="52" t="s">
        <v>1026</v>
      </c>
      <c r="O28" s="52" t="s">
        <v>1138</v>
      </c>
      <c r="P28" s="52" t="s">
        <v>2687</v>
      </c>
      <c r="Q28" s="52">
        <v>5302</v>
      </c>
      <c r="R28" s="52" t="s">
        <v>164</v>
      </c>
      <c r="S28" s="52">
        <v>8100020660</v>
      </c>
      <c r="T28" s="53">
        <v>44227</v>
      </c>
      <c r="U28" s="52" t="s">
        <v>2689</v>
      </c>
      <c r="V28" s="52">
        <v>336</v>
      </c>
      <c r="W28" s="53" t="s">
        <v>2755</v>
      </c>
      <c r="X28" s="54">
        <v>-41738.1</v>
      </c>
      <c r="Y28" s="52" t="s">
        <v>6</v>
      </c>
      <c r="Z28" s="71" t="str">
        <f t="shared" si="0"/>
        <v>Less than 180 days</v>
      </c>
      <c r="AA28" s="47" t="s">
        <v>2642</v>
      </c>
    </row>
    <row r="29" spans="1:27" x14ac:dyDescent="0.2">
      <c r="A29" s="52">
        <v>5300</v>
      </c>
      <c r="B29" s="52" t="s">
        <v>1025</v>
      </c>
      <c r="C29" s="52" t="s">
        <v>2686</v>
      </c>
      <c r="D29" s="52">
        <v>5308000118</v>
      </c>
      <c r="E29" s="52">
        <v>21</v>
      </c>
      <c r="F29" s="52" t="s">
        <v>2496</v>
      </c>
      <c r="G29" s="82"/>
      <c r="H29" s="52"/>
      <c r="I29" s="53" t="s">
        <v>2597</v>
      </c>
      <c r="J29" s="52" t="s">
        <v>1140</v>
      </c>
      <c r="K29" s="52">
        <v>12201000</v>
      </c>
      <c r="L29" s="52">
        <v>0</v>
      </c>
      <c r="M29" s="52">
        <v>0</v>
      </c>
      <c r="N29" s="52" t="s">
        <v>1026</v>
      </c>
      <c r="O29" s="52" t="s">
        <v>1138</v>
      </c>
      <c r="P29" s="52" t="s">
        <v>2687</v>
      </c>
      <c r="Q29" s="52">
        <v>5302</v>
      </c>
      <c r="R29" s="52" t="s">
        <v>164</v>
      </c>
      <c r="S29" s="52">
        <v>8100020660</v>
      </c>
      <c r="T29" s="53">
        <v>44227</v>
      </c>
      <c r="U29" s="52" t="s">
        <v>2689</v>
      </c>
      <c r="V29" s="52">
        <v>336</v>
      </c>
      <c r="W29" s="53" t="s">
        <v>2755</v>
      </c>
      <c r="X29" s="54">
        <v>-110696.7</v>
      </c>
      <c r="Y29" s="52" t="s">
        <v>6</v>
      </c>
      <c r="Z29" s="71" t="str">
        <f t="shared" si="0"/>
        <v>Less than 180 days</v>
      </c>
      <c r="AA29" s="47" t="s">
        <v>2642</v>
      </c>
    </row>
    <row r="30" spans="1:27" x14ac:dyDescent="0.2">
      <c r="A30" s="52">
        <v>5300</v>
      </c>
      <c r="B30" s="52" t="s">
        <v>1025</v>
      </c>
      <c r="C30" s="52" t="s">
        <v>2686</v>
      </c>
      <c r="D30" s="52">
        <v>5308000119</v>
      </c>
      <c r="E30" s="52">
        <v>22</v>
      </c>
      <c r="F30" s="52" t="s">
        <v>2498</v>
      </c>
      <c r="G30" s="82"/>
      <c r="H30" s="52"/>
      <c r="I30" s="53" t="s">
        <v>2597</v>
      </c>
      <c r="J30" s="52" t="s">
        <v>1140</v>
      </c>
      <c r="K30" s="52">
        <v>12201000</v>
      </c>
      <c r="L30" s="52">
        <v>0</v>
      </c>
      <c r="M30" s="52">
        <v>0</v>
      </c>
      <c r="N30" s="52" t="s">
        <v>1026</v>
      </c>
      <c r="O30" s="52" t="s">
        <v>1138</v>
      </c>
      <c r="P30" s="52" t="s">
        <v>2687</v>
      </c>
      <c r="Q30" s="52">
        <v>5302</v>
      </c>
      <c r="R30" s="52" t="s">
        <v>164</v>
      </c>
      <c r="S30" s="52">
        <v>8100020660</v>
      </c>
      <c r="T30" s="53">
        <v>44227</v>
      </c>
      <c r="U30" s="52" t="s">
        <v>2689</v>
      </c>
      <c r="V30" s="52">
        <v>336</v>
      </c>
      <c r="W30" s="53" t="s">
        <v>2755</v>
      </c>
      <c r="X30" s="54">
        <v>-56255.7</v>
      </c>
      <c r="Y30" s="52" t="s">
        <v>6</v>
      </c>
      <c r="Z30" s="71" t="str">
        <f t="shared" si="0"/>
        <v>Less than 180 days</v>
      </c>
      <c r="AA30" s="47" t="s">
        <v>2642</v>
      </c>
    </row>
    <row r="31" spans="1:27" x14ac:dyDescent="0.2">
      <c r="A31" s="52">
        <v>5300</v>
      </c>
      <c r="B31" s="52" t="s">
        <v>1025</v>
      </c>
      <c r="C31" s="52" t="s">
        <v>2686</v>
      </c>
      <c r="D31" s="52">
        <v>5308000126</v>
      </c>
      <c r="E31" s="52">
        <v>20</v>
      </c>
      <c r="F31" s="52" t="s">
        <v>2500</v>
      </c>
      <c r="G31" s="82"/>
      <c r="H31" s="52"/>
      <c r="I31" s="53" t="s">
        <v>2597</v>
      </c>
      <c r="J31" s="52" t="s">
        <v>1140</v>
      </c>
      <c r="K31" s="52">
        <v>12201000</v>
      </c>
      <c r="L31" s="52">
        <v>0</v>
      </c>
      <c r="M31" s="52">
        <v>0</v>
      </c>
      <c r="N31" s="52" t="s">
        <v>1030</v>
      </c>
      <c r="O31" s="52" t="s">
        <v>1173</v>
      </c>
      <c r="P31" s="52" t="s">
        <v>2687</v>
      </c>
      <c r="Q31" s="52">
        <v>5302</v>
      </c>
      <c r="R31" s="52" t="s">
        <v>164</v>
      </c>
      <c r="S31" s="52">
        <v>8100020660</v>
      </c>
      <c r="T31" s="53">
        <v>44227</v>
      </c>
      <c r="U31" s="52" t="s">
        <v>2689</v>
      </c>
      <c r="V31" s="52">
        <v>336</v>
      </c>
      <c r="W31" s="53" t="s">
        <v>2755</v>
      </c>
      <c r="X31" s="54">
        <v>-18147</v>
      </c>
      <c r="Y31" s="52" t="s">
        <v>6</v>
      </c>
      <c r="Z31" s="71" t="str">
        <f t="shared" si="0"/>
        <v>Less than 180 days</v>
      </c>
      <c r="AA31" s="47" t="s">
        <v>2642</v>
      </c>
    </row>
    <row r="32" spans="1:27" x14ac:dyDescent="0.2">
      <c r="A32" s="52">
        <v>5300</v>
      </c>
      <c r="B32" s="52" t="s">
        <v>1025</v>
      </c>
      <c r="C32" s="52" t="s">
        <v>2686</v>
      </c>
      <c r="D32" s="52">
        <v>5308000131</v>
      </c>
      <c r="E32" s="52">
        <v>20</v>
      </c>
      <c r="F32" s="52" t="s">
        <v>2502</v>
      </c>
      <c r="G32" s="82"/>
      <c r="H32" s="52"/>
      <c r="I32" s="53" t="s">
        <v>2597</v>
      </c>
      <c r="J32" s="52" t="s">
        <v>1140</v>
      </c>
      <c r="K32" s="52">
        <v>12201000</v>
      </c>
      <c r="L32" s="52">
        <v>0</v>
      </c>
      <c r="M32" s="52">
        <v>0</v>
      </c>
      <c r="N32" s="52" t="s">
        <v>1026</v>
      </c>
      <c r="O32" s="52" t="s">
        <v>1138</v>
      </c>
      <c r="P32" s="52" t="s">
        <v>2687</v>
      </c>
      <c r="Q32" s="52">
        <v>5302</v>
      </c>
      <c r="R32" s="52" t="s">
        <v>164</v>
      </c>
      <c r="S32" s="52">
        <v>8100020660</v>
      </c>
      <c r="T32" s="53">
        <v>44227</v>
      </c>
      <c r="U32" s="52" t="s">
        <v>2689</v>
      </c>
      <c r="V32" s="52">
        <v>336</v>
      </c>
      <c r="W32" s="53" t="s">
        <v>2755</v>
      </c>
      <c r="X32" s="54">
        <v>-34479.300000000003</v>
      </c>
      <c r="Y32" s="52" t="s">
        <v>6</v>
      </c>
      <c r="Z32" s="71" t="str">
        <f t="shared" si="0"/>
        <v>Less than 180 days</v>
      </c>
      <c r="AA32" s="47" t="s">
        <v>2642</v>
      </c>
    </row>
    <row r="33" spans="1:27" x14ac:dyDescent="0.2">
      <c r="A33" s="52">
        <v>5300</v>
      </c>
      <c r="B33" s="52" t="s">
        <v>1025</v>
      </c>
      <c r="C33" s="52" t="s">
        <v>2686</v>
      </c>
      <c r="D33" s="52">
        <v>5308000161</v>
      </c>
      <c r="E33" s="52">
        <v>25</v>
      </c>
      <c r="F33" s="52" t="s">
        <v>2504</v>
      </c>
      <c r="G33" s="82"/>
      <c r="H33" s="52"/>
      <c r="I33" s="53" t="s">
        <v>2597</v>
      </c>
      <c r="J33" s="52" t="s">
        <v>1296</v>
      </c>
      <c r="K33" s="52">
        <v>12201000</v>
      </c>
      <c r="L33" s="52">
        <v>0</v>
      </c>
      <c r="M33" s="52">
        <v>0</v>
      </c>
      <c r="N33" s="52" t="s">
        <v>1026</v>
      </c>
      <c r="O33" s="52" t="s">
        <v>1294</v>
      </c>
      <c r="P33" s="52" t="s">
        <v>2687</v>
      </c>
      <c r="Q33" s="52">
        <v>5302</v>
      </c>
      <c r="R33" s="52" t="s">
        <v>116</v>
      </c>
      <c r="S33" s="52">
        <v>8100020660</v>
      </c>
      <c r="T33" s="53">
        <v>44227</v>
      </c>
      <c r="U33" s="52" t="s">
        <v>2689</v>
      </c>
      <c r="V33" s="52">
        <v>336</v>
      </c>
      <c r="W33" s="53" t="s">
        <v>2755</v>
      </c>
      <c r="X33" s="54">
        <v>-67143.899999999994</v>
      </c>
      <c r="Y33" s="52" t="s">
        <v>6</v>
      </c>
      <c r="Z33" s="71" t="str">
        <f t="shared" si="0"/>
        <v>Less than 180 days</v>
      </c>
      <c r="AA33" s="47" t="s">
        <v>2642</v>
      </c>
    </row>
    <row r="34" spans="1:27" x14ac:dyDescent="0.2">
      <c r="A34" s="52">
        <v>5300</v>
      </c>
      <c r="B34" s="52" t="s">
        <v>1025</v>
      </c>
      <c r="C34" s="52" t="s">
        <v>2686</v>
      </c>
      <c r="D34" s="52">
        <v>5308000162</v>
      </c>
      <c r="E34" s="52">
        <v>21</v>
      </c>
      <c r="F34" s="52" t="s">
        <v>2506</v>
      </c>
      <c r="G34" s="82"/>
      <c r="H34" s="52"/>
      <c r="I34" s="53" t="s">
        <v>2597</v>
      </c>
      <c r="J34" s="52" t="s">
        <v>1296</v>
      </c>
      <c r="K34" s="52">
        <v>12201000</v>
      </c>
      <c r="L34" s="52">
        <v>0</v>
      </c>
      <c r="M34" s="52">
        <v>0</v>
      </c>
      <c r="N34" s="52" t="s">
        <v>1026</v>
      </c>
      <c r="O34" s="52" t="s">
        <v>1294</v>
      </c>
      <c r="P34" s="52" t="s">
        <v>2687</v>
      </c>
      <c r="Q34" s="52">
        <v>5302</v>
      </c>
      <c r="R34" s="52" t="s">
        <v>116</v>
      </c>
      <c r="S34" s="52">
        <v>8100020660</v>
      </c>
      <c r="T34" s="53">
        <v>44227</v>
      </c>
      <c r="U34" s="52" t="s">
        <v>2689</v>
      </c>
      <c r="V34" s="52">
        <v>336</v>
      </c>
      <c r="W34" s="53" t="s">
        <v>2755</v>
      </c>
      <c r="X34" s="54">
        <v>-90735</v>
      </c>
      <c r="Y34" s="52" t="s">
        <v>6</v>
      </c>
      <c r="Z34" s="71" t="str">
        <f t="shared" si="0"/>
        <v>Less than 180 days</v>
      </c>
      <c r="AA34" s="47" t="s">
        <v>2642</v>
      </c>
    </row>
    <row r="35" spans="1:27" x14ac:dyDescent="0.2">
      <c r="A35" s="52">
        <v>5300</v>
      </c>
      <c r="B35" s="52" t="s">
        <v>1025</v>
      </c>
      <c r="C35" s="52" t="s">
        <v>2686</v>
      </c>
      <c r="D35" s="52">
        <v>5308000163</v>
      </c>
      <c r="E35" s="52">
        <v>25</v>
      </c>
      <c r="F35" s="52" t="s">
        <v>2508</v>
      </c>
      <c r="G35" s="82"/>
      <c r="H35" s="52"/>
      <c r="I35" s="53" t="s">
        <v>2597</v>
      </c>
      <c r="J35" s="52" t="s">
        <v>1296</v>
      </c>
      <c r="K35" s="52">
        <v>12201000</v>
      </c>
      <c r="L35" s="52">
        <v>0</v>
      </c>
      <c r="M35" s="52">
        <v>0</v>
      </c>
      <c r="N35" s="52" t="s">
        <v>1026</v>
      </c>
      <c r="O35" s="52" t="s">
        <v>1294</v>
      </c>
      <c r="P35" s="52" t="s">
        <v>2687</v>
      </c>
      <c r="Q35" s="52">
        <v>5302</v>
      </c>
      <c r="R35" s="52" t="s">
        <v>116</v>
      </c>
      <c r="S35" s="52">
        <v>8100020660</v>
      </c>
      <c r="T35" s="53">
        <v>44227</v>
      </c>
      <c r="U35" s="52" t="s">
        <v>2689</v>
      </c>
      <c r="V35" s="52">
        <v>336</v>
      </c>
      <c r="W35" s="53" t="s">
        <v>2755</v>
      </c>
      <c r="X35" s="54">
        <v>-90735</v>
      </c>
      <c r="Y35" s="52" t="s">
        <v>6</v>
      </c>
      <c r="Z35" s="71" t="str">
        <f t="shared" si="0"/>
        <v>Less than 180 days</v>
      </c>
      <c r="AA35" s="47" t="s">
        <v>2642</v>
      </c>
    </row>
    <row r="36" spans="1:27" x14ac:dyDescent="0.2">
      <c r="A36" s="52">
        <v>5300</v>
      </c>
      <c r="B36" s="52" t="s">
        <v>1025</v>
      </c>
      <c r="C36" s="52" t="s">
        <v>2686</v>
      </c>
      <c r="D36" s="52">
        <v>5308000164</v>
      </c>
      <c r="E36" s="52">
        <v>26</v>
      </c>
      <c r="F36" s="52" t="s">
        <v>2510</v>
      </c>
      <c r="G36" s="82"/>
      <c r="H36" s="52"/>
      <c r="I36" s="53" t="s">
        <v>2597</v>
      </c>
      <c r="J36" s="52" t="s">
        <v>1296</v>
      </c>
      <c r="K36" s="52">
        <v>12201000</v>
      </c>
      <c r="L36" s="52">
        <v>0</v>
      </c>
      <c r="M36" s="52">
        <v>0</v>
      </c>
      <c r="N36" s="52" t="s">
        <v>1026</v>
      </c>
      <c r="O36" s="52" t="s">
        <v>1294</v>
      </c>
      <c r="P36" s="52" t="s">
        <v>2687</v>
      </c>
      <c r="Q36" s="52">
        <v>5302</v>
      </c>
      <c r="R36" s="52" t="s">
        <v>116</v>
      </c>
      <c r="S36" s="52">
        <v>8100020660</v>
      </c>
      <c r="T36" s="53">
        <v>44227</v>
      </c>
      <c r="U36" s="52" t="s">
        <v>2689</v>
      </c>
      <c r="V36" s="52">
        <v>336</v>
      </c>
      <c r="W36" s="53" t="s">
        <v>2755</v>
      </c>
      <c r="X36" s="54">
        <v>-644218.5</v>
      </c>
      <c r="Y36" s="52" t="s">
        <v>6</v>
      </c>
      <c r="Z36" s="71" t="str">
        <f t="shared" si="0"/>
        <v>Less than 180 days</v>
      </c>
      <c r="AA36" s="47" t="s">
        <v>2642</v>
      </c>
    </row>
    <row r="37" spans="1:27" x14ac:dyDescent="0.2">
      <c r="A37" s="52">
        <v>5300</v>
      </c>
      <c r="B37" s="52" t="s">
        <v>1025</v>
      </c>
      <c r="C37" s="52" t="s">
        <v>2686</v>
      </c>
      <c r="D37" s="52">
        <v>5308000166</v>
      </c>
      <c r="E37" s="52">
        <v>24</v>
      </c>
      <c r="F37" s="52" t="s">
        <v>2512</v>
      </c>
      <c r="G37" s="82"/>
      <c r="H37" s="52"/>
      <c r="I37" s="53" t="s">
        <v>2597</v>
      </c>
      <c r="J37" s="52" t="s">
        <v>1296</v>
      </c>
      <c r="K37" s="52">
        <v>12201000</v>
      </c>
      <c r="L37" s="52">
        <v>0</v>
      </c>
      <c r="M37" s="52">
        <v>0</v>
      </c>
      <c r="N37" s="52" t="s">
        <v>1026</v>
      </c>
      <c r="O37" s="52" t="s">
        <v>1294</v>
      </c>
      <c r="P37" s="52" t="s">
        <v>2687</v>
      </c>
      <c r="Q37" s="52">
        <v>5302</v>
      </c>
      <c r="R37" s="52" t="s">
        <v>116</v>
      </c>
      <c r="S37" s="52">
        <v>8100020660</v>
      </c>
      <c r="T37" s="53">
        <v>44227</v>
      </c>
      <c r="U37" s="52" t="s">
        <v>2689</v>
      </c>
      <c r="V37" s="52">
        <v>336</v>
      </c>
      <c r="W37" s="53" t="s">
        <v>2755</v>
      </c>
      <c r="X37" s="54">
        <v>-38108.699999999997</v>
      </c>
      <c r="Y37" s="52" t="s">
        <v>6</v>
      </c>
      <c r="Z37" s="71" t="str">
        <f t="shared" si="0"/>
        <v>Less than 180 days</v>
      </c>
      <c r="AA37" s="47" t="s">
        <v>2642</v>
      </c>
    </row>
    <row r="38" spans="1:27" x14ac:dyDescent="0.2">
      <c r="A38" s="52">
        <v>5300</v>
      </c>
      <c r="B38" s="52" t="s">
        <v>1025</v>
      </c>
      <c r="C38" s="52" t="s">
        <v>2686</v>
      </c>
      <c r="D38" s="52">
        <v>5308000167</v>
      </c>
      <c r="E38" s="52">
        <v>24</v>
      </c>
      <c r="F38" s="52" t="s">
        <v>2514</v>
      </c>
      <c r="G38" s="82"/>
      <c r="H38" s="52"/>
      <c r="I38" s="53" t="s">
        <v>2597</v>
      </c>
      <c r="J38" s="52" t="s">
        <v>1296</v>
      </c>
      <c r="K38" s="52">
        <v>12201000</v>
      </c>
      <c r="L38" s="52">
        <v>0</v>
      </c>
      <c r="M38" s="52">
        <v>0</v>
      </c>
      <c r="N38" s="52" t="s">
        <v>1026</v>
      </c>
      <c r="O38" s="52" t="s">
        <v>1294</v>
      </c>
      <c r="P38" s="52" t="s">
        <v>2687</v>
      </c>
      <c r="Q38" s="52">
        <v>5302</v>
      </c>
      <c r="R38" s="52" t="s">
        <v>116</v>
      </c>
      <c r="S38" s="52">
        <v>8100020660</v>
      </c>
      <c r="T38" s="53">
        <v>44227</v>
      </c>
      <c r="U38" s="52" t="s">
        <v>2689</v>
      </c>
      <c r="V38" s="52">
        <v>336</v>
      </c>
      <c r="W38" s="53" t="s">
        <v>2755</v>
      </c>
      <c r="X38" s="54">
        <v>-105252.6</v>
      </c>
      <c r="Y38" s="52" t="s">
        <v>6</v>
      </c>
      <c r="Z38" s="71" t="str">
        <f t="shared" si="0"/>
        <v>Less than 180 days</v>
      </c>
      <c r="AA38" s="47" t="s">
        <v>2642</v>
      </c>
    </row>
    <row r="39" spans="1:27" x14ac:dyDescent="0.2">
      <c r="A39" s="52">
        <v>5300</v>
      </c>
      <c r="B39" s="52" t="s">
        <v>1025</v>
      </c>
      <c r="C39" s="52" t="s">
        <v>2686</v>
      </c>
      <c r="D39" s="52">
        <v>5308000169</v>
      </c>
      <c r="E39" s="52">
        <v>23</v>
      </c>
      <c r="F39" s="52" t="s">
        <v>2516</v>
      </c>
      <c r="G39" s="82"/>
      <c r="H39" s="52"/>
      <c r="I39" s="53" t="s">
        <v>2597</v>
      </c>
      <c r="J39" s="52" t="s">
        <v>1296</v>
      </c>
      <c r="K39" s="52">
        <v>12201000</v>
      </c>
      <c r="L39" s="52">
        <v>0</v>
      </c>
      <c r="M39" s="52">
        <v>0</v>
      </c>
      <c r="N39" s="52" t="s">
        <v>1026</v>
      </c>
      <c r="O39" s="52" t="s">
        <v>1294</v>
      </c>
      <c r="P39" s="52" t="s">
        <v>2687</v>
      </c>
      <c r="Q39" s="52">
        <v>5302</v>
      </c>
      <c r="R39" s="52" t="s">
        <v>116</v>
      </c>
      <c r="S39" s="52">
        <v>8100020660</v>
      </c>
      <c r="T39" s="53">
        <v>44227</v>
      </c>
      <c r="U39" s="52" t="s">
        <v>2689</v>
      </c>
      <c r="V39" s="52">
        <v>336</v>
      </c>
      <c r="W39" s="53" t="s">
        <v>2755</v>
      </c>
      <c r="X39" s="54">
        <v>-112511.4</v>
      </c>
      <c r="Y39" s="52" t="s">
        <v>6</v>
      </c>
      <c r="Z39" s="71" t="str">
        <f t="shared" si="0"/>
        <v>Less than 180 days</v>
      </c>
      <c r="AA39" s="47" t="s">
        <v>2642</v>
      </c>
    </row>
    <row r="40" spans="1:27" x14ac:dyDescent="0.2">
      <c r="A40" s="52">
        <v>5300</v>
      </c>
      <c r="B40" s="52" t="s">
        <v>1025</v>
      </c>
      <c r="C40" s="52" t="s">
        <v>2686</v>
      </c>
      <c r="D40" s="52">
        <v>5308000170</v>
      </c>
      <c r="E40" s="52">
        <v>22</v>
      </c>
      <c r="F40" s="52" t="s">
        <v>2518</v>
      </c>
      <c r="G40" s="82"/>
      <c r="H40" s="52"/>
      <c r="I40" s="53" t="s">
        <v>2597</v>
      </c>
      <c r="J40" s="52" t="s">
        <v>1296</v>
      </c>
      <c r="K40" s="52">
        <v>12201000</v>
      </c>
      <c r="L40" s="52">
        <v>0</v>
      </c>
      <c r="M40" s="52">
        <v>0</v>
      </c>
      <c r="N40" s="52" t="s">
        <v>1026</v>
      </c>
      <c r="O40" s="52" t="s">
        <v>1294</v>
      </c>
      <c r="P40" s="52" t="s">
        <v>2687</v>
      </c>
      <c r="Q40" s="52">
        <v>5302</v>
      </c>
      <c r="R40" s="52" t="s">
        <v>116</v>
      </c>
      <c r="S40" s="52">
        <v>8100020660</v>
      </c>
      <c r="T40" s="53">
        <v>44227</v>
      </c>
      <c r="U40" s="52" t="s">
        <v>2689</v>
      </c>
      <c r="V40" s="52">
        <v>336</v>
      </c>
      <c r="W40" s="53" t="s">
        <v>2755</v>
      </c>
      <c r="X40" s="54">
        <v>-70773.3</v>
      </c>
      <c r="Y40" s="52" t="s">
        <v>6</v>
      </c>
      <c r="Z40" s="71" t="str">
        <f t="shared" si="0"/>
        <v>Less than 180 days</v>
      </c>
      <c r="AA40" s="47" t="s">
        <v>2642</v>
      </c>
    </row>
    <row r="41" spans="1:27" x14ac:dyDescent="0.2">
      <c r="A41" s="52">
        <v>5300</v>
      </c>
      <c r="B41" s="52" t="s">
        <v>1025</v>
      </c>
      <c r="C41" s="52" t="s">
        <v>2686</v>
      </c>
      <c r="D41" s="52">
        <v>5308000172</v>
      </c>
      <c r="E41" s="52">
        <v>23</v>
      </c>
      <c r="F41" s="52" t="s">
        <v>2520</v>
      </c>
      <c r="G41" s="82"/>
      <c r="H41" s="52"/>
      <c r="I41" s="53" t="s">
        <v>2597</v>
      </c>
      <c r="J41" s="52" t="s">
        <v>1296</v>
      </c>
      <c r="K41" s="52">
        <v>12201000</v>
      </c>
      <c r="L41" s="52">
        <v>0</v>
      </c>
      <c r="M41" s="52">
        <v>0</v>
      </c>
      <c r="N41" s="52" t="s">
        <v>1026</v>
      </c>
      <c r="O41" s="52" t="s">
        <v>1294</v>
      </c>
      <c r="P41" s="52" t="s">
        <v>2687</v>
      </c>
      <c r="Q41" s="52">
        <v>5302</v>
      </c>
      <c r="R41" s="52" t="s">
        <v>116</v>
      </c>
      <c r="S41" s="52">
        <v>8100020660</v>
      </c>
      <c r="T41" s="53">
        <v>44227</v>
      </c>
      <c r="U41" s="52" t="s">
        <v>2689</v>
      </c>
      <c r="V41" s="52">
        <v>336</v>
      </c>
      <c r="W41" s="53" t="s">
        <v>2755</v>
      </c>
      <c r="X41" s="54">
        <v>-70773.3</v>
      </c>
      <c r="Y41" s="52" t="s">
        <v>6</v>
      </c>
      <c r="Z41" s="71" t="str">
        <f t="shared" si="0"/>
        <v>Less than 180 days</v>
      </c>
      <c r="AA41" s="47" t="s">
        <v>2642</v>
      </c>
    </row>
    <row r="42" spans="1:27" x14ac:dyDescent="0.2">
      <c r="A42" s="52">
        <v>5300</v>
      </c>
      <c r="B42" s="52" t="s">
        <v>1025</v>
      </c>
      <c r="C42" s="52" t="s">
        <v>2686</v>
      </c>
      <c r="D42" s="52">
        <v>5308000173</v>
      </c>
      <c r="E42" s="52">
        <v>25</v>
      </c>
      <c r="F42" s="52" t="s">
        <v>2522</v>
      </c>
      <c r="G42" s="82"/>
      <c r="H42" s="52"/>
      <c r="I42" s="53" t="s">
        <v>2597</v>
      </c>
      <c r="J42" s="52" t="s">
        <v>1296</v>
      </c>
      <c r="K42" s="52">
        <v>12201000</v>
      </c>
      <c r="L42" s="52">
        <v>0</v>
      </c>
      <c r="M42" s="52">
        <v>0</v>
      </c>
      <c r="N42" s="52" t="s">
        <v>1030</v>
      </c>
      <c r="O42" s="52" t="s">
        <v>1344</v>
      </c>
      <c r="P42" s="52" t="s">
        <v>2687</v>
      </c>
      <c r="Q42" s="52">
        <v>5302</v>
      </c>
      <c r="R42" s="52" t="s">
        <v>116</v>
      </c>
      <c r="S42" s="52">
        <v>8100020660</v>
      </c>
      <c r="T42" s="53">
        <v>44227</v>
      </c>
      <c r="U42" s="52" t="s">
        <v>2689</v>
      </c>
      <c r="V42" s="52">
        <v>336</v>
      </c>
      <c r="W42" s="53" t="s">
        <v>2755</v>
      </c>
      <c r="X42" s="54">
        <v>-54441</v>
      </c>
      <c r="Y42" s="52" t="s">
        <v>6</v>
      </c>
      <c r="Z42" s="71" t="str">
        <f t="shared" si="0"/>
        <v>Less than 180 days</v>
      </c>
      <c r="AA42" s="47" t="s">
        <v>2642</v>
      </c>
    </row>
    <row r="43" spans="1:27" x14ac:dyDescent="0.2">
      <c r="A43" s="52">
        <v>5300</v>
      </c>
      <c r="B43" s="52" t="s">
        <v>1025</v>
      </c>
      <c r="C43" s="52" t="s">
        <v>2686</v>
      </c>
      <c r="D43" s="52">
        <v>5308000174</v>
      </c>
      <c r="E43" s="52">
        <v>24</v>
      </c>
      <c r="F43" s="52" t="s">
        <v>2524</v>
      </c>
      <c r="G43" s="82"/>
      <c r="H43" s="52"/>
      <c r="I43" s="53" t="s">
        <v>2597</v>
      </c>
      <c r="J43" s="52" t="s">
        <v>1296</v>
      </c>
      <c r="K43" s="52">
        <v>12201000</v>
      </c>
      <c r="L43" s="52">
        <v>0</v>
      </c>
      <c r="M43" s="52">
        <v>0</v>
      </c>
      <c r="N43" s="52" t="s">
        <v>1030</v>
      </c>
      <c r="O43" s="52" t="s">
        <v>1344</v>
      </c>
      <c r="P43" s="52" t="s">
        <v>2687</v>
      </c>
      <c r="Q43" s="52">
        <v>5302</v>
      </c>
      <c r="R43" s="52" t="s">
        <v>116</v>
      </c>
      <c r="S43" s="52">
        <v>8100020660</v>
      </c>
      <c r="T43" s="53">
        <v>44227</v>
      </c>
      <c r="U43" s="52" t="s">
        <v>2689</v>
      </c>
      <c r="V43" s="52">
        <v>336</v>
      </c>
      <c r="W43" s="53" t="s">
        <v>2755</v>
      </c>
      <c r="X43" s="54">
        <v>-10888.2</v>
      </c>
      <c r="Y43" s="52" t="s">
        <v>6</v>
      </c>
      <c r="Z43" s="71" t="str">
        <f t="shared" si="0"/>
        <v>Less than 180 days</v>
      </c>
      <c r="AA43" s="47" t="s">
        <v>2642</v>
      </c>
    </row>
    <row r="44" spans="1:27" x14ac:dyDescent="0.2">
      <c r="A44" s="52">
        <v>5300</v>
      </c>
      <c r="B44" s="52" t="s">
        <v>1025</v>
      </c>
      <c r="C44" s="52" t="s">
        <v>2686</v>
      </c>
      <c r="D44" s="52">
        <v>5308000175</v>
      </c>
      <c r="E44" s="52">
        <v>24</v>
      </c>
      <c r="F44" s="52" t="s">
        <v>2526</v>
      </c>
      <c r="G44" s="82"/>
      <c r="H44" s="52"/>
      <c r="I44" s="53" t="s">
        <v>2597</v>
      </c>
      <c r="J44" s="52" t="s">
        <v>1296</v>
      </c>
      <c r="K44" s="52">
        <v>12201000</v>
      </c>
      <c r="L44" s="52">
        <v>0</v>
      </c>
      <c r="M44" s="52">
        <v>0</v>
      </c>
      <c r="N44" s="52" t="s">
        <v>1030</v>
      </c>
      <c r="O44" s="52" t="s">
        <v>1344</v>
      </c>
      <c r="P44" s="52" t="s">
        <v>2687</v>
      </c>
      <c r="Q44" s="52">
        <v>5302</v>
      </c>
      <c r="R44" s="52" t="s">
        <v>116</v>
      </c>
      <c r="S44" s="52">
        <v>8100020660</v>
      </c>
      <c r="T44" s="53">
        <v>44227</v>
      </c>
      <c r="U44" s="52" t="s">
        <v>2689</v>
      </c>
      <c r="V44" s="52">
        <v>336</v>
      </c>
      <c r="W44" s="53" t="s">
        <v>2755</v>
      </c>
      <c r="X44" s="54">
        <v>-30849.9</v>
      </c>
      <c r="Y44" s="52" t="s">
        <v>6</v>
      </c>
      <c r="Z44" s="71" t="str">
        <f t="shared" si="0"/>
        <v>Less than 180 days</v>
      </c>
      <c r="AA44" s="47" t="s">
        <v>2642</v>
      </c>
    </row>
    <row r="45" spans="1:27" x14ac:dyDescent="0.2">
      <c r="A45" s="52">
        <v>5300</v>
      </c>
      <c r="B45" s="52" t="s">
        <v>1025</v>
      </c>
      <c r="C45" s="52" t="s">
        <v>2686</v>
      </c>
      <c r="D45" s="52">
        <v>5308000176</v>
      </c>
      <c r="E45" s="52">
        <v>23</v>
      </c>
      <c r="F45" s="52" t="s">
        <v>2528</v>
      </c>
      <c r="G45" s="82"/>
      <c r="H45" s="52"/>
      <c r="I45" s="53" t="s">
        <v>2597</v>
      </c>
      <c r="J45" s="52" t="s">
        <v>1296</v>
      </c>
      <c r="K45" s="52">
        <v>12201000</v>
      </c>
      <c r="L45" s="52">
        <v>0</v>
      </c>
      <c r="M45" s="52">
        <v>0</v>
      </c>
      <c r="N45" s="52" t="s">
        <v>1026</v>
      </c>
      <c r="O45" s="52" t="s">
        <v>1294</v>
      </c>
      <c r="P45" s="52" t="s">
        <v>2687</v>
      </c>
      <c r="Q45" s="52">
        <v>5302</v>
      </c>
      <c r="R45" s="52" t="s">
        <v>116</v>
      </c>
      <c r="S45" s="52">
        <v>8100020660</v>
      </c>
      <c r="T45" s="53">
        <v>44227</v>
      </c>
      <c r="U45" s="52" t="s">
        <v>2689</v>
      </c>
      <c r="V45" s="52">
        <v>336</v>
      </c>
      <c r="W45" s="53" t="s">
        <v>2755</v>
      </c>
      <c r="X45" s="54">
        <v>-480895.5</v>
      </c>
      <c r="Y45" s="52" t="s">
        <v>6</v>
      </c>
      <c r="Z45" s="71" t="str">
        <f t="shared" si="0"/>
        <v>Less than 180 days</v>
      </c>
      <c r="AA45" s="47" t="s">
        <v>2642</v>
      </c>
    </row>
    <row r="46" spans="1:27" x14ac:dyDescent="0.2">
      <c r="A46" s="52">
        <v>5300</v>
      </c>
      <c r="B46" s="52" t="s">
        <v>1025</v>
      </c>
      <c r="C46" s="52" t="s">
        <v>2686</v>
      </c>
      <c r="D46" s="52">
        <v>5308000179</v>
      </c>
      <c r="E46" s="52">
        <v>21</v>
      </c>
      <c r="F46" s="52" t="s">
        <v>2530</v>
      </c>
      <c r="G46" s="82"/>
      <c r="H46" s="52"/>
      <c r="I46" s="53" t="s">
        <v>2597</v>
      </c>
      <c r="J46" s="52" t="s">
        <v>1296</v>
      </c>
      <c r="K46" s="52">
        <v>12201000</v>
      </c>
      <c r="L46" s="52">
        <v>0</v>
      </c>
      <c r="M46" s="52">
        <v>0</v>
      </c>
      <c r="N46" s="52" t="s">
        <v>1030</v>
      </c>
      <c r="O46" s="52" t="s">
        <v>1344</v>
      </c>
      <c r="P46" s="52" t="s">
        <v>2687</v>
      </c>
      <c r="Q46" s="52">
        <v>5302</v>
      </c>
      <c r="R46" s="52" t="s">
        <v>116</v>
      </c>
      <c r="S46" s="52">
        <v>8100020660</v>
      </c>
      <c r="T46" s="53">
        <v>44227</v>
      </c>
      <c r="U46" s="52" t="s">
        <v>2689</v>
      </c>
      <c r="V46" s="52">
        <v>336</v>
      </c>
      <c r="W46" s="53" t="s">
        <v>2755</v>
      </c>
      <c r="X46" s="54">
        <v>-19961.7</v>
      </c>
      <c r="Y46" s="52" t="s">
        <v>6</v>
      </c>
      <c r="Z46" s="71" t="str">
        <f t="shared" si="0"/>
        <v>Less than 180 days</v>
      </c>
      <c r="AA46" s="47" t="s">
        <v>2642</v>
      </c>
    </row>
    <row r="47" spans="1:27" x14ac:dyDescent="0.2">
      <c r="A47" s="52">
        <v>5300</v>
      </c>
      <c r="B47" s="52" t="s">
        <v>1025</v>
      </c>
      <c r="C47" s="52" t="s">
        <v>2686</v>
      </c>
      <c r="D47" s="52">
        <v>5308000187</v>
      </c>
      <c r="E47" s="52">
        <v>22</v>
      </c>
      <c r="F47" s="52" t="s">
        <v>2532</v>
      </c>
      <c r="G47" s="82"/>
      <c r="H47" s="52"/>
      <c r="I47" s="53" t="s">
        <v>2597</v>
      </c>
      <c r="J47" s="52" t="s">
        <v>1296</v>
      </c>
      <c r="K47" s="52">
        <v>12201000</v>
      </c>
      <c r="L47" s="52">
        <v>0</v>
      </c>
      <c r="M47" s="52">
        <v>0</v>
      </c>
      <c r="N47" s="52" t="s">
        <v>1026</v>
      </c>
      <c r="O47" s="52" t="s">
        <v>1294</v>
      </c>
      <c r="P47" s="52" t="s">
        <v>2687</v>
      </c>
      <c r="Q47" s="52">
        <v>5302</v>
      </c>
      <c r="R47" s="52" t="s">
        <v>116</v>
      </c>
      <c r="S47" s="52">
        <v>8100020660</v>
      </c>
      <c r="T47" s="53">
        <v>44227</v>
      </c>
      <c r="U47" s="52" t="s">
        <v>2689</v>
      </c>
      <c r="V47" s="52">
        <v>336</v>
      </c>
      <c r="W47" s="53" t="s">
        <v>2755</v>
      </c>
      <c r="X47" s="54">
        <v>-74402.7</v>
      </c>
      <c r="Y47" s="52" t="s">
        <v>6</v>
      </c>
      <c r="Z47" s="71" t="str">
        <f t="shared" si="0"/>
        <v>Less than 180 days</v>
      </c>
      <c r="AA47" s="47" t="s">
        <v>2642</v>
      </c>
    </row>
    <row r="48" spans="1:27" x14ac:dyDescent="0.2">
      <c r="A48" s="52">
        <v>5300</v>
      </c>
      <c r="B48" s="52" t="s">
        <v>1025</v>
      </c>
      <c r="C48" s="52" t="s">
        <v>2686</v>
      </c>
      <c r="D48" s="52">
        <v>5308000190</v>
      </c>
      <c r="E48" s="52">
        <v>24</v>
      </c>
      <c r="F48" s="52" t="s">
        <v>2534</v>
      </c>
      <c r="G48" s="82"/>
      <c r="H48" s="52"/>
      <c r="I48" s="53" t="s">
        <v>2597</v>
      </c>
      <c r="J48" s="52" t="s">
        <v>1296</v>
      </c>
      <c r="K48" s="52">
        <v>12201000</v>
      </c>
      <c r="L48" s="52">
        <v>0</v>
      </c>
      <c r="M48" s="52">
        <v>0</v>
      </c>
      <c r="N48" s="52" t="s">
        <v>1026</v>
      </c>
      <c r="O48" s="52" t="s">
        <v>1294</v>
      </c>
      <c r="P48" s="52" t="s">
        <v>2687</v>
      </c>
      <c r="Q48" s="52">
        <v>5302</v>
      </c>
      <c r="R48" s="52" t="s">
        <v>116</v>
      </c>
      <c r="S48" s="52">
        <v>8100020660</v>
      </c>
      <c r="T48" s="53">
        <v>44227</v>
      </c>
      <c r="U48" s="52" t="s">
        <v>2689</v>
      </c>
      <c r="V48" s="52">
        <v>336</v>
      </c>
      <c r="W48" s="53" t="s">
        <v>2755</v>
      </c>
      <c r="X48" s="54">
        <v>-43552.800000000003</v>
      </c>
      <c r="Y48" s="52" t="s">
        <v>6</v>
      </c>
      <c r="Z48" s="71" t="str">
        <f t="shared" si="0"/>
        <v>Less than 180 days</v>
      </c>
      <c r="AA48" s="47" t="s">
        <v>2642</v>
      </c>
    </row>
    <row r="49" spans="1:27" x14ac:dyDescent="0.2">
      <c r="A49" s="52">
        <v>5300</v>
      </c>
      <c r="B49" s="52" t="s">
        <v>1025</v>
      </c>
      <c r="C49" s="52" t="s">
        <v>2686</v>
      </c>
      <c r="D49" s="52">
        <v>5308000192</v>
      </c>
      <c r="E49" s="52">
        <v>24</v>
      </c>
      <c r="F49" s="52" t="s">
        <v>2536</v>
      </c>
      <c r="G49" s="82"/>
      <c r="H49" s="52"/>
      <c r="I49" s="53" t="s">
        <v>2597</v>
      </c>
      <c r="J49" s="52" t="s">
        <v>1296</v>
      </c>
      <c r="K49" s="52">
        <v>12201000</v>
      </c>
      <c r="L49" s="52">
        <v>0</v>
      </c>
      <c r="M49" s="52">
        <v>0</v>
      </c>
      <c r="N49" s="52" t="s">
        <v>1026</v>
      </c>
      <c r="O49" s="52" t="s">
        <v>1294</v>
      </c>
      <c r="P49" s="52" t="s">
        <v>2687</v>
      </c>
      <c r="Q49" s="52">
        <v>5302</v>
      </c>
      <c r="R49" s="52" t="s">
        <v>116</v>
      </c>
      <c r="S49" s="52">
        <v>8100020660</v>
      </c>
      <c r="T49" s="53">
        <v>44227</v>
      </c>
      <c r="U49" s="52" t="s">
        <v>2689</v>
      </c>
      <c r="V49" s="52">
        <v>336</v>
      </c>
      <c r="W49" s="53" t="s">
        <v>2755</v>
      </c>
      <c r="X49" s="54">
        <v>-114326.1</v>
      </c>
      <c r="Y49" s="52" t="s">
        <v>6</v>
      </c>
      <c r="Z49" s="71" t="str">
        <f t="shared" si="0"/>
        <v>Less than 180 days</v>
      </c>
      <c r="AA49" s="47" t="s">
        <v>2642</v>
      </c>
    </row>
    <row r="50" spans="1:27" x14ac:dyDescent="0.2">
      <c r="A50" s="52">
        <v>5300</v>
      </c>
      <c r="B50" s="52" t="s">
        <v>1025</v>
      </c>
      <c r="C50" s="52" t="s">
        <v>2686</v>
      </c>
      <c r="D50" s="52">
        <v>5308000195</v>
      </c>
      <c r="E50" s="52">
        <v>24</v>
      </c>
      <c r="F50" s="52" t="s">
        <v>2538</v>
      </c>
      <c r="G50" s="82"/>
      <c r="H50" s="52"/>
      <c r="I50" s="53" t="s">
        <v>2597</v>
      </c>
      <c r="J50" s="52" t="s">
        <v>1296</v>
      </c>
      <c r="K50" s="52">
        <v>12201000</v>
      </c>
      <c r="L50" s="52">
        <v>0</v>
      </c>
      <c r="M50" s="52">
        <v>0</v>
      </c>
      <c r="N50" s="52" t="s">
        <v>1030</v>
      </c>
      <c r="O50" s="52" t="s">
        <v>1344</v>
      </c>
      <c r="P50" s="52" t="s">
        <v>2687</v>
      </c>
      <c r="Q50" s="52">
        <v>5302</v>
      </c>
      <c r="R50" s="52" t="s">
        <v>116</v>
      </c>
      <c r="S50" s="52">
        <v>8100020660</v>
      </c>
      <c r="T50" s="53">
        <v>44227</v>
      </c>
      <c r="U50" s="52" t="s">
        <v>2689</v>
      </c>
      <c r="V50" s="52">
        <v>336</v>
      </c>
      <c r="W50" s="53" t="s">
        <v>2755</v>
      </c>
      <c r="X50" s="54">
        <v>-18147</v>
      </c>
      <c r="Y50" s="52" t="s">
        <v>6</v>
      </c>
      <c r="Z50" s="71" t="str">
        <f t="shared" si="0"/>
        <v>Less than 180 days</v>
      </c>
      <c r="AA50" s="47" t="s">
        <v>2642</v>
      </c>
    </row>
    <row r="51" spans="1:27" x14ac:dyDescent="0.2">
      <c r="A51" s="52">
        <v>5300</v>
      </c>
      <c r="B51" s="52" t="s">
        <v>1025</v>
      </c>
      <c r="C51" s="52" t="s">
        <v>2686</v>
      </c>
      <c r="D51" s="52">
        <v>5308000200</v>
      </c>
      <c r="E51" s="52">
        <v>22</v>
      </c>
      <c r="F51" s="52" t="s">
        <v>2540</v>
      </c>
      <c r="G51" s="82"/>
      <c r="H51" s="52"/>
      <c r="I51" s="53" t="s">
        <v>2597</v>
      </c>
      <c r="J51" s="52" t="s">
        <v>1296</v>
      </c>
      <c r="K51" s="52">
        <v>12201000</v>
      </c>
      <c r="L51" s="52">
        <v>0</v>
      </c>
      <c r="M51" s="52">
        <v>0</v>
      </c>
      <c r="N51" s="52" t="s">
        <v>1026</v>
      </c>
      <c r="O51" s="52" t="s">
        <v>1294</v>
      </c>
      <c r="P51" s="52" t="s">
        <v>2687</v>
      </c>
      <c r="Q51" s="52">
        <v>5302</v>
      </c>
      <c r="R51" s="52" t="s">
        <v>116</v>
      </c>
      <c r="S51" s="52">
        <v>8100020660</v>
      </c>
      <c r="T51" s="53">
        <v>44227</v>
      </c>
      <c r="U51" s="52" t="s">
        <v>2689</v>
      </c>
      <c r="V51" s="52">
        <v>336</v>
      </c>
      <c r="W51" s="53" t="s">
        <v>2755</v>
      </c>
      <c r="X51" s="54">
        <v>-41738.1</v>
      </c>
      <c r="Y51" s="52" t="s">
        <v>6</v>
      </c>
      <c r="Z51" s="71" t="str">
        <f t="shared" si="0"/>
        <v>Less than 180 days</v>
      </c>
      <c r="AA51" s="47" t="s">
        <v>2642</v>
      </c>
    </row>
    <row r="52" spans="1:27" x14ac:dyDescent="0.2">
      <c r="A52" s="52">
        <v>5300</v>
      </c>
      <c r="B52" s="52" t="s">
        <v>1025</v>
      </c>
      <c r="C52" s="52" t="s">
        <v>2686</v>
      </c>
      <c r="D52" s="52">
        <v>5308000208</v>
      </c>
      <c r="E52" s="52">
        <v>23</v>
      </c>
      <c r="F52" s="52" t="s">
        <v>2543</v>
      </c>
      <c r="G52" s="82"/>
      <c r="H52" s="52"/>
      <c r="I52" s="53" t="s">
        <v>2597</v>
      </c>
      <c r="J52" s="52" t="s">
        <v>1296</v>
      </c>
      <c r="K52" s="52">
        <v>12201000</v>
      </c>
      <c r="L52" s="52">
        <v>0</v>
      </c>
      <c r="M52" s="52">
        <v>0</v>
      </c>
      <c r="N52" s="52" t="s">
        <v>1026</v>
      </c>
      <c r="O52" s="52" t="s">
        <v>1294</v>
      </c>
      <c r="P52" s="52" t="s">
        <v>2687</v>
      </c>
      <c r="Q52" s="52">
        <v>5302</v>
      </c>
      <c r="R52" s="52" t="s">
        <v>116</v>
      </c>
      <c r="S52" s="52">
        <v>8100020660</v>
      </c>
      <c r="T52" s="53">
        <v>44227</v>
      </c>
      <c r="U52" s="52" t="s">
        <v>2689</v>
      </c>
      <c r="V52" s="52">
        <v>336</v>
      </c>
      <c r="W52" s="53" t="s">
        <v>2755</v>
      </c>
      <c r="X52" s="54">
        <v>-107067.3</v>
      </c>
      <c r="Y52" s="52" t="s">
        <v>6</v>
      </c>
      <c r="Z52" s="71" t="str">
        <f t="shared" si="0"/>
        <v>Less than 180 days</v>
      </c>
      <c r="AA52" s="47" t="s">
        <v>2642</v>
      </c>
    </row>
    <row r="53" spans="1:27" x14ac:dyDescent="0.2">
      <c r="A53" s="52">
        <v>5300</v>
      </c>
      <c r="B53" s="52" t="s">
        <v>1025</v>
      </c>
      <c r="C53" s="52" t="s">
        <v>2686</v>
      </c>
      <c r="D53" s="52">
        <v>5308000213</v>
      </c>
      <c r="E53" s="52">
        <v>23</v>
      </c>
      <c r="F53" s="52" t="s">
        <v>2545</v>
      </c>
      <c r="G53" s="82"/>
      <c r="H53" s="52"/>
      <c r="I53" s="53" t="s">
        <v>2597</v>
      </c>
      <c r="J53" s="52" t="s">
        <v>1296</v>
      </c>
      <c r="K53" s="52">
        <v>12201000</v>
      </c>
      <c r="L53" s="52">
        <v>0</v>
      </c>
      <c r="M53" s="52">
        <v>0</v>
      </c>
      <c r="N53" s="52" t="s">
        <v>1026</v>
      </c>
      <c r="O53" s="52" t="s">
        <v>1294</v>
      </c>
      <c r="P53" s="52" t="s">
        <v>2687</v>
      </c>
      <c r="Q53" s="52">
        <v>5302</v>
      </c>
      <c r="R53" s="52" t="s">
        <v>116</v>
      </c>
      <c r="S53" s="52">
        <v>8100020660</v>
      </c>
      <c r="T53" s="53">
        <v>44227</v>
      </c>
      <c r="U53" s="52" t="s">
        <v>2689</v>
      </c>
      <c r="V53" s="52">
        <v>336</v>
      </c>
      <c r="W53" s="53" t="s">
        <v>2755</v>
      </c>
      <c r="X53" s="54">
        <v>-3261015.9</v>
      </c>
      <c r="Y53" s="52" t="s">
        <v>6</v>
      </c>
      <c r="Z53" s="71" t="str">
        <f t="shared" si="0"/>
        <v>Less than 180 days</v>
      </c>
      <c r="AA53" s="47" t="s">
        <v>2642</v>
      </c>
    </row>
    <row r="54" spans="1:27" x14ac:dyDescent="0.2">
      <c r="A54" s="52">
        <v>5300</v>
      </c>
      <c r="B54" s="52" t="s">
        <v>1025</v>
      </c>
      <c r="C54" s="52" t="s">
        <v>2686</v>
      </c>
      <c r="D54" s="52">
        <v>5308000214</v>
      </c>
      <c r="E54" s="52">
        <v>24</v>
      </c>
      <c r="F54" s="52" t="s">
        <v>2547</v>
      </c>
      <c r="G54" s="82"/>
      <c r="H54" s="52"/>
      <c r="I54" s="53" t="s">
        <v>2597</v>
      </c>
      <c r="J54" s="52" t="s">
        <v>1296</v>
      </c>
      <c r="K54" s="52">
        <v>12201000</v>
      </c>
      <c r="L54" s="52">
        <v>0</v>
      </c>
      <c r="M54" s="52">
        <v>0</v>
      </c>
      <c r="N54" s="52" t="s">
        <v>1026</v>
      </c>
      <c r="O54" s="52" t="s">
        <v>1294</v>
      </c>
      <c r="P54" s="52" t="s">
        <v>2687</v>
      </c>
      <c r="Q54" s="52">
        <v>5302</v>
      </c>
      <c r="R54" s="52" t="s">
        <v>116</v>
      </c>
      <c r="S54" s="52">
        <v>8100020660</v>
      </c>
      <c r="T54" s="53">
        <v>44227</v>
      </c>
      <c r="U54" s="52" t="s">
        <v>2689</v>
      </c>
      <c r="V54" s="52">
        <v>336</v>
      </c>
      <c r="W54" s="53" t="s">
        <v>2755</v>
      </c>
      <c r="X54" s="54">
        <v>-3525962.11</v>
      </c>
      <c r="Y54" s="52" t="s">
        <v>6</v>
      </c>
      <c r="Z54" s="71" t="str">
        <f t="shared" si="0"/>
        <v>Less than 180 days</v>
      </c>
      <c r="AA54" s="47" t="s">
        <v>2642</v>
      </c>
    </row>
    <row r="55" spans="1:27" x14ac:dyDescent="0.2">
      <c r="A55" s="52">
        <v>5300</v>
      </c>
      <c r="B55" s="52" t="s">
        <v>1025</v>
      </c>
      <c r="C55" s="52" t="s">
        <v>2686</v>
      </c>
      <c r="D55" s="52">
        <v>5308000078</v>
      </c>
      <c r="E55" s="52">
        <v>21</v>
      </c>
      <c r="F55" s="52" t="s">
        <v>2455</v>
      </c>
      <c r="G55" s="82"/>
      <c r="H55" s="52"/>
      <c r="I55" s="53" t="s">
        <v>2597</v>
      </c>
      <c r="J55" s="52" t="s">
        <v>1139</v>
      </c>
      <c r="K55" s="52">
        <v>12201000</v>
      </c>
      <c r="L55" s="52">
        <v>0</v>
      </c>
      <c r="M55" s="52">
        <v>0</v>
      </c>
      <c r="N55" s="52" t="s">
        <v>1026</v>
      </c>
      <c r="O55" s="52" t="s">
        <v>1138</v>
      </c>
      <c r="P55" s="52" t="s">
        <v>2687</v>
      </c>
      <c r="Q55" s="52">
        <v>5302</v>
      </c>
      <c r="R55" s="52" t="s">
        <v>164</v>
      </c>
      <c r="S55" s="52">
        <v>8100023175</v>
      </c>
      <c r="T55" s="53">
        <v>44255</v>
      </c>
      <c r="U55" s="52" t="s">
        <v>2706</v>
      </c>
      <c r="V55" s="52">
        <v>336</v>
      </c>
      <c r="W55" s="53" t="s">
        <v>2598</v>
      </c>
      <c r="X55" s="54">
        <v>400851.15</v>
      </c>
      <c r="Y55" s="52" t="s">
        <v>6</v>
      </c>
      <c r="Z55" s="71" t="str">
        <f t="shared" si="0"/>
        <v>Less than 180 days</v>
      </c>
      <c r="AA55" s="47" t="s">
        <v>2643</v>
      </c>
    </row>
    <row r="56" spans="1:27" x14ac:dyDescent="0.2">
      <c r="A56" s="52">
        <v>5300</v>
      </c>
      <c r="B56" s="52" t="s">
        <v>1025</v>
      </c>
      <c r="C56" s="52" t="s">
        <v>2686</v>
      </c>
      <c r="D56" s="52">
        <v>5308000079</v>
      </c>
      <c r="E56" s="52">
        <v>20</v>
      </c>
      <c r="F56" s="52" t="s">
        <v>2457</v>
      </c>
      <c r="G56" s="82"/>
      <c r="H56" s="52"/>
      <c r="I56" s="53" t="s">
        <v>2597</v>
      </c>
      <c r="J56" s="52" t="s">
        <v>1139</v>
      </c>
      <c r="K56" s="52">
        <v>12201000</v>
      </c>
      <c r="L56" s="52">
        <v>0</v>
      </c>
      <c r="M56" s="52">
        <v>0</v>
      </c>
      <c r="N56" s="52" t="s">
        <v>1026</v>
      </c>
      <c r="O56" s="52" t="s">
        <v>1138</v>
      </c>
      <c r="P56" s="52" t="s">
        <v>2687</v>
      </c>
      <c r="Q56" s="52">
        <v>5302</v>
      </c>
      <c r="R56" s="52" t="s">
        <v>164</v>
      </c>
      <c r="S56" s="52">
        <v>8100023175</v>
      </c>
      <c r="T56" s="53">
        <v>44255</v>
      </c>
      <c r="U56" s="52" t="s">
        <v>2706</v>
      </c>
      <c r="V56" s="52">
        <v>336</v>
      </c>
      <c r="W56" s="53" t="s">
        <v>2598</v>
      </c>
      <c r="X56" s="54">
        <v>760589.37</v>
      </c>
      <c r="Y56" s="52" t="s">
        <v>6</v>
      </c>
      <c r="Z56" s="71" t="str">
        <f t="shared" si="0"/>
        <v>Less than 180 days</v>
      </c>
      <c r="AA56" s="47" t="s">
        <v>2643</v>
      </c>
    </row>
    <row r="57" spans="1:27" x14ac:dyDescent="0.2">
      <c r="A57" s="52">
        <v>5300</v>
      </c>
      <c r="B57" s="52" t="s">
        <v>1025</v>
      </c>
      <c r="C57" s="52" t="s">
        <v>2686</v>
      </c>
      <c r="D57" s="52">
        <v>5308000080</v>
      </c>
      <c r="E57" s="52">
        <v>20</v>
      </c>
      <c r="F57" s="52" t="s">
        <v>2459</v>
      </c>
      <c r="G57" s="82"/>
      <c r="H57" s="52"/>
      <c r="I57" s="53" t="s">
        <v>2597</v>
      </c>
      <c r="J57" s="52" t="s">
        <v>1139</v>
      </c>
      <c r="K57" s="52">
        <v>12201000</v>
      </c>
      <c r="L57" s="52">
        <v>0</v>
      </c>
      <c r="M57" s="52">
        <v>0</v>
      </c>
      <c r="N57" s="52" t="s">
        <v>1026</v>
      </c>
      <c r="O57" s="52" t="s">
        <v>1138</v>
      </c>
      <c r="P57" s="52" t="s">
        <v>2687</v>
      </c>
      <c r="Q57" s="52">
        <v>5302</v>
      </c>
      <c r="R57" s="52" t="s">
        <v>164</v>
      </c>
      <c r="S57" s="52">
        <v>8100023175</v>
      </c>
      <c r="T57" s="53">
        <v>44255</v>
      </c>
      <c r="U57" s="52" t="s">
        <v>2706</v>
      </c>
      <c r="V57" s="52">
        <v>336</v>
      </c>
      <c r="W57" s="53" t="s">
        <v>2598</v>
      </c>
      <c r="X57" s="54">
        <v>493355.27</v>
      </c>
      <c r="Y57" s="52" t="s">
        <v>6</v>
      </c>
      <c r="Z57" s="71" t="str">
        <f t="shared" si="0"/>
        <v>Less than 180 days</v>
      </c>
      <c r="AA57" s="47" t="s">
        <v>2643</v>
      </c>
    </row>
    <row r="58" spans="1:27" x14ac:dyDescent="0.2">
      <c r="A58" s="52">
        <v>5300</v>
      </c>
      <c r="B58" s="52" t="s">
        <v>1025</v>
      </c>
      <c r="C58" s="52" t="s">
        <v>2686</v>
      </c>
      <c r="D58" s="52">
        <v>5308000081</v>
      </c>
      <c r="E58" s="52">
        <v>21</v>
      </c>
      <c r="F58" s="52" t="s">
        <v>2461</v>
      </c>
      <c r="G58" s="82"/>
      <c r="H58" s="52"/>
      <c r="I58" s="53" t="s">
        <v>2597</v>
      </c>
      <c r="J58" s="52" t="s">
        <v>1139</v>
      </c>
      <c r="K58" s="52">
        <v>12201000</v>
      </c>
      <c r="L58" s="52">
        <v>0</v>
      </c>
      <c r="M58" s="52">
        <v>0</v>
      </c>
      <c r="N58" s="52" t="s">
        <v>1026</v>
      </c>
      <c r="O58" s="52" t="s">
        <v>1138</v>
      </c>
      <c r="P58" s="52" t="s">
        <v>2687</v>
      </c>
      <c r="Q58" s="52">
        <v>5302</v>
      </c>
      <c r="R58" s="52" t="s">
        <v>164</v>
      </c>
      <c r="S58" s="52">
        <v>8100023175</v>
      </c>
      <c r="T58" s="53">
        <v>44255</v>
      </c>
      <c r="U58" s="52" t="s">
        <v>2706</v>
      </c>
      <c r="V58" s="52">
        <v>336</v>
      </c>
      <c r="W58" s="53" t="s">
        <v>2598</v>
      </c>
      <c r="X58" s="54">
        <v>3874894.48</v>
      </c>
      <c r="Y58" s="52" t="s">
        <v>6</v>
      </c>
      <c r="Z58" s="71" t="str">
        <f t="shared" si="0"/>
        <v>Less than 180 days</v>
      </c>
      <c r="AA58" s="47" t="s">
        <v>2643</v>
      </c>
    </row>
    <row r="59" spans="1:27" x14ac:dyDescent="0.2">
      <c r="A59" s="52">
        <v>5300</v>
      </c>
      <c r="B59" s="52" t="s">
        <v>1025</v>
      </c>
      <c r="C59" s="52" t="s">
        <v>2686</v>
      </c>
      <c r="D59" s="52">
        <v>5308000083</v>
      </c>
      <c r="E59" s="52">
        <v>27</v>
      </c>
      <c r="F59" s="52" t="s">
        <v>2463</v>
      </c>
      <c r="G59" s="82"/>
      <c r="H59" s="52"/>
      <c r="I59" s="53" t="s">
        <v>2597</v>
      </c>
      <c r="J59" s="52" t="s">
        <v>1139</v>
      </c>
      <c r="K59" s="52">
        <v>12201000</v>
      </c>
      <c r="L59" s="52">
        <v>0</v>
      </c>
      <c r="M59" s="52">
        <v>0</v>
      </c>
      <c r="N59" s="52" t="s">
        <v>1026</v>
      </c>
      <c r="O59" s="52" t="s">
        <v>1138</v>
      </c>
      <c r="P59" s="52" t="s">
        <v>2687</v>
      </c>
      <c r="Q59" s="52">
        <v>5302</v>
      </c>
      <c r="R59" s="52" t="s">
        <v>164</v>
      </c>
      <c r="S59" s="52">
        <v>8100023175</v>
      </c>
      <c r="T59" s="53">
        <v>44255</v>
      </c>
      <c r="U59" s="52" t="s">
        <v>2706</v>
      </c>
      <c r="V59" s="52">
        <v>336</v>
      </c>
      <c r="W59" s="53" t="s">
        <v>2598</v>
      </c>
      <c r="X59" s="54">
        <v>18901673.620000001</v>
      </c>
      <c r="Y59" s="52" t="s">
        <v>6</v>
      </c>
      <c r="Z59" s="71" t="str">
        <f t="shared" si="0"/>
        <v>Less than 180 days</v>
      </c>
      <c r="AA59" s="47" t="s">
        <v>2643</v>
      </c>
    </row>
    <row r="60" spans="1:27" x14ac:dyDescent="0.2">
      <c r="A60" s="52">
        <v>5300</v>
      </c>
      <c r="B60" s="52" t="s">
        <v>1025</v>
      </c>
      <c r="C60" s="52" t="s">
        <v>2686</v>
      </c>
      <c r="D60" s="52">
        <v>5308000084</v>
      </c>
      <c r="E60" s="52">
        <v>24</v>
      </c>
      <c r="F60" s="52" t="s">
        <v>2465</v>
      </c>
      <c r="G60" s="82"/>
      <c r="H60" s="52"/>
      <c r="I60" s="53" t="s">
        <v>2597</v>
      </c>
      <c r="J60" s="52" t="s">
        <v>1139</v>
      </c>
      <c r="K60" s="52">
        <v>12201000</v>
      </c>
      <c r="L60" s="52">
        <v>0</v>
      </c>
      <c r="M60" s="52">
        <v>0</v>
      </c>
      <c r="N60" s="52" t="s">
        <v>1026</v>
      </c>
      <c r="O60" s="52" t="s">
        <v>1138</v>
      </c>
      <c r="P60" s="52" t="s">
        <v>2687</v>
      </c>
      <c r="Q60" s="52">
        <v>5302</v>
      </c>
      <c r="R60" s="52" t="s">
        <v>164</v>
      </c>
      <c r="S60" s="52">
        <v>8100023175</v>
      </c>
      <c r="T60" s="53">
        <v>44255</v>
      </c>
      <c r="U60" s="52" t="s">
        <v>2706</v>
      </c>
      <c r="V60" s="52">
        <v>336</v>
      </c>
      <c r="W60" s="53" t="s">
        <v>2598</v>
      </c>
      <c r="X60" s="54">
        <v>19055847.140000001</v>
      </c>
      <c r="Y60" s="52" t="s">
        <v>6</v>
      </c>
      <c r="Z60" s="71" t="str">
        <f t="shared" si="0"/>
        <v>Less than 180 days</v>
      </c>
      <c r="AA60" s="47" t="s">
        <v>2643</v>
      </c>
    </row>
    <row r="61" spans="1:27" x14ac:dyDescent="0.2">
      <c r="A61" s="52">
        <v>5300</v>
      </c>
      <c r="B61" s="52" t="s">
        <v>1025</v>
      </c>
      <c r="C61" s="52" t="s">
        <v>2686</v>
      </c>
      <c r="D61" s="52">
        <v>5308000085</v>
      </c>
      <c r="E61" s="52">
        <v>19</v>
      </c>
      <c r="F61" s="52" t="s">
        <v>2467</v>
      </c>
      <c r="G61" s="82"/>
      <c r="H61" s="52"/>
      <c r="I61" s="53" t="s">
        <v>2597</v>
      </c>
      <c r="J61" s="52" t="s">
        <v>1139</v>
      </c>
      <c r="K61" s="52">
        <v>12201000</v>
      </c>
      <c r="L61" s="52">
        <v>0</v>
      </c>
      <c r="M61" s="52">
        <v>0</v>
      </c>
      <c r="N61" s="52" t="s">
        <v>1026</v>
      </c>
      <c r="O61" s="52" t="s">
        <v>1138</v>
      </c>
      <c r="P61" s="52" t="s">
        <v>2687</v>
      </c>
      <c r="Q61" s="52">
        <v>5302</v>
      </c>
      <c r="R61" s="52" t="s">
        <v>164</v>
      </c>
      <c r="S61" s="52">
        <v>8100023175</v>
      </c>
      <c r="T61" s="53">
        <v>44255</v>
      </c>
      <c r="U61" s="52" t="s">
        <v>2706</v>
      </c>
      <c r="V61" s="52">
        <v>336</v>
      </c>
      <c r="W61" s="53" t="s">
        <v>2598</v>
      </c>
      <c r="X61" s="54">
        <v>698919.96</v>
      </c>
      <c r="Y61" s="52" t="s">
        <v>6</v>
      </c>
      <c r="Z61" s="71" t="str">
        <f t="shared" si="0"/>
        <v>Less than 180 days</v>
      </c>
      <c r="AA61" s="47" t="s">
        <v>2643</v>
      </c>
    </row>
    <row r="62" spans="1:27" x14ac:dyDescent="0.2">
      <c r="A62" s="52">
        <v>5300</v>
      </c>
      <c r="B62" s="52" t="s">
        <v>1025</v>
      </c>
      <c r="C62" s="52" t="s">
        <v>2686</v>
      </c>
      <c r="D62" s="52">
        <v>5308000087</v>
      </c>
      <c r="E62" s="52">
        <v>19</v>
      </c>
      <c r="F62" s="52" t="s">
        <v>2469</v>
      </c>
      <c r="G62" s="82"/>
      <c r="H62" s="52"/>
      <c r="I62" s="53" t="s">
        <v>2597</v>
      </c>
      <c r="J62" s="52" t="s">
        <v>1139</v>
      </c>
      <c r="K62" s="52">
        <v>12201000</v>
      </c>
      <c r="L62" s="52">
        <v>0</v>
      </c>
      <c r="M62" s="52">
        <v>0</v>
      </c>
      <c r="N62" s="52" t="s">
        <v>1026</v>
      </c>
      <c r="O62" s="52" t="s">
        <v>1138</v>
      </c>
      <c r="P62" s="52" t="s">
        <v>2687</v>
      </c>
      <c r="Q62" s="52">
        <v>5302</v>
      </c>
      <c r="R62" s="52" t="s">
        <v>164</v>
      </c>
      <c r="S62" s="52">
        <v>8100023175</v>
      </c>
      <c r="T62" s="53">
        <v>44255</v>
      </c>
      <c r="U62" s="52" t="s">
        <v>2706</v>
      </c>
      <c r="V62" s="52">
        <v>336</v>
      </c>
      <c r="W62" s="53" t="s">
        <v>2598</v>
      </c>
      <c r="X62" s="54">
        <v>534468.19999999995</v>
      </c>
      <c r="Y62" s="52" t="s">
        <v>6</v>
      </c>
      <c r="Z62" s="71" t="str">
        <f t="shared" si="0"/>
        <v>Less than 180 days</v>
      </c>
      <c r="AA62" s="47" t="s">
        <v>2643</v>
      </c>
    </row>
    <row r="63" spans="1:27" x14ac:dyDescent="0.2">
      <c r="A63" s="52">
        <v>5300</v>
      </c>
      <c r="B63" s="52" t="s">
        <v>1025</v>
      </c>
      <c r="C63" s="52" t="s">
        <v>2686</v>
      </c>
      <c r="D63" s="52">
        <v>5308000088</v>
      </c>
      <c r="E63" s="52">
        <v>19</v>
      </c>
      <c r="F63" s="52" t="s">
        <v>2471</v>
      </c>
      <c r="G63" s="82"/>
      <c r="H63" s="52"/>
      <c r="I63" s="53" t="s">
        <v>2597</v>
      </c>
      <c r="J63" s="52" t="s">
        <v>1139</v>
      </c>
      <c r="K63" s="52">
        <v>12201000</v>
      </c>
      <c r="L63" s="52">
        <v>0</v>
      </c>
      <c r="M63" s="52">
        <v>0</v>
      </c>
      <c r="N63" s="52" t="s">
        <v>1026</v>
      </c>
      <c r="O63" s="52" t="s">
        <v>1138</v>
      </c>
      <c r="P63" s="52" t="s">
        <v>2687</v>
      </c>
      <c r="Q63" s="52">
        <v>5302</v>
      </c>
      <c r="R63" s="52" t="s">
        <v>164</v>
      </c>
      <c r="S63" s="52">
        <v>8100023175</v>
      </c>
      <c r="T63" s="53">
        <v>44255</v>
      </c>
      <c r="U63" s="52" t="s">
        <v>2706</v>
      </c>
      <c r="V63" s="52">
        <v>336</v>
      </c>
      <c r="W63" s="53" t="s">
        <v>2598</v>
      </c>
      <c r="X63" s="54">
        <v>421407.62</v>
      </c>
      <c r="Y63" s="52" t="s">
        <v>6</v>
      </c>
      <c r="Z63" s="71" t="str">
        <f t="shared" si="0"/>
        <v>Less than 180 days</v>
      </c>
      <c r="AA63" s="47" t="s">
        <v>2643</v>
      </c>
    </row>
    <row r="64" spans="1:27" x14ac:dyDescent="0.2">
      <c r="A64" s="52">
        <v>5300</v>
      </c>
      <c r="B64" s="52" t="s">
        <v>1025</v>
      </c>
      <c r="C64" s="52" t="s">
        <v>2686</v>
      </c>
      <c r="D64" s="52">
        <v>5308000089</v>
      </c>
      <c r="E64" s="52">
        <v>20</v>
      </c>
      <c r="F64" s="52" t="s">
        <v>2473</v>
      </c>
      <c r="G64" s="82"/>
      <c r="H64" s="52"/>
      <c r="I64" s="53" t="s">
        <v>2597</v>
      </c>
      <c r="J64" s="52" t="s">
        <v>1139</v>
      </c>
      <c r="K64" s="52">
        <v>12201000</v>
      </c>
      <c r="L64" s="52">
        <v>0</v>
      </c>
      <c r="M64" s="52">
        <v>0</v>
      </c>
      <c r="N64" s="52" t="s">
        <v>1026</v>
      </c>
      <c r="O64" s="52" t="s">
        <v>1138</v>
      </c>
      <c r="P64" s="52" t="s">
        <v>2687</v>
      </c>
      <c r="Q64" s="52">
        <v>5302</v>
      </c>
      <c r="R64" s="52" t="s">
        <v>164</v>
      </c>
      <c r="S64" s="52">
        <v>8100023175</v>
      </c>
      <c r="T64" s="53">
        <v>44255</v>
      </c>
      <c r="U64" s="52" t="s">
        <v>2706</v>
      </c>
      <c r="V64" s="52">
        <v>336</v>
      </c>
      <c r="W64" s="53" t="s">
        <v>2598</v>
      </c>
      <c r="X64" s="54">
        <v>205564.69</v>
      </c>
      <c r="Y64" s="52" t="s">
        <v>6</v>
      </c>
      <c r="Z64" s="71" t="str">
        <f t="shared" si="0"/>
        <v>Less than 180 days</v>
      </c>
      <c r="AA64" s="47" t="s">
        <v>2643</v>
      </c>
    </row>
    <row r="65" spans="1:27" x14ac:dyDescent="0.2">
      <c r="A65" s="52">
        <v>5300</v>
      </c>
      <c r="B65" s="52" t="s">
        <v>1025</v>
      </c>
      <c r="C65" s="52" t="s">
        <v>2686</v>
      </c>
      <c r="D65" s="52">
        <v>5308000090</v>
      </c>
      <c r="E65" s="52">
        <v>19</v>
      </c>
      <c r="F65" s="52" t="s">
        <v>2475</v>
      </c>
      <c r="G65" s="82"/>
      <c r="H65" s="52"/>
      <c r="I65" s="53" t="s">
        <v>2597</v>
      </c>
      <c r="J65" s="52" t="s">
        <v>1139</v>
      </c>
      <c r="K65" s="52">
        <v>12201000</v>
      </c>
      <c r="L65" s="52">
        <v>0</v>
      </c>
      <c r="M65" s="52">
        <v>0</v>
      </c>
      <c r="N65" s="52" t="s">
        <v>1026</v>
      </c>
      <c r="O65" s="52" t="s">
        <v>1138</v>
      </c>
      <c r="P65" s="52" t="s">
        <v>2687</v>
      </c>
      <c r="Q65" s="52">
        <v>5302</v>
      </c>
      <c r="R65" s="52" t="s">
        <v>164</v>
      </c>
      <c r="S65" s="52">
        <v>8100023175</v>
      </c>
      <c r="T65" s="53">
        <v>44255</v>
      </c>
      <c r="U65" s="52" t="s">
        <v>2706</v>
      </c>
      <c r="V65" s="52">
        <v>336</v>
      </c>
      <c r="W65" s="53" t="s">
        <v>2598</v>
      </c>
      <c r="X65" s="54">
        <v>390572.92</v>
      </c>
      <c r="Y65" s="52" t="s">
        <v>6</v>
      </c>
      <c r="Z65" s="71" t="str">
        <f t="shared" si="0"/>
        <v>Less than 180 days</v>
      </c>
      <c r="AA65" s="47" t="s">
        <v>2643</v>
      </c>
    </row>
    <row r="66" spans="1:27" x14ac:dyDescent="0.2">
      <c r="A66" s="52">
        <v>5300</v>
      </c>
      <c r="B66" s="52" t="s">
        <v>1025</v>
      </c>
      <c r="C66" s="52" t="s">
        <v>2686</v>
      </c>
      <c r="D66" s="52">
        <v>5308000091</v>
      </c>
      <c r="E66" s="52">
        <v>19</v>
      </c>
      <c r="F66" s="52" t="s">
        <v>2477</v>
      </c>
      <c r="G66" s="82"/>
      <c r="H66" s="52"/>
      <c r="I66" s="53" t="s">
        <v>2597</v>
      </c>
      <c r="J66" s="52" t="s">
        <v>1139</v>
      </c>
      <c r="K66" s="52">
        <v>12201000</v>
      </c>
      <c r="L66" s="52">
        <v>0</v>
      </c>
      <c r="M66" s="52">
        <v>0</v>
      </c>
      <c r="N66" s="52" t="s">
        <v>1030</v>
      </c>
      <c r="O66" s="52" t="s">
        <v>1173</v>
      </c>
      <c r="P66" s="52" t="s">
        <v>2687</v>
      </c>
      <c r="Q66" s="52">
        <v>5302</v>
      </c>
      <c r="R66" s="52" t="s">
        <v>164</v>
      </c>
      <c r="S66" s="52">
        <v>8100023175</v>
      </c>
      <c r="T66" s="53">
        <v>44255</v>
      </c>
      <c r="U66" s="52" t="s">
        <v>2706</v>
      </c>
      <c r="V66" s="52">
        <v>336</v>
      </c>
      <c r="W66" s="53" t="s">
        <v>2598</v>
      </c>
      <c r="X66" s="54">
        <v>298068.81</v>
      </c>
      <c r="Y66" s="52" t="s">
        <v>6</v>
      </c>
      <c r="Z66" s="71" t="str">
        <f t="shared" si="0"/>
        <v>Less than 180 days</v>
      </c>
      <c r="AA66" s="47" t="s">
        <v>2643</v>
      </c>
    </row>
    <row r="67" spans="1:27" x14ac:dyDescent="0.2">
      <c r="A67" s="52">
        <v>5300</v>
      </c>
      <c r="B67" s="52" t="s">
        <v>1025</v>
      </c>
      <c r="C67" s="52" t="s">
        <v>2686</v>
      </c>
      <c r="D67" s="52">
        <v>5308000092</v>
      </c>
      <c r="E67" s="52">
        <v>19</v>
      </c>
      <c r="F67" s="52" t="s">
        <v>2479</v>
      </c>
      <c r="G67" s="82"/>
      <c r="H67" s="52"/>
      <c r="I67" s="53" t="s">
        <v>2597</v>
      </c>
      <c r="J67" s="52" t="s">
        <v>1139</v>
      </c>
      <c r="K67" s="52">
        <v>12201000</v>
      </c>
      <c r="L67" s="52">
        <v>0</v>
      </c>
      <c r="M67" s="52">
        <v>0</v>
      </c>
      <c r="N67" s="52" t="s">
        <v>1030</v>
      </c>
      <c r="O67" s="52" t="s">
        <v>1173</v>
      </c>
      <c r="P67" s="52" t="s">
        <v>2687</v>
      </c>
      <c r="Q67" s="52">
        <v>5302</v>
      </c>
      <c r="R67" s="52" t="s">
        <v>164</v>
      </c>
      <c r="S67" s="52">
        <v>8100023175</v>
      </c>
      <c r="T67" s="53">
        <v>44255</v>
      </c>
      <c r="U67" s="52" t="s">
        <v>2706</v>
      </c>
      <c r="V67" s="52">
        <v>336</v>
      </c>
      <c r="W67" s="53" t="s">
        <v>2598</v>
      </c>
      <c r="X67" s="54">
        <v>61669.41</v>
      </c>
      <c r="Y67" s="52" t="s">
        <v>6</v>
      </c>
      <c r="Z67" s="71" t="str">
        <f t="shared" si="0"/>
        <v>Less than 180 days</v>
      </c>
      <c r="AA67" s="47" t="s">
        <v>2643</v>
      </c>
    </row>
    <row r="68" spans="1:27" x14ac:dyDescent="0.2">
      <c r="A68" s="52">
        <v>5300</v>
      </c>
      <c r="B68" s="52" t="s">
        <v>1025</v>
      </c>
      <c r="C68" s="52" t="s">
        <v>2686</v>
      </c>
      <c r="D68" s="52">
        <v>5308000093</v>
      </c>
      <c r="E68" s="52">
        <v>19</v>
      </c>
      <c r="F68" s="52" t="s">
        <v>2481</v>
      </c>
      <c r="G68" s="82"/>
      <c r="H68" s="52"/>
      <c r="I68" s="53" t="s">
        <v>2597</v>
      </c>
      <c r="J68" s="52" t="s">
        <v>1139</v>
      </c>
      <c r="K68" s="52">
        <v>12201000</v>
      </c>
      <c r="L68" s="52">
        <v>0</v>
      </c>
      <c r="M68" s="52">
        <v>0</v>
      </c>
      <c r="N68" s="52" t="s">
        <v>1030</v>
      </c>
      <c r="O68" s="52" t="s">
        <v>1173</v>
      </c>
      <c r="P68" s="52" t="s">
        <v>2687</v>
      </c>
      <c r="Q68" s="52">
        <v>5302</v>
      </c>
      <c r="R68" s="52" t="s">
        <v>164</v>
      </c>
      <c r="S68" s="52">
        <v>8100023175</v>
      </c>
      <c r="T68" s="53">
        <v>44255</v>
      </c>
      <c r="U68" s="52" t="s">
        <v>2706</v>
      </c>
      <c r="V68" s="52">
        <v>336</v>
      </c>
      <c r="W68" s="53" t="s">
        <v>2598</v>
      </c>
      <c r="X68" s="54">
        <v>174729.99</v>
      </c>
      <c r="Y68" s="52" t="s">
        <v>6</v>
      </c>
      <c r="Z68" s="71" t="str">
        <f t="shared" si="0"/>
        <v>Less than 180 days</v>
      </c>
      <c r="AA68" s="47" t="s">
        <v>2643</v>
      </c>
    </row>
    <row r="69" spans="1:27" x14ac:dyDescent="0.2">
      <c r="A69" s="52">
        <v>5300</v>
      </c>
      <c r="B69" s="52" t="s">
        <v>1025</v>
      </c>
      <c r="C69" s="52" t="s">
        <v>2686</v>
      </c>
      <c r="D69" s="52">
        <v>5308000094</v>
      </c>
      <c r="E69" s="52">
        <v>22</v>
      </c>
      <c r="F69" s="52" t="s">
        <v>2483</v>
      </c>
      <c r="G69" s="82"/>
      <c r="H69" s="52"/>
      <c r="I69" s="53" t="s">
        <v>2597</v>
      </c>
      <c r="J69" s="52" t="s">
        <v>1139</v>
      </c>
      <c r="K69" s="52">
        <v>12201000</v>
      </c>
      <c r="L69" s="52">
        <v>0</v>
      </c>
      <c r="M69" s="52">
        <v>0</v>
      </c>
      <c r="N69" s="52" t="s">
        <v>1026</v>
      </c>
      <c r="O69" s="52" t="s">
        <v>1138</v>
      </c>
      <c r="P69" s="52" t="s">
        <v>2687</v>
      </c>
      <c r="Q69" s="52">
        <v>5302</v>
      </c>
      <c r="R69" s="52" t="s">
        <v>164</v>
      </c>
      <c r="S69" s="52">
        <v>8100023175</v>
      </c>
      <c r="T69" s="53">
        <v>44255</v>
      </c>
      <c r="U69" s="52" t="s">
        <v>2706</v>
      </c>
      <c r="V69" s="52">
        <v>336</v>
      </c>
      <c r="W69" s="53" t="s">
        <v>2598</v>
      </c>
      <c r="X69" s="54">
        <v>2610671.62</v>
      </c>
      <c r="Y69" s="52" t="s">
        <v>6</v>
      </c>
      <c r="Z69" s="71" t="str">
        <f t="shared" si="0"/>
        <v>Less than 180 days</v>
      </c>
      <c r="AA69" s="47" t="s">
        <v>2643</v>
      </c>
    </row>
    <row r="70" spans="1:27" x14ac:dyDescent="0.2">
      <c r="A70" s="52">
        <v>5300</v>
      </c>
      <c r="B70" s="52" t="s">
        <v>1025</v>
      </c>
      <c r="C70" s="52" t="s">
        <v>2686</v>
      </c>
      <c r="D70" s="52">
        <v>5308000096</v>
      </c>
      <c r="E70" s="52">
        <v>21</v>
      </c>
      <c r="F70" s="52" t="s">
        <v>2485</v>
      </c>
      <c r="G70" s="82"/>
      <c r="H70" s="52"/>
      <c r="I70" s="53" t="s">
        <v>2597</v>
      </c>
      <c r="J70" s="52" t="s">
        <v>1139</v>
      </c>
      <c r="K70" s="52">
        <v>12201000</v>
      </c>
      <c r="L70" s="52">
        <v>0</v>
      </c>
      <c r="M70" s="52">
        <v>0</v>
      </c>
      <c r="N70" s="52" t="s">
        <v>1026</v>
      </c>
      <c r="O70" s="52" t="s">
        <v>1138</v>
      </c>
      <c r="P70" s="52" t="s">
        <v>2687</v>
      </c>
      <c r="Q70" s="52">
        <v>5302</v>
      </c>
      <c r="R70" s="52" t="s">
        <v>164</v>
      </c>
      <c r="S70" s="52">
        <v>8100023175</v>
      </c>
      <c r="T70" s="53">
        <v>44255</v>
      </c>
      <c r="U70" s="52" t="s">
        <v>2706</v>
      </c>
      <c r="V70" s="52">
        <v>336</v>
      </c>
      <c r="W70" s="53" t="s">
        <v>2598</v>
      </c>
      <c r="X70" s="54">
        <v>441964.09</v>
      </c>
      <c r="Y70" s="52" t="s">
        <v>6</v>
      </c>
      <c r="Z70" s="71" t="str">
        <f t="shared" si="0"/>
        <v>Less than 180 days</v>
      </c>
      <c r="AA70" s="47" t="s">
        <v>2643</v>
      </c>
    </row>
    <row r="71" spans="1:27" x14ac:dyDescent="0.2">
      <c r="A71" s="52">
        <v>5300</v>
      </c>
      <c r="B71" s="52" t="s">
        <v>1025</v>
      </c>
      <c r="C71" s="52" t="s">
        <v>2686</v>
      </c>
      <c r="D71" s="52">
        <v>5308000098</v>
      </c>
      <c r="E71" s="52">
        <v>19</v>
      </c>
      <c r="F71" s="52" t="s">
        <v>2487</v>
      </c>
      <c r="G71" s="82"/>
      <c r="H71" s="52"/>
      <c r="I71" s="53" t="s">
        <v>2597</v>
      </c>
      <c r="J71" s="52" t="s">
        <v>1139</v>
      </c>
      <c r="K71" s="52">
        <v>12201000</v>
      </c>
      <c r="L71" s="52">
        <v>0</v>
      </c>
      <c r="M71" s="52">
        <v>0</v>
      </c>
      <c r="N71" s="52" t="s">
        <v>1030</v>
      </c>
      <c r="O71" s="52" t="s">
        <v>1173</v>
      </c>
      <c r="P71" s="52" t="s">
        <v>2687</v>
      </c>
      <c r="Q71" s="52">
        <v>5302</v>
      </c>
      <c r="R71" s="52" t="s">
        <v>164</v>
      </c>
      <c r="S71" s="52">
        <v>8100023175</v>
      </c>
      <c r="T71" s="53">
        <v>44255</v>
      </c>
      <c r="U71" s="52" t="s">
        <v>2706</v>
      </c>
      <c r="V71" s="52">
        <v>336</v>
      </c>
      <c r="W71" s="53" t="s">
        <v>2598</v>
      </c>
      <c r="X71" s="54">
        <v>102782.35</v>
      </c>
      <c r="Y71" s="52" t="s">
        <v>6</v>
      </c>
      <c r="Z71" s="71" t="str">
        <f t="shared" ref="Z71:Z134" si="1">IF(T71&lt;$Z$1,"More than 180 days", "Less than 180 days")</f>
        <v>Less than 180 days</v>
      </c>
      <c r="AA71" s="47" t="s">
        <v>2643</v>
      </c>
    </row>
    <row r="72" spans="1:27" x14ac:dyDescent="0.2">
      <c r="A72" s="52">
        <v>5300</v>
      </c>
      <c r="B72" s="52" t="s">
        <v>1025</v>
      </c>
      <c r="C72" s="52" t="s">
        <v>2686</v>
      </c>
      <c r="D72" s="52">
        <v>5308000100</v>
      </c>
      <c r="E72" s="52">
        <v>19</v>
      </c>
      <c r="F72" s="52" t="s">
        <v>2489</v>
      </c>
      <c r="G72" s="82"/>
      <c r="H72" s="52"/>
      <c r="I72" s="53" t="s">
        <v>2597</v>
      </c>
      <c r="J72" s="52" t="s">
        <v>1139</v>
      </c>
      <c r="K72" s="52">
        <v>12201000</v>
      </c>
      <c r="L72" s="52">
        <v>0</v>
      </c>
      <c r="M72" s="52">
        <v>0</v>
      </c>
      <c r="N72" s="52" t="s">
        <v>1030</v>
      </c>
      <c r="O72" s="52" t="s">
        <v>1173</v>
      </c>
      <c r="P72" s="52" t="s">
        <v>2687</v>
      </c>
      <c r="Q72" s="52">
        <v>5302</v>
      </c>
      <c r="R72" s="52" t="s">
        <v>164</v>
      </c>
      <c r="S72" s="52">
        <v>8100023175</v>
      </c>
      <c r="T72" s="53">
        <v>44255</v>
      </c>
      <c r="U72" s="52" t="s">
        <v>2706</v>
      </c>
      <c r="V72" s="52">
        <v>336</v>
      </c>
      <c r="W72" s="53" t="s">
        <v>2598</v>
      </c>
      <c r="X72" s="54">
        <v>51391.17</v>
      </c>
      <c r="Y72" s="52" t="s">
        <v>6</v>
      </c>
      <c r="Z72" s="71" t="str">
        <f t="shared" si="1"/>
        <v>Less than 180 days</v>
      </c>
      <c r="AA72" s="47" t="s">
        <v>2643</v>
      </c>
    </row>
    <row r="73" spans="1:27" x14ac:dyDescent="0.2">
      <c r="A73" s="52">
        <v>5300</v>
      </c>
      <c r="B73" s="52" t="s">
        <v>1025</v>
      </c>
      <c r="C73" s="52" t="s">
        <v>2686</v>
      </c>
      <c r="D73" s="52">
        <v>5308000112</v>
      </c>
      <c r="E73" s="52">
        <v>20</v>
      </c>
      <c r="F73" s="52" t="s">
        <v>2491</v>
      </c>
      <c r="G73" s="82"/>
      <c r="H73" s="52"/>
      <c r="I73" s="53" t="s">
        <v>2597</v>
      </c>
      <c r="J73" s="52" t="s">
        <v>1139</v>
      </c>
      <c r="K73" s="52">
        <v>12201000</v>
      </c>
      <c r="L73" s="52">
        <v>0</v>
      </c>
      <c r="M73" s="52">
        <v>0</v>
      </c>
      <c r="N73" s="52" t="s">
        <v>1026</v>
      </c>
      <c r="O73" s="52" t="s">
        <v>1138</v>
      </c>
      <c r="P73" s="52" t="s">
        <v>2687</v>
      </c>
      <c r="Q73" s="52">
        <v>5302</v>
      </c>
      <c r="R73" s="52" t="s">
        <v>164</v>
      </c>
      <c r="S73" s="52">
        <v>8100023175</v>
      </c>
      <c r="T73" s="53">
        <v>44255</v>
      </c>
      <c r="U73" s="52" t="s">
        <v>2706</v>
      </c>
      <c r="V73" s="52">
        <v>336</v>
      </c>
      <c r="W73" s="53" t="s">
        <v>2598</v>
      </c>
      <c r="X73" s="54">
        <v>411129.39</v>
      </c>
      <c r="Y73" s="52" t="s">
        <v>6</v>
      </c>
      <c r="Z73" s="71" t="str">
        <f t="shared" si="1"/>
        <v>Less than 180 days</v>
      </c>
      <c r="AA73" s="47" t="s">
        <v>2643</v>
      </c>
    </row>
    <row r="74" spans="1:27" x14ac:dyDescent="0.2">
      <c r="A74" s="52">
        <v>5300</v>
      </c>
      <c r="B74" s="52" t="s">
        <v>1025</v>
      </c>
      <c r="C74" s="52" t="s">
        <v>2686</v>
      </c>
      <c r="D74" s="52">
        <v>5308000115</v>
      </c>
      <c r="E74" s="52">
        <v>19</v>
      </c>
      <c r="F74" s="52" t="s">
        <v>2493</v>
      </c>
      <c r="G74" s="82"/>
      <c r="H74" s="52"/>
      <c r="I74" s="53" t="s">
        <v>2597</v>
      </c>
      <c r="J74" s="52" t="s">
        <v>1139</v>
      </c>
      <c r="K74" s="52">
        <v>12201000</v>
      </c>
      <c r="L74" s="52">
        <v>0</v>
      </c>
      <c r="M74" s="52">
        <v>0</v>
      </c>
      <c r="N74" s="52" t="s">
        <v>1026</v>
      </c>
      <c r="O74" s="52" t="s">
        <v>1138</v>
      </c>
      <c r="P74" s="52" t="s">
        <v>2687</v>
      </c>
      <c r="Q74" s="52">
        <v>5302</v>
      </c>
      <c r="R74" s="52" t="s">
        <v>164</v>
      </c>
      <c r="S74" s="52">
        <v>8100023175</v>
      </c>
      <c r="T74" s="53">
        <v>44255</v>
      </c>
      <c r="U74" s="52" t="s">
        <v>2706</v>
      </c>
      <c r="V74" s="52">
        <v>336</v>
      </c>
      <c r="W74" s="53" t="s">
        <v>2598</v>
      </c>
      <c r="X74" s="54">
        <v>236399.4</v>
      </c>
      <c r="Y74" s="52" t="s">
        <v>6</v>
      </c>
      <c r="Z74" s="71" t="str">
        <f t="shared" si="1"/>
        <v>Less than 180 days</v>
      </c>
      <c r="AA74" s="47" t="s">
        <v>2643</v>
      </c>
    </row>
    <row r="75" spans="1:27" x14ac:dyDescent="0.2">
      <c r="A75" s="52">
        <v>5300</v>
      </c>
      <c r="B75" s="52" t="s">
        <v>1025</v>
      </c>
      <c r="C75" s="52" t="s">
        <v>2686</v>
      </c>
      <c r="D75" s="52">
        <v>5308000118</v>
      </c>
      <c r="E75" s="52">
        <v>20</v>
      </c>
      <c r="F75" s="52" t="s">
        <v>2495</v>
      </c>
      <c r="G75" s="82"/>
      <c r="H75" s="52"/>
      <c r="I75" s="53" t="s">
        <v>2597</v>
      </c>
      <c r="J75" s="52" t="s">
        <v>1139</v>
      </c>
      <c r="K75" s="52">
        <v>12201000</v>
      </c>
      <c r="L75" s="52">
        <v>0</v>
      </c>
      <c r="M75" s="52">
        <v>0</v>
      </c>
      <c r="N75" s="52" t="s">
        <v>1026</v>
      </c>
      <c r="O75" s="52" t="s">
        <v>1138</v>
      </c>
      <c r="P75" s="52" t="s">
        <v>2687</v>
      </c>
      <c r="Q75" s="52">
        <v>5302</v>
      </c>
      <c r="R75" s="52" t="s">
        <v>164</v>
      </c>
      <c r="S75" s="52">
        <v>8100023175</v>
      </c>
      <c r="T75" s="53">
        <v>44255</v>
      </c>
      <c r="U75" s="52" t="s">
        <v>2706</v>
      </c>
      <c r="V75" s="52">
        <v>336</v>
      </c>
      <c r="W75" s="53" t="s">
        <v>2598</v>
      </c>
      <c r="X75" s="54">
        <v>626972.31999999995</v>
      </c>
      <c r="Y75" s="52" t="s">
        <v>6</v>
      </c>
      <c r="Z75" s="71" t="str">
        <f t="shared" si="1"/>
        <v>Less than 180 days</v>
      </c>
      <c r="AA75" s="47" t="s">
        <v>2643</v>
      </c>
    </row>
    <row r="76" spans="1:27" x14ac:dyDescent="0.2">
      <c r="A76" s="52">
        <v>5300</v>
      </c>
      <c r="B76" s="52" t="s">
        <v>1025</v>
      </c>
      <c r="C76" s="52" t="s">
        <v>2686</v>
      </c>
      <c r="D76" s="52">
        <v>5308000119</v>
      </c>
      <c r="E76" s="52">
        <v>21</v>
      </c>
      <c r="F76" s="52" t="s">
        <v>2497</v>
      </c>
      <c r="G76" s="82"/>
      <c r="H76" s="52"/>
      <c r="I76" s="53" t="s">
        <v>2597</v>
      </c>
      <c r="J76" s="52" t="s">
        <v>1139</v>
      </c>
      <c r="K76" s="52">
        <v>12201000</v>
      </c>
      <c r="L76" s="52">
        <v>0</v>
      </c>
      <c r="M76" s="52">
        <v>0</v>
      </c>
      <c r="N76" s="52" t="s">
        <v>1026</v>
      </c>
      <c r="O76" s="52" t="s">
        <v>1138</v>
      </c>
      <c r="P76" s="52" t="s">
        <v>2687</v>
      </c>
      <c r="Q76" s="52">
        <v>5302</v>
      </c>
      <c r="R76" s="52" t="s">
        <v>164</v>
      </c>
      <c r="S76" s="52">
        <v>8100023175</v>
      </c>
      <c r="T76" s="53">
        <v>44255</v>
      </c>
      <c r="U76" s="52" t="s">
        <v>2706</v>
      </c>
      <c r="V76" s="52">
        <v>336</v>
      </c>
      <c r="W76" s="53" t="s">
        <v>2598</v>
      </c>
      <c r="X76" s="54">
        <v>318625.28000000003</v>
      </c>
      <c r="Y76" s="52" t="s">
        <v>6</v>
      </c>
      <c r="Z76" s="71" t="str">
        <f t="shared" si="1"/>
        <v>Less than 180 days</v>
      </c>
      <c r="AA76" s="47" t="s">
        <v>2643</v>
      </c>
    </row>
    <row r="77" spans="1:27" x14ac:dyDescent="0.2">
      <c r="A77" s="52">
        <v>5300</v>
      </c>
      <c r="B77" s="52" t="s">
        <v>1025</v>
      </c>
      <c r="C77" s="52" t="s">
        <v>2686</v>
      </c>
      <c r="D77" s="52">
        <v>5308000126</v>
      </c>
      <c r="E77" s="52">
        <v>19</v>
      </c>
      <c r="F77" s="52" t="s">
        <v>2499</v>
      </c>
      <c r="G77" s="82"/>
      <c r="H77" s="52"/>
      <c r="I77" s="53" t="s">
        <v>2597</v>
      </c>
      <c r="J77" s="52" t="s">
        <v>1139</v>
      </c>
      <c r="K77" s="52">
        <v>12201000</v>
      </c>
      <c r="L77" s="52">
        <v>0</v>
      </c>
      <c r="M77" s="52">
        <v>0</v>
      </c>
      <c r="N77" s="52" t="s">
        <v>1030</v>
      </c>
      <c r="O77" s="52" t="s">
        <v>1173</v>
      </c>
      <c r="P77" s="52" t="s">
        <v>2687</v>
      </c>
      <c r="Q77" s="52">
        <v>5302</v>
      </c>
      <c r="R77" s="52" t="s">
        <v>164</v>
      </c>
      <c r="S77" s="52">
        <v>8100023175</v>
      </c>
      <c r="T77" s="53">
        <v>44255</v>
      </c>
      <c r="U77" s="52" t="s">
        <v>2706</v>
      </c>
      <c r="V77" s="52">
        <v>336</v>
      </c>
      <c r="W77" s="53" t="s">
        <v>2598</v>
      </c>
      <c r="X77" s="54">
        <v>102782.35</v>
      </c>
      <c r="Y77" s="52" t="s">
        <v>6</v>
      </c>
      <c r="Z77" s="71" t="str">
        <f t="shared" si="1"/>
        <v>Less than 180 days</v>
      </c>
      <c r="AA77" s="47" t="s">
        <v>2643</v>
      </c>
    </row>
    <row r="78" spans="1:27" x14ac:dyDescent="0.2">
      <c r="A78" s="52">
        <v>5300</v>
      </c>
      <c r="B78" s="52" t="s">
        <v>1025</v>
      </c>
      <c r="C78" s="52" t="s">
        <v>2686</v>
      </c>
      <c r="D78" s="52">
        <v>5308000131</v>
      </c>
      <c r="E78" s="52">
        <v>19</v>
      </c>
      <c r="F78" s="52" t="s">
        <v>2501</v>
      </c>
      <c r="G78" s="82"/>
      <c r="H78" s="52"/>
      <c r="I78" s="53" t="s">
        <v>2597</v>
      </c>
      <c r="J78" s="52" t="s">
        <v>1139</v>
      </c>
      <c r="K78" s="52">
        <v>12201000</v>
      </c>
      <c r="L78" s="52">
        <v>0</v>
      </c>
      <c r="M78" s="52">
        <v>0</v>
      </c>
      <c r="N78" s="52" t="s">
        <v>1026</v>
      </c>
      <c r="O78" s="52" t="s">
        <v>1138</v>
      </c>
      <c r="P78" s="52" t="s">
        <v>2687</v>
      </c>
      <c r="Q78" s="52">
        <v>5302</v>
      </c>
      <c r="R78" s="52" t="s">
        <v>164</v>
      </c>
      <c r="S78" s="52">
        <v>8100023175</v>
      </c>
      <c r="T78" s="53">
        <v>44255</v>
      </c>
      <c r="U78" s="52" t="s">
        <v>2706</v>
      </c>
      <c r="V78" s="52">
        <v>336</v>
      </c>
      <c r="W78" s="53" t="s">
        <v>2598</v>
      </c>
      <c r="X78" s="54">
        <v>215842.93</v>
      </c>
      <c r="Y78" s="52" t="s">
        <v>6</v>
      </c>
      <c r="Z78" s="71" t="str">
        <f t="shared" si="1"/>
        <v>Less than 180 days</v>
      </c>
      <c r="AA78" s="47" t="s">
        <v>2643</v>
      </c>
    </row>
    <row r="79" spans="1:27" x14ac:dyDescent="0.2">
      <c r="A79" s="52">
        <v>5300</v>
      </c>
      <c r="B79" s="52" t="s">
        <v>1025</v>
      </c>
      <c r="C79" s="52" t="s">
        <v>2686</v>
      </c>
      <c r="D79" s="52">
        <v>5308000161</v>
      </c>
      <c r="E79" s="52">
        <v>24</v>
      </c>
      <c r="F79" s="52" t="s">
        <v>2503</v>
      </c>
      <c r="G79" s="82"/>
      <c r="H79" s="52"/>
      <c r="I79" s="53" t="s">
        <v>2597</v>
      </c>
      <c r="J79" s="52" t="s">
        <v>1295</v>
      </c>
      <c r="K79" s="52">
        <v>12201000</v>
      </c>
      <c r="L79" s="52">
        <v>0</v>
      </c>
      <c r="M79" s="52">
        <v>0</v>
      </c>
      <c r="N79" s="52" t="s">
        <v>1026</v>
      </c>
      <c r="O79" s="52" t="s">
        <v>1294</v>
      </c>
      <c r="P79" s="52" t="s">
        <v>2687</v>
      </c>
      <c r="Q79" s="52">
        <v>5302</v>
      </c>
      <c r="R79" s="52" t="s">
        <v>116</v>
      </c>
      <c r="S79" s="52">
        <v>8100023175</v>
      </c>
      <c r="T79" s="53">
        <v>44255</v>
      </c>
      <c r="U79" s="52" t="s">
        <v>2706</v>
      </c>
      <c r="V79" s="52">
        <v>336</v>
      </c>
      <c r="W79" s="53" t="s">
        <v>2598</v>
      </c>
      <c r="X79" s="54">
        <v>380294.68</v>
      </c>
      <c r="Y79" s="52" t="s">
        <v>6</v>
      </c>
      <c r="Z79" s="71" t="str">
        <f t="shared" si="1"/>
        <v>Less than 180 days</v>
      </c>
      <c r="AA79" s="47" t="s">
        <v>2643</v>
      </c>
    </row>
    <row r="80" spans="1:27" x14ac:dyDescent="0.2">
      <c r="A80" s="52">
        <v>5300</v>
      </c>
      <c r="B80" s="52" t="s">
        <v>1025</v>
      </c>
      <c r="C80" s="52" t="s">
        <v>2686</v>
      </c>
      <c r="D80" s="52">
        <v>5308000162</v>
      </c>
      <c r="E80" s="52">
        <v>20</v>
      </c>
      <c r="F80" s="52" t="s">
        <v>2505</v>
      </c>
      <c r="G80" s="82"/>
      <c r="H80" s="52"/>
      <c r="I80" s="53" t="s">
        <v>2597</v>
      </c>
      <c r="J80" s="52" t="s">
        <v>1295</v>
      </c>
      <c r="K80" s="52">
        <v>12201000</v>
      </c>
      <c r="L80" s="52">
        <v>0</v>
      </c>
      <c r="M80" s="52">
        <v>0</v>
      </c>
      <c r="N80" s="52" t="s">
        <v>1026</v>
      </c>
      <c r="O80" s="52" t="s">
        <v>1294</v>
      </c>
      <c r="P80" s="52" t="s">
        <v>2687</v>
      </c>
      <c r="Q80" s="52">
        <v>5302</v>
      </c>
      <c r="R80" s="52" t="s">
        <v>116</v>
      </c>
      <c r="S80" s="52">
        <v>8100023175</v>
      </c>
      <c r="T80" s="53">
        <v>44255</v>
      </c>
      <c r="U80" s="52" t="s">
        <v>2706</v>
      </c>
      <c r="V80" s="52">
        <v>336</v>
      </c>
      <c r="W80" s="53" t="s">
        <v>2598</v>
      </c>
      <c r="X80" s="54">
        <v>513911.74</v>
      </c>
      <c r="Y80" s="52" t="s">
        <v>6</v>
      </c>
      <c r="Z80" s="71" t="str">
        <f t="shared" si="1"/>
        <v>Less than 180 days</v>
      </c>
      <c r="AA80" s="47" t="s">
        <v>2643</v>
      </c>
    </row>
    <row r="81" spans="1:27" x14ac:dyDescent="0.2">
      <c r="A81" s="52">
        <v>5300</v>
      </c>
      <c r="B81" s="52" t="s">
        <v>1025</v>
      </c>
      <c r="C81" s="52" t="s">
        <v>2686</v>
      </c>
      <c r="D81" s="52">
        <v>5308000163</v>
      </c>
      <c r="E81" s="52">
        <v>24</v>
      </c>
      <c r="F81" s="52" t="s">
        <v>2507</v>
      </c>
      <c r="G81" s="82"/>
      <c r="H81" s="52"/>
      <c r="I81" s="53" t="s">
        <v>2597</v>
      </c>
      <c r="J81" s="52" t="s">
        <v>1295</v>
      </c>
      <c r="K81" s="52">
        <v>12201000</v>
      </c>
      <c r="L81" s="52">
        <v>0</v>
      </c>
      <c r="M81" s="52">
        <v>0</v>
      </c>
      <c r="N81" s="52" t="s">
        <v>1026</v>
      </c>
      <c r="O81" s="52" t="s">
        <v>1294</v>
      </c>
      <c r="P81" s="52" t="s">
        <v>2687</v>
      </c>
      <c r="Q81" s="52">
        <v>5302</v>
      </c>
      <c r="R81" s="52" t="s">
        <v>116</v>
      </c>
      <c r="S81" s="52">
        <v>8100023175</v>
      </c>
      <c r="T81" s="53">
        <v>44255</v>
      </c>
      <c r="U81" s="52" t="s">
        <v>2706</v>
      </c>
      <c r="V81" s="52">
        <v>336</v>
      </c>
      <c r="W81" s="53" t="s">
        <v>2598</v>
      </c>
      <c r="X81" s="54">
        <v>513911.74</v>
      </c>
      <c r="Y81" s="52" t="s">
        <v>6</v>
      </c>
      <c r="Z81" s="71" t="str">
        <f t="shared" si="1"/>
        <v>Less than 180 days</v>
      </c>
      <c r="AA81" s="47" t="s">
        <v>2643</v>
      </c>
    </row>
    <row r="82" spans="1:27" x14ac:dyDescent="0.2">
      <c r="A82" s="52">
        <v>5300</v>
      </c>
      <c r="B82" s="52" t="s">
        <v>1025</v>
      </c>
      <c r="C82" s="52" t="s">
        <v>2686</v>
      </c>
      <c r="D82" s="52">
        <v>5308000164</v>
      </c>
      <c r="E82" s="52">
        <v>25</v>
      </c>
      <c r="F82" s="52" t="s">
        <v>2509</v>
      </c>
      <c r="G82" s="82"/>
      <c r="H82" s="52"/>
      <c r="I82" s="53" t="s">
        <v>2597</v>
      </c>
      <c r="J82" s="52" t="s">
        <v>1295</v>
      </c>
      <c r="K82" s="52">
        <v>12201000</v>
      </c>
      <c r="L82" s="52">
        <v>0</v>
      </c>
      <c r="M82" s="52">
        <v>0</v>
      </c>
      <c r="N82" s="52" t="s">
        <v>1026</v>
      </c>
      <c r="O82" s="52" t="s">
        <v>1294</v>
      </c>
      <c r="P82" s="52" t="s">
        <v>2687</v>
      </c>
      <c r="Q82" s="52">
        <v>5302</v>
      </c>
      <c r="R82" s="52" t="s">
        <v>116</v>
      </c>
      <c r="S82" s="52">
        <v>8100023175</v>
      </c>
      <c r="T82" s="53">
        <v>44255</v>
      </c>
      <c r="U82" s="52" t="s">
        <v>2706</v>
      </c>
      <c r="V82" s="52">
        <v>336</v>
      </c>
      <c r="W82" s="53" t="s">
        <v>2598</v>
      </c>
      <c r="X82" s="54">
        <v>3648773.32</v>
      </c>
      <c r="Y82" s="52" t="s">
        <v>6</v>
      </c>
      <c r="Z82" s="71" t="str">
        <f t="shared" si="1"/>
        <v>Less than 180 days</v>
      </c>
      <c r="AA82" s="47" t="s">
        <v>2643</v>
      </c>
    </row>
    <row r="83" spans="1:27" x14ac:dyDescent="0.2">
      <c r="A83" s="52">
        <v>5300</v>
      </c>
      <c r="B83" s="52" t="s">
        <v>1025</v>
      </c>
      <c r="C83" s="52" t="s">
        <v>2686</v>
      </c>
      <c r="D83" s="52">
        <v>5308000166</v>
      </c>
      <c r="E83" s="52">
        <v>23</v>
      </c>
      <c r="F83" s="52" t="s">
        <v>2511</v>
      </c>
      <c r="G83" s="82"/>
      <c r="H83" s="52"/>
      <c r="I83" s="53" t="s">
        <v>2597</v>
      </c>
      <c r="J83" s="52" t="s">
        <v>1295</v>
      </c>
      <c r="K83" s="52">
        <v>12201000</v>
      </c>
      <c r="L83" s="52">
        <v>0</v>
      </c>
      <c r="M83" s="52">
        <v>0</v>
      </c>
      <c r="N83" s="52" t="s">
        <v>1026</v>
      </c>
      <c r="O83" s="52" t="s">
        <v>1294</v>
      </c>
      <c r="P83" s="52" t="s">
        <v>2687</v>
      </c>
      <c r="Q83" s="52">
        <v>5302</v>
      </c>
      <c r="R83" s="52" t="s">
        <v>116</v>
      </c>
      <c r="S83" s="52">
        <v>8100023175</v>
      </c>
      <c r="T83" s="53">
        <v>44255</v>
      </c>
      <c r="U83" s="52" t="s">
        <v>2706</v>
      </c>
      <c r="V83" s="52">
        <v>336</v>
      </c>
      <c r="W83" s="53" t="s">
        <v>2598</v>
      </c>
      <c r="X83" s="54">
        <v>215842.93</v>
      </c>
      <c r="Y83" s="52" t="s">
        <v>6</v>
      </c>
      <c r="Z83" s="71" t="str">
        <f t="shared" si="1"/>
        <v>Less than 180 days</v>
      </c>
      <c r="AA83" s="47" t="s">
        <v>2643</v>
      </c>
    </row>
    <row r="84" spans="1:27" x14ac:dyDescent="0.2">
      <c r="A84" s="52">
        <v>5300</v>
      </c>
      <c r="B84" s="52" t="s">
        <v>1025</v>
      </c>
      <c r="C84" s="52" t="s">
        <v>2686</v>
      </c>
      <c r="D84" s="52">
        <v>5308000167</v>
      </c>
      <c r="E84" s="52">
        <v>23</v>
      </c>
      <c r="F84" s="52" t="s">
        <v>2513</v>
      </c>
      <c r="G84" s="82"/>
      <c r="H84" s="52"/>
      <c r="I84" s="53" t="s">
        <v>2597</v>
      </c>
      <c r="J84" s="52" t="s">
        <v>1295</v>
      </c>
      <c r="K84" s="52">
        <v>12201000</v>
      </c>
      <c r="L84" s="52">
        <v>0</v>
      </c>
      <c r="M84" s="52">
        <v>0</v>
      </c>
      <c r="N84" s="52" t="s">
        <v>1026</v>
      </c>
      <c r="O84" s="52" t="s">
        <v>1294</v>
      </c>
      <c r="P84" s="52" t="s">
        <v>2687</v>
      </c>
      <c r="Q84" s="52">
        <v>5302</v>
      </c>
      <c r="R84" s="52" t="s">
        <v>116</v>
      </c>
      <c r="S84" s="52">
        <v>8100023175</v>
      </c>
      <c r="T84" s="53">
        <v>44255</v>
      </c>
      <c r="U84" s="52" t="s">
        <v>2706</v>
      </c>
      <c r="V84" s="52">
        <v>336</v>
      </c>
      <c r="W84" s="53" t="s">
        <v>2598</v>
      </c>
      <c r="X84" s="54">
        <v>596137.61</v>
      </c>
      <c r="Y84" s="52" t="s">
        <v>6</v>
      </c>
      <c r="Z84" s="71" t="str">
        <f t="shared" si="1"/>
        <v>Less than 180 days</v>
      </c>
      <c r="AA84" s="47" t="s">
        <v>2643</v>
      </c>
    </row>
    <row r="85" spans="1:27" x14ac:dyDescent="0.2">
      <c r="A85" s="52">
        <v>5300</v>
      </c>
      <c r="B85" s="52" t="s">
        <v>1025</v>
      </c>
      <c r="C85" s="52" t="s">
        <v>2686</v>
      </c>
      <c r="D85" s="52">
        <v>5308000169</v>
      </c>
      <c r="E85" s="52">
        <v>22</v>
      </c>
      <c r="F85" s="52" t="s">
        <v>2515</v>
      </c>
      <c r="G85" s="82"/>
      <c r="H85" s="52"/>
      <c r="I85" s="53" t="s">
        <v>2597</v>
      </c>
      <c r="J85" s="52" t="s">
        <v>1295</v>
      </c>
      <c r="K85" s="52">
        <v>12201000</v>
      </c>
      <c r="L85" s="52">
        <v>0</v>
      </c>
      <c r="M85" s="52">
        <v>0</v>
      </c>
      <c r="N85" s="52" t="s">
        <v>1026</v>
      </c>
      <c r="O85" s="52" t="s">
        <v>1294</v>
      </c>
      <c r="P85" s="52" t="s">
        <v>2687</v>
      </c>
      <c r="Q85" s="52">
        <v>5302</v>
      </c>
      <c r="R85" s="52" t="s">
        <v>116</v>
      </c>
      <c r="S85" s="52">
        <v>8100023175</v>
      </c>
      <c r="T85" s="53">
        <v>44255</v>
      </c>
      <c r="U85" s="52" t="s">
        <v>2706</v>
      </c>
      <c r="V85" s="52">
        <v>336</v>
      </c>
      <c r="W85" s="53" t="s">
        <v>2598</v>
      </c>
      <c r="X85" s="54">
        <v>637250.55000000005</v>
      </c>
      <c r="Y85" s="52" t="s">
        <v>6</v>
      </c>
      <c r="Z85" s="71" t="str">
        <f t="shared" si="1"/>
        <v>Less than 180 days</v>
      </c>
      <c r="AA85" s="47" t="s">
        <v>2643</v>
      </c>
    </row>
    <row r="86" spans="1:27" x14ac:dyDescent="0.2">
      <c r="A86" s="52">
        <v>5300</v>
      </c>
      <c r="B86" s="52" t="s">
        <v>1025</v>
      </c>
      <c r="C86" s="52" t="s">
        <v>2686</v>
      </c>
      <c r="D86" s="52">
        <v>5308000170</v>
      </c>
      <c r="E86" s="52">
        <v>21</v>
      </c>
      <c r="F86" s="52" t="s">
        <v>2517</v>
      </c>
      <c r="G86" s="82"/>
      <c r="H86" s="52"/>
      <c r="I86" s="53" t="s">
        <v>2597</v>
      </c>
      <c r="J86" s="52" t="s">
        <v>1295</v>
      </c>
      <c r="K86" s="52">
        <v>12201000</v>
      </c>
      <c r="L86" s="52">
        <v>0</v>
      </c>
      <c r="M86" s="52">
        <v>0</v>
      </c>
      <c r="N86" s="52" t="s">
        <v>1026</v>
      </c>
      <c r="O86" s="52" t="s">
        <v>1294</v>
      </c>
      <c r="P86" s="52" t="s">
        <v>2687</v>
      </c>
      <c r="Q86" s="52">
        <v>5302</v>
      </c>
      <c r="R86" s="52" t="s">
        <v>116</v>
      </c>
      <c r="S86" s="52">
        <v>8100023175</v>
      </c>
      <c r="T86" s="53">
        <v>44255</v>
      </c>
      <c r="U86" s="52" t="s">
        <v>2706</v>
      </c>
      <c r="V86" s="52">
        <v>336</v>
      </c>
      <c r="W86" s="53" t="s">
        <v>2598</v>
      </c>
      <c r="X86" s="54">
        <v>400851.15</v>
      </c>
      <c r="Y86" s="52" t="s">
        <v>6</v>
      </c>
      <c r="Z86" s="71" t="str">
        <f t="shared" si="1"/>
        <v>Less than 180 days</v>
      </c>
      <c r="AA86" s="47" t="s">
        <v>2643</v>
      </c>
    </row>
    <row r="87" spans="1:27" x14ac:dyDescent="0.2">
      <c r="A87" s="52">
        <v>5300</v>
      </c>
      <c r="B87" s="52" t="s">
        <v>1025</v>
      </c>
      <c r="C87" s="52" t="s">
        <v>2686</v>
      </c>
      <c r="D87" s="52">
        <v>5308000172</v>
      </c>
      <c r="E87" s="52">
        <v>22</v>
      </c>
      <c r="F87" s="52" t="s">
        <v>2519</v>
      </c>
      <c r="G87" s="82"/>
      <c r="H87" s="52"/>
      <c r="I87" s="53" t="s">
        <v>2597</v>
      </c>
      <c r="J87" s="52" t="s">
        <v>1295</v>
      </c>
      <c r="K87" s="52">
        <v>12201000</v>
      </c>
      <c r="L87" s="52">
        <v>0</v>
      </c>
      <c r="M87" s="52">
        <v>0</v>
      </c>
      <c r="N87" s="52" t="s">
        <v>1026</v>
      </c>
      <c r="O87" s="52" t="s">
        <v>1294</v>
      </c>
      <c r="P87" s="52" t="s">
        <v>2687</v>
      </c>
      <c r="Q87" s="52">
        <v>5302</v>
      </c>
      <c r="R87" s="52" t="s">
        <v>116</v>
      </c>
      <c r="S87" s="52">
        <v>8100023175</v>
      </c>
      <c r="T87" s="53">
        <v>44255</v>
      </c>
      <c r="U87" s="52" t="s">
        <v>2706</v>
      </c>
      <c r="V87" s="52">
        <v>336</v>
      </c>
      <c r="W87" s="53" t="s">
        <v>2598</v>
      </c>
      <c r="X87" s="54">
        <v>400851.15</v>
      </c>
      <c r="Y87" s="52" t="s">
        <v>6</v>
      </c>
      <c r="Z87" s="71" t="str">
        <f t="shared" si="1"/>
        <v>Less than 180 days</v>
      </c>
      <c r="AA87" s="47" t="s">
        <v>2643</v>
      </c>
    </row>
    <row r="88" spans="1:27" x14ac:dyDescent="0.2">
      <c r="A88" s="52">
        <v>5300</v>
      </c>
      <c r="B88" s="52" t="s">
        <v>1025</v>
      </c>
      <c r="C88" s="52" t="s">
        <v>2686</v>
      </c>
      <c r="D88" s="52">
        <v>5308000173</v>
      </c>
      <c r="E88" s="52">
        <v>24</v>
      </c>
      <c r="F88" s="52" t="s">
        <v>2521</v>
      </c>
      <c r="G88" s="82"/>
      <c r="H88" s="52"/>
      <c r="I88" s="53" t="s">
        <v>2597</v>
      </c>
      <c r="J88" s="52" t="s">
        <v>1295</v>
      </c>
      <c r="K88" s="52">
        <v>12201000</v>
      </c>
      <c r="L88" s="52">
        <v>0</v>
      </c>
      <c r="M88" s="52">
        <v>0</v>
      </c>
      <c r="N88" s="52" t="s">
        <v>1030</v>
      </c>
      <c r="O88" s="52" t="s">
        <v>1344</v>
      </c>
      <c r="P88" s="52" t="s">
        <v>2687</v>
      </c>
      <c r="Q88" s="52">
        <v>5302</v>
      </c>
      <c r="R88" s="52" t="s">
        <v>116</v>
      </c>
      <c r="S88" s="52">
        <v>8100023175</v>
      </c>
      <c r="T88" s="53">
        <v>44255</v>
      </c>
      <c r="U88" s="52" t="s">
        <v>2706</v>
      </c>
      <c r="V88" s="52">
        <v>336</v>
      </c>
      <c r="W88" s="53" t="s">
        <v>2598</v>
      </c>
      <c r="X88" s="54">
        <v>308347.03999999998</v>
      </c>
      <c r="Y88" s="52" t="s">
        <v>6</v>
      </c>
      <c r="Z88" s="71" t="str">
        <f t="shared" si="1"/>
        <v>Less than 180 days</v>
      </c>
      <c r="AA88" s="47" t="s">
        <v>2643</v>
      </c>
    </row>
    <row r="89" spans="1:27" x14ac:dyDescent="0.2">
      <c r="A89" s="52">
        <v>5300</v>
      </c>
      <c r="B89" s="52" t="s">
        <v>1025</v>
      </c>
      <c r="C89" s="52" t="s">
        <v>2686</v>
      </c>
      <c r="D89" s="52">
        <v>5308000174</v>
      </c>
      <c r="E89" s="52">
        <v>23</v>
      </c>
      <c r="F89" s="52" t="s">
        <v>2523</v>
      </c>
      <c r="G89" s="82"/>
      <c r="H89" s="52"/>
      <c r="I89" s="53" t="s">
        <v>2597</v>
      </c>
      <c r="J89" s="52" t="s">
        <v>1295</v>
      </c>
      <c r="K89" s="52">
        <v>12201000</v>
      </c>
      <c r="L89" s="52">
        <v>0</v>
      </c>
      <c r="M89" s="52">
        <v>0</v>
      </c>
      <c r="N89" s="52" t="s">
        <v>1030</v>
      </c>
      <c r="O89" s="52" t="s">
        <v>1344</v>
      </c>
      <c r="P89" s="52" t="s">
        <v>2687</v>
      </c>
      <c r="Q89" s="52">
        <v>5302</v>
      </c>
      <c r="R89" s="52" t="s">
        <v>116</v>
      </c>
      <c r="S89" s="52">
        <v>8100023175</v>
      </c>
      <c r="T89" s="53">
        <v>44255</v>
      </c>
      <c r="U89" s="52" t="s">
        <v>2706</v>
      </c>
      <c r="V89" s="52">
        <v>336</v>
      </c>
      <c r="W89" s="53" t="s">
        <v>2598</v>
      </c>
      <c r="X89" s="54">
        <v>61669.41</v>
      </c>
      <c r="Y89" s="52" t="s">
        <v>6</v>
      </c>
      <c r="Z89" s="71" t="str">
        <f t="shared" si="1"/>
        <v>Less than 180 days</v>
      </c>
      <c r="AA89" s="47" t="s">
        <v>2643</v>
      </c>
    </row>
    <row r="90" spans="1:27" x14ac:dyDescent="0.2">
      <c r="A90" s="52">
        <v>5300</v>
      </c>
      <c r="B90" s="52" t="s">
        <v>1025</v>
      </c>
      <c r="C90" s="52" t="s">
        <v>2686</v>
      </c>
      <c r="D90" s="52">
        <v>5308000175</v>
      </c>
      <c r="E90" s="52">
        <v>23</v>
      </c>
      <c r="F90" s="52" t="s">
        <v>2525</v>
      </c>
      <c r="G90" s="82"/>
      <c r="H90" s="52"/>
      <c r="I90" s="53" t="s">
        <v>2597</v>
      </c>
      <c r="J90" s="52" t="s">
        <v>1295</v>
      </c>
      <c r="K90" s="52">
        <v>12201000</v>
      </c>
      <c r="L90" s="52">
        <v>0</v>
      </c>
      <c r="M90" s="52">
        <v>0</v>
      </c>
      <c r="N90" s="52" t="s">
        <v>1030</v>
      </c>
      <c r="O90" s="52" t="s">
        <v>1344</v>
      </c>
      <c r="P90" s="52" t="s">
        <v>2687</v>
      </c>
      <c r="Q90" s="52">
        <v>5302</v>
      </c>
      <c r="R90" s="52" t="s">
        <v>116</v>
      </c>
      <c r="S90" s="52">
        <v>8100023175</v>
      </c>
      <c r="T90" s="53">
        <v>44255</v>
      </c>
      <c r="U90" s="52" t="s">
        <v>2706</v>
      </c>
      <c r="V90" s="52">
        <v>336</v>
      </c>
      <c r="W90" s="53" t="s">
        <v>2598</v>
      </c>
      <c r="X90" s="54">
        <v>174729.99</v>
      </c>
      <c r="Y90" s="52" t="s">
        <v>6</v>
      </c>
      <c r="Z90" s="71" t="str">
        <f t="shared" si="1"/>
        <v>Less than 180 days</v>
      </c>
      <c r="AA90" s="47" t="s">
        <v>2643</v>
      </c>
    </row>
    <row r="91" spans="1:27" x14ac:dyDescent="0.2">
      <c r="A91" s="52">
        <v>5300</v>
      </c>
      <c r="B91" s="52" t="s">
        <v>1025</v>
      </c>
      <c r="C91" s="52" t="s">
        <v>2686</v>
      </c>
      <c r="D91" s="52">
        <v>5308000176</v>
      </c>
      <c r="E91" s="52">
        <v>22</v>
      </c>
      <c r="F91" s="52" t="s">
        <v>2527</v>
      </c>
      <c r="G91" s="82"/>
      <c r="H91" s="52"/>
      <c r="I91" s="53" t="s">
        <v>2597</v>
      </c>
      <c r="J91" s="52" t="s">
        <v>1295</v>
      </c>
      <c r="K91" s="52">
        <v>12201000</v>
      </c>
      <c r="L91" s="52">
        <v>0</v>
      </c>
      <c r="M91" s="52">
        <v>0</v>
      </c>
      <c r="N91" s="52" t="s">
        <v>1026</v>
      </c>
      <c r="O91" s="52" t="s">
        <v>1294</v>
      </c>
      <c r="P91" s="52" t="s">
        <v>2687</v>
      </c>
      <c r="Q91" s="52">
        <v>5302</v>
      </c>
      <c r="R91" s="52" t="s">
        <v>116</v>
      </c>
      <c r="S91" s="52">
        <v>8100023175</v>
      </c>
      <c r="T91" s="53">
        <v>44255</v>
      </c>
      <c r="U91" s="52" t="s">
        <v>2706</v>
      </c>
      <c r="V91" s="52">
        <v>336</v>
      </c>
      <c r="W91" s="53" t="s">
        <v>2598</v>
      </c>
      <c r="X91" s="54">
        <v>2723732.2</v>
      </c>
      <c r="Y91" s="52" t="s">
        <v>6</v>
      </c>
      <c r="Z91" s="71" t="str">
        <f t="shared" si="1"/>
        <v>Less than 180 days</v>
      </c>
      <c r="AA91" s="47" t="s">
        <v>2643</v>
      </c>
    </row>
    <row r="92" spans="1:27" x14ac:dyDescent="0.2">
      <c r="A92" s="52">
        <v>5300</v>
      </c>
      <c r="B92" s="52" t="s">
        <v>1025</v>
      </c>
      <c r="C92" s="52" t="s">
        <v>2686</v>
      </c>
      <c r="D92" s="52">
        <v>5308000179</v>
      </c>
      <c r="E92" s="52">
        <v>20</v>
      </c>
      <c r="F92" s="52" t="s">
        <v>2529</v>
      </c>
      <c r="G92" s="82"/>
      <c r="H92" s="52"/>
      <c r="I92" s="53" t="s">
        <v>2597</v>
      </c>
      <c r="J92" s="52" t="s">
        <v>1295</v>
      </c>
      <c r="K92" s="52">
        <v>12201000</v>
      </c>
      <c r="L92" s="52">
        <v>0</v>
      </c>
      <c r="M92" s="52">
        <v>0</v>
      </c>
      <c r="N92" s="52" t="s">
        <v>1030</v>
      </c>
      <c r="O92" s="52" t="s">
        <v>1344</v>
      </c>
      <c r="P92" s="52" t="s">
        <v>2687</v>
      </c>
      <c r="Q92" s="52">
        <v>5302</v>
      </c>
      <c r="R92" s="52" t="s">
        <v>116</v>
      </c>
      <c r="S92" s="52">
        <v>8100023175</v>
      </c>
      <c r="T92" s="53">
        <v>44255</v>
      </c>
      <c r="U92" s="52" t="s">
        <v>2706</v>
      </c>
      <c r="V92" s="52">
        <v>336</v>
      </c>
      <c r="W92" s="53" t="s">
        <v>2598</v>
      </c>
      <c r="X92" s="54">
        <v>113060.58</v>
      </c>
      <c r="Y92" s="52" t="s">
        <v>6</v>
      </c>
      <c r="Z92" s="71" t="str">
        <f t="shared" si="1"/>
        <v>Less than 180 days</v>
      </c>
      <c r="AA92" s="47" t="s">
        <v>2643</v>
      </c>
    </row>
    <row r="93" spans="1:27" x14ac:dyDescent="0.2">
      <c r="A93" s="52">
        <v>5300</v>
      </c>
      <c r="B93" s="52" t="s">
        <v>1025</v>
      </c>
      <c r="C93" s="52" t="s">
        <v>2686</v>
      </c>
      <c r="D93" s="52">
        <v>5308000187</v>
      </c>
      <c r="E93" s="52">
        <v>21</v>
      </c>
      <c r="F93" s="52" t="s">
        <v>2531</v>
      </c>
      <c r="G93" s="82"/>
      <c r="H93" s="52"/>
      <c r="I93" s="53" t="s">
        <v>2597</v>
      </c>
      <c r="J93" s="52" t="s">
        <v>1295</v>
      </c>
      <c r="K93" s="52">
        <v>12201000</v>
      </c>
      <c r="L93" s="52">
        <v>0</v>
      </c>
      <c r="M93" s="52">
        <v>0</v>
      </c>
      <c r="N93" s="52" t="s">
        <v>1026</v>
      </c>
      <c r="O93" s="52" t="s">
        <v>1294</v>
      </c>
      <c r="P93" s="52" t="s">
        <v>2687</v>
      </c>
      <c r="Q93" s="52">
        <v>5302</v>
      </c>
      <c r="R93" s="52" t="s">
        <v>116</v>
      </c>
      <c r="S93" s="52">
        <v>8100023175</v>
      </c>
      <c r="T93" s="53">
        <v>44255</v>
      </c>
      <c r="U93" s="52" t="s">
        <v>2706</v>
      </c>
      <c r="V93" s="52">
        <v>336</v>
      </c>
      <c r="W93" s="53" t="s">
        <v>2598</v>
      </c>
      <c r="X93" s="54">
        <v>421407.62</v>
      </c>
      <c r="Y93" s="52" t="s">
        <v>6</v>
      </c>
      <c r="Z93" s="71" t="str">
        <f t="shared" si="1"/>
        <v>Less than 180 days</v>
      </c>
      <c r="AA93" s="47" t="s">
        <v>2643</v>
      </c>
    </row>
    <row r="94" spans="1:27" x14ac:dyDescent="0.2">
      <c r="A94" s="52">
        <v>5300</v>
      </c>
      <c r="B94" s="52" t="s">
        <v>1025</v>
      </c>
      <c r="C94" s="52" t="s">
        <v>2686</v>
      </c>
      <c r="D94" s="52">
        <v>5308000190</v>
      </c>
      <c r="E94" s="52">
        <v>23</v>
      </c>
      <c r="F94" s="52" t="s">
        <v>2533</v>
      </c>
      <c r="G94" s="82"/>
      <c r="H94" s="52"/>
      <c r="I94" s="53" t="s">
        <v>2597</v>
      </c>
      <c r="J94" s="52" t="s">
        <v>1295</v>
      </c>
      <c r="K94" s="52">
        <v>12201000</v>
      </c>
      <c r="L94" s="52">
        <v>0</v>
      </c>
      <c r="M94" s="52">
        <v>0</v>
      </c>
      <c r="N94" s="52" t="s">
        <v>1026</v>
      </c>
      <c r="O94" s="52" t="s">
        <v>1294</v>
      </c>
      <c r="P94" s="52" t="s">
        <v>2687</v>
      </c>
      <c r="Q94" s="52">
        <v>5302</v>
      </c>
      <c r="R94" s="52" t="s">
        <v>116</v>
      </c>
      <c r="S94" s="52">
        <v>8100023175</v>
      </c>
      <c r="T94" s="53">
        <v>44255</v>
      </c>
      <c r="U94" s="52" t="s">
        <v>2706</v>
      </c>
      <c r="V94" s="52">
        <v>336</v>
      </c>
      <c r="W94" s="53" t="s">
        <v>2598</v>
      </c>
      <c r="X94" s="54">
        <v>246677.63</v>
      </c>
      <c r="Y94" s="52" t="s">
        <v>6</v>
      </c>
      <c r="Z94" s="71" t="str">
        <f t="shared" si="1"/>
        <v>Less than 180 days</v>
      </c>
      <c r="AA94" s="47" t="s">
        <v>2643</v>
      </c>
    </row>
    <row r="95" spans="1:27" x14ac:dyDescent="0.2">
      <c r="A95" s="52">
        <v>5300</v>
      </c>
      <c r="B95" s="52" t="s">
        <v>1025</v>
      </c>
      <c r="C95" s="52" t="s">
        <v>2686</v>
      </c>
      <c r="D95" s="52">
        <v>5308000192</v>
      </c>
      <c r="E95" s="52">
        <v>23</v>
      </c>
      <c r="F95" s="52" t="s">
        <v>2535</v>
      </c>
      <c r="G95" s="82"/>
      <c r="H95" s="52"/>
      <c r="I95" s="53" t="s">
        <v>2597</v>
      </c>
      <c r="J95" s="52" t="s">
        <v>1295</v>
      </c>
      <c r="K95" s="52">
        <v>12201000</v>
      </c>
      <c r="L95" s="52">
        <v>0</v>
      </c>
      <c r="M95" s="52">
        <v>0</v>
      </c>
      <c r="N95" s="52" t="s">
        <v>1026</v>
      </c>
      <c r="O95" s="52" t="s">
        <v>1294</v>
      </c>
      <c r="P95" s="52" t="s">
        <v>2687</v>
      </c>
      <c r="Q95" s="52">
        <v>5302</v>
      </c>
      <c r="R95" s="52" t="s">
        <v>116</v>
      </c>
      <c r="S95" s="52">
        <v>8100023175</v>
      </c>
      <c r="T95" s="53">
        <v>44255</v>
      </c>
      <c r="U95" s="52" t="s">
        <v>2706</v>
      </c>
      <c r="V95" s="52">
        <v>336</v>
      </c>
      <c r="W95" s="53" t="s">
        <v>2598</v>
      </c>
      <c r="X95" s="54">
        <v>647528.79</v>
      </c>
      <c r="Y95" s="52" t="s">
        <v>6</v>
      </c>
      <c r="Z95" s="71" t="str">
        <f t="shared" si="1"/>
        <v>Less than 180 days</v>
      </c>
      <c r="AA95" s="47" t="s">
        <v>2643</v>
      </c>
    </row>
    <row r="96" spans="1:27" x14ac:dyDescent="0.2">
      <c r="A96" s="52">
        <v>5300</v>
      </c>
      <c r="B96" s="52" t="s">
        <v>1025</v>
      </c>
      <c r="C96" s="52" t="s">
        <v>2686</v>
      </c>
      <c r="D96" s="52">
        <v>5308000195</v>
      </c>
      <c r="E96" s="52">
        <v>23</v>
      </c>
      <c r="F96" s="52" t="s">
        <v>2537</v>
      </c>
      <c r="G96" s="82"/>
      <c r="H96" s="52"/>
      <c r="I96" s="53" t="s">
        <v>2597</v>
      </c>
      <c r="J96" s="52" t="s">
        <v>1295</v>
      </c>
      <c r="K96" s="52">
        <v>12201000</v>
      </c>
      <c r="L96" s="52">
        <v>0</v>
      </c>
      <c r="M96" s="52">
        <v>0</v>
      </c>
      <c r="N96" s="52" t="s">
        <v>1030</v>
      </c>
      <c r="O96" s="52" t="s">
        <v>1344</v>
      </c>
      <c r="P96" s="52" t="s">
        <v>2687</v>
      </c>
      <c r="Q96" s="52">
        <v>5302</v>
      </c>
      <c r="R96" s="52" t="s">
        <v>116</v>
      </c>
      <c r="S96" s="52">
        <v>8100023175</v>
      </c>
      <c r="T96" s="53">
        <v>44255</v>
      </c>
      <c r="U96" s="52" t="s">
        <v>2706</v>
      </c>
      <c r="V96" s="52">
        <v>336</v>
      </c>
      <c r="W96" s="53" t="s">
        <v>2598</v>
      </c>
      <c r="X96" s="54">
        <v>102782.35</v>
      </c>
      <c r="Y96" s="52" t="s">
        <v>6</v>
      </c>
      <c r="Z96" s="71" t="str">
        <f t="shared" si="1"/>
        <v>Less than 180 days</v>
      </c>
      <c r="AA96" s="47" t="s">
        <v>2643</v>
      </c>
    </row>
    <row r="97" spans="1:27" x14ac:dyDescent="0.2">
      <c r="A97" s="52">
        <v>5300</v>
      </c>
      <c r="B97" s="52" t="s">
        <v>1025</v>
      </c>
      <c r="C97" s="52" t="s">
        <v>2686</v>
      </c>
      <c r="D97" s="52">
        <v>5308000200</v>
      </c>
      <c r="E97" s="52">
        <v>21</v>
      </c>
      <c r="F97" s="52" t="s">
        <v>2539</v>
      </c>
      <c r="G97" s="82"/>
      <c r="H97" s="52"/>
      <c r="I97" s="53" t="s">
        <v>2597</v>
      </c>
      <c r="J97" s="52" t="s">
        <v>1295</v>
      </c>
      <c r="K97" s="52">
        <v>12201000</v>
      </c>
      <c r="L97" s="52">
        <v>0</v>
      </c>
      <c r="M97" s="52">
        <v>0</v>
      </c>
      <c r="N97" s="52" t="s">
        <v>1026</v>
      </c>
      <c r="O97" s="52" t="s">
        <v>1294</v>
      </c>
      <c r="P97" s="52" t="s">
        <v>2687</v>
      </c>
      <c r="Q97" s="52">
        <v>5302</v>
      </c>
      <c r="R97" s="52" t="s">
        <v>116</v>
      </c>
      <c r="S97" s="52">
        <v>8100023175</v>
      </c>
      <c r="T97" s="53">
        <v>44255</v>
      </c>
      <c r="U97" s="52" t="s">
        <v>2706</v>
      </c>
      <c r="V97" s="52">
        <v>336</v>
      </c>
      <c r="W97" s="53" t="s">
        <v>2598</v>
      </c>
      <c r="X97" s="54">
        <v>236399.4</v>
      </c>
      <c r="Y97" s="52" t="s">
        <v>6</v>
      </c>
      <c r="Z97" s="71" t="str">
        <f t="shared" si="1"/>
        <v>Less than 180 days</v>
      </c>
      <c r="AA97" s="47" t="s">
        <v>2643</v>
      </c>
    </row>
    <row r="98" spans="1:27" x14ac:dyDescent="0.2">
      <c r="A98" s="52">
        <v>5300</v>
      </c>
      <c r="B98" s="52" t="s">
        <v>1025</v>
      </c>
      <c r="C98" s="52" t="s">
        <v>2686</v>
      </c>
      <c r="D98" s="52">
        <v>5308000208</v>
      </c>
      <c r="E98" s="52">
        <v>22</v>
      </c>
      <c r="F98" s="52" t="s">
        <v>2542</v>
      </c>
      <c r="G98" s="82"/>
      <c r="H98" s="52"/>
      <c r="I98" s="53" t="s">
        <v>2597</v>
      </c>
      <c r="J98" s="52" t="s">
        <v>1295</v>
      </c>
      <c r="K98" s="52">
        <v>12201000</v>
      </c>
      <c r="L98" s="52">
        <v>0</v>
      </c>
      <c r="M98" s="52">
        <v>0</v>
      </c>
      <c r="N98" s="52" t="s">
        <v>1026</v>
      </c>
      <c r="O98" s="52" t="s">
        <v>1294</v>
      </c>
      <c r="P98" s="52" t="s">
        <v>2687</v>
      </c>
      <c r="Q98" s="52">
        <v>5302</v>
      </c>
      <c r="R98" s="52" t="s">
        <v>116</v>
      </c>
      <c r="S98" s="52">
        <v>8100023175</v>
      </c>
      <c r="T98" s="53">
        <v>44255</v>
      </c>
      <c r="U98" s="52" t="s">
        <v>2706</v>
      </c>
      <c r="V98" s="52">
        <v>336</v>
      </c>
      <c r="W98" s="53" t="s">
        <v>2598</v>
      </c>
      <c r="X98" s="54">
        <v>606415.85</v>
      </c>
      <c r="Y98" s="52" t="s">
        <v>6</v>
      </c>
      <c r="Z98" s="71" t="str">
        <f t="shared" si="1"/>
        <v>Less than 180 days</v>
      </c>
      <c r="AA98" s="47" t="s">
        <v>2643</v>
      </c>
    </row>
    <row r="99" spans="1:27" x14ac:dyDescent="0.2">
      <c r="A99" s="52">
        <v>5300</v>
      </c>
      <c r="B99" s="52" t="s">
        <v>1025</v>
      </c>
      <c r="C99" s="52" t="s">
        <v>2686</v>
      </c>
      <c r="D99" s="52">
        <v>5308000213</v>
      </c>
      <c r="E99" s="52">
        <v>22</v>
      </c>
      <c r="F99" s="52" t="s">
        <v>2544</v>
      </c>
      <c r="G99" s="82"/>
      <c r="H99" s="52"/>
      <c r="I99" s="53" t="s">
        <v>2597</v>
      </c>
      <c r="J99" s="52" t="s">
        <v>1295</v>
      </c>
      <c r="K99" s="52">
        <v>12201000</v>
      </c>
      <c r="L99" s="52">
        <v>0</v>
      </c>
      <c r="M99" s="52">
        <v>0</v>
      </c>
      <c r="N99" s="52" t="s">
        <v>1026</v>
      </c>
      <c r="O99" s="52" t="s">
        <v>1294</v>
      </c>
      <c r="P99" s="52" t="s">
        <v>2687</v>
      </c>
      <c r="Q99" s="52">
        <v>5302</v>
      </c>
      <c r="R99" s="52" t="s">
        <v>116</v>
      </c>
      <c r="S99" s="52">
        <v>8100023175</v>
      </c>
      <c r="T99" s="53">
        <v>44255</v>
      </c>
      <c r="U99" s="52" t="s">
        <v>2706</v>
      </c>
      <c r="V99" s="52">
        <v>336</v>
      </c>
      <c r="W99" s="53" t="s">
        <v>2598</v>
      </c>
      <c r="X99" s="54">
        <v>18469987.760000002</v>
      </c>
      <c r="Y99" s="52" t="s">
        <v>6</v>
      </c>
      <c r="Z99" s="71" t="str">
        <f t="shared" si="1"/>
        <v>Less than 180 days</v>
      </c>
      <c r="AA99" s="47" t="s">
        <v>2643</v>
      </c>
    </row>
    <row r="100" spans="1:27" x14ac:dyDescent="0.2">
      <c r="A100" s="52">
        <v>5300</v>
      </c>
      <c r="B100" s="52" t="s">
        <v>1025</v>
      </c>
      <c r="C100" s="52" t="s">
        <v>2686</v>
      </c>
      <c r="D100" s="52">
        <v>5308000214</v>
      </c>
      <c r="E100" s="52">
        <v>23</v>
      </c>
      <c r="F100" s="52" t="s">
        <v>2546</v>
      </c>
      <c r="G100" s="82"/>
      <c r="H100" s="52"/>
      <c r="I100" s="53" t="s">
        <v>2597</v>
      </c>
      <c r="J100" s="52" t="s">
        <v>1295</v>
      </c>
      <c r="K100" s="52">
        <v>12201000</v>
      </c>
      <c r="L100" s="52">
        <v>0</v>
      </c>
      <c r="M100" s="52">
        <v>0</v>
      </c>
      <c r="N100" s="52" t="s">
        <v>1026</v>
      </c>
      <c r="O100" s="52" t="s">
        <v>1294</v>
      </c>
      <c r="P100" s="52" t="s">
        <v>2687</v>
      </c>
      <c r="Q100" s="52">
        <v>5302</v>
      </c>
      <c r="R100" s="52" t="s">
        <v>116</v>
      </c>
      <c r="S100" s="52">
        <v>8100023175</v>
      </c>
      <c r="T100" s="53">
        <v>44255</v>
      </c>
      <c r="U100" s="52" t="s">
        <v>2706</v>
      </c>
      <c r="V100" s="52">
        <v>336</v>
      </c>
      <c r="W100" s="53" t="s">
        <v>2598</v>
      </c>
      <c r="X100" s="54">
        <v>19970610.030000001</v>
      </c>
      <c r="Y100" s="52" t="s">
        <v>6</v>
      </c>
      <c r="Z100" s="71" t="str">
        <f t="shared" si="1"/>
        <v>Less than 180 days</v>
      </c>
      <c r="AA100" s="47" t="s">
        <v>2643</v>
      </c>
    </row>
    <row r="101" spans="1:27" x14ac:dyDescent="0.2">
      <c r="A101" s="52">
        <v>5300</v>
      </c>
      <c r="B101" s="52" t="s">
        <v>1025</v>
      </c>
      <c r="C101" s="52" t="s">
        <v>2686</v>
      </c>
      <c r="D101" s="52">
        <v>5308000078</v>
      </c>
      <c r="E101" s="52">
        <v>22</v>
      </c>
      <c r="F101" s="52" t="s">
        <v>2456</v>
      </c>
      <c r="G101" s="82"/>
      <c r="H101" s="52"/>
      <c r="I101" s="53" t="s">
        <v>2597</v>
      </c>
      <c r="J101" s="52" t="s">
        <v>1140</v>
      </c>
      <c r="K101" s="52">
        <v>12201000</v>
      </c>
      <c r="L101" s="52">
        <v>0</v>
      </c>
      <c r="M101" s="52">
        <v>0</v>
      </c>
      <c r="N101" s="52" t="s">
        <v>1026</v>
      </c>
      <c r="O101" s="52" t="s">
        <v>1138</v>
      </c>
      <c r="P101" s="52" t="s">
        <v>2687</v>
      </c>
      <c r="Q101" s="52">
        <v>5302</v>
      </c>
      <c r="R101" s="52" t="s">
        <v>164</v>
      </c>
      <c r="S101" s="52">
        <v>8100023176</v>
      </c>
      <c r="T101" s="53">
        <v>44255</v>
      </c>
      <c r="U101" s="52" t="s">
        <v>2689</v>
      </c>
      <c r="V101" s="52">
        <v>336</v>
      </c>
      <c r="W101" s="53" t="s">
        <v>2598</v>
      </c>
      <c r="X101" s="54">
        <v>-51556.3</v>
      </c>
      <c r="Y101" s="52" t="s">
        <v>6</v>
      </c>
      <c r="Z101" s="71" t="str">
        <f t="shared" si="1"/>
        <v>Less than 180 days</v>
      </c>
      <c r="AA101" s="47" t="s">
        <v>2642</v>
      </c>
    </row>
    <row r="102" spans="1:27" x14ac:dyDescent="0.2">
      <c r="A102" s="52">
        <v>5300</v>
      </c>
      <c r="B102" s="52" t="s">
        <v>1025</v>
      </c>
      <c r="C102" s="52" t="s">
        <v>2686</v>
      </c>
      <c r="D102" s="52">
        <v>5308000079</v>
      </c>
      <c r="E102" s="52">
        <v>21</v>
      </c>
      <c r="F102" s="52" t="s">
        <v>2458</v>
      </c>
      <c r="G102" s="82"/>
      <c r="H102" s="52"/>
      <c r="I102" s="53" t="s">
        <v>2597</v>
      </c>
      <c r="J102" s="52" t="s">
        <v>1140</v>
      </c>
      <c r="K102" s="52">
        <v>12201000</v>
      </c>
      <c r="L102" s="52">
        <v>0</v>
      </c>
      <c r="M102" s="52">
        <v>0</v>
      </c>
      <c r="N102" s="52" t="s">
        <v>1026</v>
      </c>
      <c r="O102" s="52" t="s">
        <v>1138</v>
      </c>
      <c r="P102" s="52" t="s">
        <v>2687</v>
      </c>
      <c r="Q102" s="52">
        <v>5302</v>
      </c>
      <c r="R102" s="52" t="s">
        <v>164</v>
      </c>
      <c r="S102" s="52">
        <v>8100023176</v>
      </c>
      <c r="T102" s="53">
        <v>44255</v>
      </c>
      <c r="U102" s="52" t="s">
        <v>2689</v>
      </c>
      <c r="V102" s="52">
        <v>336</v>
      </c>
      <c r="W102" s="53" t="s">
        <v>2598</v>
      </c>
      <c r="X102" s="54">
        <v>-97824.77</v>
      </c>
      <c r="Y102" s="52" t="s">
        <v>6</v>
      </c>
      <c r="Z102" s="71" t="str">
        <f t="shared" si="1"/>
        <v>Less than 180 days</v>
      </c>
      <c r="AA102" s="47" t="s">
        <v>2642</v>
      </c>
    </row>
    <row r="103" spans="1:27" x14ac:dyDescent="0.2">
      <c r="A103" s="52">
        <v>5300</v>
      </c>
      <c r="B103" s="52" t="s">
        <v>1025</v>
      </c>
      <c r="C103" s="52" t="s">
        <v>2686</v>
      </c>
      <c r="D103" s="52">
        <v>5308000080</v>
      </c>
      <c r="E103" s="52">
        <v>21</v>
      </c>
      <c r="F103" s="52" t="s">
        <v>2460</v>
      </c>
      <c r="G103" s="82"/>
      <c r="H103" s="52"/>
      <c r="I103" s="53" t="s">
        <v>2597</v>
      </c>
      <c r="J103" s="52" t="s">
        <v>1140</v>
      </c>
      <c r="K103" s="52">
        <v>12201000</v>
      </c>
      <c r="L103" s="52">
        <v>0</v>
      </c>
      <c r="M103" s="52">
        <v>0</v>
      </c>
      <c r="N103" s="52" t="s">
        <v>1026</v>
      </c>
      <c r="O103" s="52" t="s">
        <v>1138</v>
      </c>
      <c r="P103" s="52" t="s">
        <v>2687</v>
      </c>
      <c r="Q103" s="52">
        <v>5302</v>
      </c>
      <c r="R103" s="52" t="s">
        <v>164</v>
      </c>
      <c r="S103" s="52">
        <v>8100023176</v>
      </c>
      <c r="T103" s="53">
        <v>44255</v>
      </c>
      <c r="U103" s="52" t="s">
        <v>2689</v>
      </c>
      <c r="V103" s="52">
        <v>336</v>
      </c>
      <c r="W103" s="53" t="s">
        <v>2598</v>
      </c>
      <c r="X103" s="54">
        <v>-63453.91</v>
      </c>
      <c r="Y103" s="52" t="s">
        <v>6</v>
      </c>
      <c r="Z103" s="71" t="str">
        <f t="shared" si="1"/>
        <v>Less than 180 days</v>
      </c>
      <c r="AA103" s="47" t="s">
        <v>2642</v>
      </c>
    </row>
    <row r="104" spans="1:27" x14ac:dyDescent="0.2">
      <c r="A104" s="52">
        <v>5300</v>
      </c>
      <c r="B104" s="52" t="s">
        <v>1025</v>
      </c>
      <c r="C104" s="52" t="s">
        <v>2686</v>
      </c>
      <c r="D104" s="52">
        <v>5308000081</v>
      </c>
      <c r="E104" s="52">
        <v>22</v>
      </c>
      <c r="F104" s="52" t="s">
        <v>2462</v>
      </c>
      <c r="G104" s="82"/>
      <c r="H104" s="52"/>
      <c r="I104" s="53" t="s">
        <v>2597</v>
      </c>
      <c r="J104" s="52" t="s">
        <v>1140</v>
      </c>
      <c r="K104" s="52">
        <v>12201000</v>
      </c>
      <c r="L104" s="52">
        <v>0</v>
      </c>
      <c r="M104" s="52">
        <v>0</v>
      </c>
      <c r="N104" s="52" t="s">
        <v>1026</v>
      </c>
      <c r="O104" s="52" t="s">
        <v>1138</v>
      </c>
      <c r="P104" s="52" t="s">
        <v>2687</v>
      </c>
      <c r="Q104" s="52">
        <v>5302</v>
      </c>
      <c r="R104" s="52" t="s">
        <v>164</v>
      </c>
      <c r="S104" s="52">
        <v>8100023176</v>
      </c>
      <c r="T104" s="53">
        <v>44255</v>
      </c>
      <c r="U104" s="52" t="s">
        <v>2689</v>
      </c>
      <c r="V104" s="52">
        <v>336</v>
      </c>
      <c r="W104" s="53" t="s">
        <v>2598</v>
      </c>
      <c r="X104" s="54">
        <v>-498377.56</v>
      </c>
      <c r="Y104" s="52" t="s">
        <v>6</v>
      </c>
      <c r="Z104" s="71" t="str">
        <f t="shared" si="1"/>
        <v>Less than 180 days</v>
      </c>
      <c r="AA104" s="47" t="s">
        <v>2642</v>
      </c>
    </row>
    <row r="105" spans="1:27" x14ac:dyDescent="0.2">
      <c r="A105" s="52">
        <v>5300</v>
      </c>
      <c r="B105" s="52" t="s">
        <v>1025</v>
      </c>
      <c r="C105" s="52" t="s">
        <v>2686</v>
      </c>
      <c r="D105" s="52">
        <v>5308000083</v>
      </c>
      <c r="E105" s="52">
        <v>28</v>
      </c>
      <c r="F105" s="52" t="s">
        <v>2464</v>
      </c>
      <c r="G105" s="82"/>
      <c r="H105" s="52"/>
      <c r="I105" s="53" t="s">
        <v>2597</v>
      </c>
      <c r="J105" s="52" t="s">
        <v>1140</v>
      </c>
      <c r="K105" s="52">
        <v>12201000</v>
      </c>
      <c r="L105" s="52">
        <v>0</v>
      </c>
      <c r="M105" s="52">
        <v>0</v>
      </c>
      <c r="N105" s="52" t="s">
        <v>1026</v>
      </c>
      <c r="O105" s="52" t="s">
        <v>1138</v>
      </c>
      <c r="P105" s="52" t="s">
        <v>2687</v>
      </c>
      <c r="Q105" s="52">
        <v>5302</v>
      </c>
      <c r="R105" s="52" t="s">
        <v>164</v>
      </c>
      <c r="S105" s="52">
        <v>8100023176</v>
      </c>
      <c r="T105" s="53">
        <v>44255</v>
      </c>
      <c r="U105" s="52" t="s">
        <v>2689</v>
      </c>
      <c r="V105" s="52">
        <v>336</v>
      </c>
      <c r="W105" s="53" t="s">
        <v>2598</v>
      </c>
      <c r="X105" s="54">
        <v>-2433721.73</v>
      </c>
      <c r="Y105" s="52" t="s">
        <v>6</v>
      </c>
      <c r="Z105" s="71" t="str">
        <f t="shared" si="1"/>
        <v>Less than 180 days</v>
      </c>
      <c r="AA105" s="47" t="s">
        <v>2642</v>
      </c>
    </row>
    <row r="106" spans="1:27" x14ac:dyDescent="0.2">
      <c r="A106" s="52">
        <v>5300</v>
      </c>
      <c r="B106" s="52" t="s">
        <v>1025</v>
      </c>
      <c r="C106" s="52" t="s">
        <v>2686</v>
      </c>
      <c r="D106" s="52">
        <v>5308000084</v>
      </c>
      <c r="E106" s="52">
        <v>25</v>
      </c>
      <c r="F106" s="52" t="s">
        <v>2466</v>
      </c>
      <c r="G106" s="82"/>
      <c r="H106" s="52"/>
      <c r="I106" s="53" t="s">
        <v>2597</v>
      </c>
      <c r="J106" s="52" t="s">
        <v>1140</v>
      </c>
      <c r="K106" s="52">
        <v>12201000</v>
      </c>
      <c r="L106" s="52">
        <v>0</v>
      </c>
      <c r="M106" s="52">
        <v>0</v>
      </c>
      <c r="N106" s="52" t="s">
        <v>1026</v>
      </c>
      <c r="O106" s="52" t="s">
        <v>1138</v>
      </c>
      <c r="P106" s="52" t="s">
        <v>2687</v>
      </c>
      <c r="Q106" s="52">
        <v>5302</v>
      </c>
      <c r="R106" s="52" t="s">
        <v>164</v>
      </c>
      <c r="S106" s="52">
        <v>8100023176</v>
      </c>
      <c r="T106" s="53">
        <v>44255</v>
      </c>
      <c r="U106" s="52" t="s">
        <v>2689</v>
      </c>
      <c r="V106" s="52">
        <v>336</v>
      </c>
      <c r="W106" s="53" t="s">
        <v>2598</v>
      </c>
      <c r="X106" s="54">
        <v>-2450907.16</v>
      </c>
      <c r="Y106" s="52" t="s">
        <v>6</v>
      </c>
      <c r="Z106" s="71" t="str">
        <f t="shared" si="1"/>
        <v>Less than 180 days</v>
      </c>
      <c r="AA106" s="47" t="s">
        <v>2642</v>
      </c>
    </row>
    <row r="107" spans="1:27" x14ac:dyDescent="0.2">
      <c r="A107" s="52">
        <v>5300</v>
      </c>
      <c r="B107" s="52" t="s">
        <v>1025</v>
      </c>
      <c r="C107" s="52" t="s">
        <v>2686</v>
      </c>
      <c r="D107" s="52">
        <v>5308000085</v>
      </c>
      <c r="E107" s="52">
        <v>20</v>
      </c>
      <c r="F107" s="52" t="s">
        <v>2468</v>
      </c>
      <c r="G107" s="82"/>
      <c r="H107" s="52"/>
      <c r="I107" s="53" t="s">
        <v>2597</v>
      </c>
      <c r="J107" s="52" t="s">
        <v>1140</v>
      </c>
      <c r="K107" s="52">
        <v>12201000</v>
      </c>
      <c r="L107" s="52">
        <v>0</v>
      </c>
      <c r="M107" s="52">
        <v>0</v>
      </c>
      <c r="N107" s="52" t="s">
        <v>1026</v>
      </c>
      <c r="O107" s="52" t="s">
        <v>1138</v>
      </c>
      <c r="P107" s="52" t="s">
        <v>2687</v>
      </c>
      <c r="Q107" s="52">
        <v>5302</v>
      </c>
      <c r="R107" s="52" t="s">
        <v>164</v>
      </c>
      <c r="S107" s="52">
        <v>8100023176</v>
      </c>
      <c r="T107" s="53">
        <v>44255</v>
      </c>
      <c r="U107" s="52" t="s">
        <v>2689</v>
      </c>
      <c r="V107" s="52">
        <v>336</v>
      </c>
      <c r="W107" s="53" t="s">
        <v>2598</v>
      </c>
      <c r="X107" s="54">
        <v>-89893.04</v>
      </c>
      <c r="Y107" s="52" t="s">
        <v>6</v>
      </c>
      <c r="Z107" s="71" t="str">
        <f t="shared" si="1"/>
        <v>Less than 180 days</v>
      </c>
      <c r="AA107" s="47" t="s">
        <v>2642</v>
      </c>
    </row>
    <row r="108" spans="1:27" x14ac:dyDescent="0.2">
      <c r="A108" s="52">
        <v>5300</v>
      </c>
      <c r="B108" s="52" t="s">
        <v>1025</v>
      </c>
      <c r="C108" s="52" t="s">
        <v>2686</v>
      </c>
      <c r="D108" s="52">
        <v>5308000087</v>
      </c>
      <c r="E108" s="52">
        <v>20</v>
      </c>
      <c r="F108" s="52" t="s">
        <v>2470</v>
      </c>
      <c r="G108" s="82"/>
      <c r="H108" s="52"/>
      <c r="I108" s="53" t="s">
        <v>2597</v>
      </c>
      <c r="J108" s="52" t="s">
        <v>1140</v>
      </c>
      <c r="K108" s="52">
        <v>12201000</v>
      </c>
      <c r="L108" s="52">
        <v>0</v>
      </c>
      <c r="M108" s="52">
        <v>0</v>
      </c>
      <c r="N108" s="52" t="s">
        <v>1026</v>
      </c>
      <c r="O108" s="52" t="s">
        <v>1138</v>
      </c>
      <c r="P108" s="52" t="s">
        <v>2687</v>
      </c>
      <c r="Q108" s="52">
        <v>5302</v>
      </c>
      <c r="R108" s="52" t="s">
        <v>164</v>
      </c>
      <c r="S108" s="52">
        <v>8100023176</v>
      </c>
      <c r="T108" s="53">
        <v>44255</v>
      </c>
      <c r="U108" s="52" t="s">
        <v>2689</v>
      </c>
      <c r="V108" s="52">
        <v>336</v>
      </c>
      <c r="W108" s="53" t="s">
        <v>2598</v>
      </c>
      <c r="X108" s="54">
        <v>-68741.73</v>
      </c>
      <c r="Y108" s="52" t="s">
        <v>6</v>
      </c>
      <c r="Z108" s="71" t="str">
        <f t="shared" si="1"/>
        <v>Less than 180 days</v>
      </c>
      <c r="AA108" s="47" t="s">
        <v>2642</v>
      </c>
    </row>
    <row r="109" spans="1:27" x14ac:dyDescent="0.2">
      <c r="A109" s="52">
        <v>5300</v>
      </c>
      <c r="B109" s="52" t="s">
        <v>1025</v>
      </c>
      <c r="C109" s="52" t="s">
        <v>2686</v>
      </c>
      <c r="D109" s="52">
        <v>5308000088</v>
      </c>
      <c r="E109" s="52">
        <v>20</v>
      </c>
      <c r="F109" s="52" t="s">
        <v>2472</v>
      </c>
      <c r="G109" s="82"/>
      <c r="H109" s="52"/>
      <c r="I109" s="53" t="s">
        <v>2597</v>
      </c>
      <c r="J109" s="52" t="s">
        <v>1140</v>
      </c>
      <c r="K109" s="52">
        <v>12201000</v>
      </c>
      <c r="L109" s="52">
        <v>0</v>
      </c>
      <c r="M109" s="52">
        <v>0</v>
      </c>
      <c r="N109" s="52" t="s">
        <v>1026</v>
      </c>
      <c r="O109" s="52" t="s">
        <v>1138</v>
      </c>
      <c r="P109" s="52" t="s">
        <v>2687</v>
      </c>
      <c r="Q109" s="52">
        <v>5302</v>
      </c>
      <c r="R109" s="52" t="s">
        <v>164</v>
      </c>
      <c r="S109" s="52">
        <v>8100023176</v>
      </c>
      <c r="T109" s="53">
        <v>44255</v>
      </c>
      <c r="U109" s="52" t="s">
        <v>2689</v>
      </c>
      <c r="V109" s="52">
        <v>336</v>
      </c>
      <c r="W109" s="53" t="s">
        <v>2598</v>
      </c>
      <c r="X109" s="54">
        <v>-54200.21</v>
      </c>
      <c r="Y109" s="52" t="s">
        <v>6</v>
      </c>
      <c r="Z109" s="71" t="str">
        <f t="shared" si="1"/>
        <v>Less than 180 days</v>
      </c>
      <c r="AA109" s="47" t="s">
        <v>2642</v>
      </c>
    </row>
    <row r="110" spans="1:27" x14ac:dyDescent="0.2">
      <c r="A110" s="52">
        <v>5300</v>
      </c>
      <c r="B110" s="52" t="s">
        <v>1025</v>
      </c>
      <c r="C110" s="52" t="s">
        <v>2686</v>
      </c>
      <c r="D110" s="52">
        <v>5308000089</v>
      </c>
      <c r="E110" s="52">
        <v>21</v>
      </c>
      <c r="F110" s="52" t="s">
        <v>2474</v>
      </c>
      <c r="G110" s="82"/>
      <c r="H110" s="52"/>
      <c r="I110" s="53" t="s">
        <v>2597</v>
      </c>
      <c r="J110" s="52" t="s">
        <v>1140</v>
      </c>
      <c r="K110" s="52">
        <v>12201000</v>
      </c>
      <c r="L110" s="52">
        <v>0</v>
      </c>
      <c r="M110" s="52">
        <v>0</v>
      </c>
      <c r="N110" s="52" t="s">
        <v>1026</v>
      </c>
      <c r="O110" s="52" t="s">
        <v>1138</v>
      </c>
      <c r="P110" s="52" t="s">
        <v>2687</v>
      </c>
      <c r="Q110" s="52">
        <v>5302</v>
      </c>
      <c r="R110" s="52" t="s">
        <v>164</v>
      </c>
      <c r="S110" s="52">
        <v>8100023176</v>
      </c>
      <c r="T110" s="53">
        <v>44255</v>
      </c>
      <c r="U110" s="52" t="s">
        <v>2689</v>
      </c>
      <c r="V110" s="52">
        <v>336</v>
      </c>
      <c r="W110" s="53" t="s">
        <v>2598</v>
      </c>
      <c r="X110" s="54">
        <v>-26439.13</v>
      </c>
      <c r="Y110" s="52" t="s">
        <v>6</v>
      </c>
      <c r="Z110" s="71" t="str">
        <f t="shared" si="1"/>
        <v>Less than 180 days</v>
      </c>
      <c r="AA110" s="47" t="s">
        <v>2642</v>
      </c>
    </row>
    <row r="111" spans="1:27" x14ac:dyDescent="0.2">
      <c r="A111" s="52">
        <v>5300</v>
      </c>
      <c r="B111" s="52" t="s">
        <v>1025</v>
      </c>
      <c r="C111" s="52" t="s">
        <v>2686</v>
      </c>
      <c r="D111" s="52">
        <v>5308000090</v>
      </c>
      <c r="E111" s="52">
        <v>20</v>
      </c>
      <c r="F111" s="52" t="s">
        <v>2476</v>
      </c>
      <c r="G111" s="82"/>
      <c r="H111" s="52"/>
      <c r="I111" s="53" t="s">
        <v>2597</v>
      </c>
      <c r="J111" s="52" t="s">
        <v>1140</v>
      </c>
      <c r="K111" s="52">
        <v>12201000</v>
      </c>
      <c r="L111" s="52">
        <v>0</v>
      </c>
      <c r="M111" s="52">
        <v>0</v>
      </c>
      <c r="N111" s="52" t="s">
        <v>1026</v>
      </c>
      <c r="O111" s="52" t="s">
        <v>1138</v>
      </c>
      <c r="P111" s="52" t="s">
        <v>2687</v>
      </c>
      <c r="Q111" s="52">
        <v>5302</v>
      </c>
      <c r="R111" s="52" t="s">
        <v>164</v>
      </c>
      <c r="S111" s="52">
        <v>8100023176</v>
      </c>
      <c r="T111" s="53">
        <v>44255</v>
      </c>
      <c r="U111" s="52" t="s">
        <v>2689</v>
      </c>
      <c r="V111" s="52">
        <v>336</v>
      </c>
      <c r="W111" s="53" t="s">
        <v>2598</v>
      </c>
      <c r="X111" s="54">
        <v>-50234.34</v>
      </c>
      <c r="Y111" s="52" t="s">
        <v>6</v>
      </c>
      <c r="Z111" s="71" t="str">
        <f t="shared" si="1"/>
        <v>Less than 180 days</v>
      </c>
      <c r="AA111" s="47" t="s">
        <v>2642</v>
      </c>
    </row>
    <row r="112" spans="1:27" x14ac:dyDescent="0.2">
      <c r="A112" s="52">
        <v>5300</v>
      </c>
      <c r="B112" s="52" t="s">
        <v>1025</v>
      </c>
      <c r="C112" s="52" t="s">
        <v>2686</v>
      </c>
      <c r="D112" s="52">
        <v>5308000091</v>
      </c>
      <c r="E112" s="52">
        <v>20</v>
      </c>
      <c r="F112" s="52" t="s">
        <v>2478</v>
      </c>
      <c r="G112" s="82"/>
      <c r="H112" s="52"/>
      <c r="I112" s="53" t="s">
        <v>2597</v>
      </c>
      <c r="J112" s="52" t="s">
        <v>1140</v>
      </c>
      <c r="K112" s="52">
        <v>12201000</v>
      </c>
      <c r="L112" s="52">
        <v>0</v>
      </c>
      <c r="M112" s="52">
        <v>0</v>
      </c>
      <c r="N112" s="52" t="s">
        <v>1030</v>
      </c>
      <c r="O112" s="52" t="s">
        <v>1173</v>
      </c>
      <c r="P112" s="52" t="s">
        <v>2687</v>
      </c>
      <c r="Q112" s="52">
        <v>5302</v>
      </c>
      <c r="R112" s="52" t="s">
        <v>164</v>
      </c>
      <c r="S112" s="52">
        <v>8100023176</v>
      </c>
      <c r="T112" s="53">
        <v>44255</v>
      </c>
      <c r="U112" s="52" t="s">
        <v>2689</v>
      </c>
      <c r="V112" s="52">
        <v>336</v>
      </c>
      <c r="W112" s="53" t="s">
        <v>2598</v>
      </c>
      <c r="X112" s="54">
        <v>-38336.74</v>
      </c>
      <c r="Y112" s="52" t="s">
        <v>6</v>
      </c>
      <c r="Z112" s="71" t="str">
        <f t="shared" si="1"/>
        <v>Less than 180 days</v>
      </c>
      <c r="AA112" s="47" t="s">
        <v>2642</v>
      </c>
    </row>
    <row r="113" spans="1:27" x14ac:dyDescent="0.2">
      <c r="A113" s="52">
        <v>5300</v>
      </c>
      <c r="B113" s="52" t="s">
        <v>1025</v>
      </c>
      <c r="C113" s="52" t="s">
        <v>2686</v>
      </c>
      <c r="D113" s="52">
        <v>5308000092</v>
      </c>
      <c r="E113" s="52">
        <v>20</v>
      </c>
      <c r="F113" s="52" t="s">
        <v>2480</v>
      </c>
      <c r="G113" s="82"/>
      <c r="H113" s="52"/>
      <c r="I113" s="53" t="s">
        <v>2597</v>
      </c>
      <c r="J113" s="52" t="s">
        <v>1140</v>
      </c>
      <c r="K113" s="52">
        <v>12201000</v>
      </c>
      <c r="L113" s="52">
        <v>0</v>
      </c>
      <c r="M113" s="52">
        <v>0</v>
      </c>
      <c r="N113" s="52" t="s">
        <v>1030</v>
      </c>
      <c r="O113" s="52" t="s">
        <v>1173</v>
      </c>
      <c r="P113" s="52" t="s">
        <v>2687</v>
      </c>
      <c r="Q113" s="52">
        <v>5302</v>
      </c>
      <c r="R113" s="52" t="s">
        <v>164</v>
      </c>
      <c r="S113" s="52">
        <v>8100023176</v>
      </c>
      <c r="T113" s="53">
        <v>44255</v>
      </c>
      <c r="U113" s="52" t="s">
        <v>2689</v>
      </c>
      <c r="V113" s="52">
        <v>336</v>
      </c>
      <c r="W113" s="53" t="s">
        <v>2598</v>
      </c>
      <c r="X113" s="54">
        <v>-7931.74</v>
      </c>
      <c r="Y113" s="52" t="s">
        <v>6</v>
      </c>
      <c r="Z113" s="71" t="str">
        <f t="shared" si="1"/>
        <v>Less than 180 days</v>
      </c>
      <c r="AA113" s="47" t="s">
        <v>2642</v>
      </c>
    </row>
    <row r="114" spans="1:27" x14ac:dyDescent="0.2">
      <c r="A114" s="52">
        <v>5300</v>
      </c>
      <c r="B114" s="52" t="s">
        <v>1025</v>
      </c>
      <c r="C114" s="52" t="s">
        <v>2686</v>
      </c>
      <c r="D114" s="52">
        <v>5308000093</v>
      </c>
      <c r="E114" s="52">
        <v>20</v>
      </c>
      <c r="F114" s="52" t="s">
        <v>2482</v>
      </c>
      <c r="G114" s="82"/>
      <c r="H114" s="52"/>
      <c r="I114" s="53" t="s">
        <v>2597</v>
      </c>
      <c r="J114" s="52" t="s">
        <v>1140</v>
      </c>
      <c r="K114" s="52">
        <v>12201000</v>
      </c>
      <c r="L114" s="52">
        <v>0</v>
      </c>
      <c r="M114" s="52">
        <v>0</v>
      </c>
      <c r="N114" s="52" t="s">
        <v>1030</v>
      </c>
      <c r="O114" s="52" t="s">
        <v>1173</v>
      </c>
      <c r="P114" s="52" t="s">
        <v>2687</v>
      </c>
      <c r="Q114" s="52">
        <v>5302</v>
      </c>
      <c r="R114" s="52" t="s">
        <v>164</v>
      </c>
      <c r="S114" s="52">
        <v>8100023176</v>
      </c>
      <c r="T114" s="53">
        <v>44255</v>
      </c>
      <c r="U114" s="52" t="s">
        <v>2689</v>
      </c>
      <c r="V114" s="52">
        <v>336</v>
      </c>
      <c r="W114" s="53" t="s">
        <v>2598</v>
      </c>
      <c r="X114" s="54">
        <v>-22473.26</v>
      </c>
      <c r="Y114" s="52" t="s">
        <v>6</v>
      </c>
      <c r="Z114" s="71" t="str">
        <f t="shared" si="1"/>
        <v>Less than 180 days</v>
      </c>
      <c r="AA114" s="47" t="s">
        <v>2642</v>
      </c>
    </row>
    <row r="115" spans="1:27" x14ac:dyDescent="0.2">
      <c r="A115" s="52">
        <v>5300</v>
      </c>
      <c r="B115" s="52" t="s">
        <v>1025</v>
      </c>
      <c r="C115" s="52" t="s">
        <v>2686</v>
      </c>
      <c r="D115" s="52">
        <v>5308000094</v>
      </c>
      <c r="E115" s="52">
        <v>23</v>
      </c>
      <c r="F115" s="52" t="s">
        <v>2484</v>
      </c>
      <c r="G115" s="82"/>
      <c r="H115" s="52"/>
      <c r="I115" s="53" t="s">
        <v>2597</v>
      </c>
      <c r="J115" s="52" t="s">
        <v>1140</v>
      </c>
      <c r="K115" s="52">
        <v>12201000</v>
      </c>
      <c r="L115" s="52">
        <v>0</v>
      </c>
      <c r="M115" s="52">
        <v>0</v>
      </c>
      <c r="N115" s="52" t="s">
        <v>1026</v>
      </c>
      <c r="O115" s="52" t="s">
        <v>1138</v>
      </c>
      <c r="P115" s="52" t="s">
        <v>2687</v>
      </c>
      <c r="Q115" s="52">
        <v>5302</v>
      </c>
      <c r="R115" s="52" t="s">
        <v>164</v>
      </c>
      <c r="S115" s="52">
        <v>8100023176</v>
      </c>
      <c r="T115" s="53">
        <v>44255</v>
      </c>
      <c r="U115" s="52" t="s">
        <v>2689</v>
      </c>
      <c r="V115" s="52">
        <v>336</v>
      </c>
      <c r="W115" s="53" t="s">
        <v>2598</v>
      </c>
      <c r="X115" s="54">
        <v>-335776.93</v>
      </c>
      <c r="Y115" s="52" t="s">
        <v>6</v>
      </c>
      <c r="Z115" s="71" t="str">
        <f t="shared" si="1"/>
        <v>Less than 180 days</v>
      </c>
      <c r="AA115" s="47" t="s">
        <v>2642</v>
      </c>
    </row>
    <row r="116" spans="1:27" x14ac:dyDescent="0.2">
      <c r="A116" s="52">
        <v>5300</v>
      </c>
      <c r="B116" s="52" t="s">
        <v>1025</v>
      </c>
      <c r="C116" s="52" t="s">
        <v>2686</v>
      </c>
      <c r="D116" s="52">
        <v>5308000096</v>
      </c>
      <c r="E116" s="52">
        <v>22</v>
      </c>
      <c r="F116" s="52" t="s">
        <v>2486</v>
      </c>
      <c r="G116" s="82"/>
      <c r="H116" s="52"/>
      <c r="I116" s="53" t="s">
        <v>2597</v>
      </c>
      <c r="J116" s="52" t="s">
        <v>1140</v>
      </c>
      <c r="K116" s="52">
        <v>12201000</v>
      </c>
      <c r="L116" s="52">
        <v>0</v>
      </c>
      <c r="M116" s="52">
        <v>0</v>
      </c>
      <c r="N116" s="52" t="s">
        <v>1026</v>
      </c>
      <c r="O116" s="52" t="s">
        <v>1138</v>
      </c>
      <c r="P116" s="52" t="s">
        <v>2687</v>
      </c>
      <c r="Q116" s="52">
        <v>5302</v>
      </c>
      <c r="R116" s="52" t="s">
        <v>164</v>
      </c>
      <c r="S116" s="52">
        <v>8100023176</v>
      </c>
      <c r="T116" s="53">
        <v>44255</v>
      </c>
      <c r="U116" s="52" t="s">
        <v>2689</v>
      </c>
      <c r="V116" s="52">
        <v>336</v>
      </c>
      <c r="W116" s="53" t="s">
        <v>2598</v>
      </c>
      <c r="X116" s="54">
        <v>-56844.13</v>
      </c>
      <c r="Y116" s="52" t="s">
        <v>6</v>
      </c>
      <c r="Z116" s="71" t="str">
        <f t="shared" si="1"/>
        <v>Less than 180 days</v>
      </c>
      <c r="AA116" s="47" t="s">
        <v>2642</v>
      </c>
    </row>
    <row r="117" spans="1:27" x14ac:dyDescent="0.2">
      <c r="A117" s="52">
        <v>5300</v>
      </c>
      <c r="B117" s="52" t="s">
        <v>1025</v>
      </c>
      <c r="C117" s="52" t="s">
        <v>2686</v>
      </c>
      <c r="D117" s="52">
        <v>5308000098</v>
      </c>
      <c r="E117" s="52">
        <v>20</v>
      </c>
      <c r="F117" s="52" t="s">
        <v>2488</v>
      </c>
      <c r="G117" s="82"/>
      <c r="H117" s="52"/>
      <c r="I117" s="53" t="s">
        <v>2597</v>
      </c>
      <c r="J117" s="52" t="s">
        <v>1140</v>
      </c>
      <c r="K117" s="52">
        <v>12201000</v>
      </c>
      <c r="L117" s="52">
        <v>0</v>
      </c>
      <c r="M117" s="52">
        <v>0</v>
      </c>
      <c r="N117" s="52" t="s">
        <v>1030</v>
      </c>
      <c r="O117" s="52" t="s">
        <v>1173</v>
      </c>
      <c r="P117" s="52" t="s">
        <v>2687</v>
      </c>
      <c r="Q117" s="52">
        <v>5302</v>
      </c>
      <c r="R117" s="52" t="s">
        <v>164</v>
      </c>
      <c r="S117" s="52">
        <v>8100023176</v>
      </c>
      <c r="T117" s="53">
        <v>44255</v>
      </c>
      <c r="U117" s="52" t="s">
        <v>2689</v>
      </c>
      <c r="V117" s="52">
        <v>336</v>
      </c>
      <c r="W117" s="53" t="s">
        <v>2598</v>
      </c>
      <c r="X117" s="54">
        <v>-13219.56</v>
      </c>
      <c r="Y117" s="52" t="s">
        <v>6</v>
      </c>
      <c r="Z117" s="71" t="str">
        <f t="shared" si="1"/>
        <v>Less than 180 days</v>
      </c>
      <c r="AA117" s="47" t="s">
        <v>2642</v>
      </c>
    </row>
    <row r="118" spans="1:27" x14ac:dyDescent="0.2">
      <c r="A118" s="52">
        <v>5300</v>
      </c>
      <c r="B118" s="52" t="s">
        <v>1025</v>
      </c>
      <c r="C118" s="52" t="s">
        <v>2686</v>
      </c>
      <c r="D118" s="52">
        <v>5308000100</v>
      </c>
      <c r="E118" s="52">
        <v>20</v>
      </c>
      <c r="F118" s="52" t="s">
        <v>2490</v>
      </c>
      <c r="G118" s="82"/>
      <c r="H118" s="52"/>
      <c r="I118" s="53" t="s">
        <v>2597</v>
      </c>
      <c r="J118" s="52" t="s">
        <v>1140</v>
      </c>
      <c r="K118" s="52">
        <v>12201000</v>
      </c>
      <c r="L118" s="52">
        <v>0</v>
      </c>
      <c r="M118" s="52">
        <v>0</v>
      </c>
      <c r="N118" s="52" t="s">
        <v>1030</v>
      </c>
      <c r="O118" s="52" t="s">
        <v>1173</v>
      </c>
      <c r="P118" s="52" t="s">
        <v>2687</v>
      </c>
      <c r="Q118" s="52">
        <v>5302</v>
      </c>
      <c r="R118" s="52" t="s">
        <v>164</v>
      </c>
      <c r="S118" s="52">
        <v>8100023176</v>
      </c>
      <c r="T118" s="53">
        <v>44255</v>
      </c>
      <c r="U118" s="52" t="s">
        <v>2689</v>
      </c>
      <c r="V118" s="52">
        <v>336</v>
      </c>
      <c r="W118" s="53" t="s">
        <v>2598</v>
      </c>
      <c r="X118" s="54">
        <v>-6609.78</v>
      </c>
      <c r="Y118" s="52" t="s">
        <v>6</v>
      </c>
      <c r="Z118" s="71" t="str">
        <f t="shared" si="1"/>
        <v>Less than 180 days</v>
      </c>
      <c r="AA118" s="47" t="s">
        <v>2642</v>
      </c>
    </row>
    <row r="119" spans="1:27" x14ac:dyDescent="0.2">
      <c r="A119" s="52">
        <v>5300</v>
      </c>
      <c r="B119" s="52" t="s">
        <v>1025</v>
      </c>
      <c r="C119" s="52" t="s">
        <v>2686</v>
      </c>
      <c r="D119" s="52">
        <v>5308000112</v>
      </c>
      <c r="E119" s="52">
        <v>21</v>
      </c>
      <c r="F119" s="52" t="s">
        <v>2492</v>
      </c>
      <c r="G119" s="82"/>
      <c r="H119" s="52"/>
      <c r="I119" s="53" t="s">
        <v>2597</v>
      </c>
      <c r="J119" s="52" t="s">
        <v>1140</v>
      </c>
      <c r="K119" s="52">
        <v>12201000</v>
      </c>
      <c r="L119" s="52">
        <v>0</v>
      </c>
      <c r="M119" s="52">
        <v>0</v>
      </c>
      <c r="N119" s="52" t="s">
        <v>1026</v>
      </c>
      <c r="O119" s="52" t="s">
        <v>1138</v>
      </c>
      <c r="P119" s="52" t="s">
        <v>2687</v>
      </c>
      <c r="Q119" s="52">
        <v>5302</v>
      </c>
      <c r="R119" s="52" t="s">
        <v>164</v>
      </c>
      <c r="S119" s="52">
        <v>8100023176</v>
      </c>
      <c r="T119" s="53">
        <v>44255</v>
      </c>
      <c r="U119" s="52" t="s">
        <v>2689</v>
      </c>
      <c r="V119" s="52">
        <v>336</v>
      </c>
      <c r="W119" s="53" t="s">
        <v>2598</v>
      </c>
      <c r="X119" s="54">
        <v>-52878.26</v>
      </c>
      <c r="Y119" s="52" t="s">
        <v>6</v>
      </c>
      <c r="Z119" s="71" t="str">
        <f t="shared" si="1"/>
        <v>Less than 180 days</v>
      </c>
      <c r="AA119" s="47" t="s">
        <v>2642</v>
      </c>
    </row>
    <row r="120" spans="1:27" x14ac:dyDescent="0.2">
      <c r="A120" s="52">
        <v>5300</v>
      </c>
      <c r="B120" s="52" t="s">
        <v>1025</v>
      </c>
      <c r="C120" s="52" t="s">
        <v>2686</v>
      </c>
      <c r="D120" s="52">
        <v>5308000115</v>
      </c>
      <c r="E120" s="52">
        <v>20</v>
      </c>
      <c r="F120" s="52" t="s">
        <v>2494</v>
      </c>
      <c r="G120" s="82"/>
      <c r="H120" s="52"/>
      <c r="I120" s="53" t="s">
        <v>2597</v>
      </c>
      <c r="J120" s="52" t="s">
        <v>1140</v>
      </c>
      <c r="K120" s="52">
        <v>12201000</v>
      </c>
      <c r="L120" s="52">
        <v>0</v>
      </c>
      <c r="M120" s="52">
        <v>0</v>
      </c>
      <c r="N120" s="52" t="s">
        <v>1026</v>
      </c>
      <c r="O120" s="52" t="s">
        <v>1138</v>
      </c>
      <c r="P120" s="52" t="s">
        <v>2687</v>
      </c>
      <c r="Q120" s="52">
        <v>5302</v>
      </c>
      <c r="R120" s="52" t="s">
        <v>164</v>
      </c>
      <c r="S120" s="52">
        <v>8100023176</v>
      </c>
      <c r="T120" s="53">
        <v>44255</v>
      </c>
      <c r="U120" s="52" t="s">
        <v>2689</v>
      </c>
      <c r="V120" s="52">
        <v>336</v>
      </c>
      <c r="W120" s="53" t="s">
        <v>2598</v>
      </c>
      <c r="X120" s="54">
        <v>-30405</v>
      </c>
      <c r="Y120" s="52" t="s">
        <v>6</v>
      </c>
      <c r="Z120" s="71" t="str">
        <f t="shared" si="1"/>
        <v>Less than 180 days</v>
      </c>
      <c r="AA120" s="47" t="s">
        <v>2642</v>
      </c>
    </row>
    <row r="121" spans="1:27" x14ac:dyDescent="0.2">
      <c r="A121" s="52">
        <v>5300</v>
      </c>
      <c r="B121" s="52" t="s">
        <v>1025</v>
      </c>
      <c r="C121" s="52" t="s">
        <v>2686</v>
      </c>
      <c r="D121" s="52">
        <v>5308000118</v>
      </c>
      <c r="E121" s="52">
        <v>21</v>
      </c>
      <c r="F121" s="52" t="s">
        <v>2496</v>
      </c>
      <c r="G121" s="82"/>
      <c r="H121" s="52"/>
      <c r="I121" s="53" t="s">
        <v>2597</v>
      </c>
      <c r="J121" s="52" t="s">
        <v>1140</v>
      </c>
      <c r="K121" s="52">
        <v>12201000</v>
      </c>
      <c r="L121" s="52">
        <v>0</v>
      </c>
      <c r="M121" s="52">
        <v>0</v>
      </c>
      <c r="N121" s="52" t="s">
        <v>1026</v>
      </c>
      <c r="O121" s="52" t="s">
        <v>1138</v>
      </c>
      <c r="P121" s="52" t="s">
        <v>2687</v>
      </c>
      <c r="Q121" s="52">
        <v>5302</v>
      </c>
      <c r="R121" s="52" t="s">
        <v>164</v>
      </c>
      <c r="S121" s="52">
        <v>8100023176</v>
      </c>
      <c r="T121" s="53">
        <v>44255</v>
      </c>
      <c r="U121" s="52" t="s">
        <v>2689</v>
      </c>
      <c r="V121" s="52">
        <v>336</v>
      </c>
      <c r="W121" s="53" t="s">
        <v>2598</v>
      </c>
      <c r="X121" s="54">
        <v>-80639.34</v>
      </c>
      <c r="Y121" s="52" t="s">
        <v>6</v>
      </c>
      <c r="Z121" s="71" t="str">
        <f t="shared" si="1"/>
        <v>Less than 180 days</v>
      </c>
      <c r="AA121" s="47" t="s">
        <v>2642</v>
      </c>
    </row>
    <row r="122" spans="1:27" x14ac:dyDescent="0.2">
      <c r="A122" s="52">
        <v>5300</v>
      </c>
      <c r="B122" s="52" t="s">
        <v>1025</v>
      </c>
      <c r="C122" s="52" t="s">
        <v>2686</v>
      </c>
      <c r="D122" s="52">
        <v>5308000119</v>
      </c>
      <c r="E122" s="52">
        <v>22</v>
      </c>
      <c r="F122" s="52" t="s">
        <v>2498</v>
      </c>
      <c r="G122" s="82"/>
      <c r="H122" s="52"/>
      <c r="I122" s="53" t="s">
        <v>2597</v>
      </c>
      <c r="J122" s="52" t="s">
        <v>1140</v>
      </c>
      <c r="K122" s="52">
        <v>12201000</v>
      </c>
      <c r="L122" s="52">
        <v>0</v>
      </c>
      <c r="M122" s="52">
        <v>0</v>
      </c>
      <c r="N122" s="52" t="s">
        <v>1026</v>
      </c>
      <c r="O122" s="52" t="s">
        <v>1138</v>
      </c>
      <c r="P122" s="52" t="s">
        <v>2687</v>
      </c>
      <c r="Q122" s="52">
        <v>5302</v>
      </c>
      <c r="R122" s="52" t="s">
        <v>164</v>
      </c>
      <c r="S122" s="52">
        <v>8100023176</v>
      </c>
      <c r="T122" s="53">
        <v>44255</v>
      </c>
      <c r="U122" s="52" t="s">
        <v>2689</v>
      </c>
      <c r="V122" s="52">
        <v>336</v>
      </c>
      <c r="W122" s="53" t="s">
        <v>2598</v>
      </c>
      <c r="X122" s="54">
        <v>-40980.65</v>
      </c>
      <c r="Y122" s="52" t="s">
        <v>6</v>
      </c>
      <c r="Z122" s="71" t="str">
        <f t="shared" si="1"/>
        <v>Less than 180 days</v>
      </c>
      <c r="AA122" s="47" t="s">
        <v>2642</v>
      </c>
    </row>
    <row r="123" spans="1:27" x14ac:dyDescent="0.2">
      <c r="A123" s="52">
        <v>5300</v>
      </c>
      <c r="B123" s="52" t="s">
        <v>1025</v>
      </c>
      <c r="C123" s="52" t="s">
        <v>2686</v>
      </c>
      <c r="D123" s="52">
        <v>5308000126</v>
      </c>
      <c r="E123" s="52">
        <v>20</v>
      </c>
      <c r="F123" s="52" t="s">
        <v>2500</v>
      </c>
      <c r="G123" s="82"/>
      <c r="H123" s="52"/>
      <c r="I123" s="53" t="s">
        <v>2597</v>
      </c>
      <c r="J123" s="52" t="s">
        <v>1140</v>
      </c>
      <c r="K123" s="52">
        <v>12201000</v>
      </c>
      <c r="L123" s="52">
        <v>0</v>
      </c>
      <c r="M123" s="52">
        <v>0</v>
      </c>
      <c r="N123" s="52" t="s">
        <v>1030</v>
      </c>
      <c r="O123" s="52" t="s">
        <v>1173</v>
      </c>
      <c r="P123" s="52" t="s">
        <v>2687</v>
      </c>
      <c r="Q123" s="52">
        <v>5302</v>
      </c>
      <c r="R123" s="52" t="s">
        <v>164</v>
      </c>
      <c r="S123" s="52">
        <v>8100023176</v>
      </c>
      <c r="T123" s="53">
        <v>44255</v>
      </c>
      <c r="U123" s="52" t="s">
        <v>2689</v>
      </c>
      <c r="V123" s="52">
        <v>336</v>
      </c>
      <c r="W123" s="53" t="s">
        <v>2598</v>
      </c>
      <c r="X123" s="54">
        <v>-13219.56</v>
      </c>
      <c r="Y123" s="52" t="s">
        <v>6</v>
      </c>
      <c r="Z123" s="71" t="str">
        <f t="shared" si="1"/>
        <v>Less than 180 days</v>
      </c>
      <c r="AA123" s="47" t="s">
        <v>2642</v>
      </c>
    </row>
    <row r="124" spans="1:27" x14ac:dyDescent="0.2">
      <c r="A124" s="52">
        <v>5300</v>
      </c>
      <c r="B124" s="52" t="s">
        <v>1025</v>
      </c>
      <c r="C124" s="52" t="s">
        <v>2686</v>
      </c>
      <c r="D124" s="52">
        <v>5308000131</v>
      </c>
      <c r="E124" s="52">
        <v>20</v>
      </c>
      <c r="F124" s="52" t="s">
        <v>2502</v>
      </c>
      <c r="G124" s="82"/>
      <c r="H124" s="52"/>
      <c r="I124" s="53" t="s">
        <v>2597</v>
      </c>
      <c r="J124" s="52" t="s">
        <v>1140</v>
      </c>
      <c r="K124" s="52">
        <v>12201000</v>
      </c>
      <c r="L124" s="52">
        <v>0</v>
      </c>
      <c r="M124" s="52">
        <v>0</v>
      </c>
      <c r="N124" s="52" t="s">
        <v>1026</v>
      </c>
      <c r="O124" s="52" t="s">
        <v>1138</v>
      </c>
      <c r="P124" s="52" t="s">
        <v>2687</v>
      </c>
      <c r="Q124" s="52">
        <v>5302</v>
      </c>
      <c r="R124" s="52" t="s">
        <v>164</v>
      </c>
      <c r="S124" s="52">
        <v>8100023176</v>
      </c>
      <c r="T124" s="53">
        <v>44255</v>
      </c>
      <c r="U124" s="52" t="s">
        <v>2689</v>
      </c>
      <c r="V124" s="52">
        <v>336</v>
      </c>
      <c r="W124" s="53" t="s">
        <v>2598</v>
      </c>
      <c r="X124" s="54">
        <v>-25117.17</v>
      </c>
      <c r="Y124" s="52" t="s">
        <v>6</v>
      </c>
      <c r="Z124" s="71" t="str">
        <f t="shared" si="1"/>
        <v>Less than 180 days</v>
      </c>
      <c r="AA124" s="47" t="s">
        <v>2642</v>
      </c>
    </row>
    <row r="125" spans="1:27" x14ac:dyDescent="0.2">
      <c r="A125" s="52">
        <v>5300</v>
      </c>
      <c r="B125" s="52" t="s">
        <v>1025</v>
      </c>
      <c r="C125" s="52" t="s">
        <v>2686</v>
      </c>
      <c r="D125" s="52">
        <v>5308000161</v>
      </c>
      <c r="E125" s="52">
        <v>25</v>
      </c>
      <c r="F125" s="52" t="s">
        <v>2504</v>
      </c>
      <c r="G125" s="82"/>
      <c r="H125" s="52"/>
      <c r="I125" s="53" t="s">
        <v>2597</v>
      </c>
      <c r="J125" s="52" t="s">
        <v>1296</v>
      </c>
      <c r="K125" s="52">
        <v>12201000</v>
      </c>
      <c r="L125" s="52">
        <v>0</v>
      </c>
      <c r="M125" s="52">
        <v>0</v>
      </c>
      <c r="N125" s="52" t="s">
        <v>1026</v>
      </c>
      <c r="O125" s="52" t="s">
        <v>1294</v>
      </c>
      <c r="P125" s="52" t="s">
        <v>2687</v>
      </c>
      <c r="Q125" s="52">
        <v>5302</v>
      </c>
      <c r="R125" s="52" t="s">
        <v>116</v>
      </c>
      <c r="S125" s="52">
        <v>8100023176</v>
      </c>
      <c r="T125" s="53">
        <v>44255</v>
      </c>
      <c r="U125" s="52" t="s">
        <v>2689</v>
      </c>
      <c r="V125" s="52">
        <v>336</v>
      </c>
      <c r="W125" s="53" t="s">
        <v>2598</v>
      </c>
      <c r="X125" s="54">
        <v>-48912.39</v>
      </c>
      <c r="Y125" s="52" t="s">
        <v>6</v>
      </c>
      <c r="Z125" s="71" t="str">
        <f t="shared" si="1"/>
        <v>Less than 180 days</v>
      </c>
      <c r="AA125" s="47" t="s">
        <v>2642</v>
      </c>
    </row>
    <row r="126" spans="1:27" x14ac:dyDescent="0.2">
      <c r="A126" s="52">
        <v>5300</v>
      </c>
      <c r="B126" s="52" t="s">
        <v>1025</v>
      </c>
      <c r="C126" s="52" t="s">
        <v>2686</v>
      </c>
      <c r="D126" s="52">
        <v>5308000162</v>
      </c>
      <c r="E126" s="52">
        <v>21</v>
      </c>
      <c r="F126" s="52" t="s">
        <v>2506</v>
      </c>
      <c r="G126" s="82"/>
      <c r="H126" s="52"/>
      <c r="I126" s="53" t="s">
        <v>2597</v>
      </c>
      <c r="J126" s="52" t="s">
        <v>1296</v>
      </c>
      <c r="K126" s="52">
        <v>12201000</v>
      </c>
      <c r="L126" s="52">
        <v>0</v>
      </c>
      <c r="M126" s="52">
        <v>0</v>
      </c>
      <c r="N126" s="52" t="s">
        <v>1026</v>
      </c>
      <c r="O126" s="52" t="s">
        <v>1294</v>
      </c>
      <c r="P126" s="52" t="s">
        <v>2687</v>
      </c>
      <c r="Q126" s="52">
        <v>5302</v>
      </c>
      <c r="R126" s="52" t="s">
        <v>116</v>
      </c>
      <c r="S126" s="52">
        <v>8100023176</v>
      </c>
      <c r="T126" s="53">
        <v>44255</v>
      </c>
      <c r="U126" s="52" t="s">
        <v>2689</v>
      </c>
      <c r="V126" s="52">
        <v>336</v>
      </c>
      <c r="W126" s="53" t="s">
        <v>2598</v>
      </c>
      <c r="X126" s="54">
        <v>-66097.820000000007</v>
      </c>
      <c r="Y126" s="52" t="s">
        <v>6</v>
      </c>
      <c r="Z126" s="71" t="str">
        <f t="shared" si="1"/>
        <v>Less than 180 days</v>
      </c>
      <c r="AA126" s="47" t="s">
        <v>2642</v>
      </c>
    </row>
    <row r="127" spans="1:27" x14ac:dyDescent="0.2">
      <c r="A127" s="52">
        <v>5300</v>
      </c>
      <c r="B127" s="52" t="s">
        <v>1025</v>
      </c>
      <c r="C127" s="52" t="s">
        <v>2686</v>
      </c>
      <c r="D127" s="52">
        <v>5308000163</v>
      </c>
      <c r="E127" s="52">
        <v>25</v>
      </c>
      <c r="F127" s="52" t="s">
        <v>2508</v>
      </c>
      <c r="G127" s="82"/>
      <c r="H127" s="52"/>
      <c r="I127" s="53" t="s">
        <v>2597</v>
      </c>
      <c r="J127" s="52" t="s">
        <v>1296</v>
      </c>
      <c r="K127" s="52">
        <v>12201000</v>
      </c>
      <c r="L127" s="52">
        <v>0</v>
      </c>
      <c r="M127" s="52">
        <v>0</v>
      </c>
      <c r="N127" s="52" t="s">
        <v>1026</v>
      </c>
      <c r="O127" s="52" t="s">
        <v>1294</v>
      </c>
      <c r="P127" s="52" t="s">
        <v>2687</v>
      </c>
      <c r="Q127" s="52">
        <v>5302</v>
      </c>
      <c r="R127" s="52" t="s">
        <v>116</v>
      </c>
      <c r="S127" s="52">
        <v>8100023176</v>
      </c>
      <c r="T127" s="53">
        <v>44255</v>
      </c>
      <c r="U127" s="52" t="s">
        <v>2689</v>
      </c>
      <c r="V127" s="52">
        <v>336</v>
      </c>
      <c r="W127" s="53" t="s">
        <v>2598</v>
      </c>
      <c r="X127" s="54">
        <v>-66097.820000000007</v>
      </c>
      <c r="Y127" s="52" t="s">
        <v>6</v>
      </c>
      <c r="Z127" s="71" t="str">
        <f t="shared" si="1"/>
        <v>Less than 180 days</v>
      </c>
      <c r="AA127" s="47" t="s">
        <v>2642</v>
      </c>
    </row>
    <row r="128" spans="1:27" x14ac:dyDescent="0.2">
      <c r="A128" s="52">
        <v>5300</v>
      </c>
      <c r="B128" s="52" t="s">
        <v>1025</v>
      </c>
      <c r="C128" s="52" t="s">
        <v>2686</v>
      </c>
      <c r="D128" s="52">
        <v>5308000164</v>
      </c>
      <c r="E128" s="52">
        <v>26</v>
      </c>
      <c r="F128" s="52" t="s">
        <v>2510</v>
      </c>
      <c r="G128" s="82"/>
      <c r="H128" s="52"/>
      <c r="I128" s="53" t="s">
        <v>2597</v>
      </c>
      <c r="J128" s="52" t="s">
        <v>1296</v>
      </c>
      <c r="K128" s="52">
        <v>12201000</v>
      </c>
      <c r="L128" s="52">
        <v>0</v>
      </c>
      <c r="M128" s="52">
        <v>0</v>
      </c>
      <c r="N128" s="52" t="s">
        <v>1026</v>
      </c>
      <c r="O128" s="52" t="s">
        <v>1294</v>
      </c>
      <c r="P128" s="52" t="s">
        <v>2687</v>
      </c>
      <c r="Q128" s="52">
        <v>5302</v>
      </c>
      <c r="R128" s="52" t="s">
        <v>116</v>
      </c>
      <c r="S128" s="52">
        <v>8100023176</v>
      </c>
      <c r="T128" s="53">
        <v>44255</v>
      </c>
      <c r="U128" s="52" t="s">
        <v>2689</v>
      </c>
      <c r="V128" s="52">
        <v>336</v>
      </c>
      <c r="W128" s="53" t="s">
        <v>2598</v>
      </c>
      <c r="X128" s="54">
        <v>-469294.52</v>
      </c>
      <c r="Y128" s="52" t="s">
        <v>6</v>
      </c>
      <c r="Z128" s="71" t="str">
        <f t="shared" si="1"/>
        <v>Less than 180 days</v>
      </c>
      <c r="AA128" s="47" t="s">
        <v>2642</v>
      </c>
    </row>
    <row r="129" spans="1:27" x14ac:dyDescent="0.2">
      <c r="A129" s="52">
        <v>5300</v>
      </c>
      <c r="B129" s="52" t="s">
        <v>1025</v>
      </c>
      <c r="C129" s="52" t="s">
        <v>2686</v>
      </c>
      <c r="D129" s="52">
        <v>5308000166</v>
      </c>
      <c r="E129" s="52">
        <v>24</v>
      </c>
      <c r="F129" s="52" t="s">
        <v>2512</v>
      </c>
      <c r="G129" s="82"/>
      <c r="H129" s="52"/>
      <c r="I129" s="53" t="s">
        <v>2597</v>
      </c>
      <c r="J129" s="52" t="s">
        <v>1296</v>
      </c>
      <c r="K129" s="52">
        <v>12201000</v>
      </c>
      <c r="L129" s="52">
        <v>0</v>
      </c>
      <c r="M129" s="52">
        <v>0</v>
      </c>
      <c r="N129" s="52" t="s">
        <v>1026</v>
      </c>
      <c r="O129" s="52" t="s">
        <v>1294</v>
      </c>
      <c r="P129" s="52" t="s">
        <v>2687</v>
      </c>
      <c r="Q129" s="52">
        <v>5302</v>
      </c>
      <c r="R129" s="52" t="s">
        <v>116</v>
      </c>
      <c r="S129" s="52">
        <v>8100023176</v>
      </c>
      <c r="T129" s="53">
        <v>44255</v>
      </c>
      <c r="U129" s="52" t="s">
        <v>2689</v>
      </c>
      <c r="V129" s="52">
        <v>336</v>
      </c>
      <c r="W129" s="53" t="s">
        <v>2598</v>
      </c>
      <c r="X129" s="54">
        <v>-27761.08</v>
      </c>
      <c r="Y129" s="52" t="s">
        <v>6</v>
      </c>
      <c r="Z129" s="71" t="str">
        <f t="shared" si="1"/>
        <v>Less than 180 days</v>
      </c>
      <c r="AA129" s="47" t="s">
        <v>2642</v>
      </c>
    </row>
    <row r="130" spans="1:27" x14ac:dyDescent="0.2">
      <c r="A130" s="52">
        <v>5300</v>
      </c>
      <c r="B130" s="52" t="s">
        <v>1025</v>
      </c>
      <c r="C130" s="52" t="s">
        <v>2686</v>
      </c>
      <c r="D130" s="52">
        <v>5308000167</v>
      </c>
      <c r="E130" s="52">
        <v>24</v>
      </c>
      <c r="F130" s="52" t="s">
        <v>2514</v>
      </c>
      <c r="G130" s="82"/>
      <c r="H130" s="52"/>
      <c r="I130" s="53" t="s">
        <v>2597</v>
      </c>
      <c r="J130" s="52" t="s">
        <v>1296</v>
      </c>
      <c r="K130" s="52">
        <v>12201000</v>
      </c>
      <c r="L130" s="52">
        <v>0</v>
      </c>
      <c r="M130" s="52">
        <v>0</v>
      </c>
      <c r="N130" s="52" t="s">
        <v>1026</v>
      </c>
      <c r="O130" s="52" t="s">
        <v>1294</v>
      </c>
      <c r="P130" s="52" t="s">
        <v>2687</v>
      </c>
      <c r="Q130" s="52">
        <v>5302</v>
      </c>
      <c r="R130" s="52" t="s">
        <v>116</v>
      </c>
      <c r="S130" s="52">
        <v>8100023176</v>
      </c>
      <c r="T130" s="53">
        <v>44255</v>
      </c>
      <c r="U130" s="52" t="s">
        <v>2689</v>
      </c>
      <c r="V130" s="52">
        <v>336</v>
      </c>
      <c r="W130" s="53" t="s">
        <v>2598</v>
      </c>
      <c r="X130" s="54">
        <v>-76673.47</v>
      </c>
      <c r="Y130" s="52" t="s">
        <v>6</v>
      </c>
      <c r="Z130" s="71" t="str">
        <f t="shared" si="1"/>
        <v>Less than 180 days</v>
      </c>
      <c r="AA130" s="47" t="s">
        <v>2642</v>
      </c>
    </row>
    <row r="131" spans="1:27" x14ac:dyDescent="0.2">
      <c r="A131" s="52">
        <v>5300</v>
      </c>
      <c r="B131" s="52" t="s">
        <v>1025</v>
      </c>
      <c r="C131" s="52" t="s">
        <v>2686</v>
      </c>
      <c r="D131" s="52">
        <v>5308000169</v>
      </c>
      <c r="E131" s="52">
        <v>23</v>
      </c>
      <c r="F131" s="52" t="s">
        <v>2516</v>
      </c>
      <c r="G131" s="82"/>
      <c r="H131" s="52"/>
      <c r="I131" s="53" t="s">
        <v>2597</v>
      </c>
      <c r="J131" s="52" t="s">
        <v>1296</v>
      </c>
      <c r="K131" s="52">
        <v>12201000</v>
      </c>
      <c r="L131" s="52">
        <v>0</v>
      </c>
      <c r="M131" s="52">
        <v>0</v>
      </c>
      <c r="N131" s="52" t="s">
        <v>1026</v>
      </c>
      <c r="O131" s="52" t="s">
        <v>1294</v>
      </c>
      <c r="P131" s="52" t="s">
        <v>2687</v>
      </c>
      <c r="Q131" s="52">
        <v>5302</v>
      </c>
      <c r="R131" s="52" t="s">
        <v>116</v>
      </c>
      <c r="S131" s="52">
        <v>8100023176</v>
      </c>
      <c r="T131" s="53">
        <v>44255</v>
      </c>
      <c r="U131" s="52" t="s">
        <v>2689</v>
      </c>
      <c r="V131" s="52">
        <v>336</v>
      </c>
      <c r="W131" s="53" t="s">
        <v>2598</v>
      </c>
      <c r="X131" s="54">
        <v>-81961.3</v>
      </c>
      <c r="Y131" s="52" t="s">
        <v>6</v>
      </c>
      <c r="Z131" s="71" t="str">
        <f t="shared" si="1"/>
        <v>Less than 180 days</v>
      </c>
      <c r="AA131" s="47" t="s">
        <v>2642</v>
      </c>
    </row>
    <row r="132" spans="1:27" x14ac:dyDescent="0.2">
      <c r="A132" s="52">
        <v>5300</v>
      </c>
      <c r="B132" s="52" t="s">
        <v>1025</v>
      </c>
      <c r="C132" s="52" t="s">
        <v>2686</v>
      </c>
      <c r="D132" s="52">
        <v>5308000170</v>
      </c>
      <c r="E132" s="52">
        <v>22</v>
      </c>
      <c r="F132" s="52" t="s">
        <v>2518</v>
      </c>
      <c r="G132" s="82"/>
      <c r="H132" s="52"/>
      <c r="I132" s="53" t="s">
        <v>2597</v>
      </c>
      <c r="J132" s="52" t="s">
        <v>1296</v>
      </c>
      <c r="K132" s="52">
        <v>12201000</v>
      </c>
      <c r="L132" s="52">
        <v>0</v>
      </c>
      <c r="M132" s="52">
        <v>0</v>
      </c>
      <c r="N132" s="52" t="s">
        <v>1026</v>
      </c>
      <c r="O132" s="52" t="s">
        <v>1294</v>
      </c>
      <c r="P132" s="52" t="s">
        <v>2687</v>
      </c>
      <c r="Q132" s="52">
        <v>5302</v>
      </c>
      <c r="R132" s="52" t="s">
        <v>116</v>
      </c>
      <c r="S132" s="52">
        <v>8100023176</v>
      </c>
      <c r="T132" s="53">
        <v>44255</v>
      </c>
      <c r="U132" s="52" t="s">
        <v>2689</v>
      </c>
      <c r="V132" s="52">
        <v>336</v>
      </c>
      <c r="W132" s="53" t="s">
        <v>2598</v>
      </c>
      <c r="X132" s="54">
        <v>-51556.3</v>
      </c>
      <c r="Y132" s="52" t="s">
        <v>6</v>
      </c>
      <c r="Z132" s="71" t="str">
        <f t="shared" si="1"/>
        <v>Less than 180 days</v>
      </c>
      <c r="AA132" s="47" t="s">
        <v>2642</v>
      </c>
    </row>
    <row r="133" spans="1:27" x14ac:dyDescent="0.2">
      <c r="A133" s="52">
        <v>5300</v>
      </c>
      <c r="B133" s="52" t="s">
        <v>1025</v>
      </c>
      <c r="C133" s="52" t="s">
        <v>2686</v>
      </c>
      <c r="D133" s="52">
        <v>5308000172</v>
      </c>
      <c r="E133" s="52">
        <v>23</v>
      </c>
      <c r="F133" s="52" t="s">
        <v>2520</v>
      </c>
      <c r="G133" s="82"/>
      <c r="H133" s="52"/>
      <c r="I133" s="53" t="s">
        <v>2597</v>
      </c>
      <c r="J133" s="52" t="s">
        <v>1296</v>
      </c>
      <c r="K133" s="52">
        <v>12201000</v>
      </c>
      <c r="L133" s="52">
        <v>0</v>
      </c>
      <c r="M133" s="52">
        <v>0</v>
      </c>
      <c r="N133" s="52" t="s">
        <v>1026</v>
      </c>
      <c r="O133" s="52" t="s">
        <v>1294</v>
      </c>
      <c r="P133" s="52" t="s">
        <v>2687</v>
      </c>
      <c r="Q133" s="52">
        <v>5302</v>
      </c>
      <c r="R133" s="52" t="s">
        <v>116</v>
      </c>
      <c r="S133" s="52">
        <v>8100023176</v>
      </c>
      <c r="T133" s="53">
        <v>44255</v>
      </c>
      <c r="U133" s="52" t="s">
        <v>2689</v>
      </c>
      <c r="V133" s="52">
        <v>336</v>
      </c>
      <c r="W133" s="53" t="s">
        <v>2598</v>
      </c>
      <c r="X133" s="54">
        <v>-51556.3</v>
      </c>
      <c r="Y133" s="52" t="s">
        <v>6</v>
      </c>
      <c r="Z133" s="71" t="str">
        <f t="shared" si="1"/>
        <v>Less than 180 days</v>
      </c>
      <c r="AA133" s="47" t="s">
        <v>2642</v>
      </c>
    </row>
    <row r="134" spans="1:27" x14ac:dyDescent="0.2">
      <c r="A134" s="52">
        <v>5300</v>
      </c>
      <c r="B134" s="52" t="s">
        <v>1025</v>
      </c>
      <c r="C134" s="52" t="s">
        <v>2686</v>
      </c>
      <c r="D134" s="52">
        <v>5308000173</v>
      </c>
      <c r="E134" s="52">
        <v>25</v>
      </c>
      <c r="F134" s="52" t="s">
        <v>2522</v>
      </c>
      <c r="G134" s="82"/>
      <c r="H134" s="52"/>
      <c r="I134" s="53" t="s">
        <v>2597</v>
      </c>
      <c r="J134" s="52" t="s">
        <v>1296</v>
      </c>
      <c r="K134" s="52">
        <v>12201000</v>
      </c>
      <c r="L134" s="52">
        <v>0</v>
      </c>
      <c r="M134" s="52">
        <v>0</v>
      </c>
      <c r="N134" s="52" t="s">
        <v>1030</v>
      </c>
      <c r="O134" s="52" t="s">
        <v>1344</v>
      </c>
      <c r="P134" s="52" t="s">
        <v>2687</v>
      </c>
      <c r="Q134" s="52">
        <v>5302</v>
      </c>
      <c r="R134" s="52" t="s">
        <v>116</v>
      </c>
      <c r="S134" s="52">
        <v>8100023176</v>
      </c>
      <c r="T134" s="53">
        <v>44255</v>
      </c>
      <c r="U134" s="52" t="s">
        <v>2689</v>
      </c>
      <c r="V134" s="52">
        <v>336</v>
      </c>
      <c r="W134" s="53" t="s">
        <v>2598</v>
      </c>
      <c r="X134" s="54">
        <v>-39658.69</v>
      </c>
      <c r="Y134" s="52" t="s">
        <v>6</v>
      </c>
      <c r="Z134" s="71" t="str">
        <f t="shared" si="1"/>
        <v>Less than 180 days</v>
      </c>
      <c r="AA134" s="47" t="s">
        <v>2642</v>
      </c>
    </row>
    <row r="135" spans="1:27" x14ac:dyDescent="0.2">
      <c r="A135" s="52">
        <v>5300</v>
      </c>
      <c r="B135" s="52" t="s">
        <v>1025</v>
      </c>
      <c r="C135" s="52" t="s">
        <v>2686</v>
      </c>
      <c r="D135" s="52">
        <v>5308000174</v>
      </c>
      <c r="E135" s="52">
        <v>24</v>
      </c>
      <c r="F135" s="52" t="s">
        <v>2524</v>
      </c>
      <c r="G135" s="82"/>
      <c r="H135" s="52"/>
      <c r="I135" s="53" t="s">
        <v>2597</v>
      </c>
      <c r="J135" s="52" t="s">
        <v>1296</v>
      </c>
      <c r="K135" s="52">
        <v>12201000</v>
      </c>
      <c r="L135" s="52">
        <v>0</v>
      </c>
      <c r="M135" s="52">
        <v>0</v>
      </c>
      <c r="N135" s="52" t="s">
        <v>1030</v>
      </c>
      <c r="O135" s="52" t="s">
        <v>1344</v>
      </c>
      <c r="P135" s="52" t="s">
        <v>2687</v>
      </c>
      <c r="Q135" s="52">
        <v>5302</v>
      </c>
      <c r="R135" s="52" t="s">
        <v>116</v>
      </c>
      <c r="S135" s="52">
        <v>8100023176</v>
      </c>
      <c r="T135" s="53">
        <v>44255</v>
      </c>
      <c r="U135" s="52" t="s">
        <v>2689</v>
      </c>
      <c r="V135" s="52">
        <v>336</v>
      </c>
      <c r="W135" s="53" t="s">
        <v>2598</v>
      </c>
      <c r="X135" s="54">
        <v>-7931.74</v>
      </c>
      <c r="Y135" s="52" t="s">
        <v>6</v>
      </c>
      <c r="Z135" s="71" t="str">
        <f t="shared" ref="Z135:Z198" si="2">IF(T135&lt;$Z$1,"More than 180 days", "Less than 180 days")</f>
        <v>Less than 180 days</v>
      </c>
      <c r="AA135" s="47" t="s">
        <v>2642</v>
      </c>
    </row>
    <row r="136" spans="1:27" x14ac:dyDescent="0.2">
      <c r="A136" s="52">
        <v>5300</v>
      </c>
      <c r="B136" s="52" t="s">
        <v>1025</v>
      </c>
      <c r="C136" s="52" t="s">
        <v>2686</v>
      </c>
      <c r="D136" s="52">
        <v>5308000175</v>
      </c>
      <c r="E136" s="52">
        <v>24</v>
      </c>
      <c r="F136" s="52" t="s">
        <v>2526</v>
      </c>
      <c r="G136" s="82"/>
      <c r="H136" s="52"/>
      <c r="I136" s="53" t="s">
        <v>2597</v>
      </c>
      <c r="J136" s="52" t="s">
        <v>1296</v>
      </c>
      <c r="K136" s="52">
        <v>12201000</v>
      </c>
      <c r="L136" s="52">
        <v>0</v>
      </c>
      <c r="M136" s="52">
        <v>0</v>
      </c>
      <c r="N136" s="52" t="s">
        <v>1030</v>
      </c>
      <c r="O136" s="52" t="s">
        <v>1344</v>
      </c>
      <c r="P136" s="52" t="s">
        <v>2687</v>
      </c>
      <c r="Q136" s="52">
        <v>5302</v>
      </c>
      <c r="R136" s="52" t="s">
        <v>116</v>
      </c>
      <c r="S136" s="52">
        <v>8100023176</v>
      </c>
      <c r="T136" s="53">
        <v>44255</v>
      </c>
      <c r="U136" s="52" t="s">
        <v>2689</v>
      </c>
      <c r="V136" s="52">
        <v>336</v>
      </c>
      <c r="W136" s="53" t="s">
        <v>2598</v>
      </c>
      <c r="X136" s="54">
        <v>-22473.26</v>
      </c>
      <c r="Y136" s="52" t="s">
        <v>6</v>
      </c>
      <c r="Z136" s="71" t="str">
        <f t="shared" si="2"/>
        <v>Less than 180 days</v>
      </c>
      <c r="AA136" s="47" t="s">
        <v>2642</v>
      </c>
    </row>
    <row r="137" spans="1:27" x14ac:dyDescent="0.2">
      <c r="A137" s="52">
        <v>5300</v>
      </c>
      <c r="B137" s="52" t="s">
        <v>1025</v>
      </c>
      <c r="C137" s="52" t="s">
        <v>2686</v>
      </c>
      <c r="D137" s="52">
        <v>5308000176</v>
      </c>
      <c r="E137" s="52">
        <v>23</v>
      </c>
      <c r="F137" s="52" t="s">
        <v>2528</v>
      </c>
      <c r="G137" s="82"/>
      <c r="H137" s="52"/>
      <c r="I137" s="53" t="s">
        <v>2597</v>
      </c>
      <c r="J137" s="52" t="s">
        <v>1296</v>
      </c>
      <c r="K137" s="52">
        <v>12201000</v>
      </c>
      <c r="L137" s="52">
        <v>0</v>
      </c>
      <c r="M137" s="52">
        <v>0</v>
      </c>
      <c r="N137" s="52" t="s">
        <v>1026</v>
      </c>
      <c r="O137" s="52" t="s">
        <v>1294</v>
      </c>
      <c r="P137" s="52" t="s">
        <v>2687</v>
      </c>
      <c r="Q137" s="52">
        <v>5302</v>
      </c>
      <c r="R137" s="52" t="s">
        <v>116</v>
      </c>
      <c r="S137" s="52">
        <v>8100023176</v>
      </c>
      <c r="T137" s="53">
        <v>44255</v>
      </c>
      <c r="U137" s="52" t="s">
        <v>2689</v>
      </c>
      <c r="V137" s="52">
        <v>336</v>
      </c>
      <c r="W137" s="53" t="s">
        <v>2598</v>
      </c>
      <c r="X137" s="54">
        <v>-350318.45</v>
      </c>
      <c r="Y137" s="52" t="s">
        <v>6</v>
      </c>
      <c r="Z137" s="71" t="str">
        <f t="shared" si="2"/>
        <v>Less than 180 days</v>
      </c>
      <c r="AA137" s="47" t="s">
        <v>2642</v>
      </c>
    </row>
    <row r="138" spans="1:27" x14ac:dyDescent="0.2">
      <c r="A138" s="52">
        <v>5300</v>
      </c>
      <c r="B138" s="52" t="s">
        <v>1025</v>
      </c>
      <c r="C138" s="52" t="s">
        <v>2686</v>
      </c>
      <c r="D138" s="52">
        <v>5308000179</v>
      </c>
      <c r="E138" s="52">
        <v>21</v>
      </c>
      <c r="F138" s="52" t="s">
        <v>2530</v>
      </c>
      <c r="G138" s="82"/>
      <c r="H138" s="52"/>
      <c r="I138" s="53" t="s">
        <v>2597</v>
      </c>
      <c r="J138" s="52" t="s">
        <v>1296</v>
      </c>
      <c r="K138" s="52">
        <v>12201000</v>
      </c>
      <c r="L138" s="52">
        <v>0</v>
      </c>
      <c r="M138" s="52">
        <v>0</v>
      </c>
      <c r="N138" s="52" t="s">
        <v>1030</v>
      </c>
      <c r="O138" s="52" t="s">
        <v>1344</v>
      </c>
      <c r="P138" s="52" t="s">
        <v>2687</v>
      </c>
      <c r="Q138" s="52">
        <v>5302</v>
      </c>
      <c r="R138" s="52" t="s">
        <v>116</v>
      </c>
      <c r="S138" s="52">
        <v>8100023176</v>
      </c>
      <c r="T138" s="53">
        <v>44255</v>
      </c>
      <c r="U138" s="52" t="s">
        <v>2689</v>
      </c>
      <c r="V138" s="52">
        <v>336</v>
      </c>
      <c r="W138" s="53" t="s">
        <v>2598</v>
      </c>
      <c r="X138" s="54">
        <v>-14541.52</v>
      </c>
      <c r="Y138" s="52" t="s">
        <v>6</v>
      </c>
      <c r="Z138" s="71" t="str">
        <f t="shared" si="2"/>
        <v>Less than 180 days</v>
      </c>
      <c r="AA138" s="47" t="s">
        <v>2642</v>
      </c>
    </row>
    <row r="139" spans="1:27" x14ac:dyDescent="0.2">
      <c r="A139" s="52">
        <v>5300</v>
      </c>
      <c r="B139" s="52" t="s">
        <v>1025</v>
      </c>
      <c r="C139" s="52" t="s">
        <v>2686</v>
      </c>
      <c r="D139" s="52">
        <v>5308000187</v>
      </c>
      <c r="E139" s="52">
        <v>22</v>
      </c>
      <c r="F139" s="52" t="s">
        <v>2532</v>
      </c>
      <c r="G139" s="82"/>
      <c r="H139" s="52"/>
      <c r="I139" s="53" t="s">
        <v>2597</v>
      </c>
      <c r="J139" s="52" t="s">
        <v>1296</v>
      </c>
      <c r="K139" s="52">
        <v>12201000</v>
      </c>
      <c r="L139" s="52">
        <v>0</v>
      </c>
      <c r="M139" s="52">
        <v>0</v>
      </c>
      <c r="N139" s="52" t="s">
        <v>1026</v>
      </c>
      <c r="O139" s="52" t="s">
        <v>1294</v>
      </c>
      <c r="P139" s="52" t="s">
        <v>2687</v>
      </c>
      <c r="Q139" s="52">
        <v>5302</v>
      </c>
      <c r="R139" s="52" t="s">
        <v>116</v>
      </c>
      <c r="S139" s="52">
        <v>8100023176</v>
      </c>
      <c r="T139" s="53">
        <v>44255</v>
      </c>
      <c r="U139" s="52" t="s">
        <v>2689</v>
      </c>
      <c r="V139" s="52">
        <v>336</v>
      </c>
      <c r="W139" s="53" t="s">
        <v>2598</v>
      </c>
      <c r="X139" s="54">
        <v>-54200.21</v>
      </c>
      <c r="Y139" s="52" t="s">
        <v>6</v>
      </c>
      <c r="Z139" s="71" t="str">
        <f t="shared" si="2"/>
        <v>Less than 180 days</v>
      </c>
      <c r="AA139" s="47" t="s">
        <v>2642</v>
      </c>
    </row>
    <row r="140" spans="1:27" x14ac:dyDescent="0.2">
      <c r="A140" s="52">
        <v>5300</v>
      </c>
      <c r="B140" s="52" t="s">
        <v>1025</v>
      </c>
      <c r="C140" s="52" t="s">
        <v>2686</v>
      </c>
      <c r="D140" s="52">
        <v>5308000190</v>
      </c>
      <c r="E140" s="52">
        <v>24</v>
      </c>
      <c r="F140" s="52" t="s">
        <v>2534</v>
      </c>
      <c r="G140" s="82"/>
      <c r="H140" s="52"/>
      <c r="I140" s="53" t="s">
        <v>2597</v>
      </c>
      <c r="J140" s="52" t="s">
        <v>1296</v>
      </c>
      <c r="K140" s="52">
        <v>12201000</v>
      </c>
      <c r="L140" s="52">
        <v>0</v>
      </c>
      <c r="M140" s="52">
        <v>0</v>
      </c>
      <c r="N140" s="52" t="s">
        <v>1026</v>
      </c>
      <c r="O140" s="52" t="s">
        <v>1294</v>
      </c>
      <c r="P140" s="52" t="s">
        <v>2687</v>
      </c>
      <c r="Q140" s="52">
        <v>5302</v>
      </c>
      <c r="R140" s="52" t="s">
        <v>116</v>
      </c>
      <c r="S140" s="52">
        <v>8100023176</v>
      </c>
      <c r="T140" s="53">
        <v>44255</v>
      </c>
      <c r="U140" s="52" t="s">
        <v>2689</v>
      </c>
      <c r="V140" s="52">
        <v>336</v>
      </c>
      <c r="W140" s="53" t="s">
        <v>2598</v>
      </c>
      <c r="X140" s="54">
        <v>-31726.95</v>
      </c>
      <c r="Y140" s="52" t="s">
        <v>6</v>
      </c>
      <c r="Z140" s="71" t="str">
        <f t="shared" si="2"/>
        <v>Less than 180 days</v>
      </c>
      <c r="AA140" s="47" t="s">
        <v>2642</v>
      </c>
    </row>
    <row r="141" spans="1:27" x14ac:dyDescent="0.2">
      <c r="A141" s="52">
        <v>5300</v>
      </c>
      <c r="B141" s="52" t="s">
        <v>1025</v>
      </c>
      <c r="C141" s="52" t="s">
        <v>2686</v>
      </c>
      <c r="D141" s="52">
        <v>5308000192</v>
      </c>
      <c r="E141" s="52">
        <v>24</v>
      </c>
      <c r="F141" s="52" t="s">
        <v>2536</v>
      </c>
      <c r="G141" s="82"/>
      <c r="H141" s="52"/>
      <c r="I141" s="53" t="s">
        <v>2597</v>
      </c>
      <c r="J141" s="52" t="s">
        <v>1296</v>
      </c>
      <c r="K141" s="52">
        <v>12201000</v>
      </c>
      <c r="L141" s="52">
        <v>0</v>
      </c>
      <c r="M141" s="52">
        <v>0</v>
      </c>
      <c r="N141" s="52" t="s">
        <v>1026</v>
      </c>
      <c r="O141" s="52" t="s">
        <v>1294</v>
      </c>
      <c r="P141" s="52" t="s">
        <v>2687</v>
      </c>
      <c r="Q141" s="52">
        <v>5302</v>
      </c>
      <c r="R141" s="52" t="s">
        <v>116</v>
      </c>
      <c r="S141" s="52">
        <v>8100023176</v>
      </c>
      <c r="T141" s="53">
        <v>44255</v>
      </c>
      <c r="U141" s="52" t="s">
        <v>2689</v>
      </c>
      <c r="V141" s="52">
        <v>336</v>
      </c>
      <c r="W141" s="53" t="s">
        <v>2598</v>
      </c>
      <c r="X141" s="54">
        <v>-83283.25</v>
      </c>
      <c r="Y141" s="52" t="s">
        <v>6</v>
      </c>
      <c r="Z141" s="71" t="str">
        <f t="shared" si="2"/>
        <v>Less than 180 days</v>
      </c>
      <c r="AA141" s="47" t="s">
        <v>2642</v>
      </c>
    </row>
    <row r="142" spans="1:27" x14ac:dyDescent="0.2">
      <c r="A142" s="52">
        <v>5300</v>
      </c>
      <c r="B142" s="52" t="s">
        <v>1025</v>
      </c>
      <c r="C142" s="52" t="s">
        <v>2686</v>
      </c>
      <c r="D142" s="52">
        <v>5308000195</v>
      </c>
      <c r="E142" s="52">
        <v>24</v>
      </c>
      <c r="F142" s="52" t="s">
        <v>2538</v>
      </c>
      <c r="G142" s="82"/>
      <c r="H142" s="52"/>
      <c r="I142" s="53" t="s">
        <v>2597</v>
      </c>
      <c r="J142" s="52" t="s">
        <v>1296</v>
      </c>
      <c r="K142" s="52">
        <v>12201000</v>
      </c>
      <c r="L142" s="52">
        <v>0</v>
      </c>
      <c r="M142" s="52">
        <v>0</v>
      </c>
      <c r="N142" s="52" t="s">
        <v>1030</v>
      </c>
      <c r="O142" s="52" t="s">
        <v>1344</v>
      </c>
      <c r="P142" s="52" t="s">
        <v>2687</v>
      </c>
      <c r="Q142" s="52">
        <v>5302</v>
      </c>
      <c r="R142" s="52" t="s">
        <v>116</v>
      </c>
      <c r="S142" s="52">
        <v>8100023176</v>
      </c>
      <c r="T142" s="53">
        <v>44255</v>
      </c>
      <c r="U142" s="52" t="s">
        <v>2689</v>
      </c>
      <c r="V142" s="52">
        <v>336</v>
      </c>
      <c r="W142" s="53" t="s">
        <v>2598</v>
      </c>
      <c r="X142" s="54">
        <v>-13219.56</v>
      </c>
      <c r="Y142" s="52" t="s">
        <v>6</v>
      </c>
      <c r="Z142" s="71" t="str">
        <f t="shared" si="2"/>
        <v>Less than 180 days</v>
      </c>
      <c r="AA142" s="47" t="s">
        <v>2642</v>
      </c>
    </row>
    <row r="143" spans="1:27" x14ac:dyDescent="0.2">
      <c r="A143" s="52">
        <v>5300</v>
      </c>
      <c r="B143" s="52" t="s">
        <v>1025</v>
      </c>
      <c r="C143" s="52" t="s">
        <v>2686</v>
      </c>
      <c r="D143" s="52">
        <v>5308000200</v>
      </c>
      <c r="E143" s="52">
        <v>22</v>
      </c>
      <c r="F143" s="52" t="s">
        <v>2540</v>
      </c>
      <c r="G143" s="82"/>
      <c r="H143" s="52"/>
      <c r="I143" s="53" t="s">
        <v>2597</v>
      </c>
      <c r="J143" s="52" t="s">
        <v>1296</v>
      </c>
      <c r="K143" s="52">
        <v>12201000</v>
      </c>
      <c r="L143" s="52">
        <v>0</v>
      </c>
      <c r="M143" s="52">
        <v>0</v>
      </c>
      <c r="N143" s="52" t="s">
        <v>1026</v>
      </c>
      <c r="O143" s="52" t="s">
        <v>1294</v>
      </c>
      <c r="P143" s="52" t="s">
        <v>2687</v>
      </c>
      <c r="Q143" s="52">
        <v>5302</v>
      </c>
      <c r="R143" s="52" t="s">
        <v>116</v>
      </c>
      <c r="S143" s="52">
        <v>8100023176</v>
      </c>
      <c r="T143" s="53">
        <v>44255</v>
      </c>
      <c r="U143" s="52" t="s">
        <v>2689</v>
      </c>
      <c r="V143" s="52">
        <v>336</v>
      </c>
      <c r="W143" s="53" t="s">
        <v>2598</v>
      </c>
      <c r="X143" s="54">
        <v>-30405</v>
      </c>
      <c r="Y143" s="52" t="s">
        <v>6</v>
      </c>
      <c r="Z143" s="71" t="str">
        <f t="shared" si="2"/>
        <v>Less than 180 days</v>
      </c>
      <c r="AA143" s="47" t="s">
        <v>2642</v>
      </c>
    </row>
    <row r="144" spans="1:27" x14ac:dyDescent="0.2">
      <c r="A144" s="52">
        <v>5300</v>
      </c>
      <c r="B144" s="52" t="s">
        <v>1025</v>
      </c>
      <c r="C144" s="52" t="s">
        <v>2686</v>
      </c>
      <c r="D144" s="52">
        <v>5308000208</v>
      </c>
      <c r="E144" s="52">
        <v>23</v>
      </c>
      <c r="F144" s="52" t="s">
        <v>2543</v>
      </c>
      <c r="G144" s="82"/>
      <c r="H144" s="52"/>
      <c r="I144" s="53" t="s">
        <v>2597</v>
      </c>
      <c r="J144" s="52" t="s">
        <v>1296</v>
      </c>
      <c r="K144" s="52">
        <v>12201000</v>
      </c>
      <c r="L144" s="52">
        <v>0</v>
      </c>
      <c r="M144" s="52">
        <v>0</v>
      </c>
      <c r="N144" s="52" t="s">
        <v>1026</v>
      </c>
      <c r="O144" s="52" t="s">
        <v>1294</v>
      </c>
      <c r="P144" s="52" t="s">
        <v>2687</v>
      </c>
      <c r="Q144" s="52">
        <v>5302</v>
      </c>
      <c r="R144" s="52" t="s">
        <v>116</v>
      </c>
      <c r="S144" s="52">
        <v>8100023176</v>
      </c>
      <c r="T144" s="53">
        <v>44255</v>
      </c>
      <c r="U144" s="52" t="s">
        <v>2689</v>
      </c>
      <c r="V144" s="52">
        <v>336</v>
      </c>
      <c r="W144" s="53" t="s">
        <v>2598</v>
      </c>
      <c r="X144" s="54">
        <v>-77995.429999999993</v>
      </c>
      <c r="Y144" s="52" t="s">
        <v>6</v>
      </c>
      <c r="Z144" s="71" t="str">
        <f t="shared" si="2"/>
        <v>Less than 180 days</v>
      </c>
      <c r="AA144" s="47" t="s">
        <v>2642</v>
      </c>
    </row>
    <row r="145" spans="1:27" x14ac:dyDescent="0.2">
      <c r="A145" s="52">
        <v>5300</v>
      </c>
      <c r="B145" s="52" t="s">
        <v>1025</v>
      </c>
      <c r="C145" s="52" t="s">
        <v>2686</v>
      </c>
      <c r="D145" s="52">
        <v>5308000213</v>
      </c>
      <c r="E145" s="52">
        <v>23</v>
      </c>
      <c r="F145" s="52" t="s">
        <v>2545</v>
      </c>
      <c r="G145" s="82"/>
      <c r="H145" s="52"/>
      <c r="I145" s="53" t="s">
        <v>2597</v>
      </c>
      <c r="J145" s="52" t="s">
        <v>1296</v>
      </c>
      <c r="K145" s="52">
        <v>12201000</v>
      </c>
      <c r="L145" s="52">
        <v>0</v>
      </c>
      <c r="M145" s="52">
        <v>0</v>
      </c>
      <c r="N145" s="52" t="s">
        <v>1026</v>
      </c>
      <c r="O145" s="52" t="s">
        <v>1294</v>
      </c>
      <c r="P145" s="52" t="s">
        <v>2687</v>
      </c>
      <c r="Q145" s="52">
        <v>5302</v>
      </c>
      <c r="R145" s="52" t="s">
        <v>116</v>
      </c>
      <c r="S145" s="52">
        <v>8100023176</v>
      </c>
      <c r="T145" s="53">
        <v>44255</v>
      </c>
      <c r="U145" s="52" t="s">
        <v>2689</v>
      </c>
      <c r="V145" s="52">
        <v>336</v>
      </c>
      <c r="W145" s="53" t="s">
        <v>2598</v>
      </c>
      <c r="X145" s="54">
        <v>-2375555.65</v>
      </c>
      <c r="Y145" s="52" t="s">
        <v>6</v>
      </c>
      <c r="Z145" s="71" t="str">
        <f t="shared" si="2"/>
        <v>Less than 180 days</v>
      </c>
      <c r="AA145" s="47" t="s">
        <v>2642</v>
      </c>
    </row>
    <row r="146" spans="1:27" x14ac:dyDescent="0.2">
      <c r="A146" s="52">
        <v>5300</v>
      </c>
      <c r="B146" s="52" t="s">
        <v>1025</v>
      </c>
      <c r="C146" s="52" t="s">
        <v>2686</v>
      </c>
      <c r="D146" s="52">
        <v>5308000214</v>
      </c>
      <c r="E146" s="52">
        <v>24</v>
      </c>
      <c r="F146" s="52" t="s">
        <v>2547</v>
      </c>
      <c r="G146" s="82"/>
      <c r="H146" s="52"/>
      <c r="I146" s="53" t="s">
        <v>2597</v>
      </c>
      <c r="J146" s="52" t="s">
        <v>1296</v>
      </c>
      <c r="K146" s="52">
        <v>12201000</v>
      </c>
      <c r="L146" s="52">
        <v>0</v>
      </c>
      <c r="M146" s="52">
        <v>0</v>
      </c>
      <c r="N146" s="52" t="s">
        <v>1026</v>
      </c>
      <c r="O146" s="52" t="s">
        <v>1294</v>
      </c>
      <c r="P146" s="52" t="s">
        <v>2687</v>
      </c>
      <c r="Q146" s="52">
        <v>5302</v>
      </c>
      <c r="R146" s="52" t="s">
        <v>116</v>
      </c>
      <c r="S146" s="52">
        <v>8100023176</v>
      </c>
      <c r="T146" s="53">
        <v>44255</v>
      </c>
      <c r="U146" s="52" t="s">
        <v>2689</v>
      </c>
      <c r="V146" s="52">
        <v>336</v>
      </c>
      <c r="W146" s="53" t="s">
        <v>2598</v>
      </c>
      <c r="X146" s="54">
        <v>-2568561.2799999998</v>
      </c>
      <c r="Y146" s="52" t="s">
        <v>6</v>
      </c>
      <c r="Z146" s="71" t="str">
        <f t="shared" si="2"/>
        <v>Less than 180 days</v>
      </c>
      <c r="AA146" s="47" t="s">
        <v>2642</v>
      </c>
    </row>
    <row r="147" spans="1:27" x14ac:dyDescent="0.2">
      <c r="A147" s="52">
        <v>5300</v>
      </c>
      <c r="B147" s="52" t="s">
        <v>1733</v>
      </c>
      <c r="C147" s="52" t="s">
        <v>2698</v>
      </c>
      <c r="D147" s="52">
        <v>5309000538</v>
      </c>
      <c r="E147" s="52">
        <v>0</v>
      </c>
      <c r="F147" s="52" t="s">
        <v>2576</v>
      </c>
      <c r="G147" s="82">
        <v>111617</v>
      </c>
      <c r="H147" s="52" t="s">
        <v>2836</v>
      </c>
      <c r="I147" s="53" t="s">
        <v>2756</v>
      </c>
      <c r="J147" s="52" t="s">
        <v>2225</v>
      </c>
      <c r="K147" s="52">
        <v>12201100</v>
      </c>
      <c r="L147" s="52">
        <v>3</v>
      </c>
      <c r="M147" s="52" t="s">
        <v>133</v>
      </c>
      <c r="N147" s="52" t="s">
        <v>222</v>
      </c>
      <c r="O147" s="52" t="s">
        <v>223</v>
      </c>
      <c r="P147" s="52" t="s">
        <v>2693</v>
      </c>
      <c r="Q147" s="52">
        <v>5302</v>
      </c>
      <c r="R147" s="52">
        <v>0</v>
      </c>
      <c r="S147" s="52">
        <v>8100024632</v>
      </c>
      <c r="T147" s="53">
        <v>44278</v>
      </c>
      <c r="U147" s="52" t="s">
        <v>2758</v>
      </c>
      <c r="V147" s="52">
        <v>336</v>
      </c>
      <c r="W147" s="53" t="s">
        <v>2757</v>
      </c>
      <c r="X147" s="54">
        <v>21240</v>
      </c>
      <c r="Y147" s="52" t="s">
        <v>6</v>
      </c>
      <c r="Z147" s="71" t="str">
        <f t="shared" si="2"/>
        <v>Less than 180 days</v>
      </c>
      <c r="AA147" s="47" t="s">
        <v>2641</v>
      </c>
    </row>
    <row r="148" spans="1:27" x14ac:dyDescent="0.2">
      <c r="A148" s="52">
        <v>5300</v>
      </c>
      <c r="B148" s="52" t="s">
        <v>128</v>
      </c>
      <c r="C148" s="52" t="s">
        <v>2731</v>
      </c>
      <c r="D148" s="52">
        <v>5303000131</v>
      </c>
      <c r="E148" s="52">
        <v>0</v>
      </c>
      <c r="F148" s="52" t="s">
        <v>2283</v>
      </c>
      <c r="G148" s="82">
        <v>108637</v>
      </c>
      <c r="H148" s="52" t="s">
        <v>2837</v>
      </c>
      <c r="I148" s="53" t="s">
        <v>2759</v>
      </c>
      <c r="J148" s="52" t="s">
        <v>333</v>
      </c>
      <c r="K148" s="52">
        <v>12200500</v>
      </c>
      <c r="L148" s="52">
        <v>1</v>
      </c>
      <c r="M148" s="52" t="s">
        <v>332</v>
      </c>
      <c r="N148" s="52" t="s">
        <v>141</v>
      </c>
      <c r="O148" s="52" t="s">
        <v>142</v>
      </c>
      <c r="P148" s="52" t="s">
        <v>2693</v>
      </c>
      <c r="Q148" s="52">
        <v>5302</v>
      </c>
      <c r="R148" s="52">
        <v>0</v>
      </c>
      <c r="S148" s="52">
        <v>8100024633</v>
      </c>
      <c r="T148" s="53">
        <v>44278</v>
      </c>
      <c r="U148" s="52" t="s">
        <v>2760</v>
      </c>
      <c r="V148" s="52">
        <v>331</v>
      </c>
      <c r="W148" s="53" t="s">
        <v>2757</v>
      </c>
      <c r="X148" s="54">
        <v>1810733.85</v>
      </c>
      <c r="Y148" s="52" t="s">
        <v>6</v>
      </c>
      <c r="Z148" s="71" t="str">
        <f t="shared" si="2"/>
        <v>Less than 180 days</v>
      </c>
      <c r="AA148" s="47" t="s">
        <v>2641</v>
      </c>
    </row>
    <row r="149" spans="1:27" x14ac:dyDescent="0.2">
      <c r="A149" s="52">
        <v>5300</v>
      </c>
      <c r="B149" s="52" t="s">
        <v>128</v>
      </c>
      <c r="C149" s="52" t="s">
        <v>2731</v>
      </c>
      <c r="D149" s="52">
        <v>5303000131</v>
      </c>
      <c r="E149" s="52">
        <v>0</v>
      </c>
      <c r="F149" s="52" t="s">
        <v>2283</v>
      </c>
      <c r="G149" s="82">
        <v>108637</v>
      </c>
      <c r="H149" s="52" t="s">
        <v>2837</v>
      </c>
      <c r="I149" s="53" t="s">
        <v>2759</v>
      </c>
      <c r="J149" s="52" t="s">
        <v>333</v>
      </c>
      <c r="K149" s="52">
        <v>12200500</v>
      </c>
      <c r="L149" s="52">
        <v>1</v>
      </c>
      <c r="M149" s="52" t="s">
        <v>332</v>
      </c>
      <c r="N149" s="52" t="s">
        <v>141</v>
      </c>
      <c r="O149" s="52" t="s">
        <v>142</v>
      </c>
      <c r="P149" s="52" t="s">
        <v>2693</v>
      </c>
      <c r="Q149" s="52">
        <v>5302</v>
      </c>
      <c r="R149" s="52">
        <v>0</v>
      </c>
      <c r="S149" s="52">
        <v>8100024633</v>
      </c>
      <c r="T149" s="53">
        <v>44278</v>
      </c>
      <c r="U149" s="52" t="s">
        <v>2760</v>
      </c>
      <c r="V149" s="52">
        <v>336</v>
      </c>
      <c r="W149" s="53" t="s">
        <v>2757</v>
      </c>
      <c r="X149" s="54">
        <v>5099001.47</v>
      </c>
      <c r="Y149" s="52" t="s">
        <v>6</v>
      </c>
      <c r="Z149" s="71" t="str">
        <f t="shared" si="2"/>
        <v>Less than 180 days</v>
      </c>
      <c r="AA149" s="47" t="s">
        <v>2641</v>
      </c>
    </row>
    <row r="150" spans="1:27" x14ac:dyDescent="0.2">
      <c r="A150" s="52">
        <v>5300</v>
      </c>
      <c r="B150" s="52" t="s">
        <v>573</v>
      </c>
      <c r="C150" s="52" t="s">
        <v>2718</v>
      </c>
      <c r="D150" s="52">
        <v>5307000475</v>
      </c>
      <c r="E150" s="52">
        <v>0</v>
      </c>
      <c r="F150" s="52" t="s">
        <v>2440</v>
      </c>
      <c r="G150" s="82">
        <v>118933</v>
      </c>
      <c r="H150" s="52" t="s">
        <v>2838</v>
      </c>
      <c r="I150" s="53" t="s">
        <v>2761</v>
      </c>
      <c r="J150" s="52" t="s">
        <v>1014</v>
      </c>
      <c r="K150" s="52">
        <v>12200900</v>
      </c>
      <c r="L150" s="52">
        <v>1</v>
      </c>
      <c r="M150" s="52" t="s">
        <v>133</v>
      </c>
      <c r="N150" s="52" t="s">
        <v>124</v>
      </c>
      <c r="O150" s="52" t="s">
        <v>125</v>
      </c>
      <c r="P150" s="52" t="s">
        <v>2693</v>
      </c>
      <c r="Q150" s="52">
        <v>5302</v>
      </c>
      <c r="R150" s="52">
        <v>0</v>
      </c>
      <c r="S150" s="52">
        <v>8100024634</v>
      </c>
      <c r="T150" s="53">
        <v>44278</v>
      </c>
      <c r="U150" s="52" t="s">
        <v>2726</v>
      </c>
      <c r="V150" s="52">
        <v>336</v>
      </c>
      <c r="W150" s="53" t="s">
        <v>2757</v>
      </c>
      <c r="X150" s="54">
        <v>247800</v>
      </c>
      <c r="Y150" s="52" t="s">
        <v>6</v>
      </c>
      <c r="Z150" s="71" t="str">
        <f t="shared" si="2"/>
        <v>Less than 180 days</v>
      </c>
      <c r="AA150" s="47" t="s">
        <v>2641</v>
      </c>
    </row>
    <row r="151" spans="1:27" x14ac:dyDescent="0.2">
      <c r="A151" s="52">
        <v>5300</v>
      </c>
      <c r="B151" s="52" t="s">
        <v>573</v>
      </c>
      <c r="C151" s="52" t="s">
        <v>2718</v>
      </c>
      <c r="D151" s="52">
        <v>5307000476</v>
      </c>
      <c r="E151" s="52">
        <v>0</v>
      </c>
      <c r="F151" s="52" t="s">
        <v>2441</v>
      </c>
      <c r="G151" s="82">
        <v>208596</v>
      </c>
      <c r="H151" s="52" t="s">
        <v>2839</v>
      </c>
      <c r="I151" s="53" t="s">
        <v>2762</v>
      </c>
      <c r="J151" s="52" t="s">
        <v>1015</v>
      </c>
      <c r="K151" s="52">
        <v>12200900</v>
      </c>
      <c r="L151" s="52">
        <v>1</v>
      </c>
      <c r="M151" s="52" t="s">
        <v>133</v>
      </c>
      <c r="N151" s="52" t="s">
        <v>124</v>
      </c>
      <c r="O151" s="52" t="s">
        <v>125</v>
      </c>
      <c r="P151" s="52" t="s">
        <v>2693</v>
      </c>
      <c r="Q151" s="52">
        <v>5302</v>
      </c>
      <c r="R151" s="52">
        <v>0</v>
      </c>
      <c r="S151" s="52">
        <v>8100024635</v>
      </c>
      <c r="T151" s="53">
        <v>44278</v>
      </c>
      <c r="U151" s="52" t="s">
        <v>2763</v>
      </c>
      <c r="V151" s="52">
        <v>336</v>
      </c>
      <c r="W151" s="53" t="s">
        <v>2757</v>
      </c>
      <c r="X151" s="54">
        <v>126516.77</v>
      </c>
      <c r="Y151" s="52" t="s">
        <v>6</v>
      </c>
      <c r="Z151" s="71" t="str">
        <f t="shared" si="2"/>
        <v>Less than 180 days</v>
      </c>
      <c r="AA151" s="47" t="s">
        <v>2641</v>
      </c>
    </row>
    <row r="152" spans="1:27" x14ac:dyDescent="0.2">
      <c r="A152" s="52">
        <v>5300</v>
      </c>
      <c r="B152" s="52" t="s">
        <v>573</v>
      </c>
      <c r="C152" s="52" t="s">
        <v>2718</v>
      </c>
      <c r="D152" s="52">
        <v>5307000477</v>
      </c>
      <c r="E152" s="52">
        <v>0</v>
      </c>
      <c r="F152" s="52" t="s">
        <v>2442</v>
      </c>
      <c r="G152" s="82">
        <v>208596</v>
      </c>
      <c r="H152" s="52" t="s">
        <v>2839</v>
      </c>
      <c r="I152" s="53" t="s">
        <v>2762</v>
      </c>
      <c r="J152" s="52" t="s">
        <v>1016</v>
      </c>
      <c r="K152" s="52">
        <v>12200900</v>
      </c>
      <c r="L152" s="52">
        <v>1</v>
      </c>
      <c r="M152" s="52" t="s">
        <v>133</v>
      </c>
      <c r="N152" s="52" t="s">
        <v>124</v>
      </c>
      <c r="O152" s="52" t="s">
        <v>125</v>
      </c>
      <c r="P152" s="52" t="s">
        <v>2693</v>
      </c>
      <c r="Q152" s="52">
        <v>5302</v>
      </c>
      <c r="R152" s="52">
        <v>0</v>
      </c>
      <c r="S152" s="52">
        <v>8100024635</v>
      </c>
      <c r="T152" s="53">
        <v>44278</v>
      </c>
      <c r="U152" s="52" t="s">
        <v>2763</v>
      </c>
      <c r="V152" s="52">
        <v>336</v>
      </c>
      <c r="W152" s="53" t="s">
        <v>2757</v>
      </c>
      <c r="X152" s="54">
        <v>58223.23</v>
      </c>
      <c r="Y152" s="52" t="s">
        <v>6</v>
      </c>
      <c r="Z152" s="71" t="str">
        <f t="shared" si="2"/>
        <v>Less than 180 days</v>
      </c>
      <c r="AA152" s="47" t="s">
        <v>2641</v>
      </c>
    </row>
    <row r="153" spans="1:27" x14ac:dyDescent="0.2">
      <c r="A153" s="52">
        <v>5300</v>
      </c>
      <c r="B153" s="52" t="s">
        <v>1733</v>
      </c>
      <c r="C153" s="52" t="s">
        <v>2698</v>
      </c>
      <c r="D153" s="52">
        <v>5309000539</v>
      </c>
      <c r="E153" s="52">
        <v>0</v>
      </c>
      <c r="F153" s="52" t="s">
        <v>2577</v>
      </c>
      <c r="G153" s="82">
        <v>115168</v>
      </c>
      <c r="H153" s="52" t="s">
        <v>2840</v>
      </c>
      <c r="I153" s="53" t="s">
        <v>2764</v>
      </c>
      <c r="J153" s="52" t="s">
        <v>2226</v>
      </c>
      <c r="K153" s="52">
        <v>12201100</v>
      </c>
      <c r="L153" s="52">
        <v>80</v>
      </c>
      <c r="M153" s="52" t="s">
        <v>133</v>
      </c>
      <c r="N153" s="52" t="s">
        <v>222</v>
      </c>
      <c r="O153" s="52" t="s">
        <v>223</v>
      </c>
      <c r="P153" s="52" t="s">
        <v>2693</v>
      </c>
      <c r="Q153" s="52">
        <v>5302</v>
      </c>
      <c r="R153" s="52">
        <v>0</v>
      </c>
      <c r="S153" s="52">
        <v>8100024636</v>
      </c>
      <c r="T153" s="53">
        <v>44278</v>
      </c>
      <c r="U153" s="52" t="s">
        <v>2752</v>
      </c>
      <c r="V153" s="52">
        <v>336</v>
      </c>
      <c r="W153" s="53" t="s">
        <v>2757</v>
      </c>
      <c r="X153" s="54">
        <v>241050.4</v>
      </c>
      <c r="Y153" s="52" t="s">
        <v>6</v>
      </c>
      <c r="Z153" s="71" t="str">
        <f t="shared" si="2"/>
        <v>Less than 180 days</v>
      </c>
      <c r="AA153" s="47" t="s">
        <v>2641</v>
      </c>
    </row>
    <row r="154" spans="1:27" x14ac:dyDescent="0.2">
      <c r="A154" s="52">
        <v>5300</v>
      </c>
      <c r="B154" s="52" t="s">
        <v>1025</v>
      </c>
      <c r="C154" s="52" t="s">
        <v>2686</v>
      </c>
      <c r="D154" s="52">
        <v>5308000372</v>
      </c>
      <c r="E154" s="52">
        <v>0</v>
      </c>
      <c r="F154" s="52" t="s">
        <v>2564</v>
      </c>
      <c r="G154" s="82">
        <v>100803</v>
      </c>
      <c r="H154" s="52" t="s">
        <v>2841</v>
      </c>
      <c r="I154" s="53" t="s">
        <v>2660</v>
      </c>
      <c r="J154" s="52" t="s">
        <v>1674</v>
      </c>
      <c r="K154" s="52">
        <v>12201000</v>
      </c>
      <c r="L154" s="52">
        <v>10</v>
      </c>
      <c r="M154" s="52" t="s">
        <v>133</v>
      </c>
      <c r="N154" s="52" t="s">
        <v>124</v>
      </c>
      <c r="O154" s="52" t="s">
        <v>125</v>
      </c>
      <c r="P154" s="52" t="s">
        <v>2687</v>
      </c>
      <c r="Q154" s="52">
        <v>5302</v>
      </c>
      <c r="R154" s="52" t="s">
        <v>164</v>
      </c>
      <c r="S154" s="52">
        <v>8100024638</v>
      </c>
      <c r="T154" s="53">
        <v>44278</v>
      </c>
      <c r="U154" s="52" t="s">
        <v>2765</v>
      </c>
      <c r="V154" s="52">
        <v>336</v>
      </c>
      <c r="W154" s="53" t="s">
        <v>2757</v>
      </c>
      <c r="X154" s="54">
        <v>7535850</v>
      </c>
      <c r="Y154" s="52" t="s">
        <v>6</v>
      </c>
      <c r="Z154" s="71" t="str">
        <f t="shared" si="2"/>
        <v>Less than 180 days</v>
      </c>
      <c r="AA154" s="47" t="s">
        <v>2641</v>
      </c>
    </row>
    <row r="155" spans="1:27" x14ac:dyDescent="0.2">
      <c r="A155" s="52">
        <v>5300</v>
      </c>
      <c r="B155" s="52" t="s">
        <v>1025</v>
      </c>
      <c r="C155" s="52" t="s">
        <v>2686</v>
      </c>
      <c r="D155" s="52">
        <v>5308000373</v>
      </c>
      <c r="E155" s="52">
        <v>0</v>
      </c>
      <c r="F155" s="52" t="s">
        <v>2565</v>
      </c>
      <c r="G155" s="82">
        <v>121668</v>
      </c>
      <c r="H155" s="52" t="s">
        <v>2842</v>
      </c>
      <c r="I155" s="53" t="s">
        <v>2660</v>
      </c>
      <c r="J155" s="52" t="s">
        <v>1705</v>
      </c>
      <c r="K155" s="52">
        <v>12201000</v>
      </c>
      <c r="L155" s="52">
        <v>550</v>
      </c>
      <c r="M155" s="52" t="s">
        <v>1704</v>
      </c>
      <c r="N155" s="52" t="s">
        <v>124</v>
      </c>
      <c r="O155" s="52" t="s">
        <v>125</v>
      </c>
      <c r="P155" s="52" t="s">
        <v>2687</v>
      </c>
      <c r="Q155" s="52">
        <v>5302</v>
      </c>
      <c r="R155" s="52" t="s">
        <v>164</v>
      </c>
      <c r="S155" s="52">
        <v>8100024640</v>
      </c>
      <c r="T155" s="53">
        <v>44278</v>
      </c>
      <c r="U155" s="52" t="s">
        <v>2766</v>
      </c>
      <c r="V155" s="52">
        <v>336</v>
      </c>
      <c r="W155" s="53" t="s">
        <v>2757</v>
      </c>
      <c r="X155" s="54">
        <v>996864</v>
      </c>
      <c r="Y155" s="52" t="s">
        <v>6</v>
      </c>
      <c r="Z155" s="71" t="str">
        <f t="shared" si="2"/>
        <v>Less than 180 days</v>
      </c>
      <c r="AA155" s="47" t="s">
        <v>2641</v>
      </c>
    </row>
    <row r="156" spans="1:27" ht="51" x14ac:dyDescent="0.2">
      <c r="A156" s="76">
        <v>5300</v>
      </c>
      <c r="B156" s="76" t="s">
        <v>1025</v>
      </c>
      <c r="C156" s="76" t="s">
        <v>2686</v>
      </c>
      <c r="D156" s="76">
        <v>5308000374</v>
      </c>
      <c r="E156" s="76">
        <v>0</v>
      </c>
      <c r="F156" s="76" t="s">
        <v>2566</v>
      </c>
      <c r="G156" s="84" t="s">
        <v>2862</v>
      </c>
      <c r="H156" s="77" t="s">
        <v>2863</v>
      </c>
      <c r="I156" s="78" t="s">
        <v>2660</v>
      </c>
      <c r="J156" s="76" t="s">
        <v>1706</v>
      </c>
      <c r="K156" s="76">
        <v>12201000</v>
      </c>
      <c r="L156" s="76">
        <v>1</v>
      </c>
      <c r="M156" s="76" t="s">
        <v>332</v>
      </c>
      <c r="N156" s="76" t="s">
        <v>222</v>
      </c>
      <c r="O156" s="76" t="s">
        <v>223</v>
      </c>
      <c r="P156" s="76" t="s">
        <v>2693</v>
      </c>
      <c r="Q156" s="76">
        <v>5302</v>
      </c>
      <c r="R156" s="76">
        <v>0</v>
      </c>
      <c r="S156" s="76">
        <v>8100024648</v>
      </c>
      <c r="T156" s="78">
        <v>44278</v>
      </c>
      <c r="U156" s="76" t="s">
        <v>2767</v>
      </c>
      <c r="V156" s="76">
        <v>331</v>
      </c>
      <c r="W156" s="78" t="s">
        <v>2757</v>
      </c>
      <c r="X156" s="79">
        <v>10244310.9</v>
      </c>
      <c r="Y156" s="76" t="s">
        <v>6</v>
      </c>
      <c r="Z156" s="80" t="str">
        <f t="shared" si="2"/>
        <v>Less than 180 days</v>
      </c>
      <c r="AA156" s="47" t="s">
        <v>2641</v>
      </c>
    </row>
    <row r="157" spans="1:27" ht="51" x14ac:dyDescent="0.2">
      <c r="A157" s="76">
        <v>5300</v>
      </c>
      <c r="B157" s="76" t="s">
        <v>1025</v>
      </c>
      <c r="C157" s="76" t="s">
        <v>2686</v>
      </c>
      <c r="D157" s="76">
        <v>5308000374</v>
      </c>
      <c r="E157" s="76">
        <v>0</v>
      </c>
      <c r="F157" s="76" t="s">
        <v>2566</v>
      </c>
      <c r="G157" s="84" t="s">
        <v>2862</v>
      </c>
      <c r="H157" s="77" t="s">
        <v>2863</v>
      </c>
      <c r="I157" s="78" t="s">
        <v>2660</v>
      </c>
      <c r="J157" s="76" t="s">
        <v>1706</v>
      </c>
      <c r="K157" s="76">
        <v>12201000</v>
      </c>
      <c r="L157" s="76">
        <v>1</v>
      </c>
      <c r="M157" s="76" t="s">
        <v>332</v>
      </c>
      <c r="N157" s="76" t="s">
        <v>222</v>
      </c>
      <c r="O157" s="76" t="s">
        <v>223</v>
      </c>
      <c r="P157" s="76" t="s">
        <v>2693</v>
      </c>
      <c r="Q157" s="76">
        <v>5302</v>
      </c>
      <c r="R157" s="76">
        <v>0</v>
      </c>
      <c r="S157" s="76">
        <v>8100024648</v>
      </c>
      <c r="T157" s="78">
        <v>44278</v>
      </c>
      <c r="U157" s="76" t="s">
        <v>2767</v>
      </c>
      <c r="V157" s="76">
        <v>336</v>
      </c>
      <c r="W157" s="78" t="s">
        <v>2757</v>
      </c>
      <c r="X157" s="79">
        <v>3171885.86</v>
      </c>
      <c r="Y157" s="76" t="s">
        <v>6</v>
      </c>
      <c r="Z157" s="80" t="str">
        <f t="shared" si="2"/>
        <v>Less than 180 days</v>
      </c>
      <c r="AA157" s="47" t="s">
        <v>2641</v>
      </c>
    </row>
    <row r="158" spans="1:27" x14ac:dyDescent="0.2">
      <c r="A158" s="52">
        <v>5300</v>
      </c>
      <c r="B158" s="52" t="s">
        <v>1025</v>
      </c>
      <c r="C158" s="52" t="s">
        <v>2686</v>
      </c>
      <c r="D158" s="52">
        <v>5308000375</v>
      </c>
      <c r="E158" s="52">
        <v>0</v>
      </c>
      <c r="F158" s="52" t="s">
        <v>2567</v>
      </c>
      <c r="G158" s="82">
        <v>179065</v>
      </c>
      <c r="H158" s="52" t="s">
        <v>2843</v>
      </c>
      <c r="I158" s="53" t="s">
        <v>2660</v>
      </c>
      <c r="J158" s="52" t="s">
        <v>1707</v>
      </c>
      <c r="K158" s="52">
        <v>12201000</v>
      </c>
      <c r="L158" s="52">
        <v>1</v>
      </c>
      <c r="M158" s="52" t="s">
        <v>332</v>
      </c>
      <c r="N158" s="52" t="s">
        <v>124</v>
      </c>
      <c r="O158" s="52" t="s">
        <v>125</v>
      </c>
      <c r="P158" s="52" t="s">
        <v>2693</v>
      </c>
      <c r="Q158" s="52">
        <v>5302</v>
      </c>
      <c r="R158" s="52">
        <v>0</v>
      </c>
      <c r="S158" s="52">
        <v>8100024658</v>
      </c>
      <c r="T158" s="53">
        <v>44278</v>
      </c>
      <c r="U158" s="52" t="s">
        <v>2768</v>
      </c>
      <c r="V158" s="52">
        <v>336</v>
      </c>
      <c r="W158" s="53" t="s">
        <v>2757</v>
      </c>
      <c r="X158" s="54">
        <v>1387730.74</v>
      </c>
      <c r="Y158" s="52" t="s">
        <v>6</v>
      </c>
      <c r="Z158" s="71" t="str">
        <f t="shared" si="2"/>
        <v>Less than 180 days</v>
      </c>
      <c r="AA158" s="47" t="s">
        <v>2641</v>
      </c>
    </row>
    <row r="159" spans="1:27" x14ac:dyDescent="0.2">
      <c r="A159" s="52">
        <v>5300</v>
      </c>
      <c r="B159" s="52" t="s">
        <v>1025</v>
      </c>
      <c r="C159" s="52" t="s">
        <v>2686</v>
      </c>
      <c r="D159" s="52">
        <v>5308000376</v>
      </c>
      <c r="E159" s="52">
        <v>0</v>
      </c>
      <c r="F159" s="52" t="s">
        <v>2568</v>
      </c>
      <c r="G159" s="82">
        <v>108914</v>
      </c>
      <c r="H159" s="52" t="s">
        <v>2844</v>
      </c>
      <c r="I159" s="53" t="s">
        <v>2769</v>
      </c>
      <c r="J159" s="52" t="s">
        <v>1708</v>
      </c>
      <c r="K159" s="52">
        <v>12201000</v>
      </c>
      <c r="L159" s="52">
        <v>3</v>
      </c>
      <c r="M159" s="52" t="s">
        <v>330</v>
      </c>
      <c r="N159" s="52" t="s">
        <v>1030</v>
      </c>
      <c r="O159" s="52" t="s">
        <v>1031</v>
      </c>
      <c r="P159" s="52" t="s">
        <v>2693</v>
      </c>
      <c r="Q159" s="52">
        <v>5302</v>
      </c>
      <c r="R159" s="52">
        <v>0</v>
      </c>
      <c r="S159" s="52">
        <v>8100024919</v>
      </c>
      <c r="T159" s="53">
        <v>44280</v>
      </c>
      <c r="U159" s="52" t="s">
        <v>2770</v>
      </c>
      <c r="V159" s="52">
        <v>336</v>
      </c>
      <c r="W159" s="53" t="s">
        <v>2661</v>
      </c>
      <c r="X159" s="54">
        <v>619500</v>
      </c>
      <c r="Y159" s="52" t="s">
        <v>6</v>
      </c>
      <c r="Z159" s="71" t="str">
        <f t="shared" si="2"/>
        <v>Less than 180 days</v>
      </c>
      <c r="AA159" s="47" t="s">
        <v>2641</v>
      </c>
    </row>
    <row r="160" spans="1:27" x14ac:dyDescent="0.2">
      <c r="A160" s="52">
        <v>5300</v>
      </c>
      <c r="B160" s="52" t="s">
        <v>1025</v>
      </c>
      <c r="C160" s="52" t="s">
        <v>2686</v>
      </c>
      <c r="D160" s="52">
        <v>5308000376</v>
      </c>
      <c r="E160" s="52">
        <v>0</v>
      </c>
      <c r="F160" s="52" t="s">
        <v>2568</v>
      </c>
      <c r="G160" s="82">
        <v>108914</v>
      </c>
      <c r="H160" s="52" t="s">
        <v>2844</v>
      </c>
      <c r="I160" s="53" t="s">
        <v>2769</v>
      </c>
      <c r="J160" s="52" t="s">
        <v>1708</v>
      </c>
      <c r="K160" s="52">
        <v>12201000</v>
      </c>
      <c r="L160" s="52">
        <v>3</v>
      </c>
      <c r="M160" s="52" t="s">
        <v>330</v>
      </c>
      <c r="N160" s="52" t="s">
        <v>1030</v>
      </c>
      <c r="O160" s="52" t="s">
        <v>1031</v>
      </c>
      <c r="P160" s="52" t="s">
        <v>2693</v>
      </c>
      <c r="Q160" s="52">
        <v>5302</v>
      </c>
      <c r="R160" s="52">
        <v>0</v>
      </c>
      <c r="S160" s="52">
        <v>8100024920</v>
      </c>
      <c r="T160" s="53">
        <v>44280</v>
      </c>
      <c r="U160" s="52" t="s">
        <v>2770</v>
      </c>
      <c r="V160" s="52">
        <v>336</v>
      </c>
      <c r="W160" s="53" t="s">
        <v>2661</v>
      </c>
      <c r="X160" s="54">
        <v>76700.009999999995</v>
      </c>
      <c r="Y160" s="52" t="s">
        <v>6</v>
      </c>
      <c r="Z160" s="71" t="str">
        <f t="shared" si="2"/>
        <v>Less than 180 days</v>
      </c>
      <c r="AA160" s="47" t="s">
        <v>2641</v>
      </c>
    </row>
    <row r="161" spans="1:27" x14ac:dyDescent="0.2">
      <c r="A161" s="52">
        <v>5300</v>
      </c>
      <c r="B161" s="52" t="s">
        <v>1025</v>
      </c>
      <c r="C161" s="52" t="s">
        <v>2686</v>
      </c>
      <c r="D161" s="52">
        <v>5308000359</v>
      </c>
      <c r="E161" s="52">
        <v>1</v>
      </c>
      <c r="F161" s="52" t="s">
        <v>2550</v>
      </c>
      <c r="G161" s="82">
        <v>180260</v>
      </c>
      <c r="H161" s="52" t="s">
        <v>2845</v>
      </c>
      <c r="I161" s="53" t="s">
        <v>2764</v>
      </c>
      <c r="J161" s="52" t="s">
        <v>1684</v>
      </c>
      <c r="K161" s="52">
        <v>12201000</v>
      </c>
      <c r="L161" s="52">
        <v>2</v>
      </c>
      <c r="M161" s="52" t="s">
        <v>126</v>
      </c>
      <c r="N161" s="52" t="s">
        <v>1026</v>
      </c>
      <c r="O161" s="52" t="s">
        <v>1683</v>
      </c>
      <c r="P161" s="52" t="s">
        <v>2693</v>
      </c>
      <c r="Q161" s="52">
        <v>5302</v>
      </c>
      <c r="R161" s="52">
        <v>0</v>
      </c>
      <c r="S161" s="52">
        <v>8100024921</v>
      </c>
      <c r="T161" s="53">
        <v>44280</v>
      </c>
      <c r="U161" s="52" t="s">
        <v>2771</v>
      </c>
      <c r="V161" s="52">
        <v>336</v>
      </c>
      <c r="W161" s="53" t="s">
        <v>2661</v>
      </c>
      <c r="X161" s="54">
        <v>236000</v>
      </c>
      <c r="Y161" s="52" t="s">
        <v>6</v>
      </c>
      <c r="Z161" s="71" t="str">
        <f t="shared" si="2"/>
        <v>Less than 180 days</v>
      </c>
      <c r="AA161" s="47" t="s">
        <v>2641</v>
      </c>
    </row>
    <row r="162" spans="1:27" ht="51" x14ac:dyDescent="0.2">
      <c r="A162" s="76">
        <v>5300</v>
      </c>
      <c r="B162" s="76" t="s">
        <v>1025</v>
      </c>
      <c r="C162" s="76" t="s">
        <v>2686</v>
      </c>
      <c r="D162" s="76">
        <v>5308000374</v>
      </c>
      <c r="E162" s="76">
        <v>0</v>
      </c>
      <c r="F162" s="76" t="s">
        <v>2566</v>
      </c>
      <c r="G162" s="84" t="s">
        <v>2862</v>
      </c>
      <c r="H162" s="77" t="s">
        <v>2863</v>
      </c>
      <c r="I162" s="78" t="s">
        <v>2660</v>
      </c>
      <c r="J162" s="76" t="s">
        <v>1706</v>
      </c>
      <c r="K162" s="76">
        <v>12201000</v>
      </c>
      <c r="L162" s="76">
        <v>1</v>
      </c>
      <c r="M162" s="76" t="s">
        <v>332</v>
      </c>
      <c r="N162" s="76" t="s">
        <v>222</v>
      </c>
      <c r="O162" s="76" t="s">
        <v>223</v>
      </c>
      <c r="P162" s="76" t="s">
        <v>2693</v>
      </c>
      <c r="Q162" s="76">
        <v>5302</v>
      </c>
      <c r="R162" s="76">
        <v>0</v>
      </c>
      <c r="S162" s="76">
        <v>8100024976</v>
      </c>
      <c r="T162" s="78">
        <v>44278</v>
      </c>
      <c r="U162" s="76" t="s">
        <v>2767</v>
      </c>
      <c r="V162" s="76">
        <v>336</v>
      </c>
      <c r="W162" s="78" t="s">
        <v>2757</v>
      </c>
      <c r="X162" s="79">
        <v>1132800</v>
      </c>
      <c r="Y162" s="76" t="s">
        <v>6</v>
      </c>
      <c r="Z162" s="80" t="str">
        <f t="shared" si="2"/>
        <v>Less than 180 days</v>
      </c>
      <c r="AA162" s="47" t="s">
        <v>2641</v>
      </c>
    </row>
    <row r="163" spans="1:27" x14ac:dyDescent="0.2">
      <c r="A163" s="52">
        <v>5300</v>
      </c>
      <c r="B163" s="52" t="s">
        <v>573</v>
      </c>
      <c r="C163" s="52" t="s">
        <v>2718</v>
      </c>
      <c r="D163" s="52">
        <v>5307000478</v>
      </c>
      <c r="E163" s="52">
        <v>0</v>
      </c>
      <c r="F163" s="52" t="s">
        <v>2443</v>
      </c>
      <c r="G163" s="82">
        <v>190550</v>
      </c>
      <c r="H163" s="52" t="s">
        <v>2846</v>
      </c>
      <c r="I163" s="53" t="s">
        <v>2757</v>
      </c>
      <c r="J163" s="52" t="s">
        <v>1017</v>
      </c>
      <c r="K163" s="52">
        <v>12200900</v>
      </c>
      <c r="L163" s="52">
        <v>1</v>
      </c>
      <c r="M163" s="52" t="s">
        <v>133</v>
      </c>
      <c r="N163" s="52" t="s">
        <v>124</v>
      </c>
      <c r="O163" s="52" t="s">
        <v>125</v>
      </c>
      <c r="P163" s="52" t="s">
        <v>2693</v>
      </c>
      <c r="Q163" s="52">
        <v>5302</v>
      </c>
      <c r="R163" s="52">
        <v>0</v>
      </c>
      <c r="S163" s="52">
        <v>8100024978</v>
      </c>
      <c r="T163" s="53">
        <v>44278</v>
      </c>
      <c r="U163" s="52" t="s">
        <v>2772</v>
      </c>
      <c r="V163" s="52">
        <v>336</v>
      </c>
      <c r="W163" s="53" t="s">
        <v>2757</v>
      </c>
      <c r="X163" s="54">
        <v>89916</v>
      </c>
      <c r="Y163" s="52" t="s">
        <v>6</v>
      </c>
      <c r="Z163" s="71" t="str">
        <f t="shared" si="2"/>
        <v>Less than 180 days</v>
      </c>
      <c r="AA163" s="47" t="s">
        <v>2641</v>
      </c>
    </row>
    <row r="164" spans="1:27" x14ac:dyDescent="0.2">
      <c r="A164" s="52">
        <v>5300</v>
      </c>
      <c r="B164" s="52" t="s">
        <v>1025</v>
      </c>
      <c r="C164" s="52" t="s">
        <v>2686</v>
      </c>
      <c r="D164" s="52">
        <v>5308000377</v>
      </c>
      <c r="E164" s="52">
        <v>0</v>
      </c>
      <c r="F164" s="52" t="s">
        <v>2569</v>
      </c>
      <c r="G164" s="82">
        <v>108264</v>
      </c>
      <c r="H164" s="52" t="s">
        <v>2847</v>
      </c>
      <c r="I164" s="53" t="s">
        <v>2757</v>
      </c>
      <c r="J164" s="52" t="s">
        <v>1710</v>
      </c>
      <c r="K164" s="52">
        <v>12201000</v>
      </c>
      <c r="L164" s="52">
        <v>2</v>
      </c>
      <c r="M164" s="52" t="s">
        <v>133</v>
      </c>
      <c r="N164" s="52" t="s">
        <v>222</v>
      </c>
      <c r="O164" s="52" t="s">
        <v>1709</v>
      </c>
      <c r="P164" s="52" t="s">
        <v>2693</v>
      </c>
      <c r="Q164" s="52">
        <v>5302</v>
      </c>
      <c r="R164" s="52">
        <v>0</v>
      </c>
      <c r="S164" s="52">
        <v>8100024979</v>
      </c>
      <c r="T164" s="53">
        <v>44278</v>
      </c>
      <c r="U164" s="52" t="s">
        <v>2773</v>
      </c>
      <c r="V164" s="52">
        <v>336</v>
      </c>
      <c r="W164" s="53" t="s">
        <v>2757</v>
      </c>
      <c r="X164" s="54">
        <v>1274400</v>
      </c>
      <c r="Y164" s="52" t="s">
        <v>6</v>
      </c>
      <c r="Z164" s="71" t="str">
        <f t="shared" si="2"/>
        <v>Less than 180 days</v>
      </c>
      <c r="AA164" s="47" t="s">
        <v>2641</v>
      </c>
    </row>
    <row r="165" spans="1:27" ht="38.25" x14ac:dyDescent="0.2">
      <c r="A165" s="76">
        <v>5300</v>
      </c>
      <c r="B165" s="76" t="s">
        <v>1025</v>
      </c>
      <c r="C165" s="76" t="s">
        <v>2686</v>
      </c>
      <c r="D165" s="76">
        <v>5308000378</v>
      </c>
      <c r="E165" s="76">
        <v>0</v>
      </c>
      <c r="F165" s="76" t="s">
        <v>2570</v>
      </c>
      <c r="G165" s="85" t="s">
        <v>2867</v>
      </c>
      <c r="H165" s="86" t="s">
        <v>2868</v>
      </c>
      <c r="I165" s="78" t="s">
        <v>2774</v>
      </c>
      <c r="J165" s="76" t="s">
        <v>1711</v>
      </c>
      <c r="K165" s="76">
        <v>12201000</v>
      </c>
      <c r="L165" s="76">
        <v>1</v>
      </c>
      <c r="M165" s="76" t="s">
        <v>330</v>
      </c>
      <c r="N165" s="76" t="s">
        <v>222</v>
      </c>
      <c r="O165" s="76" t="s">
        <v>223</v>
      </c>
      <c r="P165" s="76" t="s">
        <v>2693</v>
      </c>
      <c r="Q165" s="76">
        <v>5302</v>
      </c>
      <c r="R165" s="76">
        <v>0</v>
      </c>
      <c r="S165" s="76">
        <v>8100025453</v>
      </c>
      <c r="T165" s="78">
        <v>44286</v>
      </c>
      <c r="U165" s="76" t="s">
        <v>2775</v>
      </c>
      <c r="V165" s="76">
        <v>336</v>
      </c>
      <c r="W165" s="78" t="s">
        <v>2776</v>
      </c>
      <c r="X165" s="79">
        <v>7599747.0999999996</v>
      </c>
      <c r="Y165" s="76" t="s">
        <v>6</v>
      </c>
      <c r="Z165" s="80" t="str">
        <f t="shared" si="2"/>
        <v>Less than 180 days</v>
      </c>
      <c r="AA165" s="47" t="s">
        <v>2641</v>
      </c>
    </row>
    <row r="166" spans="1:27" x14ac:dyDescent="0.2">
      <c r="A166" s="52">
        <v>5300</v>
      </c>
      <c r="B166" s="52" t="s">
        <v>1025</v>
      </c>
      <c r="C166" s="52" t="s">
        <v>2686</v>
      </c>
      <c r="D166" s="52">
        <v>5308000379</v>
      </c>
      <c r="E166" s="52">
        <v>0</v>
      </c>
      <c r="F166" s="52" t="s">
        <v>2571</v>
      </c>
      <c r="G166" s="82">
        <v>160588</v>
      </c>
      <c r="H166" s="52" t="s">
        <v>2848</v>
      </c>
      <c r="I166" s="53" t="s">
        <v>2759</v>
      </c>
      <c r="J166" s="52" t="s">
        <v>1714</v>
      </c>
      <c r="K166" s="52">
        <v>12201000</v>
      </c>
      <c r="L166" s="52">
        <v>6</v>
      </c>
      <c r="M166" s="52" t="s">
        <v>133</v>
      </c>
      <c r="N166" s="52" t="s">
        <v>1712</v>
      </c>
      <c r="O166" s="52" t="s">
        <v>1709</v>
      </c>
      <c r="P166" s="52" t="s">
        <v>2687</v>
      </c>
      <c r="Q166" s="52">
        <v>5302</v>
      </c>
      <c r="R166" s="52" t="s">
        <v>164</v>
      </c>
      <c r="S166" s="52">
        <v>8100025454</v>
      </c>
      <c r="T166" s="53">
        <v>44285</v>
      </c>
      <c r="U166" s="52" t="s">
        <v>2777</v>
      </c>
      <c r="V166" s="52">
        <v>336</v>
      </c>
      <c r="W166" s="53" t="s">
        <v>2776</v>
      </c>
      <c r="X166" s="54">
        <v>2322240</v>
      </c>
      <c r="Y166" s="52" t="s">
        <v>6</v>
      </c>
      <c r="Z166" s="71" t="str">
        <f t="shared" si="2"/>
        <v>Less than 180 days</v>
      </c>
      <c r="AA166" s="47" t="s">
        <v>2641</v>
      </c>
    </row>
    <row r="167" spans="1:27" x14ac:dyDescent="0.2">
      <c r="A167" s="52">
        <v>5300</v>
      </c>
      <c r="B167" s="52" t="s">
        <v>336</v>
      </c>
      <c r="C167" s="52" t="s">
        <v>2691</v>
      </c>
      <c r="D167" s="52">
        <v>5304000151</v>
      </c>
      <c r="E167" s="52">
        <v>0</v>
      </c>
      <c r="F167" s="52" t="s">
        <v>2424</v>
      </c>
      <c r="G167" s="82">
        <v>132319</v>
      </c>
      <c r="H167" s="52" t="s">
        <v>2849</v>
      </c>
      <c r="I167" s="53" t="s">
        <v>2661</v>
      </c>
      <c r="J167" s="52" t="s">
        <v>563</v>
      </c>
      <c r="K167" s="52">
        <v>12200600</v>
      </c>
      <c r="L167" s="52">
        <v>1</v>
      </c>
      <c r="M167" s="52" t="s">
        <v>133</v>
      </c>
      <c r="N167" s="52" t="s">
        <v>141</v>
      </c>
      <c r="O167" s="52" t="s">
        <v>142</v>
      </c>
      <c r="P167" s="52" t="s">
        <v>2693</v>
      </c>
      <c r="Q167" s="52">
        <v>5302</v>
      </c>
      <c r="R167" s="52">
        <v>0</v>
      </c>
      <c r="S167" s="52">
        <v>8100025456</v>
      </c>
      <c r="T167" s="53">
        <v>44285</v>
      </c>
      <c r="U167" s="52" t="s">
        <v>2778</v>
      </c>
      <c r="V167" s="52">
        <v>336</v>
      </c>
      <c r="W167" s="53" t="s">
        <v>2776</v>
      </c>
      <c r="X167" s="54">
        <v>61552.34</v>
      </c>
      <c r="Y167" s="52" t="s">
        <v>6</v>
      </c>
      <c r="Z167" s="71" t="str">
        <f t="shared" si="2"/>
        <v>Less than 180 days</v>
      </c>
      <c r="AA167" s="47" t="s">
        <v>2641</v>
      </c>
    </row>
    <row r="168" spans="1:27" x14ac:dyDescent="0.2">
      <c r="A168" s="52">
        <v>5300</v>
      </c>
      <c r="B168" s="52" t="s">
        <v>573</v>
      </c>
      <c r="C168" s="52" t="s">
        <v>2718</v>
      </c>
      <c r="D168" s="52">
        <v>5307000479</v>
      </c>
      <c r="E168" s="52">
        <v>0</v>
      </c>
      <c r="F168" s="52" t="s">
        <v>2444</v>
      </c>
      <c r="G168" s="82">
        <v>170055</v>
      </c>
      <c r="H168" s="52" t="s">
        <v>2850</v>
      </c>
      <c r="I168" s="53" t="s">
        <v>2661</v>
      </c>
      <c r="J168" s="52" t="s">
        <v>1018</v>
      </c>
      <c r="K168" s="52">
        <v>12200900</v>
      </c>
      <c r="L168" s="52">
        <v>1</v>
      </c>
      <c r="M168" s="52" t="s">
        <v>126</v>
      </c>
      <c r="N168" s="52" t="s">
        <v>124</v>
      </c>
      <c r="O168" s="52" t="s">
        <v>125</v>
      </c>
      <c r="P168" s="52" t="s">
        <v>2693</v>
      </c>
      <c r="Q168" s="52">
        <v>5302</v>
      </c>
      <c r="R168" s="52">
        <v>0</v>
      </c>
      <c r="S168" s="52">
        <v>8100025456</v>
      </c>
      <c r="T168" s="53">
        <v>44285</v>
      </c>
      <c r="U168" s="52" t="s">
        <v>2778</v>
      </c>
      <c r="V168" s="52">
        <v>336</v>
      </c>
      <c r="W168" s="53" t="s">
        <v>2776</v>
      </c>
      <c r="X168" s="54">
        <v>1065610.8</v>
      </c>
      <c r="Y168" s="52" t="s">
        <v>6</v>
      </c>
      <c r="Z168" s="71" t="str">
        <f t="shared" si="2"/>
        <v>Less than 180 days</v>
      </c>
      <c r="AA168" s="47" t="s">
        <v>2641</v>
      </c>
    </row>
    <row r="169" spans="1:27" x14ac:dyDescent="0.2">
      <c r="A169" s="52">
        <v>5300</v>
      </c>
      <c r="B169" s="52" t="s">
        <v>1025</v>
      </c>
      <c r="C169" s="52" t="s">
        <v>2686</v>
      </c>
      <c r="D169" s="52">
        <v>5308000380</v>
      </c>
      <c r="E169" s="52">
        <v>0</v>
      </c>
      <c r="F169" s="52" t="s">
        <v>2572</v>
      </c>
      <c r="G169" s="82">
        <v>301401</v>
      </c>
      <c r="H169" s="52" t="s">
        <v>2851</v>
      </c>
      <c r="I169" s="53" t="s">
        <v>2759</v>
      </c>
      <c r="J169" s="52" t="s">
        <v>1716</v>
      </c>
      <c r="K169" s="52">
        <v>12201000</v>
      </c>
      <c r="L169" s="52">
        <v>6</v>
      </c>
      <c r="M169" s="52" t="s">
        <v>133</v>
      </c>
      <c r="N169" s="52" t="s">
        <v>1712</v>
      </c>
      <c r="O169" s="52" t="s">
        <v>1709</v>
      </c>
      <c r="P169" s="52" t="s">
        <v>2687</v>
      </c>
      <c r="Q169" s="52">
        <v>5302</v>
      </c>
      <c r="R169" s="52" t="s">
        <v>164</v>
      </c>
      <c r="S169" s="52">
        <v>8100025458</v>
      </c>
      <c r="T169" s="53">
        <v>44285</v>
      </c>
      <c r="U169" s="52" t="s">
        <v>2779</v>
      </c>
      <c r="V169" s="52">
        <v>336</v>
      </c>
      <c r="W169" s="53" t="s">
        <v>2776</v>
      </c>
      <c r="X169" s="54">
        <v>2429932.44</v>
      </c>
      <c r="Y169" s="52" t="s">
        <v>6</v>
      </c>
      <c r="Z169" s="71" t="str">
        <f t="shared" si="2"/>
        <v>Less than 180 days</v>
      </c>
      <c r="AA169" s="47" t="s">
        <v>2641</v>
      </c>
    </row>
    <row r="170" spans="1:27" x14ac:dyDescent="0.2">
      <c r="A170" s="52">
        <v>5300</v>
      </c>
      <c r="B170" s="52" t="s">
        <v>2269</v>
      </c>
      <c r="C170" s="52" t="s">
        <v>2780</v>
      </c>
      <c r="D170" s="52">
        <v>5311000002</v>
      </c>
      <c r="E170" s="52">
        <v>0</v>
      </c>
      <c r="F170" s="52" t="s">
        <v>2580</v>
      </c>
      <c r="G170" s="82">
        <v>132898</v>
      </c>
      <c r="H170" s="52" t="s">
        <v>2852</v>
      </c>
      <c r="I170" s="53" t="s">
        <v>2660</v>
      </c>
      <c r="J170" s="52" t="s">
        <v>2272</v>
      </c>
      <c r="K170" s="52">
        <v>12202100</v>
      </c>
      <c r="L170" s="52">
        <v>6</v>
      </c>
      <c r="M170" s="52" t="s">
        <v>133</v>
      </c>
      <c r="N170" s="52" t="s">
        <v>222</v>
      </c>
      <c r="O170" s="52" t="s">
        <v>223</v>
      </c>
      <c r="P170" s="52" t="s">
        <v>2693</v>
      </c>
      <c r="Q170" s="52">
        <v>5302</v>
      </c>
      <c r="R170" s="52">
        <v>0</v>
      </c>
      <c r="S170" s="52">
        <v>8100025459</v>
      </c>
      <c r="T170" s="53">
        <v>44286</v>
      </c>
      <c r="U170" s="52" t="s">
        <v>2781</v>
      </c>
      <c r="V170" s="52">
        <v>336</v>
      </c>
      <c r="W170" s="53" t="s">
        <v>2776</v>
      </c>
      <c r="X170" s="54">
        <v>180540</v>
      </c>
      <c r="Y170" s="52" t="s">
        <v>6</v>
      </c>
      <c r="Z170" s="71" t="str">
        <f t="shared" si="2"/>
        <v>Less than 180 days</v>
      </c>
      <c r="AA170" s="47" t="s">
        <v>2641</v>
      </c>
    </row>
    <row r="171" spans="1:27" x14ac:dyDescent="0.2">
      <c r="A171" s="52">
        <v>5300</v>
      </c>
      <c r="B171" s="52" t="s">
        <v>1025</v>
      </c>
      <c r="C171" s="52" t="s">
        <v>2686</v>
      </c>
      <c r="D171" s="52">
        <v>5308000381</v>
      </c>
      <c r="E171" s="52">
        <v>0</v>
      </c>
      <c r="F171" s="52" t="s">
        <v>2573</v>
      </c>
      <c r="G171" s="82">
        <v>121668</v>
      </c>
      <c r="H171" s="52" t="s">
        <v>2842</v>
      </c>
      <c r="I171" s="53" t="s">
        <v>2757</v>
      </c>
      <c r="J171" s="52" t="s">
        <v>1705</v>
      </c>
      <c r="K171" s="52">
        <v>12201000</v>
      </c>
      <c r="L171" s="52">
        <v>440.21899999999999</v>
      </c>
      <c r="M171" s="52" t="s">
        <v>1704</v>
      </c>
      <c r="N171" s="52" t="s">
        <v>124</v>
      </c>
      <c r="O171" s="52" t="s">
        <v>125</v>
      </c>
      <c r="P171" s="52" t="s">
        <v>2687</v>
      </c>
      <c r="Q171" s="52">
        <v>5302</v>
      </c>
      <c r="R171" s="52" t="s">
        <v>164</v>
      </c>
      <c r="S171" s="52">
        <v>8100025888</v>
      </c>
      <c r="T171" s="53">
        <v>44286</v>
      </c>
      <c r="U171" s="52" t="s">
        <v>2766</v>
      </c>
      <c r="V171" s="52">
        <v>336</v>
      </c>
      <c r="W171" s="53" t="s">
        <v>2659</v>
      </c>
      <c r="X171" s="54">
        <v>797888.14</v>
      </c>
      <c r="Y171" s="52" t="s">
        <v>6</v>
      </c>
      <c r="Z171" s="71" t="str">
        <f t="shared" si="2"/>
        <v>Less than 180 days</v>
      </c>
      <c r="AA171" s="47" t="s">
        <v>2641</v>
      </c>
    </row>
    <row r="172" spans="1:27" x14ac:dyDescent="0.2">
      <c r="A172" s="52">
        <v>5300</v>
      </c>
      <c r="B172" s="52" t="s">
        <v>566</v>
      </c>
      <c r="C172" s="52" t="s">
        <v>2782</v>
      </c>
      <c r="D172" s="52">
        <v>5305000005</v>
      </c>
      <c r="E172" s="52">
        <v>0</v>
      </c>
      <c r="F172" s="52" t="s">
        <v>2427</v>
      </c>
      <c r="G172" s="82">
        <v>103730</v>
      </c>
      <c r="H172" s="52" t="s">
        <v>2853</v>
      </c>
      <c r="I172" s="53" t="s">
        <v>2659</v>
      </c>
      <c r="J172" s="52" t="s">
        <v>572</v>
      </c>
      <c r="K172" s="52">
        <v>12200700</v>
      </c>
      <c r="L172" s="52">
        <v>1</v>
      </c>
      <c r="M172" s="52" t="s">
        <v>332</v>
      </c>
      <c r="N172" s="52" t="s">
        <v>124</v>
      </c>
      <c r="O172" s="52" t="s">
        <v>125</v>
      </c>
      <c r="P172" s="52" t="s">
        <v>2693</v>
      </c>
      <c r="Q172" s="52">
        <v>5302</v>
      </c>
      <c r="R172" s="52">
        <v>0</v>
      </c>
      <c r="S172" s="52">
        <v>8100025889</v>
      </c>
      <c r="T172" s="53">
        <v>44286</v>
      </c>
      <c r="U172" s="52" t="s">
        <v>2783</v>
      </c>
      <c r="V172" s="52">
        <v>336</v>
      </c>
      <c r="W172" s="53" t="s">
        <v>2659</v>
      </c>
      <c r="X172" s="54">
        <v>938748</v>
      </c>
      <c r="Y172" s="52" t="s">
        <v>6</v>
      </c>
      <c r="Z172" s="71" t="str">
        <f t="shared" si="2"/>
        <v>Less than 180 days</v>
      </c>
      <c r="AA172" s="47" t="s">
        <v>2641</v>
      </c>
    </row>
    <row r="173" spans="1:27" x14ac:dyDescent="0.2">
      <c r="A173" s="52">
        <v>5300</v>
      </c>
      <c r="B173" s="52" t="s">
        <v>336</v>
      </c>
      <c r="C173" s="52" t="s">
        <v>2691</v>
      </c>
      <c r="D173" s="52">
        <v>5304000152</v>
      </c>
      <c r="E173" s="52">
        <v>0</v>
      </c>
      <c r="F173" s="52" t="s">
        <v>2425</v>
      </c>
      <c r="G173" s="82">
        <v>200773</v>
      </c>
      <c r="H173" s="52" t="s">
        <v>2854</v>
      </c>
      <c r="I173" s="53" t="s">
        <v>2776</v>
      </c>
      <c r="J173" s="52" t="s">
        <v>564</v>
      </c>
      <c r="K173" s="52">
        <v>12200600</v>
      </c>
      <c r="L173" s="52">
        <v>1</v>
      </c>
      <c r="M173" s="52" t="s">
        <v>133</v>
      </c>
      <c r="N173" s="52" t="s">
        <v>141</v>
      </c>
      <c r="O173" s="52" t="s">
        <v>142</v>
      </c>
      <c r="P173" s="52" t="s">
        <v>2693</v>
      </c>
      <c r="Q173" s="52">
        <v>5302</v>
      </c>
      <c r="R173" s="52">
        <v>0</v>
      </c>
      <c r="S173" s="52">
        <v>8100025891</v>
      </c>
      <c r="T173" s="53">
        <v>44286</v>
      </c>
      <c r="U173" s="52" t="s">
        <v>2784</v>
      </c>
      <c r="V173" s="52">
        <v>336</v>
      </c>
      <c r="W173" s="53" t="s">
        <v>2659</v>
      </c>
      <c r="X173" s="54">
        <v>74583.08</v>
      </c>
      <c r="Y173" s="52" t="s">
        <v>6</v>
      </c>
      <c r="Z173" s="71" t="str">
        <f t="shared" si="2"/>
        <v>Less than 180 days</v>
      </c>
      <c r="AA173" s="47" t="s">
        <v>2641</v>
      </c>
    </row>
    <row r="174" spans="1:27" x14ac:dyDescent="0.2">
      <c r="A174" s="52">
        <v>5300</v>
      </c>
      <c r="B174" s="52" t="s">
        <v>573</v>
      </c>
      <c r="C174" s="52" t="s">
        <v>2718</v>
      </c>
      <c r="D174" s="52">
        <v>5307000480</v>
      </c>
      <c r="E174" s="52">
        <v>0</v>
      </c>
      <c r="F174" s="52" t="s">
        <v>2445</v>
      </c>
      <c r="G174" s="82">
        <v>167711</v>
      </c>
      <c r="H174" s="52" t="s">
        <v>2855</v>
      </c>
      <c r="I174" s="53" t="s">
        <v>2776</v>
      </c>
      <c r="J174" s="52" t="s">
        <v>1019</v>
      </c>
      <c r="K174" s="52">
        <v>12200900</v>
      </c>
      <c r="L174" s="52">
        <v>2</v>
      </c>
      <c r="M174" s="52" t="s">
        <v>133</v>
      </c>
      <c r="N174" s="52" t="s">
        <v>124</v>
      </c>
      <c r="O174" s="52" t="s">
        <v>125</v>
      </c>
      <c r="P174" s="52" t="s">
        <v>2693</v>
      </c>
      <c r="Q174" s="52">
        <v>5302</v>
      </c>
      <c r="R174" s="52">
        <v>0</v>
      </c>
      <c r="S174" s="52">
        <v>8100025891</v>
      </c>
      <c r="T174" s="53">
        <v>44286</v>
      </c>
      <c r="U174" s="52" t="s">
        <v>2784</v>
      </c>
      <c r="V174" s="52">
        <v>336</v>
      </c>
      <c r="W174" s="53" t="s">
        <v>2659</v>
      </c>
      <c r="X174" s="54">
        <v>44604</v>
      </c>
      <c r="Y174" s="52" t="s">
        <v>6</v>
      </c>
      <c r="Z174" s="71" t="str">
        <f t="shared" si="2"/>
        <v>Less than 180 days</v>
      </c>
      <c r="AA174" s="47" t="s">
        <v>2641</v>
      </c>
    </row>
    <row r="175" spans="1:27" x14ac:dyDescent="0.2">
      <c r="A175" s="52">
        <v>5300</v>
      </c>
      <c r="B175" s="52" t="s">
        <v>573</v>
      </c>
      <c r="C175" s="52" t="s">
        <v>2718</v>
      </c>
      <c r="D175" s="52">
        <v>5307000480</v>
      </c>
      <c r="E175" s="52">
        <v>0</v>
      </c>
      <c r="F175" s="52" t="s">
        <v>2445</v>
      </c>
      <c r="G175" s="82">
        <v>167711</v>
      </c>
      <c r="H175" s="52" t="s">
        <v>2855</v>
      </c>
      <c r="I175" s="53" t="s">
        <v>2776</v>
      </c>
      <c r="J175" s="52" t="s">
        <v>1019</v>
      </c>
      <c r="K175" s="52">
        <v>12200900</v>
      </c>
      <c r="L175" s="52">
        <v>2</v>
      </c>
      <c r="M175" s="52" t="s">
        <v>133</v>
      </c>
      <c r="N175" s="52" t="s">
        <v>124</v>
      </c>
      <c r="O175" s="52" t="s">
        <v>125</v>
      </c>
      <c r="P175" s="52" t="s">
        <v>2693</v>
      </c>
      <c r="Q175" s="52">
        <v>5302</v>
      </c>
      <c r="R175" s="52">
        <v>0</v>
      </c>
      <c r="S175" s="52">
        <v>8100025893</v>
      </c>
      <c r="T175" s="53">
        <v>44286</v>
      </c>
      <c r="U175" s="52" t="s">
        <v>2784</v>
      </c>
      <c r="V175" s="52">
        <v>336</v>
      </c>
      <c r="W175" s="53" t="s">
        <v>2659</v>
      </c>
      <c r="X175" s="54">
        <v>104292.8</v>
      </c>
      <c r="Y175" s="52" t="s">
        <v>6</v>
      </c>
      <c r="Z175" s="71" t="str">
        <f t="shared" si="2"/>
        <v>Less than 180 days</v>
      </c>
      <c r="AA175" s="47" t="s">
        <v>2641</v>
      </c>
    </row>
    <row r="176" spans="1:27" x14ac:dyDescent="0.2">
      <c r="A176" s="52">
        <v>5300</v>
      </c>
      <c r="B176" s="52" t="s">
        <v>573</v>
      </c>
      <c r="C176" s="52" t="s">
        <v>2718</v>
      </c>
      <c r="D176" s="52">
        <v>5307000481</v>
      </c>
      <c r="E176" s="52">
        <v>0</v>
      </c>
      <c r="F176" s="52" t="s">
        <v>2446</v>
      </c>
      <c r="G176" s="82">
        <v>103950</v>
      </c>
      <c r="H176" s="52" t="s">
        <v>2856</v>
      </c>
      <c r="I176" s="53" t="s">
        <v>2776</v>
      </c>
      <c r="J176" s="52" t="s">
        <v>1020</v>
      </c>
      <c r="K176" s="52">
        <v>12200900</v>
      </c>
      <c r="L176" s="52">
        <v>6</v>
      </c>
      <c r="M176" s="52" t="s">
        <v>133</v>
      </c>
      <c r="N176" s="52" t="s">
        <v>124</v>
      </c>
      <c r="O176" s="52" t="s">
        <v>125</v>
      </c>
      <c r="P176" s="52" t="s">
        <v>2693</v>
      </c>
      <c r="Q176" s="52">
        <v>5302</v>
      </c>
      <c r="R176" s="52">
        <v>0</v>
      </c>
      <c r="S176" s="52">
        <v>8100025908</v>
      </c>
      <c r="T176" s="53">
        <v>44286</v>
      </c>
      <c r="U176" s="52" t="s">
        <v>2784</v>
      </c>
      <c r="V176" s="52">
        <v>336</v>
      </c>
      <c r="W176" s="53" t="s">
        <v>2659</v>
      </c>
      <c r="X176" s="54">
        <v>386270.64</v>
      </c>
      <c r="Y176" s="52" t="s">
        <v>6</v>
      </c>
      <c r="Z176" s="71" t="str">
        <f t="shared" si="2"/>
        <v>Less than 180 days</v>
      </c>
      <c r="AA176" s="47" t="s">
        <v>2641</v>
      </c>
    </row>
    <row r="177" spans="1:27" x14ac:dyDescent="0.2">
      <c r="A177" s="52">
        <v>5300</v>
      </c>
      <c r="B177" s="52" t="s">
        <v>573</v>
      </c>
      <c r="C177" s="52" t="s">
        <v>2718</v>
      </c>
      <c r="D177" s="52">
        <v>5307000482</v>
      </c>
      <c r="E177" s="52">
        <v>0</v>
      </c>
      <c r="F177" s="52" t="s">
        <v>2447</v>
      </c>
      <c r="G177" s="82">
        <v>103950</v>
      </c>
      <c r="H177" s="52" t="s">
        <v>2856</v>
      </c>
      <c r="I177" s="53" t="s">
        <v>2776</v>
      </c>
      <c r="J177" s="52" t="s">
        <v>1021</v>
      </c>
      <c r="K177" s="52">
        <v>12200900</v>
      </c>
      <c r="L177" s="52">
        <v>6</v>
      </c>
      <c r="M177" s="52" t="s">
        <v>133</v>
      </c>
      <c r="N177" s="52" t="s">
        <v>124</v>
      </c>
      <c r="O177" s="52" t="s">
        <v>125</v>
      </c>
      <c r="P177" s="52" t="s">
        <v>2693</v>
      </c>
      <c r="Q177" s="52">
        <v>5302</v>
      </c>
      <c r="R177" s="52">
        <v>0</v>
      </c>
      <c r="S177" s="52">
        <v>8100025908</v>
      </c>
      <c r="T177" s="53">
        <v>44286</v>
      </c>
      <c r="U177" s="52" t="s">
        <v>2784</v>
      </c>
      <c r="V177" s="52">
        <v>336</v>
      </c>
      <c r="W177" s="53" t="s">
        <v>2659</v>
      </c>
      <c r="X177" s="54">
        <v>51556.56</v>
      </c>
      <c r="Y177" s="52" t="s">
        <v>6</v>
      </c>
      <c r="Z177" s="71" t="str">
        <f t="shared" si="2"/>
        <v>Less than 180 days</v>
      </c>
      <c r="AA177" s="47" t="s">
        <v>2641</v>
      </c>
    </row>
    <row r="178" spans="1:27" x14ac:dyDescent="0.2">
      <c r="A178" s="52">
        <v>5300</v>
      </c>
      <c r="B178" s="52" t="s">
        <v>573</v>
      </c>
      <c r="C178" s="52" t="s">
        <v>2718</v>
      </c>
      <c r="D178" s="52">
        <v>5307000483</v>
      </c>
      <c r="E178" s="52">
        <v>0</v>
      </c>
      <c r="F178" s="52" t="s">
        <v>2448</v>
      </c>
      <c r="G178" s="82">
        <v>103634</v>
      </c>
      <c r="H178" s="52" t="s">
        <v>2857</v>
      </c>
      <c r="I178" s="53" t="s">
        <v>2776</v>
      </c>
      <c r="J178" s="52" t="s">
        <v>1022</v>
      </c>
      <c r="K178" s="52">
        <v>12200900</v>
      </c>
      <c r="L178" s="52">
        <v>1</v>
      </c>
      <c r="M178" s="52" t="s">
        <v>133</v>
      </c>
      <c r="N178" s="52" t="s">
        <v>124</v>
      </c>
      <c r="O178" s="52" t="s">
        <v>125</v>
      </c>
      <c r="P178" s="52" t="s">
        <v>2693</v>
      </c>
      <c r="Q178" s="52">
        <v>5302</v>
      </c>
      <c r="R178" s="52">
        <v>0</v>
      </c>
      <c r="S178" s="52">
        <v>8100025908</v>
      </c>
      <c r="T178" s="53">
        <v>44286</v>
      </c>
      <c r="U178" s="52" t="s">
        <v>2784</v>
      </c>
      <c r="V178" s="52">
        <v>336</v>
      </c>
      <c r="W178" s="53" t="s">
        <v>2659</v>
      </c>
      <c r="X178" s="54">
        <v>207872</v>
      </c>
      <c r="Y178" s="52" t="s">
        <v>6</v>
      </c>
      <c r="Z178" s="71" t="str">
        <f t="shared" si="2"/>
        <v>Less than 180 days</v>
      </c>
      <c r="AA178" s="47" t="s">
        <v>2641</v>
      </c>
    </row>
    <row r="179" spans="1:27" x14ac:dyDescent="0.2">
      <c r="A179" s="52">
        <v>5300</v>
      </c>
      <c r="B179" s="52" t="s">
        <v>573</v>
      </c>
      <c r="C179" s="52" t="s">
        <v>2718</v>
      </c>
      <c r="D179" s="52">
        <v>5307000484</v>
      </c>
      <c r="E179" s="52">
        <v>0</v>
      </c>
      <c r="F179" s="52" t="s">
        <v>2449</v>
      </c>
      <c r="G179" s="82">
        <v>181348</v>
      </c>
      <c r="H179" s="52" t="s">
        <v>2858</v>
      </c>
      <c r="I179" s="53" t="s">
        <v>2776</v>
      </c>
      <c r="J179" s="52" t="s">
        <v>1012</v>
      </c>
      <c r="K179" s="52">
        <v>12200900</v>
      </c>
      <c r="L179" s="52">
        <v>2</v>
      </c>
      <c r="M179" s="52" t="s">
        <v>133</v>
      </c>
      <c r="N179" s="52" t="s">
        <v>124</v>
      </c>
      <c r="O179" s="52" t="s">
        <v>125</v>
      </c>
      <c r="P179" s="52" t="s">
        <v>2693</v>
      </c>
      <c r="Q179" s="52">
        <v>5302</v>
      </c>
      <c r="R179" s="52">
        <v>0</v>
      </c>
      <c r="S179" s="52">
        <v>8100025908</v>
      </c>
      <c r="T179" s="53">
        <v>44286</v>
      </c>
      <c r="U179" s="52" t="s">
        <v>2784</v>
      </c>
      <c r="V179" s="52">
        <v>336</v>
      </c>
      <c r="W179" s="53" t="s">
        <v>2659</v>
      </c>
      <c r="X179" s="54">
        <v>291391.56</v>
      </c>
      <c r="Y179" s="52" t="s">
        <v>6</v>
      </c>
      <c r="Z179" s="71" t="str">
        <f t="shared" si="2"/>
        <v>Less than 180 days</v>
      </c>
      <c r="AA179" s="47" t="s">
        <v>2641</v>
      </c>
    </row>
    <row r="180" spans="1:27" x14ac:dyDescent="0.2">
      <c r="A180" s="52">
        <v>5300</v>
      </c>
      <c r="B180" s="52" t="s">
        <v>573</v>
      </c>
      <c r="C180" s="52" t="s">
        <v>2718</v>
      </c>
      <c r="D180" s="52">
        <v>5307000485</v>
      </c>
      <c r="E180" s="52">
        <v>0</v>
      </c>
      <c r="F180" s="52" t="s">
        <v>2450</v>
      </c>
      <c r="G180" s="82">
        <v>181348</v>
      </c>
      <c r="H180" s="52" t="s">
        <v>2858</v>
      </c>
      <c r="I180" s="53" t="s">
        <v>2776</v>
      </c>
      <c r="J180" s="52" t="s">
        <v>1023</v>
      </c>
      <c r="K180" s="52">
        <v>12200900</v>
      </c>
      <c r="L180" s="52">
        <v>8</v>
      </c>
      <c r="M180" s="52" t="s">
        <v>133</v>
      </c>
      <c r="N180" s="52" t="s">
        <v>124</v>
      </c>
      <c r="O180" s="52" t="s">
        <v>125</v>
      </c>
      <c r="P180" s="52" t="s">
        <v>2693</v>
      </c>
      <c r="Q180" s="52">
        <v>5302</v>
      </c>
      <c r="R180" s="52">
        <v>0</v>
      </c>
      <c r="S180" s="52">
        <v>8100025908</v>
      </c>
      <c r="T180" s="53">
        <v>44286</v>
      </c>
      <c r="U180" s="52" t="s">
        <v>2784</v>
      </c>
      <c r="V180" s="52">
        <v>336</v>
      </c>
      <c r="W180" s="53" t="s">
        <v>2659</v>
      </c>
      <c r="X180" s="54">
        <v>103103.67999999999</v>
      </c>
      <c r="Y180" s="52" t="s">
        <v>6</v>
      </c>
      <c r="Z180" s="71" t="str">
        <f t="shared" si="2"/>
        <v>Less than 180 days</v>
      </c>
      <c r="AA180" s="47" t="s">
        <v>2641</v>
      </c>
    </row>
    <row r="181" spans="1:27" x14ac:dyDescent="0.2">
      <c r="A181" s="52">
        <v>5300</v>
      </c>
      <c r="B181" s="52" t="s">
        <v>573</v>
      </c>
      <c r="C181" s="52" t="s">
        <v>2718</v>
      </c>
      <c r="D181" s="52">
        <v>5307000486</v>
      </c>
      <c r="E181" s="52">
        <v>0</v>
      </c>
      <c r="F181" s="52" t="s">
        <v>2451</v>
      </c>
      <c r="G181" s="82">
        <v>137396</v>
      </c>
      <c r="H181" s="52" t="s">
        <v>2859</v>
      </c>
      <c r="I181" s="53" t="s">
        <v>2776</v>
      </c>
      <c r="J181" s="52" t="s">
        <v>1024</v>
      </c>
      <c r="K181" s="52">
        <v>12200900</v>
      </c>
      <c r="L181" s="52">
        <v>4</v>
      </c>
      <c r="M181" s="52" t="s">
        <v>133</v>
      </c>
      <c r="N181" s="52" t="s">
        <v>124</v>
      </c>
      <c r="O181" s="52" t="s">
        <v>125</v>
      </c>
      <c r="P181" s="52" t="s">
        <v>2693</v>
      </c>
      <c r="Q181" s="52">
        <v>5302</v>
      </c>
      <c r="R181" s="52">
        <v>0</v>
      </c>
      <c r="S181" s="52">
        <v>8100025910</v>
      </c>
      <c r="T181" s="53">
        <v>44286</v>
      </c>
      <c r="U181" s="52" t="s">
        <v>2784</v>
      </c>
      <c r="V181" s="52">
        <v>336</v>
      </c>
      <c r="W181" s="53" t="s">
        <v>2659</v>
      </c>
      <c r="X181" s="54">
        <v>354000</v>
      </c>
      <c r="Y181" s="52" t="s">
        <v>6</v>
      </c>
      <c r="Z181" s="71" t="str">
        <f t="shared" si="2"/>
        <v>Less than 180 days</v>
      </c>
      <c r="AA181" s="47" t="s">
        <v>2641</v>
      </c>
    </row>
    <row r="182" spans="1:27" x14ac:dyDescent="0.2">
      <c r="A182" s="52">
        <v>5300</v>
      </c>
      <c r="B182" s="52" t="s">
        <v>573</v>
      </c>
      <c r="C182" s="52" t="s">
        <v>2718</v>
      </c>
      <c r="D182" s="52">
        <v>5307000481</v>
      </c>
      <c r="E182" s="52">
        <v>0</v>
      </c>
      <c r="F182" s="52" t="s">
        <v>2446</v>
      </c>
      <c r="G182" s="82">
        <v>103950</v>
      </c>
      <c r="H182" s="52" t="s">
        <v>2856</v>
      </c>
      <c r="I182" s="53" t="s">
        <v>2776</v>
      </c>
      <c r="J182" s="52" t="s">
        <v>1020</v>
      </c>
      <c r="K182" s="52">
        <v>12200900</v>
      </c>
      <c r="L182" s="52">
        <v>6</v>
      </c>
      <c r="M182" s="52" t="s">
        <v>133</v>
      </c>
      <c r="N182" s="52" t="s">
        <v>124</v>
      </c>
      <c r="O182" s="52" t="s">
        <v>125</v>
      </c>
      <c r="P182" s="52" t="s">
        <v>2693</v>
      </c>
      <c r="Q182" s="52">
        <v>5302</v>
      </c>
      <c r="R182" s="52">
        <v>0</v>
      </c>
      <c r="S182" s="52">
        <v>8100025911</v>
      </c>
      <c r="T182" s="53">
        <v>44286</v>
      </c>
      <c r="U182" s="52" t="s">
        <v>2784</v>
      </c>
      <c r="V182" s="52">
        <v>336</v>
      </c>
      <c r="W182" s="53" t="s">
        <v>2659</v>
      </c>
      <c r="X182" s="54">
        <v>275353.52</v>
      </c>
      <c r="Y182" s="52" t="s">
        <v>6</v>
      </c>
      <c r="Z182" s="71" t="str">
        <f t="shared" si="2"/>
        <v>Less than 180 days</v>
      </c>
      <c r="AA182" s="47" t="s">
        <v>2641</v>
      </c>
    </row>
    <row r="183" spans="1:27" x14ac:dyDescent="0.2">
      <c r="A183" s="52">
        <v>5300</v>
      </c>
      <c r="B183" s="52" t="s">
        <v>573</v>
      </c>
      <c r="C183" s="52" t="s">
        <v>2718</v>
      </c>
      <c r="D183" s="52">
        <v>5307000482</v>
      </c>
      <c r="E183" s="52">
        <v>0</v>
      </c>
      <c r="F183" s="52" t="s">
        <v>2447</v>
      </c>
      <c r="G183" s="82">
        <v>103950</v>
      </c>
      <c r="H183" s="52" t="s">
        <v>2856</v>
      </c>
      <c r="I183" s="53" t="s">
        <v>2776</v>
      </c>
      <c r="J183" s="52" t="s">
        <v>1021</v>
      </c>
      <c r="K183" s="52">
        <v>12200900</v>
      </c>
      <c r="L183" s="52">
        <v>6</v>
      </c>
      <c r="M183" s="52" t="s">
        <v>133</v>
      </c>
      <c r="N183" s="52" t="s">
        <v>124</v>
      </c>
      <c r="O183" s="52" t="s">
        <v>125</v>
      </c>
      <c r="P183" s="52" t="s">
        <v>2693</v>
      </c>
      <c r="Q183" s="52">
        <v>5302</v>
      </c>
      <c r="R183" s="52">
        <v>0</v>
      </c>
      <c r="S183" s="52">
        <v>8100025911</v>
      </c>
      <c r="T183" s="53">
        <v>44286</v>
      </c>
      <c r="U183" s="52" t="s">
        <v>2784</v>
      </c>
      <c r="V183" s="52">
        <v>336</v>
      </c>
      <c r="W183" s="53" t="s">
        <v>2659</v>
      </c>
      <c r="X183" s="54">
        <v>36766.800000000003</v>
      </c>
      <c r="Y183" s="52" t="s">
        <v>6</v>
      </c>
      <c r="Z183" s="71" t="str">
        <f t="shared" si="2"/>
        <v>Less than 180 days</v>
      </c>
      <c r="AA183" s="47" t="s">
        <v>2641</v>
      </c>
    </row>
    <row r="184" spans="1:27" x14ac:dyDescent="0.2">
      <c r="A184" s="52">
        <v>5300</v>
      </c>
      <c r="B184" s="52" t="s">
        <v>573</v>
      </c>
      <c r="C184" s="52" t="s">
        <v>2718</v>
      </c>
      <c r="D184" s="52">
        <v>5307000483</v>
      </c>
      <c r="E184" s="52">
        <v>0</v>
      </c>
      <c r="F184" s="52" t="s">
        <v>2448</v>
      </c>
      <c r="G184" s="82">
        <v>103634</v>
      </c>
      <c r="H184" s="52" t="s">
        <v>2857</v>
      </c>
      <c r="I184" s="53" t="s">
        <v>2776</v>
      </c>
      <c r="J184" s="52" t="s">
        <v>1022</v>
      </c>
      <c r="K184" s="52">
        <v>12200900</v>
      </c>
      <c r="L184" s="52">
        <v>1</v>
      </c>
      <c r="M184" s="52" t="s">
        <v>133</v>
      </c>
      <c r="N184" s="52" t="s">
        <v>124</v>
      </c>
      <c r="O184" s="52" t="s">
        <v>125</v>
      </c>
      <c r="P184" s="52" t="s">
        <v>2693</v>
      </c>
      <c r="Q184" s="52">
        <v>5302</v>
      </c>
      <c r="R184" s="52">
        <v>0</v>
      </c>
      <c r="S184" s="52">
        <v>8100025911</v>
      </c>
      <c r="T184" s="53">
        <v>44286</v>
      </c>
      <c r="U184" s="52" t="s">
        <v>2784</v>
      </c>
      <c r="V184" s="52">
        <v>336</v>
      </c>
      <c r="W184" s="53" t="s">
        <v>2659</v>
      </c>
      <c r="X184" s="54">
        <v>148060.94</v>
      </c>
      <c r="Y184" s="52" t="s">
        <v>6</v>
      </c>
      <c r="Z184" s="71" t="str">
        <f t="shared" si="2"/>
        <v>Less than 180 days</v>
      </c>
      <c r="AA184" s="47" t="s">
        <v>2641</v>
      </c>
    </row>
    <row r="185" spans="1:27" x14ac:dyDescent="0.2">
      <c r="A185" s="52">
        <v>5300</v>
      </c>
      <c r="B185" s="52" t="s">
        <v>573</v>
      </c>
      <c r="C185" s="52" t="s">
        <v>2718</v>
      </c>
      <c r="D185" s="52">
        <v>5307000484</v>
      </c>
      <c r="E185" s="52">
        <v>0</v>
      </c>
      <c r="F185" s="52" t="s">
        <v>2449</v>
      </c>
      <c r="G185" s="82">
        <v>181348</v>
      </c>
      <c r="H185" s="52" t="s">
        <v>2858</v>
      </c>
      <c r="I185" s="53" t="s">
        <v>2776</v>
      </c>
      <c r="J185" s="52" t="s">
        <v>1012</v>
      </c>
      <c r="K185" s="52">
        <v>12200900</v>
      </c>
      <c r="L185" s="52">
        <v>2</v>
      </c>
      <c r="M185" s="52" t="s">
        <v>133</v>
      </c>
      <c r="N185" s="52" t="s">
        <v>124</v>
      </c>
      <c r="O185" s="52" t="s">
        <v>125</v>
      </c>
      <c r="P185" s="52" t="s">
        <v>2693</v>
      </c>
      <c r="Q185" s="52">
        <v>5302</v>
      </c>
      <c r="R185" s="52">
        <v>0</v>
      </c>
      <c r="S185" s="52">
        <v>8100025911</v>
      </c>
      <c r="T185" s="53">
        <v>44286</v>
      </c>
      <c r="U185" s="52" t="s">
        <v>2784</v>
      </c>
      <c r="V185" s="52">
        <v>336</v>
      </c>
      <c r="W185" s="53" t="s">
        <v>2659</v>
      </c>
      <c r="X185" s="54">
        <v>207682.75</v>
      </c>
      <c r="Y185" s="52" t="s">
        <v>6</v>
      </c>
      <c r="Z185" s="71" t="str">
        <f t="shared" si="2"/>
        <v>Less than 180 days</v>
      </c>
      <c r="AA185" s="47" t="s">
        <v>2641</v>
      </c>
    </row>
    <row r="186" spans="1:27" x14ac:dyDescent="0.2">
      <c r="A186" s="52">
        <v>5300</v>
      </c>
      <c r="B186" s="52" t="s">
        <v>573</v>
      </c>
      <c r="C186" s="52" t="s">
        <v>2718</v>
      </c>
      <c r="D186" s="52">
        <v>5307000485</v>
      </c>
      <c r="E186" s="52">
        <v>0</v>
      </c>
      <c r="F186" s="52" t="s">
        <v>2450</v>
      </c>
      <c r="G186" s="82">
        <v>181348</v>
      </c>
      <c r="H186" s="52" t="s">
        <v>2858</v>
      </c>
      <c r="I186" s="53" t="s">
        <v>2776</v>
      </c>
      <c r="J186" s="52" t="s">
        <v>1023</v>
      </c>
      <c r="K186" s="52">
        <v>12200900</v>
      </c>
      <c r="L186" s="52">
        <v>8</v>
      </c>
      <c r="M186" s="52" t="s">
        <v>133</v>
      </c>
      <c r="N186" s="52" t="s">
        <v>124</v>
      </c>
      <c r="O186" s="52" t="s">
        <v>125</v>
      </c>
      <c r="P186" s="52" t="s">
        <v>2693</v>
      </c>
      <c r="Q186" s="52">
        <v>5302</v>
      </c>
      <c r="R186" s="52">
        <v>0</v>
      </c>
      <c r="S186" s="52">
        <v>8100025911</v>
      </c>
      <c r="T186" s="53">
        <v>44286</v>
      </c>
      <c r="U186" s="52" t="s">
        <v>2784</v>
      </c>
      <c r="V186" s="52">
        <v>336</v>
      </c>
      <c r="W186" s="53" t="s">
        <v>2659</v>
      </c>
      <c r="X186" s="54">
        <v>73533.600000000006</v>
      </c>
      <c r="Y186" s="52" t="s">
        <v>6</v>
      </c>
      <c r="Z186" s="71" t="str">
        <f t="shared" si="2"/>
        <v>Less than 180 days</v>
      </c>
      <c r="AA186" s="47" t="s">
        <v>2641</v>
      </c>
    </row>
    <row r="187" spans="1:27" x14ac:dyDescent="0.2">
      <c r="A187" s="52">
        <v>5300</v>
      </c>
      <c r="B187" s="52" t="s">
        <v>573</v>
      </c>
      <c r="C187" s="52" t="s">
        <v>2718</v>
      </c>
      <c r="D187" s="52">
        <v>5307000486</v>
      </c>
      <c r="E187" s="52">
        <v>0</v>
      </c>
      <c r="F187" s="52" t="s">
        <v>2451</v>
      </c>
      <c r="G187" s="82">
        <v>137396</v>
      </c>
      <c r="H187" s="52" t="s">
        <v>2859</v>
      </c>
      <c r="I187" s="53" t="s">
        <v>2776</v>
      </c>
      <c r="J187" s="52" t="s">
        <v>1024</v>
      </c>
      <c r="K187" s="52">
        <v>12200900</v>
      </c>
      <c r="L187" s="52">
        <v>4</v>
      </c>
      <c r="M187" s="52" t="s">
        <v>133</v>
      </c>
      <c r="N187" s="52" t="s">
        <v>124</v>
      </c>
      <c r="O187" s="52" t="s">
        <v>125</v>
      </c>
      <c r="P187" s="52" t="s">
        <v>2693</v>
      </c>
      <c r="Q187" s="52">
        <v>5302</v>
      </c>
      <c r="R187" s="52">
        <v>0</v>
      </c>
      <c r="S187" s="52">
        <v>8100025911</v>
      </c>
      <c r="T187" s="53">
        <v>44286</v>
      </c>
      <c r="U187" s="52" t="s">
        <v>2784</v>
      </c>
      <c r="V187" s="52">
        <v>336</v>
      </c>
      <c r="W187" s="53" t="s">
        <v>2659</v>
      </c>
      <c r="X187" s="54">
        <v>252299.76</v>
      </c>
      <c r="Y187" s="52" t="s">
        <v>6</v>
      </c>
      <c r="Z187" s="71" t="str">
        <f t="shared" si="2"/>
        <v>Less than 180 days</v>
      </c>
      <c r="AA187" s="47" t="s">
        <v>2641</v>
      </c>
    </row>
    <row r="188" spans="1:27" x14ac:dyDescent="0.2">
      <c r="A188" s="52">
        <v>5300</v>
      </c>
      <c r="B188" s="52" t="s">
        <v>573</v>
      </c>
      <c r="C188" s="52" t="s">
        <v>2718</v>
      </c>
      <c r="D188" s="52">
        <v>5307000476</v>
      </c>
      <c r="E188" s="52">
        <v>0</v>
      </c>
      <c r="F188" s="52" t="s">
        <v>2441</v>
      </c>
      <c r="G188" s="82">
        <v>208596</v>
      </c>
      <c r="H188" s="52" t="s">
        <v>2839</v>
      </c>
      <c r="I188" s="53" t="s">
        <v>2762</v>
      </c>
      <c r="J188" s="52" t="s">
        <v>1015</v>
      </c>
      <c r="K188" s="52">
        <v>12200900</v>
      </c>
      <c r="L188" s="52">
        <v>1</v>
      </c>
      <c r="M188" s="52" t="s">
        <v>133</v>
      </c>
      <c r="N188" s="52" t="s">
        <v>124</v>
      </c>
      <c r="O188" s="52" t="s">
        <v>125</v>
      </c>
      <c r="P188" s="52" t="s">
        <v>2693</v>
      </c>
      <c r="Q188" s="52">
        <v>5302</v>
      </c>
      <c r="R188" s="52">
        <v>0</v>
      </c>
      <c r="S188" s="52">
        <v>8100025913</v>
      </c>
      <c r="T188" s="53">
        <v>44286</v>
      </c>
      <c r="U188" s="52" t="s">
        <v>2763</v>
      </c>
      <c r="V188" s="52">
        <v>336</v>
      </c>
      <c r="W188" s="53" t="s">
        <v>2659</v>
      </c>
      <c r="X188" s="54">
        <v>31676.11</v>
      </c>
      <c r="Y188" s="52" t="s">
        <v>6</v>
      </c>
      <c r="Z188" s="71" t="str">
        <f t="shared" si="2"/>
        <v>Less than 180 days</v>
      </c>
      <c r="AA188" s="47" t="s">
        <v>2641</v>
      </c>
    </row>
    <row r="189" spans="1:27" x14ac:dyDescent="0.2">
      <c r="A189" s="52">
        <v>5300</v>
      </c>
      <c r="B189" s="52" t="s">
        <v>573</v>
      </c>
      <c r="C189" s="52" t="s">
        <v>2718</v>
      </c>
      <c r="D189" s="52">
        <v>5307000477</v>
      </c>
      <c r="E189" s="52">
        <v>0</v>
      </c>
      <c r="F189" s="52" t="s">
        <v>2442</v>
      </c>
      <c r="G189" s="82">
        <v>208596</v>
      </c>
      <c r="H189" s="52" t="s">
        <v>2839</v>
      </c>
      <c r="I189" s="53" t="s">
        <v>2762</v>
      </c>
      <c r="J189" s="52" t="s">
        <v>1016</v>
      </c>
      <c r="K189" s="52">
        <v>12200900</v>
      </c>
      <c r="L189" s="52">
        <v>1</v>
      </c>
      <c r="M189" s="52" t="s">
        <v>133</v>
      </c>
      <c r="N189" s="52" t="s">
        <v>124</v>
      </c>
      <c r="O189" s="52" t="s">
        <v>125</v>
      </c>
      <c r="P189" s="52" t="s">
        <v>2693</v>
      </c>
      <c r="Q189" s="52">
        <v>5302</v>
      </c>
      <c r="R189" s="52">
        <v>0</v>
      </c>
      <c r="S189" s="52">
        <v>8100025913</v>
      </c>
      <c r="T189" s="53">
        <v>44286</v>
      </c>
      <c r="U189" s="52" t="s">
        <v>2763</v>
      </c>
      <c r="V189" s="52">
        <v>336</v>
      </c>
      <c r="W189" s="53" t="s">
        <v>2659</v>
      </c>
      <c r="X189" s="54">
        <v>14579.89</v>
      </c>
      <c r="Y189" s="52" t="s">
        <v>6</v>
      </c>
      <c r="Z189" s="71" t="str">
        <f t="shared" si="2"/>
        <v>Less than 180 days</v>
      </c>
      <c r="AA189" s="47" t="s">
        <v>2641</v>
      </c>
    </row>
    <row r="190" spans="1:27" ht="25.5" x14ac:dyDescent="0.2">
      <c r="A190" s="76">
        <v>5300</v>
      </c>
      <c r="B190" s="76" t="s">
        <v>128</v>
      </c>
      <c r="C190" s="76" t="s">
        <v>2731</v>
      </c>
      <c r="D190" s="76">
        <v>5303000132</v>
      </c>
      <c r="E190" s="76">
        <v>0</v>
      </c>
      <c r="F190" s="76" t="s">
        <v>2284</v>
      </c>
      <c r="G190" s="83" t="s">
        <v>2860</v>
      </c>
      <c r="H190" s="77" t="s">
        <v>2861</v>
      </c>
      <c r="I190" s="78" t="s">
        <v>2659</v>
      </c>
      <c r="J190" s="76" t="s">
        <v>334</v>
      </c>
      <c r="K190" s="76">
        <v>12200500</v>
      </c>
      <c r="L190" s="76">
        <v>1</v>
      </c>
      <c r="M190" s="76" t="s">
        <v>332</v>
      </c>
      <c r="N190" s="76" t="s">
        <v>146</v>
      </c>
      <c r="O190" s="76" t="s">
        <v>119</v>
      </c>
      <c r="P190" s="76" t="s">
        <v>2693</v>
      </c>
      <c r="Q190" s="76">
        <v>5302</v>
      </c>
      <c r="R190" s="76">
        <v>0</v>
      </c>
      <c r="S190" s="76">
        <v>8100025989</v>
      </c>
      <c r="T190" s="78">
        <v>44286</v>
      </c>
      <c r="U190" s="76" t="s">
        <v>2785</v>
      </c>
      <c r="V190" s="76">
        <v>331</v>
      </c>
      <c r="W190" s="78" t="s">
        <v>2659</v>
      </c>
      <c r="X190" s="79">
        <v>14296863.630000001</v>
      </c>
      <c r="Y190" s="76" t="s">
        <v>6</v>
      </c>
      <c r="Z190" s="80" t="str">
        <f t="shared" si="2"/>
        <v>Less than 180 days</v>
      </c>
      <c r="AA190" s="47" t="s">
        <v>2641</v>
      </c>
    </row>
    <row r="191" spans="1:27" ht="25.5" x14ac:dyDescent="0.2">
      <c r="A191" s="76">
        <v>5300</v>
      </c>
      <c r="B191" s="76" t="s">
        <v>128</v>
      </c>
      <c r="C191" s="76" t="s">
        <v>2731</v>
      </c>
      <c r="D191" s="76">
        <v>5303000132</v>
      </c>
      <c r="E191" s="76">
        <v>0</v>
      </c>
      <c r="F191" s="76" t="s">
        <v>2284</v>
      </c>
      <c r="G191" s="83" t="s">
        <v>2860</v>
      </c>
      <c r="H191" s="77" t="s">
        <v>2861</v>
      </c>
      <c r="I191" s="78" t="s">
        <v>2659</v>
      </c>
      <c r="J191" s="76" t="s">
        <v>334</v>
      </c>
      <c r="K191" s="76">
        <v>12200500</v>
      </c>
      <c r="L191" s="76">
        <v>1</v>
      </c>
      <c r="M191" s="76" t="s">
        <v>332</v>
      </c>
      <c r="N191" s="76" t="s">
        <v>146</v>
      </c>
      <c r="O191" s="76" t="s">
        <v>119</v>
      </c>
      <c r="P191" s="76" t="s">
        <v>2693</v>
      </c>
      <c r="Q191" s="76">
        <v>5302</v>
      </c>
      <c r="R191" s="76">
        <v>0</v>
      </c>
      <c r="S191" s="76">
        <v>8100025989</v>
      </c>
      <c r="T191" s="78">
        <v>44286</v>
      </c>
      <c r="U191" s="76" t="s">
        <v>2785</v>
      </c>
      <c r="V191" s="76">
        <v>336</v>
      </c>
      <c r="W191" s="78" t="s">
        <v>2659</v>
      </c>
      <c r="X191" s="79">
        <v>2849203.44</v>
      </c>
      <c r="Y191" s="76" t="s">
        <v>6</v>
      </c>
      <c r="Z191" s="80" t="str">
        <f t="shared" si="2"/>
        <v>Less than 180 days</v>
      </c>
      <c r="AA191" s="47" t="s">
        <v>2641</v>
      </c>
    </row>
    <row r="192" spans="1:27" x14ac:dyDescent="0.2">
      <c r="A192" s="52">
        <v>5300</v>
      </c>
      <c r="B192" s="52" t="s">
        <v>1025</v>
      </c>
      <c r="C192" s="52" t="s">
        <v>2686</v>
      </c>
      <c r="D192" s="52">
        <v>5308000078</v>
      </c>
      <c r="E192" s="52">
        <v>22</v>
      </c>
      <c r="F192" s="52" t="s">
        <v>2456</v>
      </c>
      <c r="G192" s="82"/>
      <c r="H192" s="52"/>
      <c r="I192" s="53" t="s">
        <v>2597</v>
      </c>
      <c r="J192" s="52" t="s">
        <v>1140</v>
      </c>
      <c r="K192" s="52">
        <v>12201000</v>
      </c>
      <c r="L192" s="52">
        <v>0</v>
      </c>
      <c r="M192" s="52">
        <v>0</v>
      </c>
      <c r="N192" s="52" t="s">
        <v>1026</v>
      </c>
      <c r="O192" s="52" t="s">
        <v>1138</v>
      </c>
      <c r="P192" s="52" t="s">
        <v>2687</v>
      </c>
      <c r="Q192" s="52">
        <v>5302</v>
      </c>
      <c r="R192" s="52" t="s">
        <v>164</v>
      </c>
      <c r="S192" s="52">
        <v>8100026207</v>
      </c>
      <c r="T192" s="53">
        <v>44286</v>
      </c>
      <c r="U192" s="52" t="s">
        <v>2689</v>
      </c>
      <c r="V192" s="52">
        <v>336</v>
      </c>
      <c r="W192" s="53" t="s">
        <v>2659</v>
      </c>
      <c r="X192" s="54">
        <v>-213548.4</v>
      </c>
      <c r="Y192" s="52" t="s">
        <v>6</v>
      </c>
      <c r="Z192" s="71" t="str">
        <f t="shared" si="2"/>
        <v>Less than 180 days</v>
      </c>
      <c r="AA192" s="47" t="s">
        <v>2642</v>
      </c>
    </row>
    <row r="193" spans="1:27" x14ac:dyDescent="0.2">
      <c r="A193" s="52">
        <v>5300</v>
      </c>
      <c r="B193" s="52" t="s">
        <v>1025</v>
      </c>
      <c r="C193" s="52" t="s">
        <v>2686</v>
      </c>
      <c r="D193" s="52">
        <v>5308000079</v>
      </c>
      <c r="E193" s="52">
        <v>21</v>
      </c>
      <c r="F193" s="52" t="s">
        <v>2458</v>
      </c>
      <c r="G193" s="82"/>
      <c r="H193" s="52"/>
      <c r="I193" s="53" t="s">
        <v>2597</v>
      </c>
      <c r="J193" s="52" t="s">
        <v>1140</v>
      </c>
      <c r="K193" s="52">
        <v>12201000</v>
      </c>
      <c r="L193" s="52">
        <v>0</v>
      </c>
      <c r="M193" s="52">
        <v>0</v>
      </c>
      <c r="N193" s="52" t="s">
        <v>1026</v>
      </c>
      <c r="O193" s="52" t="s">
        <v>1138</v>
      </c>
      <c r="P193" s="52" t="s">
        <v>2687</v>
      </c>
      <c r="Q193" s="52">
        <v>5302</v>
      </c>
      <c r="R193" s="52" t="s">
        <v>164</v>
      </c>
      <c r="S193" s="52">
        <v>8100026207</v>
      </c>
      <c r="T193" s="53">
        <v>44286</v>
      </c>
      <c r="U193" s="52" t="s">
        <v>2689</v>
      </c>
      <c r="V193" s="52">
        <v>336</v>
      </c>
      <c r="W193" s="53" t="s">
        <v>2659</v>
      </c>
      <c r="X193" s="54">
        <v>-405194.4</v>
      </c>
      <c r="Y193" s="52" t="s">
        <v>6</v>
      </c>
      <c r="Z193" s="71" t="str">
        <f t="shared" si="2"/>
        <v>Less than 180 days</v>
      </c>
      <c r="AA193" s="47" t="s">
        <v>2642</v>
      </c>
    </row>
    <row r="194" spans="1:27" x14ac:dyDescent="0.2">
      <c r="A194" s="52">
        <v>5300</v>
      </c>
      <c r="B194" s="52" t="s">
        <v>1025</v>
      </c>
      <c r="C194" s="52" t="s">
        <v>2686</v>
      </c>
      <c r="D194" s="52">
        <v>5308000080</v>
      </c>
      <c r="E194" s="52">
        <v>21</v>
      </c>
      <c r="F194" s="52" t="s">
        <v>2460</v>
      </c>
      <c r="G194" s="82"/>
      <c r="H194" s="52"/>
      <c r="I194" s="53" t="s">
        <v>2597</v>
      </c>
      <c r="J194" s="52" t="s">
        <v>1140</v>
      </c>
      <c r="K194" s="52">
        <v>12201000</v>
      </c>
      <c r="L194" s="52">
        <v>0</v>
      </c>
      <c r="M194" s="52">
        <v>0</v>
      </c>
      <c r="N194" s="52" t="s">
        <v>1026</v>
      </c>
      <c r="O194" s="52" t="s">
        <v>1138</v>
      </c>
      <c r="P194" s="52" t="s">
        <v>2687</v>
      </c>
      <c r="Q194" s="52">
        <v>5302</v>
      </c>
      <c r="R194" s="52" t="s">
        <v>164</v>
      </c>
      <c r="S194" s="52">
        <v>8100026207</v>
      </c>
      <c r="T194" s="53">
        <v>44286</v>
      </c>
      <c r="U194" s="52" t="s">
        <v>2689</v>
      </c>
      <c r="V194" s="52">
        <v>336</v>
      </c>
      <c r="W194" s="53" t="s">
        <v>2659</v>
      </c>
      <c r="X194" s="54">
        <v>-262828.79999999999</v>
      </c>
      <c r="Y194" s="52" t="s">
        <v>6</v>
      </c>
      <c r="Z194" s="71" t="str">
        <f t="shared" si="2"/>
        <v>Less than 180 days</v>
      </c>
      <c r="AA194" s="47" t="s">
        <v>2642</v>
      </c>
    </row>
    <row r="195" spans="1:27" x14ac:dyDescent="0.2">
      <c r="A195" s="52">
        <v>5300</v>
      </c>
      <c r="B195" s="52" t="s">
        <v>1025</v>
      </c>
      <c r="C195" s="52" t="s">
        <v>2686</v>
      </c>
      <c r="D195" s="52">
        <v>5308000081</v>
      </c>
      <c r="E195" s="52">
        <v>22</v>
      </c>
      <c r="F195" s="52" t="s">
        <v>2462</v>
      </c>
      <c r="G195" s="82"/>
      <c r="H195" s="52"/>
      <c r="I195" s="53" t="s">
        <v>2597</v>
      </c>
      <c r="J195" s="52" t="s">
        <v>1140</v>
      </c>
      <c r="K195" s="52">
        <v>12201000</v>
      </c>
      <c r="L195" s="52">
        <v>0</v>
      </c>
      <c r="M195" s="52">
        <v>0</v>
      </c>
      <c r="N195" s="52" t="s">
        <v>1026</v>
      </c>
      <c r="O195" s="52" t="s">
        <v>1138</v>
      </c>
      <c r="P195" s="52" t="s">
        <v>2687</v>
      </c>
      <c r="Q195" s="52">
        <v>5302</v>
      </c>
      <c r="R195" s="52" t="s">
        <v>164</v>
      </c>
      <c r="S195" s="52">
        <v>8100026207</v>
      </c>
      <c r="T195" s="53">
        <v>44286</v>
      </c>
      <c r="U195" s="52" t="s">
        <v>2689</v>
      </c>
      <c r="V195" s="52">
        <v>336</v>
      </c>
      <c r="W195" s="53" t="s">
        <v>2659</v>
      </c>
      <c r="X195" s="54">
        <v>-2064301.2</v>
      </c>
      <c r="Y195" s="52" t="s">
        <v>6</v>
      </c>
      <c r="Z195" s="71" t="str">
        <f t="shared" si="2"/>
        <v>Less than 180 days</v>
      </c>
      <c r="AA195" s="47" t="s">
        <v>2642</v>
      </c>
    </row>
    <row r="196" spans="1:27" x14ac:dyDescent="0.2">
      <c r="A196" s="52">
        <v>5300</v>
      </c>
      <c r="B196" s="52" t="s">
        <v>1025</v>
      </c>
      <c r="C196" s="52" t="s">
        <v>2686</v>
      </c>
      <c r="D196" s="52">
        <v>5308000083</v>
      </c>
      <c r="E196" s="52">
        <v>28</v>
      </c>
      <c r="F196" s="52" t="s">
        <v>2464</v>
      </c>
      <c r="G196" s="82"/>
      <c r="H196" s="52"/>
      <c r="I196" s="53" t="s">
        <v>2597</v>
      </c>
      <c r="J196" s="52" t="s">
        <v>1140</v>
      </c>
      <c r="K196" s="52">
        <v>12201000</v>
      </c>
      <c r="L196" s="52">
        <v>0</v>
      </c>
      <c r="M196" s="52">
        <v>0</v>
      </c>
      <c r="N196" s="52" t="s">
        <v>1026</v>
      </c>
      <c r="O196" s="52" t="s">
        <v>1138</v>
      </c>
      <c r="P196" s="52" t="s">
        <v>2687</v>
      </c>
      <c r="Q196" s="52">
        <v>5302</v>
      </c>
      <c r="R196" s="52" t="s">
        <v>164</v>
      </c>
      <c r="S196" s="52">
        <v>8100026207</v>
      </c>
      <c r="T196" s="53">
        <v>44286</v>
      </c>
      <c r="U196" s="52" t="s">
        <v>2689</v>
      </c>
      <c r="V196" s="52">
        <v>336</v>
      </c>
      <c r="W196" s="53" t="s">
        <v>2659</v>
      </c>
      <c r="X196" s="54">
        <v>-10080579.6</v>
      </c>
      <c r="Y196" s="52" t="s">
        <v>6</v>
      </c>
      <c r="Z196" s="71" t="str">
        <f t="shared" si="2"/>
        <v>Less than 180 days</v>
      </c>
      <c r="AA196" s="47" t="s">
        <v>2642</v>
      </c>
    </row>
    <row r="197" spans="1:27" x14ac:dyDescent="0.2">
      <c r="A197" s="52">
        <v>5300</v>
      </c>
      <c r="B197" s="52" t="s">
        <v>1025</v>
      </c>
      <c r="C197" s="52" t="s">
        <v>2686</v>
      </c>
      <c r="D197" s="52">
        <v>5308000084</v>
      </c>
      <c r="E197" s="52">
        <v>25</v>
      </c>
      <c r="F197" s="52" t="s">
        <v>2466</v>
      </c>
      <c r="G197" s="82"/>
      <c r="H197" s="52"/>
      <c r="I197" s="53" t="s">
        <v>2597</v>
      </c>
      <c r="J197" s="52" t="s">
        <v>1140</v>
      </c>
      <c r="K197" s="52">
        <v>12201000</v>
      </c>
      <c r="L197" s="52">
        <v>0</v>
      </c>
      <c r="M197" s="52">
        <v>0</v>
      </c>
      <c r="N197" s="52" t="s">
        <v>1026</v>
      </c>
      <c r="O197" s="52" t="s">
        <v>1138</v>
      </c>
      <c r="P197" s="52" t="s">
        <v>2687</v>
      </c>
      <c r="Q197" s="52">
        <v>5302</v>
      </c>
      <c r="R197" s="52" t="s">
        <v>164</v>
      </c>
      <c r="S197" s="52">
        <v>8100026207</v>
      </c>
      <c r="T197" s="53">
        <v>44286</v>
      </c>
      <c r="U197" s="52" t="s">
        <v>2689</v>
      </c>
      <c r="V197" s="52">
        <v>336</v>
      </c>
      <c r="W197" s="53" t="s">
        <v>2659</v>
      </c>
      <c r="X197" s="54">
        <v>-10151762.4</v>
      </c>
      <c r="Y197" s="52" t="s">
        <v>6</v>
      </c>
      <c r="Z197" s="71" t="str">
        <f t="shared" si="2"/>
        <v>Less than 180 days</v>
      </c>
      <c r="AA197" s="47" t="s">
        <v>2642</v>
      </c>
    </row>
    <row r="198" spans="1:27" x14ac:dyDescent="0.2">
      <c r="A198" s="52">
        <v>5300</v>
      </c>
      <c r="B198" s="52" t="s">
        <v>1025</v>
      </c>
      <c r="C198" s="52" t="s">
        <v>2686</v>
      </c>
      <c r="D198" s="52">
        <v>5308000085</v>
      </c>
      <c r="E198" s="52">
        <v>20</v>
      </c>
      <c r="F198" s="52" t="s">
        <v>2468</v>
      </c>
      <c r="G198" s="82"/>
      <c r="H198" s="52"/>
      <c r="I198" s="53" t="s">
        <v>2597</v>
      </c>
      <c r="J198" s="52" t="s">
        <v>1140</v>
      </c>
      <c r="K198" s="52">
        <v>12201000</v>
      </c>
      <c r="L198" s="52">
        <v>0</v>
      </c>
      <c r="M198" s="52">
        <v>0</v>
      </c>
      <c r="N198" s="52" t="s">
        <v>1026</v>
      </c>
      <c r="O198" s="52" t="s">
        <v>1138</v>
      </c>
      <c r="P198" s="52" t="s">
        <v>2687</v>
      </c>
      <c r="Q198" s="52">
        <v>5302</v>
      </c>
      <c r="R198" s="52" t="s">
        <v>164</v>
      </c>
      <c r="S198" s="52">
        <v>8100026207</v>
      </c>
      <c r="T198" s="53">
        <v>44286</v>
      </c>
      <c r="U198" s="52" t="s">
        <v>2689</v>
      </c>
      <c r="V198" s="52">
        <v>336</v>
      </c>
      <c r="W198" s="53" t="s">
        <v>2659</v>
      </c>
      <c r="X198" s="54">
        <v>-372340.8</v>
      </c>
      <c r="Y198" s="52" t="s">
        <v>6</v>
      </c>
      <c r="Z198" s="71" t="str">
        <f t="shared" si="2"/>
        <v>Less than 180 days</v>
      </c>
      <c r="AA198" s="47" t="s">
        <v>2642</v>
      </c>
    </row>
    <row r="199" spans="1:27" x14ac:dyDescent="0.2">
      <c r="A199" s="52">
        <v>5300</v>
      </c>
      <c r="B199" s="52" t="s">
        <v>1025</v>
      </c>
      <c r="C199" s="52" t="s">
        <v>2686</v>
      </c>
      <c r="D199" s="52">
        <v>5308000087</v>
      </c>
      <c r="E199" s="52">
        <v>20</v>
      </c>
      <c r="F199" s="52" t="s">
        <v>2470</v>
      </c>
      <c r="G199" s="82"/>
      <c r="H199" s="52"/>
      <c r="I199" s="53" t="s">
        <v>2597</v>
      </c>
      <c r="J199" s="52" t="s">
        <v>1140</v>
      </c>
      <c r="K199" s="52">
        <v>12201000</v>
      </c>
      <c r="L199" s="52">
        <v>0</v>
      </c>
      <c r="M199" s="52">
        <v>0</v>
      </c>
      <c r="N199" s="52" t="s">
        <v>1026</v>
      </c>
      <c r="O199" s="52" t="s">
        <v>1138</v>
      </c>
      <c r="P199" s="52" t="s">
        <v>2687</v>
      </c>
      <c r="Q199" s="52">
        <v>5302</v>
      </c>
      <c r="R199" s="52" t="s">
        <v>164</v>
      </c>
      <c r="S199" s="52">
        <v>8100026207</v>
      </c>
      <c r="T199" s="53">
        <v>44286</v>
      </c>
      <c r="U199" s="52" t="s">
        <v>2689</v>
      </c>
      <c r="V199" s="52">
        <v>336</v>
      </c>
      <c r="W199" s="53" t="s">
        <v>2659</v>
      </c>
      <c r="X199" s="54">
        <v>-284731.2</v>
      </c>
      <c r="Y199" s="52" t="s">
        <v>6</v>
      </c>
      <c r="Z199" s="71" t="str">
        <f t="shared" ref="Z199:Z237" si="3">IF(T199&lt;$Z$1,"More than 180 days", "Less than 180 days")</f>
        <v>Less than 180 days</v>
      </c>
      <c r="AA199" s="47" t="s">
        <v>2642</v>
      </c>
    </row>
    <row r="200" spans="1:27" x14ac:dyDescent="0.2">
      <c r="A200" s="52">
        <v>5300</v>
      </c>
      <c r="B200" s="52" t="s">
        <v>1025</v>
      </c>
      <c r="C200" s="52" t="s">
        <v>2686</v>
      </c>
      <c r="D200" s="52">
        <v>5308000088</v>
      </c>
      <c r="E200" s="52">
        <v>20</v>
      </c>
      <c r="F200" s="52" t="s">
        <v>2472</v>
      </c>
      <c r="G200" s="82"/>
      <c r="H200" s="52"/>
      <c r="I200" s="53" t="s">
        <v>2597</v>
      </c>
      <c r="J200" s="52" t="s">
        <v>1140</v>
      </c>
      <c r="K200" s="52">
        <v>12201000</v>
      </c>
      <c r="L200" s="52">
        <v>0</v>
      </c>
      <c r="M200" s="52">
        <v>0</v>
      </c>
      <c r="N200" s="52" t="s">
        <v>1026</v>
      </c>
      <c r="O200" s="52" t="s">
        <v>1138</v>
      </c>
      <c r="P200" s="52" t="s">
        <v>2687</v>
      </c>
      <c r="Q200" s="52">
        <v>5302</v>
      </c>
      <c r="R200" s="52" t="s">
        <v>164</v>
      </c>
      <c r="S200" s="52">
        <v>8100026207</v>
      </c>
      <c r="T200" s="53">
        <v>44286</v>
      </c>
      <c r="U200" s="52" t="s">
        <v>2689</v>
      </c>
      <c r="V200" s="52">
        <v>336</v>
      </c>
      <c r="W200" s="53" t="s">
        <v>2659</v>
      </c>
      <c r="X200" s="54">
        <v>-224499.6</v>
      </c>
      <c r="Y200" s="52" t="s">
        <v>6</v>
      </c>
      <c r="Z200" s="71" t="str">
        <f t="shared" si="3"/>
        <v>Less than 180 days</v>
      </c>
      <c r="AA200" s="47" t="s">
        <v>2642</v>
      </c>
    </row>
    <row r="201" spans="1:27" x14ac:dyDescent="0.2">
      <c r="A201" s="52">
        <v>5300</v>
      </c>
      <c r="B201" s="52" t="s">
        <v>1025</v>
      </c>
      <c r="C201" s="52" t="s">
        <v>2686</v>
      </c>
      <c r="D201" s="52">
        <v>5308000089</v>
      </c>
      <c r="E201" s="52">
        <v>21</v>
      </c>
      <c r="F201" s="52" t="s">
        <v>2474</v>
      </c>
      <c r="G201" s="82"/>
      <c r="H201" s="52"/>
      <c r="I201" s="53" t="s">
        <v>2597</v>
      </c>
      <c r="J201" s="52" t="s">
        <v>1140</v>
      </c>
      <c r="K201" s="52">
        <v>12201000</v>
      </c>
      <c r="L201" s="52">
        <v>0</v>
      </c>
      <c r="M201" s="52">
        <v>0</v>
      </c>
      <c r="N201" s="52" t="s">
        <v>1026</v>
      </c>
      <c r="O201" s="52" t="s">
        <v>1138</v>
      </c>
      <c r="P201" s="52" t="s">
        <v>2687</v>
      </c>
      <c r="Q201" s="52">
        <v>5302</v>
      </c>
      <c r="R201" s="52" t="s">
        <v>164</v>
      </c>
      <c r="S201" s="52">
        <v>8100026207</v>
      </c>
      <c r="T201" s="53">
        <v>44286</v>
      </c>
      <c r="U201" s="52" t="s">
        <v>2689</v>
      </c>
      <c r="V201" s="52">
        <v>336</v>
      </c>
      <c r="W201" s="53" t="s">
        <v>2659</v>
      </c>
      <c r="X201" s="54">
        <v>-109512</v>
      </c>
      <c r="Y201" s="52" t="s">
        <v>6</v>
      </c>
      <c r="Z201" s="71" t="str">
        <f t="shared" si="3"/>
        <v>Less than 180 days</v>
      </c>
      <c r="AA201" s="47" t="s">
        <v>2642</v>
      </c>
    </row>
    <row r="202" spans="1:27" x14ac:dyDescent="0.2">
      <c r="A202" s="52">
        <v>5300</v>
      </c>
      <c r="B202" s="52" t="s">
        <v>1025</v>
      </c>
      <c r="C202" s="52" t="s">
        <v>2686</v>
      </c>
      <c r="D202" s="52">
        <v>5308000090</v>
      </c>
      <c r="E202" s="52">
        <v>20</v>
      </c>
      <c r="F202" s="52" t="s">
        <v>2476</v>
      </c>
      <c r="G202" s="82"/>
      <c r="H202" s="52"/>
      <c r="I202" s="53" t="s">
        <v>2597</v>
      </c>
      <c r="J202" s="52" t="s">
        <v>1140</v>
      </c>
      <c r="K202" s="52">
        <v>12201000</v>
      </c>
      <c r="L202" s="52">
        <v>0</v>
      </c>
      <c r="M202" s="52">
        <v>0</v>
      </c>
      <c r="N202" s="52" t="s">
        <v>1026</v>
      </c>
      <c r="O202" s="52" t="s">
        <v>1138</v>
      </c>
      <c r="P202" s="52" t="s">
        <v>2687</v>
      </c>
      <c r="Q202" s="52">
        <v>5302</v>
      </c>
      <c r="R202" s="52" t="s">
        <v>164</v>
      </c>
      <c r="S202" s="52">
        <v>8100026207</v>
      </c>
      <c r="T202" s="53">
        <v>44286</v>
      </c>
      <c r="U202" s="52" t="s">
        <v>2689</v>
      </c>
      <c r="V202" s="52">
        <v>336</v>
      </c>
      <c r="W202" s="53" t="s">
        <v>2659</v>
      </c>
      <c r="X202" s="54">
        <v>-208072.8</v>
      </c>
      <c r="Y202" s="52" t="s">
        <v>6</v>
      </c>
      <c r="Z202" s="71" t="str">
        <f t="shared" si="3"/>
        <v>Less than 180 days</v>
      </c>
      <c r="AA202" s="47" t="s">
        <v>2642</v>
      </c>
    </row>
    <row r="203" spans="1:27" x14ac:dyDescent="0.2">
      <c r="A203" s="52">
        <v>5300</v>
      </c>
      <c r="B203" s="52" t="s">
        <v>1025</v>
      </c>
      <c r="C203" s="52" t="s">
        <v>2686</v>
      </c>
      <c r="D203" s="52">
        <v>5308000091</v>
      </c>
      <c r="E203" s="52">
        <v>20</v>
      </c>
      <c r="F203" s="52" t="s">
        <v>2478</v>
      </c>
      <c r="G203" s="82"/>
      <c r="H203" s="52"/>
      <c r="I203" s="53" t="s">
        <v>2597</v>
      </c>
      <c r="J203" s="52" t="s">
        <v>1140</v>
      </c>
      <c r="K203" s="52">
        <v>12201000</v>
      </c>
      <c r="L203" s="52">
        <v>0</v>
      </c>
      <c r="M203" s="52">
        <v>0</v>
      </c>
      <c r="N203" s="52" t="s">
        <v>1030</v>
      </c>
      <c r="O203" s="52" t="s">
        <v>1173</v>
      </c>
      <c r="P203" s="52" t="s">
        <v>2687</v>
      </c>
      <c r="Q203" s="52">
        <v>5302</v>
      </c>
      <c r="R203" s="52" t="s">
        <v>164</v>
      </c>
      <c r="S203" s="52">
        <v>8100026207</v>
      </c>
      <c r="T203" s="53">
        <v>44286</v>
      </c>
      <c r="U203" s="52" t="s">
        <v>2689</v>
      </c>
      <c r="V203" s="52">
        <v>336</v>
      </c>
      <c r="W203" s="53" t="s">
        <v>2659</v>
      </c>
      <c r="X203" s="54">
        <v>-158792.4</v>
      </c>
      <c r="Y203" s="52" t="s">
        <v>6</v>
      </c>
      <c r="Z203" s="71" t="str">
        <f t="shared" si="3"/>
        <v>Less than 180 days</v>
      </c>
      <c r="AA203" s="47" t="s">
        <v>2642</v>
      </c>
    </row>
    <row r="204" spans="1:27" x14ac:dyDescent="0.2">
      <c r="A204" s="52">
        <v>5300</v>
      </c>
      <c r="B204" s="52" t="s">
        <v>1025</v>
      </c>
      <c r="C204" s="52" t="s">
        <v>2686</v>
      </c>
      <c r="D204" s="52">
        <v>5308000092</v>
      </c>
      <c r="E204" s="52">
        <v>20</v>
      </c>
      <c r="F204" s="52" t="s">
        <v>2480</v>
      </c>
      <c r="G204" s="82"/>
      <c r="H204" s="52"/>
      <c r="I204" s="53" t="s">
        <v>2597</v>
      </c>
      <c r="J204" s="52" t="s">
        <v>1140</v>
      </c>
      <c r="K204" s="52">
        <v>12201000</v>
      </c>
      <c r="L204" s="52">
        <v>0</v>
      </c>
      <c r="M204" s="52">
        <v>0</v>
      </c>
      <c r="N204" s="52" t="s">
        <v>1030</v>
      </c>
      <c r="O204" s="52" t="s">
        <v>1173</v>
      </c>
      <c r="P204" s="52" t="s">
        <v>2687</v>
      </c>
      <c r="Q204" s="52">
        <v>5302</v>
      </c>
      <c r="R204" s="52" t="s">
        <v>164</v>
      </c>
      <c r="S204" s="52">
        <v>8100026207</v>
      </c>
      <c r="T204" s="53">
        <v>44286</v>
      </c>
      <c r="U204" s="52" t="s">
        <v>2689</v>
      </c>
      <c r="V204" s="52">
        <v>336</v>
      </c>
      <c r="W204" s="53" t="s">
        <v>2659</v>
      </c>
      <c r="X204" s="54">
        <v>-32853.599999999999</v>
      </c>
      <c r="Y204" s="52" t="s">
        <v>6</v>
      </c>
      <c r="Z204" s="71" t="str">
        <f t="shared" si="3"/>
        <v>Less than 180 days</v>
      </c>
      <c r="AA204" s="47" t="s">
        <v>2642</v>
      </c>
    </row>
    <row r="205" spans="1:27" x14ac:dyDescent="0.2">
      <c r="A205" s="52">
        <v>5300</v>
      </c>
      <c r="B205" s="52" t="s">
        <v>1025</v>
      </c>
      <c r="C205" s="52" t="s">
        <v>2686</v>
      </c>
      <c r="D205" s="52">
        <v>5308000093</v>
      </c>
      <c r="E205" s="52">
        <v>20</v>
      </c>
      <c r="F205" s="52" t="s">
        <v>2482</v>
      </c>
      <c r="G205" s="82"/>
      <c r="H205" s="52"/>
      <c r="I205" s="53" t="s">
        <v>2597</v>
      </c>
      <c r="J205" s="52" t="s">
        <v>1140</v>
      </c>
      <c r="K205" s="52">
        <v>12201000</v>
      </c>
      <c r="L205" s="52">
        <v>0</v>
      </c>
      <c r="M205" s="52">
        <v>0</v>
      </c>
      <c r="N205" s="52" t="s">
        <v>1030</v>
      </c>
      <c r="O205" s="52" t="s">
        <v>1173</v>
      </c>
      <c r="P205" s="52" t="s">
        <v>2687</v>
      </c>
      <c r="Q205" s="52">
        <v>5302</v>
      </c>
      <c r="R205" s="52" t="s">
        <v>164</v>
      </c>
      <c r="S205" s="52">
        <v>8100026207</v>
      </c>
      <c r="T205" s="53">
        <v>44286</v>
      </c>
      <c r="U205" s="52" t="s">
        <v>2689</v>
      </c>
      <c r="V205" s="52">
        <v>336</v>
      </c>
      <c r="W205" s="53" t="s">
        <v>2659</v>
      </c>
      <c r="X205" s="54">
        <v>-93085.2</v>
      </c>
      <c r="Y205" s="52" t="s">
        <v>6</v>
      </c>
      <c r="Z205" s="71" t="str">
        <f t="shared" si="3"/>
        <v>Less than 180 days</v>
      </c>
      <c r="AA205" s="47" t="s">
        <v>2642</v>
      </c>
    </row>
    <row r="206" spans="1:27" x14ac:dyDescent="0.2">
      <c r="A206" s="52">
        <v>5300</v>
      </c>
      <c r="B206" s="52" t="s">
        <v>1025</v>
      </c>
      <c r="C206" s="52" t="s">
        <v>2686</v>
      </c>
      <c r="D206" s="52">
        <v>5308000094</v>
      </c>
      <c r="E206" s="52">
        <v>23</v>
      </c>
      <c r="F206" s="52" t="s">
        <v>2484</v>
      </c>
      <c r="G206" s="82"/>
      <c r="H206" s="52"/>
      <c r="I206" s="53" t="s">
        <v>2597</v>
      </c>
      <c r="J206" s="52" t="s">
        <v>1140</v>
      </c>
      <c r="K206" s="52">
        <v>12201000</v>
      </c>
      <c r="L206" s="52">
        <v>0</v>
      </c>
      <c r="M206" s="52">
        <v>0</v>
      </c>
      <c r="N206" s="52" t="s">
        <v>1026</v>
      </c>
      <c r="O206" s="52" t="s">
        <v>1138</v>
      </c>
      <c r="P206" s="52" t="s">
        <v>2687</v>
      </c>
      <c r="Q206" s="52">
        <v>5302</v>
      </c>
      <c r="R206" s="52" t="s">
        <v>164</v>
      </c>
      <c r="S206" s="52">
        <v>8100026207</v>
      </c>
      <c r="T206" s="53">
        <v>44286</v>
      </c>
      <c r="U206" s="52" t="s">
        <v>2689</v>
      </c>
      <c r="V206" s="52">
        <v>336</v>
      </c>
      <c r="W206" s="53" t="s">
        <v>2659</v>
      </c>
      <c r="X206" s="54">
        <v>-1390802.4</v>
      </c>
      <c r="Y206" s="52" t="s">
        <v>6</v>
      </c>
      <c r="Z206" s="71" t="str">
        <f t="shared" si="3"/>
        <v>Less than 180 days</v>
      </c>
      <c r="AA206" s="47" t="s">
        <v>2642</v>
      </c>
    </row>
    <row r="207" spans="1:27" x14ac:dyDescent="0.2">
      <c r="A207" s="52">
        <v>5300</v>
      </c>
      <c r="B207" s="52" t="s">
        <v>1025</v>
      </c>
      <c r="C207" s="52" t="s">
        <v>2686</v>
      </c>
      <c r="D207" s="52">
        <v>5308000096</v>
      </c>
      <c r="E207" s="52">
        <v>22</v>
      </c>
      <c r="F207" s="52" t="s">
        <v>2486</v>
      </c>
      <c r="G207" s="82"/>
      <c r="H207" s="52"/>
      <c r="I207" s="53" t="s">
        <v>2597</v>
      </c>
      <c r="J207" s="52" t="s">
        <v>1140</v>
      </c>
      <c r="K207" s="52">
        <v>12201000</v>
      </c>
      <c r="L207" s="52">
        <v>0</v>
      </c>
      <c r="M207" s="52">
        <v>0</v>
      </c>
      <c r="N207" s="52" t="s">
        <v>1026</v>
      </c>
      <c r="O207" s="52" t="s">
        <v>1138</v>
      </c>
      <c r="P207" s="52" t="s">
        <v>2687</v>
      </c>
      <c r="Q207" s="52">
        <v>5302</v>
      </c>
      <c r="R207" s="52" t="s">
        <v>164</v>
      </c>
      <c r="S207" s="52">
        <v>8100026207</v>
      </c>
      <c r="T207" s="53">
        <v>44286</v>
      </c>
      <c r="U207" s="52" t="s">
        <v>2689</v>
      </c>
      <c r="V207" s="52">
        <v>336</v>
      </c>
      <c r="W207" s="53" t="s">
        <v>2659</v>
      </c>
      <c r="X207" s="54">
        <v>-235450.8</v>
      </c>
      <c r="Y207" s="52" t="s">
        <v>6</v>
      </c>
      <c r="Z207" s="71" t="str">
        <f t="shared" si="3"/>
        <v>Less than 180 days</v>
      </c>
      <c r="AA207" s="47" t="s">
        <v>2642</v>
      </c>
    </row>
    <row r="208" spans="1:27" x14ac:dyDescent="0.2">
      <c r="A208" s="52">
        <v>5300</v>
      </c>
      <c r="B208" s="52" t="s">
        <v>1025</v>
      </c>
      <c r="C208" s="52" t="s">
        <v>2686</v>
      </c>
      <c r="D208" s="52">
        <v>5308000098</v>
      </c>
      <c r="E208" s="52">
        <v>20</v>
      </c>
      <c r="F208" s="52" t="s">
        <v>2488</v>
      </c>
      <c r="G208" s="82"/>
      <c r="H208" s="52"/>
      <c r="I208" s="53" t="s">
        <v>2597</v>
      </c>
      <c r="J208" s="52" t="s">
        <v>1140</v>
      </c>
      <c r="K208" s="52">
        <v>12201000</v>
      </c>
      <c r="L208" s="52">
        <v>0</v>
      </c>
      <c r="M208" s="52">
        <v>0</v>
      </c>
      <c r="N208" s="52" t="s">
        <v>1030</v>
      </c>
      <c r="O208" s="52" t="s">
        <v>1173</v>
      </c>
      <c r="P208" s="52" t="s">
        <v>2687</v>
      </c>
      <c r="Q208" s="52">
        <v>5302</v>
      </c>
      <c r="R208" s="52" t="s">
        <v>164</v>
      </c>
      <c r="S208" s="52">
        <v>8100026207</v>
      </c>
      <c r="T208" s="53">
        <v>44286</v>
      </c>
      <c r="U208" s="52" t="s">
        <v>2689</v>
      </c>
      <c r="V208" s="52">
        <v>336</v>
      </c>
      <c r="W208" s="53" t="s">
        <v>2659</v>
      </c>
      <c r="X208" s="54">
        <v>-54756</v>
      </c>
      <c r="Y208" s="52" t="s">
        <v>6</v>
      </c>
      <c r="Z208" s="71" t="str">
        <f t="shared" si="3"/>
        <v>Less than 180 days</v>
      </c>
      <c r="AA208" s="47" t="s">
        <v>2642</v>
      </c>
    </row>
    <row r="209" spans="1:27" x14ac:dyDescent="0.2">
      <c r="A209" s="52">
        <v>5300</v>
      </c>
      <c r="B209" s="52" t="s">
        <v>1025</v>
      </c>
      <c r="C209" s="52" t="s">
        <v>2686</v>
      </c>
      <c r="D209" s="52">
        <v>5308000100</v>
      </c>
      <c r="E209" s="52">
        <v>20</v>
      </c>
      <c r="F209" s="52" t="s">
        <v>2490</v>
      </c>
      <c r="G209" s="82"/>
      <c r="H209" s="52"/>
      <c r="I209" s="53" t="s">
        <v>2597</v>
      </c>
      <c r="J209" s="52" t="s">
        <v>1140</v>
      </c>
      <c r="K209" s="52">
        <v>12201000</v>
      </c>
      <c r="L209" s="52">
        <v>0</v>
      </c>
      <c r="M209" s="52">
        <v>0</v>
      </c>
      <c r="N209" s="52" t="s">
        <v>1030</v>
      </c>
      <c r="O209" s="52" t="s">
        <v>1173</v>
      </c>
      <c r="P209" s="52" t="s">
        <v>2687</v>
      </c>
      <c r="Q209" s="52">
        <v>5302</v>
      </c>
      <c r="R209" s="52" t="s">
        <v>164</v>
      </c>
      <c r="S209" s="52">
        <v>8100026207</v>
      </c>
      <c r="T209" s="53">
        <v>44286</v>
      </c>
      <c r="U209" s="52" t="s">
        <v>2689</v>
      </c>
      <c r="V209" s="52">
        <v>336</v>
      </c>
      <c r="W209" s="53" t="s">
        <v>2659</v>
      </c>
      <c r="X209" s="54">
        <v>-27378</v>
      </c>
      <c r="Y209" s="52" t="s">
        <v>6</v>
      </c>
      <c r="Z209" s="71" t="str">
        <f t="shared" si="3"/>
        <v>Less than 180 days</v>
      </c>
      <c r="AA209" s="47" t="s">
        <v>2642</v>
      </c>
    </row>
    <row r="210" spans="1:27" x14ac:dyDescent="0.2">
      <c r="A210" s="52">
        <v>5300</v>
      </c>
      <c r="B210" s="52" t="s">
        <v>1025</v>
      </c>
      <c r="C210" s="52" t="s">
        <v>2686</v>
      </c>
      <c r="D210" s="52">
        <v>5308000112</v>
      </c>
      <c r="E210" s="52">
        <v>21</v>
      </c>
      <c r="F210" s="52" t="s">
        <v>2492</v>
      </c>
      <c r="G210" s="82"/>
      <c r="H210" s="52"/>
      <c r="I210" s="53" t="s">
        <v>2597</v>
      </c>
      <c r="J210" s="52" t="s">
        <v>1140</v>
      </c>
      <c r="K210" s="52">
        <v>12201000</v>
      </c>
      <c r="L210" s="52">
        <v>0</v>
      </c>
      <c r="M210" s="52">
        <v>0</v>
      </c>
      <c r="N210" s="52" t="s">
        <v>1026</v>
      </c>
      <c r="O210" s="52" t="s">
        <v>1138</v>
      </c>
      <c r="P210" s="52" t="s">
        <v>2687</v>
      </c>
      <c r="Q210" s="52">
        <v>5302</v>
      </c>
      <c r="R210" s="52" t="s">
        <v>164</v>
      </c>
      <c r="S210" s="52">
        <v>8100026207</v>
      </c>
      <c r="T210" s="53">
        <v>44286</v>
      </c>
      <c r="U210" s="52" t="s">
        <v>2689</v>
      </c>
      <c r="V210" s="52">
        <v>336</v>
      </c>
      <c r="W210" s="53" t="s">
        <v>2659</v>
      </c>
      <c r="X210" s="54">
        <v>-219024</v>
      </c>
      <c r="Y210" s="52" t="s">
        <v>6</v>
      </c>
      <c r="Z210" s="71" t="str">
        <f t="shared" si="3"/>
        <v>Less than 180 days</v>
      </c>
      <c r="AA210" s="47" t="s">
        <v>2642</v>
      </c>
    </row>
    <row r="211" spans="1:27" x14ac:dyDescent="0.2">
      <c r="A211" s="52">
        <v>5300</v>
      </c>
      <c r="B211" s="52" t="s">
        <v>1025</v>
      </c>
      <c r="C211" s="52" t="s">
        <v>2686</v>
      </c>
      <c r="D211" s="52">
        <v>5308000115</v>
      </c>
      <c r="E211" s="52">
        <v>20</v>
      </c>
      <c r="F211" s="52" t="s">
        <v>2494</v>
      </c>
      <c r="G211" s="82"/>
      <c r="H211" s="52"/>
      <c r="I211" s="53" t="s">
        <v>2597</v>
      </c>
      <c r="J211" s="52" t="s">
        <v>1140</v>
      </c>
      <c r="K211" s="52">
        <v>12201000</v>
      </c>
      <c r="L211" s="52">
        <v>0</v>
      </c>
      <c r="M211" s="52">
        <v>0</v>
      </c>
      <c r="N211" s="52" t="s">
        <v>1026</v>
      </c>
      <c r="O211" s="52" t="s">
        <v>1138</v>
      </c>
      <c r="P211" s="52" t="s">
        <v>2687</v>
      </c>
      <c r="Q211" s="52">
        <v>5302</v>
      </c>
      <c r="R211" s="52" t="s">
        <v>164</v>
      </c>
      <c r="S211" s="52">
        <v>8100026207</v>
      </c>
      <c r="T211" s="53">
        <v>44286</v>
      </c>
      <c r="U211" s="52" t="s">
        <v>2689</v>
      </c>
      <c r="V211" s="52">
        <v>336</v>
      </c>
      <c r="W211" s="53" t="s">
        <v>2659</v>
      </c>
      <c r="X211" s="54">
        <v>-125938.8</v>
      </c>
      <c r="Y211" s="52" t="s">
        <v>6</v>
      </c>
      <c r="Z211" s="71" t="str">
        <f t="shared" si="3"/>
        <v>Less than 180 days</v>
      </c>
      <c r="AA211" s="47" t="s">
        <v>2642</v>
      </c>
    </row>
    <row r="212" spans="1:27" x14ac:dyDescent="0.2">
      <c r="A212" s="52">
        <v>5300</v>
      </c>
      <c r="B212" s="52" t="s">
        <v>1025</v>
      </c>
      <c r="C212" s="52" t="s">
        <v>2686</v>
      </c>
      <c r="D212" s="52">
        <v>5308000118</v>
      </c>
      <c r="E212" s="52">
        <v>21</v>
      </c>
      <c r="F212" s="52" t="s">
        <v>2496</v>
      </c>
      <c r="G212" s="82"/>
      <c r="H212" s="52"/>
      <c r="I212" s="53" t="s">
        <v>2597</v>
      </c>
      <c r="J212" s="52" t="s">
        <v>1140</v>
      </c>
      <c r="K212" s="52">
        <v>12201000</v>
      </c>
      <c r="L212" s="52">
        <v>0</v>
      </c>
      <c r="M212" s="52">
        <v>0</v>
      </c>
      <c r="N212" s="52" t="s">
        <v>1026</v>
      </c>
      <c r="O212" s="52" t="s">
        <v>1138</v>
      </c>
      <c r="P212" s="52" t="s">
        <v>2687</v>
      </c>
      <c r="Q212" s="52">
        <v>5302</v>
      </c>
      <c r="R212" s="52" t="s">
        <v>164</v>
      </c>
      <c r="S212" s="52">
        <v>8100026207</v>
      </c>
      <c r="T212" s="53">
        <v>44286</v>
      </c>
      <c r="U212" s="52" t="s">
        <v>2689</v>
      </c>
      <c r="V212" s="52">
        <v>336</v>
      </c>
      <c r="W212" s="53" t="s">
        <v>2659</v>
      </c>
      <c r="X212" s="54">
        <v>-334011.59999999998</v>
      </c>
      <c r="Y212" s="52" t="s">
        <v>6</v>
      </c>
      <c r="Z212" s="71" t="str">
        <f t="shared" si="3"/>
        <v>Less than 180 days</v>
      </c>
      <c r="AA212" s="47" t="s">
        <v>2642</v>
      </c>
    </row>
    <row r="213" spans="1:27" x14ac:dyDescent="0.2">
      <c r="A213" s="52">
        <v>5300</v>
      </c>
      <c r="B213" s="52" t="s">
        <v>1025</v>
      </c>
      <c r="C213" s="52" t="s">
        <v>2686</v>
      </c>
      <c r="D213" s="52">
        <v>5308000119</v>
      </c>
      <c r="E213" s="52">
        <v>22</v>
      </c>
      <c r="F213" s="52" t="s">
        <v>2498</v>
      </c>
      <c r="G213" s="82"/>
      <c r="H213" s="52"/>
      <c r="I213" s="53" t="s">
        <v>2597</v>
      </c>
      <c r="J213" s="52" t="s">
        <v>1140</v>
      </c>
      <c r="K213" s="52">
        <v>12201000</v>
      </c>
      <c r="L213" s="52">
        <v>0</v>
      </c>
      <c r="M213" s="52">
        <v>0</v>
      </c>
      <c r="N213" s="52" t="s">
        <v>1026</v>
      </c>
      <c r="O213" s="52" t="s">
        <v>1138</v>
      </c>
      <c r="P213" s="52" t="s">
        <v>2687</v>
      </c>
      <c r="Q213" s="52">
        <v>5302</v>
      </c>
      <c r="R213" s="52" t="s">
        <v>164</v>
      </c>
      <c r="S213" s="52">
        <v>8100026207</v>
      </c>
      <c r="T213" s="53">
        <v>44286</v>
      </c>
      <c r="U213" s="52" t="s">
        <v>2689</v>
      </c>
      <c r="V213" s="52">
        <v>336</v>
      </c>
      <c r="W213" s="53" t="s">
        <v>2659</v>
      </c>
      <c r="X213" s="54">
        <v>-169743.6</v>
      </c>
      <c r="Y213" s="52" t="s">
        <v>6</v>
      </c>
      <c r="Z213" s="71" t="str">
        <f t="shared" si="3"/>
        <v>Less than 180 days</v>
      </c>
      <c r="AA213" s="47" t="s">
        <v>2642</v>
      </c>
    </row>
    <row r="214" spans="1:27" x14ac:dyDescent="0.2">
      <c r="A214" s="52">
        <v>5300</v>
      </c>
      <c r="B214" s="52" t="s">
        <v>1025</v>
      </c>
      <c r="C214" s="52" t="s">
        <v>2686</v>
      </c>
      <c r="D214" s="52">
        <v>5308000126</v>
      </c>
      <c r="E214" s="52">
        <v>20</v>
      </c>
      <c r="F214" s="52" t="s">
        <v>2500</v>
      </c>
      <c r="G214" s="82"/>
      <c r="H214" s="52"/>
      <c r="I214" s="53" t="s">
        <v>2597</v>
      </c>
      <c r="J214" s="52" t="s">
        <v>1140</v>
      </c>
      <c r="K214" s="52">
        <v>12201000</v>
      </c>
      <c r="L214" s="52">
        <v>0</v>
      </c>
      <c r="M214" s="52">
        <v>0</v>
      </c>
      <c r="N214" s="52" t="s">
        <v>1030</v>
      </c>
      <c r="O214" s="52" t="s">
        <v>1173</v>
      </c>
      <c r="P214" s="52" t="s">
        <v>2687</v>
      </c>
      <c r="Q214" s="52">
        <v>5302</v>
      </c>
      <c r="R214" s="52" t="s">
        <v>164</v>
      </c>
      <c r="S214" s="52">
        <v>8100026207</v>
      </c>
      <c r="T214" s="53">
        <v>44286</v>
      </c>
      <c r="U214" s="52" t="s">
        <v>2689</v>
      </c>
      <c r="V214" s="52">
        <v>336</v>
      </c>
      <c r="W214" s="53" t="s">
        <v>2659</v>
      </c>
      <c r="X214" s="54">
        <v>-54756</v>
      </c>
      <c r="Y214" s="52" t="s">
        <v>6</v>
      </c>
      <c r="Z214" s="71" t="str">
        <f t="shared" si="3"/>
        <v>Less than 180 days</v>
      </c>
      <c r="AA214" s="47" t="s">
        <v>2642</v>
      </c>
    </row>
    <row r="215" spans="1:27" x14ac:dyDescent="0.2">
      <c r="A215" s="52">
        <v>5300</v>
      </c>
      <c r="B215" s="52" t="s">
        <v>1025</v>
      </c>
      <c r="C215" s="52" t="s">
        <v>2686</v>
      </c>
      <c r="D215" s="52">
        <v>5308000131</v>
      </c>
      <c r="E215" s="52">
        <v>20</v>
      </c>
      <c r="F215" s="52" t="s">
        <v>2502</v>
      </c>
      <c r="G215" s="82"/>
      <c r="H215" s="52"/>
      <c r="I215" s="53" t="s">
        <v>2597</v>
      </c>
      <c r="J215" s="52" t="s">
        <v>1140</v>
      </c>
      <c r="K215" s="52">
        <v>12201000</v>
      </c>
      <c r="L215" s="52">
        <v>0</v>
      </c>
      <c r="M215" s="52">
        <v>0</v>
      </c>
      <c r="N215" s="52" t="s">
        <v>1026</v>
      </c>
      <c r="O215" s="52" t="s">
        <v>1138</v>
      </c>
      <c r="P215" s="52" t="s">
        <v>2687</v>
      </c>
      <c r="Q215" s="52">
        <v>5302</v>
      </c>
      <c r="R215" s="52" t="s">
        <v>164</v>
      </c>
      <c r="S215" s="52">
        <v>8100026207</v>
      </c>
      <c r="T215" s="53">
        <v>44286</v>
      </c>
      <c r="U215" s="52" t="s">
        <v>2689</v>
      </c>
      <c r="V215" s="52">
        <v>336</v>
      </c>
      <c r="W215" s="53" t="s">
        <v>2659</v>
      </c>
      <c r="X215" s="54">
        <v>-104036.4</v>
      </c>
      <c r="Y215" s="52" t="s">
        <v>6</v>
      </c>
      <c r="Z215" s="71" t="str">
        <f t="shared" si="3"/>
        <v>Less than 180 days</v>
      </c>
      <c r="AA215" s="47" t="s">
        <v>2642</v>
      </c>
    </row>
    <row r="216" spans="1:27" x14ac:dyDescent="0.2">
      <c r="A216" s="52">
        <v>5300</v>
      </c>
      <c r="B216" s="52" t="s">
        <v>1025</v>
      </c>
      <c r="C216" s="52" t="s">
        <v>2686</v>
      </c>
      <c r="D216" s="52">
        <v>5308000161</v>
      </c>
      <c r="E216" s="52">
        <v>25</v>
      </c>
      <c r="F216" s="52" t="s">
        <v>2504</v>
      </c>
      <c r="G216" s="82"/>
      <c r="H216" s="52"/>
      <c r="I216" s="53" t="s">
        <v>2597</v>
      </c>
      <c r="J216" s="52" t="s">
        <v>1296</v>
      </c>
      <c r="K216" s="52">
        <v>12201000</v>
      </c>
      <c r="L216" s="52">
        <v>0</v>
      </c>
      <c r="M216" s="52">
        <v>0</v>
      </c>
      <c r="N216" s="52" t="s">
        <v>1026</v>
      </c>
      <c r="O216" s="52" t="s">
        <v>1294</v>
      </c>
      <c r="P216" s="52" t="s">
        <v>2687</v>
      </c>
      <c r="Q216" s="52">
        <v>5302</v>
      </c>
      <c r="R216" s="52" t="s">
        <v>116</v>
      </c>
      <c r="S216" s="52">
        <v>8100026207</v>
      </c>
      <c r="T216" s="53">
        <v>44286</v>
      </c>
      <c r="U216" s="52" t="s">
        <v>2689</v>
      </c>
      <c r="V216" s="52">
        <v>336</v>
      </c>
      <c r="W216" s="53" t="s">
        <v>2659</v>
      </c>
      <c r="X216" s="54">
        <v>-202597.2</v>
      </c>
      <c r="Y216" s="52" t="s">
        <v>6</v>
      </c>
      <c r="Z216" s="71" t="str">
        <f t="shared" si="3"/>
        <v>Less than 180 days</v>
      </c>
      <c r="AA216" s="47" t="s">
        <v>2642</v>
      </c>
    </row>
    <row r="217" spans="1:27" x14ac:dyDescent="0.2">
      <c r="A217" s="52">
        <v>5300</v>
      </c>
      <c r="B217" s="52" t="s">
        <v>1025</v>
      </c>
      <c r="C217" s="52" t="s">
        <v>2686</v>
      </c>
      <c r="D217" s="52">
        <v>5308000162</v>
      </c>
      <c r="E217" s="52">
        <v>21</v>
      </c>
      <c r="F217" s="52" t="s">
        <v>2506</v>
      </c>
      <c r="G217" s="82"/>
      <c r="H217" s="52"/>
      <c r="I217" s="53" t="s">
        <v>2597</v>
      </c>
      <c r="J217" s="52" t="s">
        <v>1296</v>
      </c>
      <c r="K217" s="52">
        <v>12201000</v>
      </c>
      <c r="L217" s="52">
        <v>0</v>
      </c>
      <c r="M217" s="52">
        <v>0</v>
      </c>
      <c r="N217" s="52" t="s">
        <v>1026</v>
      </c>
      <c r="O217" s="52" t="s">
        <v>1294</v>
      </c>
      <c r="P217" s="52" t="s">
        <v>2687</v>
      </c>
      <c r="Q217" s="52">
        <v>5302</v>
      </c>
      <c r="R217" s="52" t="s">
        <v>116</v>
      </c>
      <c r="S217" s="52">
        <v>8100026207</v>
      </c>
      <c r="T217" s="53">
        <v>44286</v>
      </c>
      <c r="U217" s="52" t="s">
        <v>2689</v>
      </c>
      <c r="V217" s="52">
        <v>336</v>
      </c>
      <c r="W217" s="53" t="s">
        <v>2659</v>
      </c>
      <c r="X217" s="54">
        <v>-273780</v>
      </c>
      <c r="Y217" s="52" t="s">
        <v>6</v>
      </c>
      <c r="Z217" s="71" t="str">
        <f t="shared" si="3"/>
        <v>Less than 180 days</v>
      </c>
      <c r="AA217" s="47" t="s">
        <v>2642</v>
      </c>
    </row>
    <row r="218" spans="1:27" x14ac:dyDescent="0.2">
      <c r="A218" s="52">
        <v>5300</v>
      </c>
      <c r="B218" s="52" t="s">
        <v>1025</v>
      </c>
      <c r="C218" s="52" t="s">
        <v>2686</v>
      </c>
      <c r="D218" s="52">
        <v>5308000163</v>
      </c>
      <c r="E218" s="52">
        <v>25</v>
      </c>
      <c r="F218" s="52" t="s">
        <v>2508</v>
      </c>
      <c r="G218" s="82"/>
      <c r="H218" s="52"/>
      <c r="I218" s="53" t="s">
        <v>2597</v>
      </c>
      <c r="J218" s="52" t="s">
        <v>1296</v>
      </c>
      <c r="K218" s="52">
        <v>12201000</v>
      </c>
      <c r="L218" s="52">
        <v>0</v>
      </c>
      <c r="M218" s="52">
        <v>0</v>
      </c>
      <c r="N218" s="52" t="s">
        <v>1026</v>
      </c>
      <c r="O218" s="52" t="s">
        <v>1294</v>
      </c>
      <c r="P218" s="52" t="s">
        <v>2687</v>
      </c>
      <c r="Q218" s="52">
        <v>5302</v>
      </c>
      <c r="R218" s="52" t="s">
        <v>116</v>
      </c>
      <c r="S218" s="52">
        <v>8100026207</v>
      </c>
      <c r="T218" s="53">
        <v>44286</v>
      </c>
      <c r="U218" s="52" t="s">
        <v>2689</v>
      </c>
      <c r="V218" s="52">
        <v>336</v>
      </c>
      <c r="W218" s="53" t="s">
        <v>2659</v>
      </c>
      <c r="X218" s="54">
        <v>-273780</v>
      </c>
      <c r="Y218" s="52" t="s">
        <v>6</v>
      </c>
      <c r="Z218" s="71" t="str">
        <f t="shared" si="3"/>
        <v>Less than 180 days</v>
      </c>
      <c r="AA218" s="47" t="s">
        <v>2642</v>
      </c>
    </row>
    <row r="219" spans="1:27" x14ac:dyDescent="0.2">
      <c r="A219" s="52">
        <v>5300</v>
      </c>
      <c r="B219" s="52" t="s">
        <v>1025</v>
      </c>
      <c r="C219" s="52" t="s">
        <v>2686</v>
      </c>
      <c r="D219" s="52">
        <v>5308000164</v>
      </c>
      <c r="E219" s="52">
        <v>26</v>
      </c>
      <c r="F219" s="52" t="s">
        <v>2510</v>
      </c>
      <c r="G219" s="82"/>
      <c r="H219" s="52"/>
      <c r="I219" s="53" t="s">
        <v>2597</v>
      </c>
      <c r="J219" s="52" t="s">
        <v>1296</v>
      </c>
      <c r="K219" s="52">
        <v>12201000</v>
      </c>
      <c r="L219" s="52">
        <v>0</v>
      </c>
      <c r="M219" s="52">
        <v>0</v>
      </c>
      <c r="N219" s="52" t="s">
        <v>1026</v>
      </c>
      <c r="O219" s="52" t="s">
        <v>1294</v>
      </c>
      <c r="P219" s="52" t="s">
        <v>2687</v>
      </c>
      <c r="Q219" s="52">
        <v>5302</v>
      </c>
      <c r="R219" s="52" t="s">
        <v>116</v>
      </c>
      <c r="S219" s="52">
        <v>8100026207</v>
      </c>
      <c r="T219" s="53">
        <v>44286</v>
      </c>
      <c r="U219" s="52" t="s">
        <v>2689</v>
      </c>
      <c r="V219" s="52">
        <v>336</v>
      </c>
      <c r="W219" s="53" t="s">
        <v>2659</v>
      </c>
      <c r="X219" s="54">
        <v>-1943838</v>
      </c>
      <c r="Y219" s="52" t="s">
        <v>6</v>
      </c>
      <c r="Z219" s="71" t="str">
        <f t="shared" si="3"/>
        <v>Less than 180 days</v>
      </c>
      <c r="AA219" s="47" t="s">
        <v>2642</v>
      </c>
    </row>
    <row r="220" spans="1:27" x14ac:dyDescent="0.2">
      <c r="A220" s="52">
        <v>5300</v>
      </c>
      <c r="B220" s="52" t="s">
        <v>1025</v>
      </c>
      <c r="C220" s="52" t="s">
        <v>2686</v>
      </c>
      <c r="D220" s="52">
        <v>5308000166</v>
      </c>
      <c r="E220" s="52">
        <v>24</v>
      </c>
      <c r="F220" s="52" t="s">
        <v>2512</v>
      </c>
      <c r="G220" s="82"/>
      <c r="H220" s="52"/>
      <c r="I220" s="53" t="s">
        <v>2597</v>
      </c>
      <c r="J220" s="52" t="s">
        <v>1296</v>
      </c>
      <c r="K220" s="52">
        <v>12201000</v>
      </c>
      <c r="L220" s="52">
        <v>0</v>
      </c>
      <c r="M220" s="52">
        <v>0</v>
      </c>
      <c r="N220" s="52" t="s">
        <v>1026</v>
      </c>
      <c r="O220" s="52" t="s">
        <v>1294</v>
      </c>
      <c r="P220" s="52" t="s">
        <v>2687</v>
      </c>
      <c r="Q220" s="52">
        <v>5302</v>
      </c>
      <c r="R220" s="52" t="s">
        <v>116</v>
      </c>
      <c r="S220" s="52">
        <v>8100026207</v>
      </c>
      <c r="T220" s="53">
        <v>44286</v>
      </c>
      <c r="U220" s="52" t="s">
        <v>2689</v>
      </c>
      <c r="V220" s="52">
        <v>336</v>
      </c>
      <c r="W220" s="53" t="s">
        <v>2659</v>
      </c>
      <c r="X220" s="54">
        <v>-114987.6</v>
      </c>
      <c r="Y220" s="52" t="s">
        <v>6</v>
      </c>
      <c r="Z220" s="71" t="str">
        <f t="shared" si="3"/>
        <v>Less than 180 days</v>
      </c>
      <c r="AA220" s="47" t="s">
        <v>2642</v>
      </c>
    </row>
    <row r="221" spans="1:27" x14ac:dyDescent="0.2">
      <c r="A221" s="52">
        <v>5300</v>
      </c>
      <c r="B221" s="52" t="s">
        <v>1025</v>
      </c>
      <c r="C221" s="52" t="s">
        <v>2686</v>
      </c>
      <c r="D221" s="52">
        <v>5308000167</v>
      </c>
      <c r="E221" s="52">
        <v>24</v>
      </c>
      <c r="F221" s="52" t="s">
        <v>2514</v>
      </c>
      <c r="G221" s="82"/>
      <c r="H221" s="52"/>
      <c r="I221" s="53" t="s">
        <v>2597</v>
      </c>
      <c r="J221" s="52" t="s">
        <v>1296</v>
      </c>
      <c r="K221" s="52">
        <v>12201000</v>
      </c>
      <c r="L221" s="52">
        <v>0</v>
      </c>
      <c r="M221" s="52">
        <v>0</v>
      </c>
      <c r="N221" s="52" t="s">
        <v>1026</v>
      </c>
      <c r="O221" s="52" t="s">
        <v>1294</v>
      </c>
      <c r="P221" s="52" t="s">
        <v>2687</v>
      </c>
      <c r="Q221" s="52">
        <v>5302</v>
      </c>
      <c r="R221" s="52" t="s">
        <v>116</v>
      </c>
      <c r="S221" s="52">
        <v>8100026207</v>
      </c>
      <c r="T221" s="53">
        <v>44286</v>
      </c>
      <c r="U221" s="52" t="s">
        <v>2689</v>
      </c>
      <c r="V221" s="52">
        <v>336</v>
      </c>
      <c r="W221" s="53" t="s">
        <v>2659</v>
      </c>
      <c r="X221" s="54">
        <v>-317584.8</v>
      </c>
      <c r="Y221" s="52" t="s">
        <v>6</v>
      </c>
      <c r="Z221" s="71" t="str">
        <f t="shared" si="3"/>
        <v>Less than 180 days</v>
      </c>
      <c r="AA221" s="47" t="s">
        <v>2642</v>
      </c>
    </row>
    <row r="222" spans="1:27" x14ac:dyDescent="0.2">
      <c r="A222" s="52">
        <v>5300</v>
      </c>
      <c r="B222" s="52" t="s">
        <v>1025</v>
      </c>
      <c r="C222" s="52" t="s">
        <v>2686</v>
      </c>
      <c r="D222" s="52">
        <v>5308000169</v>
      </c>
      <c r="E222" s="52">
        <v>23</v>
      </c>
      <c r="F222" s="52" t="s">
        <v>2516</v>
      </c>
      <c r="G222" s="82"/>
      <c r="H222" s="52"/>
      <c r="I222" s="53" t="s">
        <v>2597</v>
      </c>
      <c r="J222" s="52" t="s">
        <v>1296</v>
      </c>
      <c r="K222" s="52">
        <v>12201000</v>
      </c>
      <c r="L222" s="52">
        <v>0</v>
      </c>
      <c r="M222" s="52">
        <v>0</v>
      </c>
      <c r="N222" s="52" t="s">
        <v>1026</v>
      </c>
      <c r="O222" s="52" t="s">
        <v>1294</v>
      </c>
      <c r="P222" s="52" t="s">
        <v>2687</v>
      </c>
      <c r="Q222" s="52">
        <v>5302</v>
      </c>
      <c r="R222" s="52" t="s">
        <v>116</v>
      </c>
      <c r="S222" s="52">
        <v>8100026207</v>
      </c>
      <c r="T222" s="53">
        <v>44286</v>
      </c>
      <c r="U222" s="52" t="s">
        <v>2689</v>
      </c>
      <c r="V222" s="52">
        <v>336</v>
      </c>
      <c r="W222" s="53" t="s">
        <v>2659</v>
      </c>
      <c r="X222" s="54">
        <v>-339487.2</v>
      </c>
      <c r="Y222" s="52" t="s">
        <v>6</v>
      </c>
      <c r="Z222" s="71" t="str">
        <f t="shared" si="3"/>
        <v>Less than 180 days</v>
      </c>
      <c r="AA222" s="47" t="s">
        <v>2642</v>
      </c>
    </row>
    <row r="223" spans="1:27" x14ac:dyDescent="0.2">
      <c r="A223" s="52">
        <v>5300</v>
      </c>
      <c r="B223" s="52" t="s">
        <v>1025</v>
      </c>
      <c r="C223" s="52" t="s">
        <v>2686</v>
      </c>
      <c r="D223" s="52">
        <v>5308000170</v>
      </c>
      <c r="E223" s="52">
        <v>22</v>
      </c>
      <c r="F223" s="52" t="s">
        <v>2518</v>
      </c>
      <c r="G223" s="82"/>
      <c r="H223" s="52"/>
      <c r="I223" s="53" t="s">
        <v>2597</v>
      </c>
      <c r="J223" s="52" t="s">
        <v>1296</v>
      </c>
      <c r="K223" s="52">
        <v>12201000</v>
      </c>
      <c r="L223" s="52">
        <v>0</v>
      </c>
      <c r="M223" s="52">
        <v>0</v>
      </c>
      <c r="N223" s="52" t="s">
        <v>1026</v>
      </c>
      <c r="O223" s="52" t="s">
        <v>1294</v>
      </c>
      <c r="P223" s="52" t="s">
        <v>2687</v>
      </c>
      <c r="Q223" s="52">
        <v>5302</v>
      </c>
      <c r="R223" s="52" t="s">
        <v>116</v>
      </c>
      <c r="S223" s="52">
        <v>8100026207</v>
      </c>
      <c r="T223" s="53">
        <v>44286</v>
      </c>
      <c r="U223" s="52" t="s">
        <v>2689</v>
      </c>
      <c r="V223" s="52">
        <v>336</v>
      </c>
      <c r="W223" s="53" t="s">
        <v>2659</v>
      </c>
      <c r="X223" s="54">
        <v>-213548.4</v>
      </c>
      <c r="Y223" s="52" t="s">
        <v>6</v>
      </c>
      <c r="Z223" s="71" t="str">
        <f t="shared" si="3"/>
        <v>Less than 180 days</v>
      </c>
      <c r="AA223" s="47" t="s">
        <v>2642</v>
      </c>
    </row>
    <row r="224" spans="1:27" x14ac:dyDescent="0.2">
      <c r="A224" s="52">
        <v>5300</v>
      </c>
      <c r="B224" s="52" t="s">
        <v>1025</v>
      </c>
      <c r="C224" s="52" t="s">
        <v>2686</v>
      </c>
      <c r="D224" s="52">
        <v>5308000172</v>
      </c>
      <c r="E224" s="52">
        <v>23</v>
      </c>
      <c r="F224" s="52" t="s">
        <v>2520</v>
      </c>
      <c r="G224" s="82"/>
      <c r="H224" s="52"/>
      <c r="I224" s="53" t="s">
        <v>2597</v>
      </c>
      <c r="J224" s="52" t="s">
        <v>1296</v>
      </c>
      <c r="K224" s="52">
        <v>12201000</v>
      </c>
      <c r="L224" s="52">
        <v>0</v>
      </c>
      <c r="M224" s="52">
        <v>0</v>
      </c>
      <c r="N224" s="52" t="s">
        <v>1026</v>
      </c>
      <c r="O224" s="52" t="s">
        <v>1294</v>
      </c>
      <c r="P224" s="52" t="s">
        <v>2687</v>
      </c>
      <c r="Q224" s="52">
        <v>5302</v>
      </c>
      <c r="R224" s="52" t="s">
        <v>116</v>
      </c>
      <c r="S224" s="52">
        <v>8100026207</v>
      </c>
      <c r="T224" s="53">
        <v>44286</v>
      </c>
      <c r="U224" s="52" t="s">
        <v>2689</v>
      </c>
      <c r="V224" s="52">
        <v>336</v>
      </c>
      <c r="W224" s="53" t="s">
        <v>2659</v>
      </c>
      <c r="X224" s="54">
        <v>-213548.4</v>
      </c>
      <c r="Y224" s="52" t="s">
        <v>6</v>
      </c>
      <c r="Z224" s="71" t="str">
        <f t="shared" si="3"/>
        <v>Less than 180 days</v>
      </c>
      <c r="AA224" s="47" t="s">
        <v>2642</v>
      </c>
    </row>
    <row r="225" spans="1:27" x14ac:dyDescent="0.2">
      <c r="A225" s="52">
        <v>5300</v>
      </c>
      <c r="B225" s="52" t="s">
        <v>1025</v>
      </c>
      <c r="C225" s="52" t="s">
        <v>2686</v>
      </c>
      <c r="D225" s="52">
        <v>5308000173</v>
      </c>
      <c r="E225" s="52">
        <v>25</v>
      </c>
      <c r="F225" s="52" t="s">
        <v>2522</v>
      </c>
      <c r="G225" s="82"/>
      <c r="H225" s="52"/>
      <c r="I225" s="53" t="s">
        <v>2597</v>
      </c>
      <c r="J225" s="52" t="s">
        <v>1296</v>
      </c>
      <c r="K225" s="52">
        <v>12201000</v>
      </c>
      <c r="L225" s="52">
        <v>0</v>
      </c>
      <c r="M225" s="52">
        <v>0</v>
      </c>
      <c r="N225" s="52" t="s">
        <v>1030</v>
      </c>
      <c r="O225" s="52" t="s">
        <v>1344</v>
      </c>
      <c r="P225" s="52" t="s">
        <v>2687</v>
      </c>
      <c r="Q225" s="52">
        <v>5302</v>
      </c>
      <c r="R225" s="52" t="s">
        <v>116</v>
      </c>
      <c r="S225" s="52">
        <v>8100026207</v>
      </c>
      <c r="T225" s="53">
        <v>44286</v>
      </c>
      <c r="U225" s="52" t="s">
        <v>2689</v>
      </c>
      <c r="V225" s="52">
        <v>336</v>
      </c>
      <c r="W225" s="53" t="s">
        <v>2659</v>
      </c>
      <c r="X225" s="54">
        <v>-164268</v>
      </c>
      <c r="Y225" s="52" t="s">
        <v>6</v>
      </c>
      <c r="Z225" s="71" t="str">
        <f t="shared" si="3"/>
        <v>Less than 180 days</v>
      </c>
      <c r="AA225" s="47" t="s">
        <v>2642</v>
      </c>
    </row>
    <row r="226" spans="1:27" x14ac:dyDescent="0.2">
      <c r="A226" s="52">
        <v>5300</v>
      </c>
      <c r="B226" s="52" t="s">
        <v>1025</v>
      </c>
      <c r="C226" s="52" t="s">
        <v>2686</v>
      </c>
      <c r="D226" s="52">
        <v>5308000174</v>
      </c>
      <c r="E226" s="52">
        <v>24</v>
      </c>
      <c r="F226" s="52" t="s">
        <v>2524</v>
      </c>
      <c r="G226" s="82"/>
      <c r="H226" s="52"/>
      <c r="I226" s="53" t="s">
        <v>2597</v>
      </c>
      <c r="J226" s="52" t="s">
        <v>1296</v>
      </c>
      <c r="K226" s="52">
        <v>12201000</v>
      </c>
      <c r="L226" s="52">
        <v>0</v>
      </c>
      <c r="M226" s="52">
        <v>0</v>
      </c>
      <c r="N226" s="52" t="s">
        <v>1030</v>
      </c>
      <c r="O226" s="52" t="s">
        <v>1344</v>
      </c>
      <c r="P226" s="52" t="s">
        <v>2687</v>
      </c>
      <c r="Q226" s="52">
        <v>5302</v>
      </c>
      <c r="R226" s="52" t="s">
        <v>116</v>
      </c>
      <c r="S226" s="52">
        <v>8100026207</v>
      </c>
      <c r="T226" s="53">
        <v>44286</v>
      </c>
      <c r="U226" s="52" t="s">
        <v>2689</v>
      </c>
      <c r="V226" s="52">
        <v>336</v>
      </c>
      <c r="W226" s="53" t="s">
        <v>2659</v>
      </c>
      <c r="X226" s="54">
        <v>-32853.599999999999</v>
      </c>
      <c r="Y226" s="52" t="s">
        <v>6</v>
      </c>
      <c r="Z226" s="71" t="str">
        <f t="shared" si="3"/>
        <v>Less than 180 days</v>
      </c>
      <c r="AA226" s="47" t="s">
        <v>2642</v>
      </c>
    </row>
    <row r="227" spans="1:27" x14ac:dyDescent="0.2">
      <c r="A227" s="52">
        <v>5300</v>
      </c>
      <c r="B227" s="52" t="s">
        <v>1025</v>
      </c>
      <c r="C227" s="52" t="s">
        <v>2686</v>
      </c>
      <c r="D227" s="52">
        <v>5308000175</v>
      </c>
      <c r="E227" s="52">
        <v>24</v>
      </c>
      <c r="F227" s="52" t="s">
        <v>2526</v>
      </c>
      <c r="G227" s="82"/>
      <c r="H227" s="52"/>
      <c r="I227" s="53" t="s">
        <v>2597</v>
      </c>
      <c r="J227" s="52" t="s">
        <v>1296</v>
      </c>
      <c r="K227" s="52">
        <v>12201000</v>
      </c>
      <c r="L227" s="52">
        <v>0</v>
      </c>
      <c r="M227" s="52">
        <v>0</v>
      </c>
      <c r="N227" s="52" t="s">
        <v>1030</v>
      </c>
      <c r="O227" s="52" t="s">
        <v>1344</v>
      </c>
      <c r="P227" s="52" t="s">
        <v>2687</v>
      </c>
      <c r="Q227" s="52">
        <v>5302</v>
      </c>
      <c r="R227" s="52" t="s">
        <v>116</v>
      </c>
      <c r="S227" s="52">
        <v>8100026207</v>
      </c>
      <c r="T227" s="53">
        <v>44286</v>
      </c>
      <c r="U227" s="52" t="s">
        <v>2689</v>
      </c>
      <c r="V227" s="52">
        <v>336</v>
      </c>
      <c r="W227" s="53" t="s">
        <v>2659</v>
      </c>
      <c r="X227" s="54">
        <v>-93085.2</v>
      </c>
      <c r="Y227" s="52" t="s">
        <v>6</v>
      </c>
      <c r="Z227" s="71" t="str">
        <f t="shared" si="3"/>
        <v>Less than 180 days</v>
      </c>
      <c r="AA227" s="47" t="s">
        <v>2642</v>
      </c>
    </row>
    <row r="228" spans="1:27" x14ac:dyDescent="0.2">
      <c r="A228" s="52">
        <v>5300</v>
      </c>
      <c r="B228" s="52" t="s">
        <v>1025</v>
      </c>
      <c r="C228" s="52" t="s">
        <v>2686</v>
      </c>
      <c r="D228" s="52">
        <v>5308000176</v>
      </c>
      <c r="E228" s="52">
        <v>23</v>
      </c>
      <c r="F228" s="52" t="s">
        <v>2528</v>
      </c>
      <c r="G228" s="82"/>
      <c r="H228" s="52"/>
      <c r="I228" s="53" t="s">
        <v>2597</v>
      </c>
      <c r="J228" s="52" t="s">
        <v>1296</v>
      </c>
      <c r="K228" s="52">
        <v>12201000</v>
      </c>
      <c r="L228" s="52">
        <v>0</v>
      </c>
      <c r="M228" s="52">
        <v>0</v>
      </c>
      <c r="N228" s="52" t="s">
        <v>1026</v>
      </c>
      <c r="O228" s="52" t="s">
        <v>1294</v>
      </c>
      <c r="P228" s="52" t="s">
        <v>2687</v>
      </c>
      <c r="Q228" s="52">
        <v>5302</v>
      </c>
      <c r="R228" s="52" t="s">
        <v>116</v>
      </c>
      <c r="S228" s="52">
        <v>8100026207</v>
      </c>
      <c r="T228" s="53">
        <v>44286</v>
      </c>
      <c r="U228" s="52" t="s">
        <v>2689</v>
      </c>
      <c r="V228" s="52">
        <v>336</v>
      </c>
      <c r="W228" s="53" t="s">
        <v>2659</v>
      </c>
      <c r="X228" s="54">
        <v>-1451034</v>
      </c>
      <c r="Y228" s="52" t="s">
        <v>6</v>
      </c>
      <c r="Z228" s="71" t="str">
        <f t="shared" si="3"/>
        <v>Less than 180 days</v>
      </c>
      <c r="AA228" s="47" t="s">
        <v>2642</v>
      </c>
    </row>
    <row r="229" spans="1:27" x14ac:dyDescent="0.2">
      <c r="A229" s="52">
        <v>5300</v>
      </c>
      <c r="B229" s="52" t="s">
        <v>1025</v>
      </c>
      <c r="C229" s="52" t="s">
        <v>2686</v>
      </c>
      <c r="D229" s="52">
        <v>5308000179</v>
      </c>
      <c r="E229" s="52">
        <v>21</v>
      </c>
      <c r="F229" s="52" t="s">
        <v>2530</v>
      </c>
      <c r="G229" s="82"/>
      <c r="H229" s="52"/>
      <c r="I229" s="53" t="s">
        <v>2597</v>
      </c>
      <c r="J229" s="52" t="s">
        <v>1296</v>
      </c>
      <c r="K229" s="52">
        <v>12201000</v>
      </c>
      <c r="L229" s="52">
        <v>0</v>
      </c>
      <c r="M229" s="52">
        <v>0</v>
      </c>
      <c r="N229" s="52" t="s">
        <v>1030</v>
      </c>
      <c r="O229" s="52" t="s">
        <v>1344</v>
      </c>
      <c r="P229" s="52" t="s">
        <v>2687</v>
      </c>
      <c r="Q229" s="52">
        <v>5302</v>
      </c>
      <c r="R229" s="52" t="s">
        <v>116</v>
      </c>
      <c r="S229" s="52">
        <v>8100026207</v>
      </c>
      <c r="T229" s="53">
        <v>44286</v>
      </c>
      <c r="U229" s="52" t="s">
        <v>2689</v>
      </c>
      <c r="V229" s="52">
        <v>336</v>
      </c>
      <c r="W229" s="53" t="s">
        <v>2659</v>
      </c>
      <c r="X229" s="54">
        <v>-60231.6</v>
      </c>
      <c r="Y229" s="52" t="s">
        <v>6</v>
      </c>
      <c r="Z229" s="71" t="str">
        <f t="shared" si="3"/>
        <v>Less than 180 days</v>
      </c>
      <c r="AA229" s="47" t="s">
        <v>2642</v>
      </c>
    </row>
    <row r="230" spans="1:27" x14ac:dyDescent="0.2">
      <c r="A230" s="52">
        <v>5300</v>
      </c>
      <c r="B230" s="52" t="s">
        <v>1025</v>
      </c>
      <c r="C230" s="52" t="s">
        <v>2686</v>
      </c>
      <c r="D230" s="52">
        <v>5308000187</v>
      </c>
      <c r="E230" s="52">
        <v>22</v>
      </c>
      <c r="F230" s="52" t="s">
        <v>2532</v>
      </c>
      <c r="G230" s="82"/>
      <c r="H230" s="52"/>
      <c r="I230" s="53" t="s">
        <v>2597</v>
      </c>
      <c r="J230" s="52" t="s">
        <v>1296</v>
      </c>
      <c r="K230" s="52">
        <v>12201000</v>
      </c>
      <c r="L230" s="52">
        <v>0</v>
      </c>
      <c r="M230" s="52">
        <v>0</v>
      </c>
      <c r="N230" s="52" t="s">
        <v>1026</v>
      </c>
      <c r="O230" s="52" t="s">
        <v>1294</v>
      </c>
      <c r="P230" s="52" t="s">
        <v>2687</v>
      </c>
      <c r="Q230" s="52">
        <v>5302</v>
      </c>
      <c r="R230" s="52" t="s">
        <v>116</v>
      </c>
      <c r="S230" s="52">
        <v>8100026207</v>
      </c>
      <c r="T230" s="53">
        <v>44286</v>
      </c>
      <c r="U230" s="52" t="s">
        <v>2689</v>
      </c>
      <c r="V230" s="52">
        <v>336</v>
      </c>
      <c r="W230" s="53" t="s">
        <v>2659</v>
      </c>
      <c r="X230" s="54">
        <v>-224499.6</v>
      </c>
      <c r="Y230" s="52" t="s">
        <v>6</v>
      </c>
      <c r="Z230" s="71" t="str">
        <f t="shared" si="3"/>
        <v>Less than 180 days</v>
      </c>
      <c r="AA230" s="47" t="s">
        <v>2642</v>
      </c>
    </row>
    <row r="231" spans="1:27" x14ac:dyDescent="0.2">
      <c r="A231" s="52">
        <v>5300</v>
      </c>
      <c r="B231" s="52" t="s">
        <v>1025</v>
      </c>
      <c r="C231" s="52" t="s">
        <v>2686</v>
      </c>
      <c r="D231" s="52">
        <v>5308000190</v>
      </c>
      <c r="E231" s="52">
        <v>24</v>
      </c>
      <c r="F231" s="52" t="s">
        <v>2534</v>
      </c>
      <c r="G231" s="82"/>
      <c r="H231" s="52"/>
      <c r="I231" s="53" t="s">
        <v>2597</v>
      </c>
      <c r="J231" s="52" t="s">
        <v>1296</v>
      </c>
      <c r="K231" s="52">
        <v>12201000</v>
      </c>
      <c r="L231" s="52">
        <v>0</v>
      </c>
      <c r="M231" s="52">
        <v>0</v>
      </c>
      <c r="N231" s="52" t="s">
        <v>1026</v>
      </c>
      <c r="O231" s="52" t="s">
        <v>1294</v>
      </c>
      <c r="P231" s="52" t="s">
        <v>2687</v>
      </c>
      <c r="Q231" s="52">
        <v>5302</v>
      </c>
      <c r="R231" s="52" t="s">
        <v>116</v>
      </c>
      <c r="S231" s="52">
        <v>8100026207</v>
      </c>
      <c r="T231" s="53">
        <v>44286</v>
      </c>
      <c r="U231" s="52" t="s">
        <v>2689</v>
      </c>
      <c r="V231" s="52">
        <v>336</v>
      </c>
      <c r="W231" s="53" t="s">
        <v>2659</v>
      </c>
      <c r="X231" s="54">
        <v>-131414.39999999999</v>
      </c>
      <c r="Y231" s="52" t="s">
        <v>6</v>
      </c>
      <c r="Z231" s="71" t="str">
        <f t="shared" si="3"/>
        <v>Less than 180 days</v>
      </c>
      <c r="AA231" s="47" t="s">
        <v>2642</v>
      </c>
    </row>
    <row r="232" spans="1:27" x14ac:dyDescent="0.2">
      <c r="A232" s="52">
        <v>5300</v>
      </c>
      <c r="B232" s="52" t="s">
        <v>1025</v>
      </c>
      <c r="C232" s="52" t="s">
        <v>2686</v>
      </c>
      <c r="D232" s="52">
        <v>5308000192</v>
      </c>
      <c r="E232" s="52">
        <v>24</v>
      </c>
      <c r="F232" s="52" t="s">
        <v>2536</v>
      </c>
      <c r="G232" s="82"/>
      <c r="H232" s="52"/>
      <c r="I232" s="53" t="s">
        <v>2597</v>
      </c>
      <c r="J232" s="52" t="s">
        <v>1296</v>
      </c>
      <c r="K232" s="52">
        <v>12201000</v>
      </c>
      <c r="L232" s="52">
        <v>0</v>
      </c>
      <c r="M232" s="52">
        <v>0</v>
      </c>
      <c r="N232" s="52" t="s">
        <v>1026</v>
      </c>
      <c r="O232" s="52" t="s">
        <v>1294</v>
      </c>
      <c r="P232" s="52" t="s">
        <v>2687</v>
      </c>
      <c r="Q232" s="52">
        <v>5302</v>
      </c>
      <c r="R232" s="52" t="s">
        <v>116</v>
      </c>
      <c r="S232" s="52">
        <v>8100026207</v>
      </c>
      <c r="T232" s="53">
        <v>44286</v>
      </c>
      <c r="U232" s="52" t="s">
        <v>2689</v>
      </c>
      <c r="V232" s="52">
        <v>336</v>
      </c>
      <c r="W232" s="53" t="s">
        <v>2659</v>
      </c>
      <c r="X232" s="54">
        <v>-344962.8</v>
      </c>
      <c r="Y232" s="52" t="s">
        <v>6</v>
      </c>
      <c r="Z232" s="71" t="str">
        <f t="shared" si="3"/>
        <v>Less than 180 days</v>
      </c>
      <c r="AA232" s="47" t="s">
        <v>2642</v>
      </c>
    </row>
    <row r="233" spans="1:27" x14ac:dyDescent="0.2">
      <c r="A233" s="52">
        <v>5300</v>
      </c>
      <c r="B233" s="52" t="s">
        <v>1025</v>
      </c>
      <c r="C233" s="52" t="s">
        <v>2686</v>
      </c>
      <c r="D233" s="52">
        <v>5308000195</v>
      </c>
      <c r="E233" s="52">
        <v>24</v>
      </c>
      <c r="F233" s="52" t="s">
        <v>2538</v>
      </c>
      <c r="G233" s="82"/>
      <c r="H233" s="52"/>
      <c r="I233" s="53" t="s">
        <v>2597</v>
      </c>
      <c r="J233" s="52" t="s">
        <v>1296</v>
      </c>
      <c r="K233" s="52">
        <v>12201000</v>
      </c>
      <c r="L233" s="52">
        <v>0</v>
      </c>
      <c r="M233" s="52">
        <v>0</v>
      </c>
      <c r="N233" s="52" t="s">
        <v>1030</v>
      </c>
      <c r="O233" s="52" t="s">
        <v>1344</v>
      </c>
      <c r="P233" s="52" t="s">
        <v>2687</v>
      </c>
      <c r="Q233" s="52">
        <v>5302</v>
      </c>
      <c r="R233" s="52" t="s">
        <v>116</v>
      </c>
      <c r="S233" s="52">
        <v>8100026207</v>
      </c>
      <c r="T233" s="53">
        <v>44286</v>
      </c>
      <c r="U233" s="52" t="s">
        <v>2689</v>
      </c>
      <c r="V233" s="52">
        <v>336</v>
      </c>
      <c r="W233" s="53" t="s">
        <v>2659</v>
      </c>
      <c r="X233" s="54">
        <v>-54756</v>
      </c>
      <c r="Y233" s="52" t="s">
        <v>6</v>
      </c>
      <c r="Z233" s="71" t="str">
        <f t="shared" si="3"/>
        <v>Less than 180 days</v>
      </c>
      <c r="AA233" s="47" t="s">
        <v>2642</v>
      </c>
    </row>
    <row r="234" spans="1:27" x14ac:dyDescent="0.2">
      <c r="A234" s="52">
        <v>5300</v>
      </c>
      <c r="B234" s="52" t="s">
        <v>1025</v>
      </c>
      <c r="C234" s="52" t="s">
        <v>2686</v>
      </c>
      <c r="D234" s="52">
        <v>5308000200</v>
      </c>
      <c r="E234" s="52">
        <v>22</v>
      </c>
      <c r="F234" s="52" t="s">
        <v>2540</v>
      </c>
      <c r="G234" s="82"/>
      <c r="H234" s="52"/>
      <c r="I234" s="53" t="s">
        <v>2597</v>
      </c>
      <c r="J234" s="52" t="s">
        <v>1296</v>
      </c>
      <c r="K234" s="52">
        <v>12201000</v>
      </c>
      <c r="L234" s="52">
        <v>0</v>
      </c>
      <c r="M234" s="52">
        <v>0</v>
      </c>
      <c r="N234" s="52" t="s">
        <v>1026</v>
      </c>
      <c r="O234" s="52" t="s">
        <v>1294</v>
      </c>
      <c r="P234" s="52" t="s">
        <v>2687</v>
      </c>
      <c r="Q234" s="52">
        <v>5302</v>
      </c>
      <c r="R234" s="52" t="s">
        <v>116</v>
      </c>
      <c r="S234" s="52">
        <v>8100026207</v>
      </c>
      <c r="T234" s="53">
        <v>44286</v>
      </c>
      <c r="U234" s="52" t="s">
        <v>2689</v>
      </c>
      <c r="V234" s="52">
        <v>336</v>
      </c>
      <c r="W234" s="53" t="s">
        <v>2659</v>
      </c>
      <c r="X234" s="54">
        <v>-125938.8</v>
      </c>
      <c r="Y234" s="52" t="s">
        <v>6</v>
      </c>
      <c r="Z234" s="71" t="str">
        <f t="shared" si="3"/>
        <v>Less than 180 days</v>
      </c>
      <c r="AA234" s="47" t="s">
        <v>2642</v>
      </c>
    </row>
    <row r="235" spans="1:27" x14ac:dyDescent="0.2">
      <c r="A235" s="52">
        <v>5300</v>
      </c>
      <c r="B235" s="52" t="s">
        <v>1025</v>
      </c>
      <c r="C235" s="52" t="s">
        <v>2686</v>
      </c>
      <c r="D235" s="52">
        <v>5308000208</v>
      </c>
      <c r="E235" s="52">
        <v>23</v>
      </c>
      <c r="F235" s="52" t="s">
        <v>2543</v>
      </c>
      <c r="G235" s="82"/>
      <c r="H235" s="52"/>
      <c r="I235" s="53" t="s">
        <v>2597</v>
      </c>
      <c r="J235" s="52" t="s">
        <v>1296</v>
      </c>
      <c r="K235" s="52">
        <v>12201000</v>
      </c>
      <c r="L235" s="52">
        <v>0</v>
      </c>
      <c r="M235" s="52">
        <v>0</v>
      </c>
      <c r="N235" s="52" t="s">
        <v>1026</v>
      </c>
      <c r="O235" s="52" t="s">
        <v>1294</v>
      </c>
      <c r="P235" s="52" t="s">
        <v>2687</v>
      </c>
      <c r="Q235" s="52">
        <v>5302</v>
      </c>
      <c r="R235" s="52" t="s">
        <v>116</v>
      </c>
      <c r="S235" s="52">
        <v>8100026207</v>
      </c>
      <c r="T235" s="53">
        <v>44286</v>
      </c>
      <c r="U235" s="52" t="s">
        <v>2689</v>
      </c>
      <c r="V235" s="52">
        <v>336</v>
      </c>
      <c r="W235" s="53" t="s">
        <v>2659</v>
      </c>
      <c r="X235" s="54">
        <v>-323060.40000000002</v>
      </c>
      <c r="Y235" s="52" t="s">
        <v>6</v>
      </c>
      <c r="Z235" s="71" t="str">
        <f t="shared" si="3"/>
        <v>Less than 180 days</v>
      </c>
      <c r="AA235" s="47" t="s">
        <v>2642</v>
      </c>
    </row>
    <row r="236" spans="1:27" x14ac:dyDescent="0.2">
      <c r="A236" s="52">
        <v>5300</v>
      </c>
      <c r="B236" s="52" t="s">
        <v>1025</v>
      </c>
      <c r="C236" s="52" t="s">
        <v>2686</v>
      </c>
      <c r="D236" s="52">
        <v>5308000213</v>
      </c>
      <c r="E236" s="52">
        <v>23</v>
      </c>
      <c r="F236" s="52" t="s">
        <v>2545</v>
      </c>
      <c r="G236" s="82"/>
      <c r="H236" s="52"/>
      <c r="I236" s="53" t="s">
        <v>2597</v>
      </c>
      <c r="J236" s="52" t="s">
        <v>1296</v>
      </c>
      <c r="K236" s="52">
        <v>12201000</v>
      </c>
      <c r="L236" s="52">
        <v>0</v>
      </c>
      <c r="M236" s="52">
        <v>0</v>
      </c>
      <c r="N236" s="52" t="s">
        <v>1026</v>
      </c>
      <c r="O236" s="52" t="s">
        <v>1294</v>
      </c>
      <c r="P236" s="52" t="s">
        <v>2687</v>
      </c>
      <c r="Q236" s="52">
        <v>5302</v>
      </c>
      <c r="R236" s="52" t="s">
        <v>116</v>
      </c>
      <c r="S236" s="52">
        <v>8100026207</v>
      </c>
      <c r="T236" s="53">
        <v>44286</v>
      </c>
      <c r="U236" s="52" t="s">
        <v>2689</v>
      </c>
      <c r="V236" s="52">
        <v>336</v>
      </c>
      <c r="W236" s="53" t="s">
        <v>2659</v>
      </c>
      <c r="X236" s="54">
        <v>-9839653.1999999993</v>
      </c>
      <c r="Y236" s="52" t="s">
        <v>6</v>
      </c>
      <c r="Z236" s="71" t="str">
        <f t="shared" si="3"/>
        <v>Less than 180 days</v>
      </c>
      <c r="AA236" s="47" t="s">
        <v>2642</v>
      </c>
    </row>
    <row r="237" spans="1:27" x14ac:dyDescent="0.2">
      <c r="A237" s="52">
        <v>5300</v>
      </c>
      <c r="B237" s="52" t="s">
        <v>1025</v>
      </c>
      <c r="C237" s="52" t="s">
        <v>2686</v>
      </c>
      <c r="D237" s="52">
        <v>5308000214</v>
      </c>
      <c r="E237" s="52">
        <v>24</v>
      </c>
      <c r="F237" s="52" t="s">
        <v>2547</v>
      </c>
      <c r="G237" s="82"/>
      <c r="H237" s="52"/>
      <c r="I237" s="53" t="s">
        <v>2597</v>
      </c>
      <c r="J237" s="52" t="s">
        <v>1296</v>
      </c>
      <c r="K237" s="52">
        <v>12201000</v>
      </c>
      <c r="L237" s="52">
        <v>0</v>
      </c>
      <c r="M237" s="52">
        <v>0</v>
      </c>
      <c r="N237" s="52" t="s">
        <v>1026</v>
      </c>
      <c r="O237" s="52" t="s">
        <v>1294</v>
      </c>
      <c r="P237" s="52" t="s">
        <v>2687</v>
      </c>
      <c r="Q237" s="52">
        <v>5302</v>
      </c>
      <c r="R237" s="52" t="s">
        <v>116</v>
      </c>
      <c r="S237" s="52">
        <v>8100026207</v>
      </c>
      <c r="T237" s="53">
        <v>44286</v>
      </c>
      <c r="U237" s="52" t="s">
        <v>2689</v>
      </c>
      <c r="V237" s="52">
        <v>336</v>
      </c>
      <c r="W237" s="53" t="s">
        <v>2659</v>
      </c>
      <c r="X237" s="54">
        <v>-10639090.800000001</v>
      </c>
      <c r="Y237" s="52" t="s">
        <v>6</v>
      </c>
      <c r="Z237" s="71" t="str">
        <f t="shared" si="3"/>
        <v>Less than 180 days</v>
      </c>
      <c r="AA237" s="47" t="s">
        <v>2642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  <ignoredErrors>
    <ignoredError sqref="G8 G162 G156:G157 G190:G19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X179"/>
  <sheetViews>
    <sheetView topLeftCell="A165" workbookViewId="0">
      <selection activeCell="G846" sqref="G846"/>
    </sheetView>
  </sheetViews>
  <sheetFormatPr defaultRowHeight="15" x14ac:dyDescent="0.25"/>
  <cols>
    <col min="1" max="1" width="11" style="12" bestFit="1" customWidth="1"/>
    <col min="2" max="2" width="5.140625" style="12" bestFit="1" customWidth="1"/>
    <col min="3" max="3" width="12.7109375" style="12" bestFit="1" customWidth="1"/>
    <col min="4" max="4" width="10.42578125" style="12" bestFit="1" customWidth="1"/>
    <col min="5" max="5" width="10.7109375" style="12" bestFit="1" customWidth="1"/>
    <col min="6" max="6" width="10.7109375" style="12" customWidth="1"/>
    <col min="7" max="7" width="10.140625" style="12" bestFit="1" customWidth="1"/>
    <col min="8" max="8" width="45.5703125" style="12" bestFit="1" customWidth="1"/>
    <col min="9" max="9" width="45.5703125" style="12" customWidth="1"/>
    <col min="10" max="10" width="16" style="12" bestFit="1" customWidth="1"/>
    <col min="11" max="11" width="14.42578125" style="12" bestFit="1" customWidth="1"/>
    <col min="12" max="12" width="15.7109375" style="12" bestFit="1" customWidth="1"/>
    <col min="13" max="13" width="14.7109375" style="12" bestFit="1" customWidth="1"/>
    <col min="14" max="14" width="15.28515625" style="12" bestFit="1" customWidth="1"/>
    <col min="15" max="15" width="10.7109375" style="12" bestFit="1" customWidth="1"/>
    <col min="16" max="16" width="4.7109375" style="12" bestFit="1" customWidth="1"/>
    <col min="17" max="17" width="9.140625" style="12"/>
    <col min="18" max="18" width="15.28515625" style="12" bestFit="1" customWidth="1"/>
    <col min="19" max="19" width="16" style="12" bestFit="1" customWidth="1"/>
    <col min="20" max="20" width="15" style="12" bestFit="1" customWidth="1"/>
    <col min="21" max="22" width="14.28515625" style="12" bestFit="1" customWidth="1"/>
    <col min="23" max="23" width="16" style="12" bestFit="1" customWidth="1"/>
    <col min="24" max="24" width="14" style="12" bestFit="1" customWidth="1"/>
    <col min="25" max="16384" width="9.140625" style="12"/>
  </cols>
  <sheetData>
    <row r="2" spans="1:24" s="9" customFormat="1" ht="63.75" x14ac:dyDescent="0.25">
      <c r="A2" s="8" t="s">
        <v>2273</v>
      </c>
      <c r="B2" s="8" t="s">
        <v>2601</v>
      </c>
      <c r="C2" s="8" t="s">
        <v>2602</v>
      </c>
      <c r="D2" s="8" t="s">
        <v>2603</v>
      </c>
      <c r="E2" s="8" t="s">
        <v>2595</v>
      </c>
      <c r="F2" s="8" t="s">
        <v>2604</v>
      </c>
      <c r="G2" s="8" t="s">
        <v>2605</v>
      </c>
      <c r="H2" s="8" t="s">
        <v>2281</v>
      </c>
      <c r="I2" s="8"/>
      <c r="J2" s="8" t="s">
        <v>2606</v>
      </c>
      <c r="K2" s="8" t="s">
        <v>2607</v>
      </c>
      <c r="L2" s="8" t="s">
        <v>2608</v>
      </c>
      <c r="M2" s="8" t="s">
        <v>2609</v>
      </c>
      <c r="N2" s="8" t="s">
        <v>2610</v>
      </c>
      <c r="O2" s="8" t="s">
        <v>2611</v>
      </c>
      <c r="P2" s="8" t="s">
        <v>2612</v>
      </c>
      <c r="R2" s="10" t="s">
        <v>2613</v>
      </c>
      <c r="S2" s="11" t="s">
        <v>2614</v>
      </c>
      <c r="T2" s="10" t="s">
        <v>2615</v>
      </c>
      <c r="U2" s="11" t="s">
        <v>2616</v>
      </c>
      <c r="V2" s="11" t="s">
        <v>2617</v>
      </c>
      <c r="W2" s="11" t="s">
        <v>2618</v>
      </c>
    </row>
    <row r="3" spans="1:24" x14ac:dyDescent="0.25">
      <c r="A3" s="12">
        <v>5308000203</v>
      </c>
      <c r="B3" s="12">
        <v>0</v>
      </c>
      <c r="C3" s="12" t="s">
        <v>2541</v>
      </c>
      <c r="D3" s="12" t="s">
        <v>2619</v>
      </c>
      <c r="E3" s="12" t="s">
        <v>1025</v>
      </c>
      <c r="F3" s="13" t="s">
        <v>2588</v>
      </c>
      <c r="G3" s="12" t="s">
        <v>2620</v>
      </c>
      <c r="H3" s="12" t="s">
        <v>1428</v>
      </c>
      <c r="J3" s="14">
        <v>-3848992.38</v>
      </c>
      <c r="K3" s="14">
        <v>980475.61</v>
      </c>
      <c r="L3" s="14">
        <v>-2868516.77</v>
      </c>
      <c r="M3" s="14">
        <v>2172000</v>
      </c>
      <c r="N3" s="14">
        <v>-696516.77</v>
      </c>
      <c r="O3" s="15">
        <v>0</v>
      </c>
      <c r="P3" s="12" t="s">
        <v>6</v>
      </c>
      <c r="R3" s="16">
        <v>81854061.920000002</v>
      </c>
      <c r="S3" s="16">
        <f t="shared" ref="S3:S8" si="0">J3</f>
        <v>-3848992.38</v>
      </c>
      <c r="T3" s="16">
        <v>-4175764.87</v>
      </c>
      <c r="U3" s="17">
        <f t="shared" ref="U3:U8" si="1">S3*T3/R3</f>
        <v>196355.40116518742</v>
      </c>
      <c r="V3" s="17">
        <f t="shared" ref="V3:V8" si="2">K3-U3</f>
        <v>784120.20883481251</v>
      </c>
      <c r="W3" s="17">
        <f t="shared" ref="W3:W8" si="3">J3+U3</f>
        <v>-3652636.9788348125</v>
      </c>
    </row>
    <row r="4" spans="1:24" x14ac:dyDescent="0.25">
      <c r="A4" s="12">
        <v>5308000004</v>
      </c>
      <c r="B4" s="12">
        <v>0</v>
      </c>
      <c r="C4" s="12" t="s">
        <v>2452</v>
      </c>
      <c r="D4" s="12" t="s">
        <v>2621</v>
      </c>
      <c r="E4" s="12" t="s">
        <v>1025</v>
      </c>
      <c r="F4" s="13" t="s">
        <v>2588</v>
      </c>
      <c r="G4" s="12" t="s">
        <v>2622</v>
      </c>
      <c r="H4" s="12" t="s">
        <v>1034</v>
      </c>
      <c r="J4" s="15">
        <v>-4456556.22</v>
      </c>
      <c r="K4" s="15">
        <v>2740234.21</v>
      </c>
      <c r="L4" s="15">
        <v>-1716322.01</v>
      </c>
      <c r="M4" s="15">
        <v>250000</v>
      </c>
      <c r="N4" s="15">
        <v>-1466322.01</v>
      </c>
      <c r="O4" s="15">
        <v>0</v>
      </c>
      <c r="P4" s="12" t="s">
        <v>6</v>
      </c>
      <c r="R4" s="15">
        <v>4456556.22</v>
      </c>
      <c r="S4" s="14">
        <f t="shared" si="0"/>
        <v>-4456556.22</v>
      </c>
      <c r="T4" s="15">
        <v>-1129666.99</v>
      </c>
      <c r="U4" s="18">
        <f t="shared" si="1"/>
        <v>1129666.99</v>
      </c>
      <c r="V4" s="18">
        <f t="shared" si="2"/>
        <v>1610567.22</v>
      </c>
      <c r="W4" s="18">
        <f t="shared" si="3"/>
        <v>-3326889.2299999995</v>
      </c>
    </row>
    <row r="5" spans="1:24" x14ac:dyDescent="0.25">
      <c r="A5" s="12">
        <v>5308000006</v>
      </c>
      <c r="B5" s="12">
        <v>0</v>
      </c>
      <c r="C5" s="12" t="s">
        <v>2453</v>
      </c>
      <c r="D5" s="12" t="s">
        <v>2621</v>
      </c>
      <c r="E5" s="12" t="s">
        <v>1025</v>
      </c>
      <c r="F5" s="13" t="s">
        <v>2588</v>
      </c>
      <c r="G5" s="12" t="s">
        <v>2622</v>
      </c>
      <c r="H5" s="12" t="s">
        <v>1035</v>
      </c>
      <c r="J5" s="15">
        <v>-2622592.5</v>
      </c>
      <c r="K5" s="15">
        <v>1295601.53</v>
      </c>
      <c r="L5" s="15">
        <v>-1326990.97</v>
      </c>
      <c r="M5" s="15">
        <v>200000</v>
      </c>
      <c r="N5" s="15">
        <v>-1126990.97</v>
      </c>
      <c r="O5" s="15">
        <v>0</v>
      </c>
      <c r="P5" s="12" t="s">
        <v>6</v>
      </c>
      <c r="R5" s="15">
        <v>2622592.5</v>
      </c>
      <c r="S5" s="14">
        <f t="shared" si="0"/>
        <v>-2622592.5</v>
      </c>
      <c r="T5" s="15">
        <v>-583412.41</v>
      </c>
      <c r="U5" s="18">
        <f t="shared" si="1"/>
        <v>583412.41</v>
      </c>
      <c r="V5" s="18">
        <f t="shared" si="2"/>
        <v>712189.12</v>
      </c>
      <c r="W5" s="18">
        <f t="shared" si="3"/>
        <v>-2039180.0899999999</v>
      </c>
    </row>
    <row r="6" spans="1:24" x14ac:dyDescent="0.25">
      <c r="A6" s="12">
        <v>5308000008</v>
      </c>
      <c r="B6" s="12">
        <v>0</v>
      </c>
      <c r="C6" s="12" t="s">
        <v>2454</v>
      </c>
      <c r="D6" s="12" t="s">
        <v>2621</v>
      </c>
      <c r="E6" s="12" t="s">
        <v>1025</v>
      </c>
      <c r="F6" s="13" t="s">
        <v>2588</v>
      </c>
      <c r="G6" s="12" t="s">
        <v>2623</v>
      </c>
      <c r="H6" s="12" t="s">
        <v>1037</v>
      </c>
      <c r="J6" s="15">
        <v>-707014.02</v>
      </c>
      <c r="K6" s="15">
        <v>277634.53000000003</v>
      </c>
      <c r="L6" s="15">
        <v>-429379.49</v>
      </c>
      <c r="M6" s="15">
        <v>75000</v>
      </c>
      <c r="N6" s="15">
        <v>-354379.49</v>
      </c>
      <c r="O6" s="15">
        <v>0</v>
      </c>
      <c r="P6" s="12" t="s">
        <v>6</v>
      </c>
      <c r="R6" s="15">
        <v>707014.02</v>
      </c>
      <c r="S6" s="14">
        <f t="shared" si="0"/>
        <v>-707014.02</v>
      </c>
      <c r="T6" s="15">
        <v>-139748.82999999999</v>
      </c>
      <c r="U6" s="18">
        <f t="shared" si="1"/>
        <v>139748.82999999999</v>
      </c>
      <c r="V6" s="18">
        <f t="shared" si="2"/>
        <v>137885.70000000004</v>
      </c>
      <c r="W6" s="18">
        <f t="shared" si="3"/>
        <v>-567265.19000000006</v>
      </c>
      <c r="X6" s="19"/>
    </row>
    <row r="7" spans="1:24" x14ac:dyDescent="0.25">
      <c r="A7" s="12">
        <v>5310000011</v>
      </c>
      <c r="B7" s="12">
        <v>0</v>
      </c>
      <c r="C7" s="12" t="s">
        <v>2578</v>
      </c>
      <c r="D7" s="12" t="s">
        <v>2624</v>
      </c>
      <c r="E7" s="12" t="s">
        <v>2227</v>
      </c>
      <c r="F7" s="13" t="s">
        <v>2591</v>
      </c>
      <c r="G7" s="12" t="s">
        <v>2625</v>
      </c>
      <c r="H7" s="12" t="s">
        <v>2235</v>
      </c>
      <c r="J7" s="15">
        <v>-59463.27</v>
      </c>
      <c r="K7" s="15">
        <v>47544.55</v>
      </c>
      <c r="L7" s="15">
        <v>-11918.72</v>
      </c>
      <c r="M7" s="15">
        <v>8805</v>
      </c>
      <c r="N7" s="15">
        <v>-3113.72</v>
      </c>
      <c r="O7" s="15">
        <v>0</v>
      </c>
      <c r="P7" s="12" t="s">
        <v>6</v>
      </c>
      <c r="R7" s="15">
        <v>59463.27</v>
      </c>
      <c r="S7" s="14">
        <f t="shared" si="0"/>
        <v>-59463.27</v>
      </c>
      <c r="T7" s="15">
        <v>-16482.73</v>
      </c>
      <c r="U7" s="18">
        <f t="shared" si="1"/>
        <v>16482.73</v>
      </c>
      <c r="V7" s="18">
        <f t="shared" si="2"/>
        <v>31061.820000000003</v>
      </c>
      <c r="W7" s="18">
        <f t="shared" si="3"/>
        <v>-42980.539999999994</v>
      </c>
      <c r="X7" s="19"/>
    </row>
    <row r="8" spans="1:24" x14ac:dyDescent="0.25">
      <c r="A8" s="12">
        <v>5310000039</v>
      </c>
      <c r="B8" s="12">
        <v>0</v>
      </c>
      <c r="C8" s="12" t="s">
        <v>2579</v>
      </c>
      <c r="D8" s="12" t="s">
        <v>2626</v>
      </c>
      <c r="E8" s="12" t="s">
        <v>2227</v>
      </c>
      <c r="F8" s="13" t="s">
        <v>2591</v>
      </c>
      <c r="G8" s="12" t="s">
        <v>2627</v>
      </c>
      <c r="H8" s="13" t="s">
        <v>2234</v>
      </c>
      <c r="I8" s="13"/>
      <c r="J8" s="15">
        <v>-46975.8</v>
      </c>
      <c r="K8" s="15">
        <v>38659.980000000003</v>
      </c>
      <c r="L8" s="15">
        <v>-8315.82</v>
      </c>
      <c r="M8" s="15">
        <v>11784.37</v>
      </c>
      <c r="N8" s="15">
        <v>0</v>
      </c>
      <c r="O8" s="15">
        <v>3468.55</v>
      </c>
      <c r="P8" s="12" t="s">
        <v>6</v>
      </c>
      <c r="R8" s="15">
        <v>46975.8</v>
      </c>
      <c r="S8" s="14">
        <f t="shared" si="0"/>
        <v>-46975.8</v>
      </c>
      <c r="T8" s="15">
        <v>-14363.9</v>
      </c>
      <c r="U8" s="18">
        <f t="shared" si="1"/>
        <v>14363.9</v>
      </c>
      <c r="V8" s="18">
        <f t="shared" si="2"/>
        <v>24296.080000000002</v>
      </c>
      <c r="W8" s="18">
        <f t="shared" si="3"/>
        <v>-32611.9</v>
      </c>
    </row>
    <row r="9" spans="1:24" s="9" customFormat="1" x14ac:dyDescent="0.25">
      <c r="A9" s="9" t="s">
        <v>2599</v>
      </c>
      <c r="J9" s="20">
        <f>SUM(J3:J8)</f>
        <v>-11741594.189999999</v>
      </c>
      <c r="K9" s="20">
        <f t="shared" ref="K9:O9" si="4">SUM(K3:K8)</f>
        <v>5380150.4100000001</v>
      </c>
      <c r="L9" s="20">
        <f t="shared" si="4"/>
        <v>-6361443.7800000003</v>
      </c>
      <c r="M9" s="20">
        <f t="shared" si="4"/>
        <v>2717589.37</v>
      </c>
      <c r="N9" s="20">
        <f t="shared" si="4"/>
        <v>-3647322.9600000004</v>
      </c>
      <c r="O9" s="20">
        <f t="shared" si="4"/>
        <v>3468.55</v>
      </c>
      <c r="R9" s="21">
        <f t="shared" ref="R9" si="5">SUM(R3:R8)</f>
        <v>89746663.729999989</v>
      </c>
      <c r="S9" s="21">
        <f>SUM(S3:S8)</f>
        <v>-11741594.189999999</v>
      </c>
      <c r="T9" s="21">
        <f t="shared" ref="T9:W9" si="6">SUM(T3:T8)</f>
        <v>-6059439.7300000014</v>
      </c>
      <c r="U9" s="21">
        <f t="shared" si="6"/>
        <v>2080030.2611651872</v>
      </c>
      <c r="V9" s="21">
        <f t="shared" si="6"/>
        <v>3300120.1488348129</v>
      </c>
      <c r="W9" s="21">
        <f t="shared" si="6"/>
        <v>-9661563.9288348109</v>
      </c>
    </row>
    <row r="11" spans="1:24" x14ac:dyDescent="0.25">
      <c r="A11" s="22">
        <v>44105</v>
      </c>
    </row>
    <row r="12" spans="1:24" s="9" customFormat="1" ht="63.75" x14ac:dyDescent="0.25">
      <c r="A12" s="8" t="s">
        <v>2273</v>
      </c>
      <c r="B12" s="8" t="s">
        <v>2601</v>
      </c>
      <c r="C12" s="8" t="s">
        <v>2602</v>
      </c>
      <c r="D12" s="8" t="s">
        <v>2603</v>
      </c>
      <c r="E12" s="8" t="s">
        <v>2595</v>
      </c>
      <c r="F12" s="8" t="s">
        <v>2604</v>
      </c>
      <c r="G12" s="8" t="s">
        <v>2605</v>
      </c>
      <c r="H12" s="8" t="s">
        <v>2281</v>
      </c>
      <c r="I12" s="8"/>
      <c r="J12" s="8" t="s">
        <v>2606</v>
      </c>
      <c r="K12" s="8" t="s">
        <v>2607</v>
      </c>
      <c r="L12" s="8" t="s">
        <v>2608</v>
      </c>
      <c r="M12" s="8" t="s">
        <v>2609</v>
      </c>
      <c r="N12" s="8" t="s">
        <v>2610</v>
      </c>
      <c r="O12" s="8" t="s">
        <v>2611</v>
      </c>
      <c r="P12" s="8" t="s">
        <v>2612</v>
      </c>
      <c r="R12" s="10" t="s">
        <v>2613</v>
      </c>
      <c r="S12" s="11" t="s">
        <v>2614</v>
      </c>
      <c r="T12" s="10" t="s">
        <v>2615</v>
      </c>
      <c r="U12" s="11" t="s">
        <v>2616</v>
      </c>
      <c r="V12" s="11" t="s">
        <v>2617</v>
      </c>
      <c r="W12" s="11" t="s">
        <v>2618</v>
      </c>
    </row>
    <row r="13" spans="1:24" x14ac:dyDescent="0.25">
      <c r="A13" s="12">
        <v>5308000323</v>
      </c>
      <c r="B13" s="12">
        <v>0</v>
      </c>
      <c r="C13" s="12" t="str">
        <f>A13&amp;"-"&amp;B13</f>
        <v>5308000323-0</v>
      </c>
      <c r="D13" s="12" t="s">
        <v>2628</v>
      </c>
      <c r="E13" s="12" t="s">
        <v>1025</v>
      </c>
      <c r="F13" s="13" t="s">
        <v>2588</v>
      </c>
      <c r="G13" s="12" t="s">
        <v>2629</v>
      </c>
      <c r="H13" s="12" t="s">
        <v>1633</v>
      </c>
      <c r="J13" s="23">
        <v>-8548875</v>
      </c>
      <c r="K13" s="23">
        <v>1007941.03</v>
      </c>
      <c r="L13" s="23">
        <v>-7540933.9699999997</v>
      </c>
      <c r="M13" s="23">
        <v>1100000</v>
      </c>
      <c r="N13" s="23">
        <v>-6440933.9699999997</v>
      </c>
      <c r="O13" s="12">
        <v>0</v>
      </c>
      <c r="P13" s="12" t="s">
        <v>6</v>
      </c>
      <c r="R13" s="16"/>
      <c r="S13" s="16"/>
      <c r="T13" s="16"/>
      <c r="U13" s="16"/>
      <c r="V13" s="16">
        <f>K13</f>
        <v>1007941.03</v>
      </c>
      <c r="W13" s="16">
        <f>J13</f>
        <v>-8548875</v>
      </c>
    </row>
    <row r="14" spans="1:24" s="9" customFormat="1" x14ac:dyDescent="0.25">
      <c r="A14" s="9" t="s">
        <v>2599</v>
      </c>
      <c r="J14" s="24">
        <f>SUM(J13)</f>
        <v>-8548875</v>
      </c>
      <c r="K14" s="24">
        <f t="shared" ref="K14:O14" si="7">SUM(K13)</f>
        <v>1007941.03</v>
      </c>
      <c r="L14" s="24">
        <f t="shared" si="7"/>
        <v>-7540933.9699999997</v>
      </c>
      <c r="M14" s="24">
        <f t="shared" si="7"/>
        <v>1100000</v>
      </c>
      <c r="N14" s="24">
        <f t="shared" si="7"/>
        <v>-6440933.9699999997</v>
      </c>
      <c r="O14" s="24">
        <f t="shared" si="7"/>
        <v>0</v>
      </c>
      <c r="R14" s="25">
        <f t="shared" ref="R14:W14" si="8">SUM(R13)</f>
        <v>0</v>
      </c>
      <c r="S14" s="25">
        <f t="shared" si="8"/>
        <v>0</v>
      </c>
      <c r="T14" s="25">
        <f t="shared" si="8"/>
        <v>0</v>
      </c>
      <c r="U14" s="25">
        <f t="shared" si="8"/>
        <v>0</v>
      </c>
      <c r="V14" s="25">
        <f t="shared" si="8"/>
        <v>1007941.03</v>
      </c>
      <c r="W14" s="25">
        <f t="shared" si="8"/>
        <v>-8548875</v>
      </c>
    </row>
    <row r="15" spans="1:24" s="9" customFormat="1" x14ac:dyDescent="0.25">
      <c r="J15" s="20"/>
      <c r="K15" s="20"/>
      <c r="L15" s="20"/>
      <c r="M15" s="20"/>
      <c r="N15" s="20"/>
      <c r="O15" s="20"/>
      <c r="R15" s="25"/>
      <c r="S15" s="25"/>
      <c r="T15" s="25"/>
      <c r="U15" s="25"/>
      <c r="V15" s="25"/>
      <c r="W15" s="25"/>
    </row>
    <row r="16" spans="1:24" x14ac:dyDescent="0.25">
      <c r="A16" s="22">
        <v>44166</v>
      </c>
    </row>
    <row r="17" spans="1:23" s="9" customFormat="1" ht="63.75" x14ac:dyDescent="0.25">
      <c r="A17" s="8" t="s">
        <v>2273</v>
      </c>
      <c r="B17" s="8" t="s">
        <v>2601</v>
      </c>
      <c r="C17" s="8" t="s">
        <v>2602</v>
      </c>
      <c r="D17" s="8" t="s">
        <v>2603</v>
      </c>
      <c r="E17" s="8" t="s">
        <v>2595</v>
      </c>
      <c r="F17" s="8" t="s">
        <v>2604</v>
      </c>
      <c r="G17" s="8" t="s">
        <v>2605</v>
      </c>
      <c r="H17" s="8" t="s">
        <v>2281</v>
      </c>
      <c r="I17" s="8"/>
      <c r="J17" s="8" t="s">
        <v>2606</v>
      </c>
      <c r="K17" s="8" t="s">
        <v>2607</v>
      </c>
      <c r="L17" s="8" t="s">
        <v>2608</v>
      </c>
      <c r="M17" s="8" t="s">
        <v>2609</v>
      </c>
      <c r="N17" s="8" t="s">
        <v>2610</v>
      </c>
      <c r="O17" s="8" t="s">
        <v>2611</v>
      </c>
      <c r="P17" s="8" t="s">
        <v>2612</v>
      </c>
      <c r="R17" s="10" t="s">
        <v>2613</v>
      </c>
      <c r="S17" s="11" t="s">
        <v>2614</v>
      </c>
      <c r="T17" s="10" t="s">
        <v>2615</v>
      </c>
      <c r="U17" s="11" t="s">
        <v>2616</v>
      </c>
      <c r="V17" s="11" t="s">
        <v>2617</v>
      </c>
      <c r="W17" s="11" t="s">
        <v>2618</v>
      </c>
    </row>
    <row r="18" spans="1:23" x14ac:dyDescent="0.25">
      <c r="A18" s="12">
        <v>5303000129</v>
      </c>
      <c r="B18" s="12">
        <v>0</v>
      </c>
      <c r="C18" s="12" t="str">
        <f t="shared" ref="C18:C24" si="9">A18&amp;"-"&amp;B18</f>
        <v>5303000129-0</v>
      </c>
      <c r="D18" s="12" t="s">
        <v>2630</v>
      </c>
      <c r="E18" s="12" t="s">
        <v>128</v>
      </c>
      <c r="F18" s="12" t="s">
        <v>2584</v>
      </c>
      <c r="G18" s="12" t="s">
        <v>2631</v>
      </c>
      <c r="H18" s="12" t="s">
        <v>327</v>
      </c>
      <c r="J18" s="16">
        <v>-325680</v>
      </c>
      <c r="K18" s="16">
        <v>107301.09</v>
      </c>
      <c r="L18" s="16">
        <v>-218378.91</v>
      </c>
      <c r="M18" s="16">
        <v>178351.22</v>
      </c>
      <c r="N18" s="16">
        <v>-40027.69</v>
      </c>
      <c r="O18" s="16">
        <v>0</v>
      </c>
      <c r="P18" s="12" t="s">
        <v>6</v>
      </c>
      <c r="S18" s="14"/>
      <c r="U18" s="26"/>
      <c r="V18" s="27">
        <f>K18</f>
        <v>107301.09</v>
      </c>
      <c r="W18" s="27">
        <f>J18</f>
        <v>-325680</v>
      </c>
    </row>
    <row r="19" spans="1:23" x14ac:dyDescent="0.25">
      <c r="A19" s="12">
        <v>5307000140</v>
      </c>
      <c r="B19" s="12">
        <v>0</v>
      </c>
      <c r="C19" s="12" t="str">
        <f t="shared" si="9"/>
        <v>5307000140-0</v>
      </c>
      <c r="D19" s="12" t="s">
        <v>2630</v>
      </c>
      <c r="E19" s="12" t="s">
        <v>573</v>
      </c>
      <c r="F19" s="12" t="s">
        <v>2632</v>
      </c>
      <c r="G19" s="12" t="s">
        <v>2633</v>
      </c>
      <c r="H19" s="12" t="s">
        <v>690</v>
      </c>
      <c r="J19" s="16">
        <v>-49248</v>
      </c>
      <c r="K19" s="16">
        <v>46785.599999999999</v>
      </c>
      <c r="L19" s="16">
        <v>-2462.4</v>
      </c>
      <c r="M19" s="16">
        <v>347.8</v>
      </c>
      <c r="N19" s="16">
        <v>-2114.6</v>
      </c>
      <c r="O19" s="16">
        <v>0</v>
      </c>
      <c r="P19" s="12" t="s">
        <v>6</v>
      </c>
      <c r="R19" s="12">
        <v>49248</v>
      </c>
      <c r="S19" s="14">
        <f t="shared" ref="S19:S24" si="10">J19</f>
        <v>-49248</v>
      </c>
      <c r="T19" s="12">
        <v>-14881.17</v>
      </c>
      <c r="U19" s="28">
        <f t="shared" ref="U19" si="11">S19*T19/R19</f>
        <v>14881.17</v>
      </c>
      <c r="V19" s="28">
        <f>K19-U19</f>
        <v>31904.43</v>
      </c>
      <c r="W19" s="28">
        <f>J19+U19</f>
        <v>-34366.83</v>
      </c>
    </row>
    <row r="20" spans="1:23" x14ac:dyDescent="0.25">
      <c r="A20" s="12">
        <v>5307000445</v>
      </c>
      <c r="B20" s="12">
        <v>0</v>
      </c>
      <c r="C20" s="12" t="str">
        <f t="shared" si="9"/>
        <v>5307000445-0</v>
      </c>
      <c r="D20" s="12" t="s">
        <v>2630</v>
      </c>
      <c r="E20" s="12" t="s">
        <v>573</v>
      </c>
      <c r="F20" s="12" t="s">
        <v>2632</v>
      </c>
      <c r="G20" s="12" t="s">
        <v>2600</v>
      </c>
      <c r="H20" s="12" t="s">
        <v>984</v>
      </c>
      <c r="J20" s="16">
        <v>-5900</v>
      </c>
      <c r="K20" s="16">
        <v>1916.45</v>
      </c>
      <c r="L20" s="16">
        <v>-3983.55</v>
      </c>
      <c r="M20" s="16">
        <v>3810.55</v>
      </c>
      <c r="N20" s="16">
        <v>-173</v>
      </c>
      <c r="O20" s="16">
        <v>0</v>
      </c>
      <c r="P20" s="12" t="s">
        <v>6</v>
      </c>
      <c r="S20" s="14"/>
      <c r="U20" s="26"/>
      <c r="V20" s="27">
        <f t="shared" ref="V20:V21" si="12">K20</f>
        <v>1916.45</v>
      </c>
      <c r="W20" s="27">
        <f t="shared" ref="W20:W21" si="13">J20</f>
        <v>-5900</v>
      </c>
    </row>
    <row r="21" spans="1:23" x14ac:dyDescent="0.25">
      <c r="A21" s="12">
        <v>5307000447</v>
      </c>
      <c r="B21" s="12">
        <v>0</v>
      </c>
      <c r="C21" s="12" t="str">
        <f t="shared" si="9"/>
        <v>5307000447-0</v>
      </c>
      <c r="D21" s="12" t="s">
        <v>2630</v>
      </c>
      <c r="E21" s="12" t="s">
        <v>573</v>
      </c>
      <c r="F21" s="12" t="s">
        <v>2632</v>
      </c>
      <c r="G21" s="12" t="s">
        <v>2600</v>
      </c>
      <c r="H21" s="12" t="s">
        <v>986</v>
      </c>
      <c r="J21" s="16">
        <v>-49900.02</v>
      </c>
      <c r="K21" s="16">
        <v>16208.62</v>
      </c>
      <c r="L21" s="16">
        <v>-33691.4</v>
      </c>
      <c r="M21" s="16">
        <v>29710.38</v>
      </c>
      <c r="N21" s="16">
        <v>-3981.02</v>
      </c>
      <c r="O21" s="16">
        <v>0</v>
      </c>
      <c r="P21" s="12" t="s">
        <v>6</v>
      </c>
      <c r="S21" s="14"/>
      <c r="U21" s="26"/>
      <c r="V21" s="27">
        <f t="shared" si="12"/>
        <v>16208.62</v>
      </c>
      <c r="W21" s="27">
        <f t="shared" si="13"/>
        <v>-49900.02</v>
      </c>
    </row>
    <row r="22" spans="1:23" x14ac:dyDescent="0.25">
      <c r="A22" s="12">
        <v>5309000039</v>
      </c>
      <c r="B22" s="12">
        <v>0</v>
      </c>
      <c r="C22" s="12" t="str">
        <f t="shared" si="9"/>
        <v>5309000039-0</v>
      </c>
      <c r="D22" s="12" t="s">
        <v>2630</v>
      </c>
      <c r="E22" s="12" t="s">
        <v>1733</v>
      </c>
      <c r="F22" s="12" t="s">
        <v>2590</v>
      </c>
      <c r="G22" s="12" t="s">
        <v>2634</v>
      </c>
      <c r="H22" s="12" t="s">
        <v>1775</v>
      </c>
      <c r="J22" s="16">
        <v>-3944</v>
      </c>
      <c r="K22" s="16">
        <v>3944</v>
      </c>
      <c r="L22" s="16">
        <v>0</v>
      </c>
      <c r="M22" s="16">
        <v>1000</v>
      </c>
      <c r="N22" s="16">
        <v>0</v>
      </c>
      <c r="O22" s="16">
        <v>1000</v>
      </c>
      <c r="P22" s="12" t="s">
        <v>6</v>
      </c>
      <c r="R22" s="12">
        <v>19719.98</v>
      </c>
      <c r="S22" s="14">
        <f t="shared" si="10"/>
        <v>-3944</v>
      </c>
      <c r="T22" s="12">
        <v>-19719.98</v>
      </c>
      <c r="U22" s="28">
        <f t="shared" ref="U22:U24" si="14">S22*T22/R22</f>
        <v>3944.0000000000005</v>
      </c>
      <c r="V22" s="28">
        <f>K22-U22</f>
        <v>0</v>
      </c>
      <c r="W22" s="28">
        <f>J22+U22</f>
        <v>0</v>
      </c>
    </row>
    <row r="23" spans="1:23" x14ac:dyDescent="0.25">
      <c r="A23" s="12">
        <v>5309000195</v>
      </c>
      <c r="B23" s="12">
        <v>0</v>
      </c>
      <c r="C23" s="12" t="str">
        <f t="shared" si="9"/>
        <v>5309000195-0</v>
      </c>
      <c r="D23" s="12" t="s">
        <v>2630</v>
      </c>
      <c r="E23" s="12" t="s">
        <v>1733</v>
      </c>
      <c r="F23" s="12" t="s">
        <v>2590</v>
      </c>
      <c r="G23" s="12" t="s">
        <v>2635</v>
      </c>
      <c r="H23" s="12" t="s">
        <v>1906</v>
      </c>
      <c r="J23" s="16">
        <v>-15732</v>
      </c>
      <c r="K23" s="16">
        <v>15732</v>
      </c>
      <c r="L23" s="16">
        <v>0</v>
      </c>
      <c r="M23" s="16">
        <v>4000</v>
      </c>
      <c r="N23" s="16">
        <v>0</v>
      </c>
      <c r="O23" s="16">
        <v>4000</v>
      </c>
      <c r="P23" s="12" t="s">
        <v>6</v>
      </c>
      <c r="R23" s="12">
        <v>275310</v>
      </c>
      <c r="S23" s="14">
        <f t="shared" si="10"/>
        <v>-15732</v>
      </c>
      <c r="T23" s="12">
        <v>-275310</v>
      </c>
      <c r="U23" s="28">
        <f t="shared" si="14"/>
        <v>15732</v>
      </c>
      <c r="V23" s="28">
        <f>K23-U23</f>
        <v>0</v>
      </c>
      <c r="W23" s="28">
        <f t="shared" ref="W23:W24" si="15">J23+U23</f>
        <v>0</v>
      </c>
    </row>
    <row r="24" spans="1:23" x14ac:dyDescent="0.25">
      <c r="A24" s="12">
        <v>5309000219</v>
      </c>
      <c r="B24" s="12">
        <v>0</v>
      </c>
      <c r="C24" s="12" t="str">
        <f t="shared" si="9"/>
        <v>5309000219-0</v>
      </c>
      <c r="D24" s="12" t="s">
        <v>2630</v>
      </c>
      <c r="E24" s="12" t="s">
        <v>1733</v>
      </c>
      <c r="F24" s="12" t="s">
        <v>2590</v>
      </c>
      <c r="G24" s="12" t="s">
        <v>2636</v>
      </c>
      <c r="H24" s="12" t="s">
        <v>1929</v>
      </c>
      <c r="J24" s="16">
        <v>-9172.2800000000007</v>
      </c>
      <c r="K24" s="16">
        <v>9172.2800000000007</v>
      </c>
      <c r="L24" s="16">
        <v>0</v>
      </c>
      <c r="M24" s="16">
        <v>2000</v>
      </c>
      <c r="N24" s="16">
        <v>0</v>
      </c>
      <c r="O24" s="16">
        <v>2000</v>
      </c>
      <c r="P24" s="12" t="s">
        <v>6</v>
      </c>
      <c r="R24" s="12">
        <v>45861.42</v>
      </c>
      <c r="S24" s="14">
        <f t="shared" si="10"/>
        <v>-9172.2800000000007</v>
      </c>
      <c r="T24" s="12">
        <v>-45861.42</v>
      </c>
      <c r="U24" s="28">
        <f t="shared" si="14"/>
        <v>9172.2800000000007</v>
      </c>
      <c r="V24" s="28">
        <f>K24-U24</f>
        <v>0</v>
      </c>
      <c r="W24" s="28">
        <f t="shared" si="15"/>
        <v>0</v>
      </c>
    </row>
    <row r="25" spans="1:23" s="9" customFormat="1" x14ac:dyDescent="0.25">
      <c r="A25" s="9" t="s">
        <v>2599</v>
      </c>
      <c r="J25" s="25">
        <f>SUM(J18:J24)</f>
        <v>-459576.30000000005</v>
      </c>
      <c r="K25" s="25">
        <f t="shared" ref="K25:O25" si="16">SUM(K18:K24)</f>
        <v>201060.04</v>
      </c>
      <c r="L25" s="25">
        <f t="shared" si="16"/>
        <v>-258516.25999999998</v>
      </c>
      <c r="M25" s="25">
        <f t="shared" si="16"/>
        <v>219219.94999999998</v>
      </c>
      <c r="N25" s="25">
        <f t="shared" si="16"/>
        <v>-46296.31</v>
      </c>
      <c r="O25" s="25">
        <f t="shared" si="16"/>
        <v>7000</v>
      </c>
      <c r="R25" s="24">
        <f t="shared" ref="R25:W25" si="17">SUM(R18:R24)</f>
        <v>390139.39999999997</v>
      </c>
      <c r="S25" s="24">
        <f t="shared" si="17"/>
        <v>-78096.28</v>
      </c>
      <c r="T25" s="24">
        <f t="shared" si="17"/>
        <v>-355772.57</v>
      </c>
      <c r="U25" s="24">
        <f t="shared" si="17"/>
        <v>43729.45</v>
      </c>
      <c r="V25" s="24">
        <f t="shared" si="17"/>
        <v>157330.59</v>
      </c>
      <c r="W25" s="24">
        <f t="shared" si="17"/>
        <v>-415846.85000000003</v>
      </c>
    </row>
    <row r="29" spans="1:23" x14ac:dyDescent="0.25">
      <c r="A29" s="22">
        <v>44166</v>
      </c>
    </row>
    <row r="30" spans="1:23" s="9" customFormat="1" ht="63.75" x14ac:dyDescent="0.25">
      <c r="A30" s="8" t="s">
        <v>2273</v>
      </c>
      <c r="B30" s="8" t="s">
        <v>2601</v>
      </c>
      <c r="C30" s="8" t="s">
        <v>2602</v>
      </c>
      <c r="D30" s="8" t="s">
        <v>2603</v>
      </c>
      <c r="E30" s="8" t="s">
        <v>2595</v>
      </c>
      <c r="F30" s="8" t="s">
        <v>2604</v>
      </c>
      <c r="G30" s="8" t="s">
        <v>2605</v>
      </c>
      <c r="H30" s="8" t="s">
        <v>2281</v>
      </c>
      <c r="I30" s="8"/>
      <c r="J30" s="8" t="s">
        <v>2606</v>
      </c>
      <c r="K30" s="8" t="s">
        <v>2607</v>
      </c>
      <c r="L30" s="8" t="s">
        <v>2608</v>
      </c>
      <c r="M30" s="8" t="s">
        <v>2609</v>
      </c>
      <c r="N30" s="8" t="s">
        <v>2610</v>
      </c>
      <c r="O30" s="8" t="s">
        <v>2611</v>
      </c>
      <c r="P30" s="8" t="s">
        <v>2612</v>
      </c>
      <c r="R30" s="10" t="s">
        <v>2613</v>
      </c>
      <c r="S30" s="11" t="s">
        <v>2614</v>
      </c>
      <c r="T30" s="10" t="s">
        <v>2615</v>
      </c>
      <c r="U30" s="11" t="s">
        <v>2616</v>
      </c>
      <c r="V30" s="11" t="s">
        <v>2617</v>
      </c>
      <c r="W30" s="11" t="s">
        <v>2618</v>
      </c>
    </row>
    <row r="31" spans="1:23" x14ac:dyDescent="0.25">
      <c r="A31" s="29" t="s">
        <v>335</v>
      </c>
      <c r="B31" s="29" t="s">
        <v>9</v>
      </c>
      <c r="C31" s="26" t="s">
        <v>2285</v>
      </c>
      <c r="D31" s="30" t="s">
        <v>2637</v>
      </c>
      <c r="E31" s="30" t="s">
        <v>336</v>
      </c>
      <c r="F31" s="31" t="s">
        <v>2585</v>
      </c>
      <c r="G31" s="32">
        <v>40213</v>
      </c>
      <c r="H31" s="31" t="s">
        <v>339</v>
      </c>
      <c r="I31" s="31"/>
      <c r="J31" s="33">
        <v>-9799</v>
      </c>
      <c r="K31" s="33">
        <v>9309.0499999999993</v>
      </c>
      <c r="L31" s="33">
        <f>J31+K31</f>
        <v>-489.95000000000073</v>
      </c>
      <c r="M31" s="33">
        <v>0</v>
      </c>
      <c r="N31" s="33">
        <v>-489.95000000000073</v>
      </c>
      <c r="O31" s="33">
        <v>0</v>
      </c>
      <c r="P31" s="26" t="s">
        <v>6</v>
      </c>
      <c r="R31" s="16">
        <v>9799</v>
      </c>
      <c r="S31" s="16">
        <f>J31</f>
        <v>-9799</v>
      </c>
      <c r="T31" s="16">
        <v>-8065.87</v>
      </c>
      <c r="U31" s="33">
        <f t="shared" ref="U31:U94" si="18">S31*T31/R31</f>
        <v>8065.87</v>
      </c>
      <c r="V31" s="33">
        <f>K31-U31</f>
        <v>1243.1799999999994</v>
      </c>
      <c r="W31" s="33">
        <f>J31+U31</f>
        <v>-1733.13</v>
      </c>
    </row>
    <row r="32" spans="1:23" x14ac:dyDescent="0.25">
      <c r="A32" s="29" t="s">
        <v>335</v>
      </c>
      <c r="B32" s="29" t="s">
        <v>11</v>
      </c>
      <c r="C32" s="26" t="s">
        <v>2286</v>
      </c>
      <c r="D32" s="30" t="s">
        <v>2637</v>
      </c>
      <c r="E32" s="30" t="s">
        <v>336</v>
      </c>
      <c r="F32" s="31" t="s">
        <v>2585</v>
      </c>
      <c r="G32" s="32">
        <v>40213</v>
      </c>
      <c r="H32" s="31" t="s">
        <v>339</v>
      </c>
      <c r="I32" s="31"/>
      <c r="J32" s="33">
        <v>-9799</v>
      </c>
      <c r="K32" s="33">
        <v>9309.0499999999993</v>
      </c>
      <c r="L32" s="33">
        <f t="shared" ref="L32:L95" si="19">J32+K32</f>
        <v>-489.95000000000073</v>
      </c>
      <c r="M32" s="33">
        <v>0</v>
      </c>
      <c r="N32" s="33">
        <v>-489.95000000000073</v>
      </c>
      <c r="O32" s="33">
        <v>0</v>
      </c>
      <c r="P32" s="26" t="s">
        <v>6</v>
      </c>
      <c r="R32" s="16">
        <v>9799</v>
      </c>
      <c r="S32" s="16">
        <f t="shared" ref="S32:S95" si="20">J32</f>
        <v>-9799</v>
      </c>
      <c r="T32" s="16">
        <v>-8065.87</v>
      </c>
      <c r="U32" s="33">
        <f t="shared" si="18"/>
        <v>8065.87</v>
      </c>
      <c r="V32" s="33">
        <f t="shared" ref="V32:V95" si="21">K32-U32</f>
        <v>1243.1799999999994</v>
      </c>
      <c r="W32" s="33">
        <f t="shared" ref="W32:W95" si="22">J32+U32</f>
        <v>-1733.13</v>
      </c>
    </row>
    <row r="33" spans="1:23" x14ac:dyDescent="0.25">
      <c r="A33" s="29" t="s">
        <v>335</v>
      </c>
      <c r="B33" s="29" t="s">
        <v>13</v>
      </c>
      <c r="C33" s="26" t="s">
        <v>2287</v>
      </c>
      <c r="D33" s="30" t="s">
        <v>2637</v>
      </c>
      <c r="E33" s="30" t="s">
        <v>336</v>
      </c>
      <c r="F33" s="31" t="s">
        <v>2585</v>
      </c>
      <c r="G33" s="32">
        <v>40213</v>
      </c>
      <c r="H33" s="31" t="s">
        <v>339</v>
      </c>
      <c r="I33" s="31"/>
      <c r="J33" s="33">
        <v>-9800</v>
      </c>
      <c r="K33" s="33">
        <v>9310</v>
      </c>
      <c r="L33" s="33">
        <f t="shared" si="19"/>
        <v>-490</v>
      </c>
      <c r="M33" s="33">
        <v>0</v>
      </c>
      <c r="N33" s="33">
        <v>-490</v>
      </c>
      <c r="O33" s="33">
        <v>0</v>
      </c>
      <c r="P33" s="26" t="s">
        <v>6</v>
      </c>
      <c r="R33" s="16">
        <v>9800</v>
      </c>
      <c r="S33" s="16">
        <f t="shared" si="20"/>
        <v>-9800</v>
      </c>
      <c r="T33" s="16">
        <v>-8066.6900000000005</v>
      </c>
      <c r="U33" s="33">
        <f t="shared" si="18"/>
        <v>8066.69</v>
      </c>
      <c r="V33" s="33">
        <f t="shared" si="21"/>
        <v>1243.3100000000004</v>
      </c>
      <c r="W33" s="33">
        <f t="shared" si="22"/>
        <v>-1733.3100000000004</v>
      </c>
    </row>
    <row r="34" spans="1:23" x14ac:dyDescent="0.25">
      <c r="A34" s="29" t="s">
        <v>335</v>
      </c>
      <c r="B34" s="29" t="s">
        <v>19</v>
      </c>
      <c r="C34" s="26" t="s">
        <v>2288</v>
      </c>
      <c r="D34" s="30" t="s">
        <v>2637</v>
      </c>
      <c r="E34" s="30" t="s">
        <v>336</v>
      </c>
      <c r="F34" s="31" t="s">
        <v>2585</v>
      </c>
      <c r="G34" s="32">
        <v>40268</v>
      </c>
      <c r="H34" s="31" t="s">
        <v>340</v>
      </c>
      <c r="I34" s="31"/>
      <c r="J34" s="33">
        <v>-59806</v>
      </c>
      <c r="K34" s="33">
        <v>56815.7</v>
      </c>
      <c r="L34" s="33">
        <f t="shared" si="19"/>
        <v>-2990.3000000000029</v>
      </c>
      <c r="M34" s="33">
        <v>0</v>
      </c>
      <c r="N34" s="33">
        <v>-2990.3000000000029</v>
      </c>
      <c r="O34" s="33">
        <v>0</v>
      </c>
      <c r="P34" s="26" t="s">
        <v>6</v>
      </c>
      <c r="R34" s="16">
        <v>59806</v>
      </c>
      <c r="S34" s="16">
        <f t="shared" si="20"/>
        <v>-59806</v>
      </c>
      <c r="T34" s="16">
        <v>-47810.23</v>
      </c>
      <c r="U34" s="33">
        <f t="shared" si="18"/>
        <v>47810.23</v>
      </c>
      <c r="V34" s="33">
        <f t="shared" si="21"/>
        <v>9005.4699999999939</v>
      </c>
      <c r="W34" s="33">
        <f t="shared" si="22"/>
        <v>-11995.769999999997</v>
      </c>
    </row>
    <row r="35" spans="1:23" x14ac:dyDescent="0.25">
      <c r="A35" s="29" t="s">
        <v>335</v>
      </c>
      <c r="B35" s="29" t="s">
        <v>21</v>
      </c>
      <c r="C35" s="26" t="s">
        <v>2289</v>
      </c>
      <c r="D35" s="30" t="s">
        <v>2637</v>
      </c>
      <c r="E35" s="30" t="s">
        <v>336</v>
      </c>
      <c r="F35" s="31" t="s">
        <v>2585</v>
      </c>
      <c r="G35" s="32">
        <v>40268</v>
      </c>
      <c r="H35" s="31" t="s">
        <v>342</v>
      </c>
      <c r="I35" s="31"/>
      <c r="J35" s="33">
        <v>-1637</v>
      </c>
      <c r="K35" s="33">
        <v>1636</v>
      </c>
      <c r="L35" s="33">
        <f t="shared" si="19"/>
        <v>-1</v>
      </c>
      <c r="M35" s="33">
        <v>0</v>
      </c>
      <c r="N35" s="33">
        <v>-1</v>
      </c>
      <c r="O35" s="33">
        <v>0</v>
      </c>
      <c r="P35" s="26" t="s">
        <v>6</v>
      </c>
      <c r="R35" s="16">
        <v>1637</v>
      </c>
      <c r="S35" s="16">
        <f t="shared" si="20"/>
        <v>-1637</v>
      </c>
      <c r="T35" s="16">
        <v>-1636</v>
      </c>
      <c r="U35" s="33">
        <f t="shared" si="18"/>
        <v>1636</v>
      </c>
      <c r="V35" s="33">
        <f t="shared" si="21"/>
        <v>0</v>
      </c>
      <c r="W35" s="33">
        <f t="shared" si="22"/>
        <v>-1</v>
      </c>
    </row>
    <row r="36" spans="1:23" x14ac:dyDescent="0.25">
      <c r="A36" s="29" t="s">
        <v>335</v>
      </c>
      <c r="B36" s="29" t="s">
        <v>23</v>
      </c>
      <c r="C36" s="26" t="s">
        <v>2290</v>
      </c>
      <c r="D36" s="30" t="s">
        <v>2637</v>
      </c>
      <c r="E36" s="30" t="s">
        <v>336</v>
      </c>
      <c r="F36" s="31" t="s">
        <v>2585</v>
      </c>
      <c r="G36" s="32">
        <v>40268</v>
      </c>
      <c r="H36" s="31" t="s">
        <v>342</v>
      </c>
      <c r="I36" s="31"/>
      <c r="J36" s="33">
        <v>-1637</v>
      </c>
      <c r="K36" s="33">
        <v>1636</v>
      </c>
      <c r="L36" s="33">
        <f t="shared" si="19"/>
        <v>-1</v>
      </c>
      <c r="M36" s="33">
        <v>0</v>
      </c>
      <c r="N36" s="33">
        <v>-1</v>
      </c>
      <c r="O36" s="33">
        <v>0</v>
      </c>
      <c r="P36" s="26" t="s">
        <v>6</v>
      </c>
      <c r="R36" s="16">
        <v>1637</v>
      </c>
      <c r="S36" s="16">
        <f t="shared" si="20"/>
        <v>-1637</v>
      </c>
      <c r="T36" s="16">
        <v>-1636</v>
      </c>
      <c r="U36" s="33">
        <f t="shared" si="18"/>
        <v>1636</v>
      </c>
      <c r="V36" s="33">
        <f t="shared" si="21"/>
        <v>0</v>
      </c>
      <c r="W36" s="33">
        <f t="shared" si="22"/>
        <v>-1</v>
      </c>
    </row>
    <row r="37" spans="1:23" x14ac:dyDescent="0.25">
      <c r="A37" s="29" t="s">
        <v>335</v>
      </c>
      <c r="B37" s="29" t="s">
        <v>25</v>
      </c>
      <c r="C37" s="26" t="s">
        <v>2291</v>
      </c>
      <c r="D37" s="30" t="s">
        <v>2637</v>
      </c>
      <c r="E37" s="30" t="s">
        <v>336</v>
      </c>
      <c r="F37" s="31" t="s">
        <v>2585</v>
      </c>
      <c r="G37" s="32">
        <v>40268</v>
      </c>
      <c r="H37" s="31" t="s">
        <v>342</v>
      </c>
      <c r="I37" s="31"/>
      <c r="J37" s="33">
        <v>-1637</v>
      </c>
      <c r="K37" s="33">
        <v>1636</v>
      </c>
      <c r="L37" s="33">
        <f t="shared" si="19"/>
        <v>-1</v>
      </c>
      <c r="M37" s="33">
        <v>0</v>
      </c>
      <c r="N37" s="33">
        <v>-1</v>
      </c>
      <c r="O37" s="33">
        <v>0</v>
      </c>
      <c r="P37" s="26" t="s">
        <v>6</v>
      </c>
      <c r="R37" s="16">
        <v>1637</v>
      </c>
      <c r="S37" s="16">
        <f t="shared" si="20"/>
        <v>-1637</v>
      </c>
      <c r="T37" s="16">
        <v>-1636</v>
      </c>
      <c r="U37" s="33">
        <f t="shared" si="18"/>
        <v>1636</v>
      </c>
      <c r="V37" s="33">
        <f t="shared" si="21"/>
        <v>0</v>
      </c>
      <c r="W37" s="33">
        <f t="shared" si="22"/>
        <v>-1</v>
      </c>
    </row>
    <row r="38" spans="1:23" x14ac:dyDescent="0.25">
      <c r="A38" s="29" t="s">
        <v>335</v>
      </c>
      <c r="B38" s="29" t="s">
        <v>27</v>
      </c>
      <c r="C38" s="26" t="s">
        <v>2292</v>
      </c>
      <c r="D38" s="30" t="s">
        <v>2637</v>
      </c>
      <c r="E38" s="30" t="s">
        <v>336</v>
      </c>
      <c r="F38" s="31" t="s">
        <v>2585</v>
      </c>
      <c r="G38" s="32">
        <v>40268</v>
      </c>
      <c r="H38" s="31" t="s">
        <v>342</v>
      </c>
      <c r="I38" s="31"/>
      <c r="J38" s="33">
        <v>-1637</v>
      </c>
      <c r="K38" s="33">
        <v>1636</v>
      </c>
      <c r="L38" s="33">
        <f t="shared" si="19"/>
        <v>-1</v>
      </c>
      <c r="M38" s="33">
        <v>0</v>
      </c>
      <c r="N38" s="33">
        <v>-1</v>
      </c>
      <c r="O38" s="33">
        <v>0</v>
      </c>
      <c r="P38" s="26" t="s">
        <v>6</v>
      </c>
      <c r="R38" s="16">
        <v>1637</v>
      </c>
      <c r="S38" s="16">
        <f t="shared" si="20"/>
        <v>-1637</v>
      </c>
      <c r="T38" s="16">
        <v>-1636</v>
      </c>
      <c r="U38" s="33">
        <f t="shared" si="18"/>
        <v>1636</v>
      </c>
      <c r="V38" s="33">
        <f t="shared" si="21"/>
        <v>0</v>
      </c>
      <c r="W38" s="33">
        <f t="shared" si="22"/>
        <v>-1</v>
      </c>
    </row>
    <row r="39" spans="1:23" x14ac:dyDescent="0.25">
      <c r="A39" s="29" t="s">
        <v>335</v>
      </c>
      <c r="B39" s="29" t="s">
        <v>29</v>
      </c>
      <c r="C39" s="26" t="s">
        <v>2293</v>
      </c>
      <c r="D39" s="30" t="s">
        <v>2637</v>
      </c>
      <c r="E39" s="30" t="s">
        <v>336</v>
      </c>
      <c r="F39" s="31" t="s">
        <v>2585</v>
      </c>
      <c r="G39" s="32">
        <v>40268</v>
      </c>
      <c r="H39" s="31" t="s">
        <v>342</v>
      </c>
      <c r="I39" s="31"/>
      <c r="J39" s="33">
        <v>-1637</v>
      </c>
      <c r="K39" s="33">
        <v>1636</v>
      </c>
      <c r="L39" s="33">
        <f t="shared" si="19"/>
        <v>-1</v>
      </c>
      <c r="M39" s="33">
        <v>0</v>
      </c>
      <c r="N39" s="33">
        <v>-1</v>
      </c>
      <c r="O39" s="33">
        <v>0</v>
      </c>
      <c r="P39" s="26" t="s">
        <v>6</v>
      </c>
      <c r="R39" s="16">
        <v>1637</v>
      </c>
      <c r="S39" s="16">
        <f t="shared" si="20"/>
        <v>-1637</v>
      </c>
      <c r="T39" s="16">
        <v>-1636</v>
      </c>
      <c r="U39" s="33">
        <f t="shared" si="18"/>
        <v>1636</v>
      </c>
      <c r="V39" s="33">
        <f t="shared" si="21"/>
        <v>0</v>
      </c>
      <c r="W39" s="33">
        <f t="shared" si="22"/>
        <v>-1</v>
      </c>
    </row>
    <row r="40" spans="1:23" x14ac:dyDescent="0.25">
      <c r="A40" s="29" t="s">
        <v>335</v>
      </c>
      <c r="B40" s="29" t="s">
        <v>31</v>
      </c>
      <c r="C40" s="26" t="s">
        <v>2294</v>
      </c>
      <c r="D40" s="30" t="s">
        <v>2637</v>
      </c>
      <c r="E40" s="30" t="s">
        <v>336</v>
      </c>
      <c r="F40" s="31" t="s">
        <v>2585</v>
      </c>
      <c r="G40" s="32">
        <v>40268</v>
      </c>
      <c r="H40" s="31" t="s">
        <v>342</v>
      </c>
      <c r="I40" s="31"/>
      <c r="J40" s="33">
        <v>-1637</v>
      </c>
      <c r="K40" s="33">
        <v>1636</v>
      </c>
      <c r="L40" s="33">
        <f t="shared" si="19"/>
        <v>-1</v>
      </c>
      <c r="M40" s="33">
        <v>0</v>
      </c>
      <c r="N40" s="33">
        <v>-1</v>
      </c>
      <c r="O40" s="33">
        <v>0</v>
      </c>
      <c r="P40" s="26" t="s">
        <v>6</v>
      </c>
      <c r="R40" s="16">
        <v>1637</v>
      </c>
      <c r="S40" s="16">
        <f t="shared" si="20"/>
        <v>-1637</v>
      </c>
      <c r="T40" s="16">
        <v>-1636</v>
      </c>
      <c r="U40" s="33">
        <f t="shared" si="18"/>
        <v>1636</v>
      </c>
      <c r="V40" s="33">
        <f t="shared" si="21"/>
        <v>0</v>
      </c>
      <c r="W40" s="33">
        <f t="shared" si="22"/>
        <v>-1</v>
      </c>
    </row>
    <row r="41" spans="1:23" x14ac:dyDescent="0.25">
      <c r="A41" s="29" t="s">
        <v>335</v>
      </c>
      <c r="B41" s="29" t="s">
        <v>33</v>
      </c>
      <c r="C41" s="26" t="s">
        <v>2295</v>
      </c>
      <c r="D41" s="30" t="s">
        <v>2637</v>
      </c>
      <c r="E41" s="30" t="s">
        <v>336</v>
      </c>
      <c r="F41" s="31" t="s">
        <v>2585</v>
      </c>
      <c r="G41" s="32">
        <v>40268</v>
      </c>
      <c r="H41" s="31" t="s">
        <v>342</v>
      </c>
      <c r="I41" s="31"/>
      <c r="J41" s="33">
        <v>-1637</v>
      </c>
      <c r="K41" s="33">
        <v>1636</v>
      </c>
      <c r="L41" s="33">
        <f t="shared" si="19"/>
        <v>-1</v>
      </c>
      <c r="M41" s="33">
        <v>0</v>
      </c>
      <c r="N41" s="33">
        <v>-1</v>
      </c>
      <c r="O41" s="33">
        <v>0</v>
      </c>
      <c r="P41" s="26" t="s">
        <v>6</v>
      </c>
      <c r="R41" s="16">
        <v>1637</v>
      </c>
      <c r="S41" s="16">
        <f t="shared" si="20"/>
        <v>-1637</v>
      </c>
      <c r="T41" s="16">
        <v>-1636</v>
      </c>
      <c r="U41" s="33">
        <f t="shared" si="18"/>
        <v>1636</v>
      </c>
      <c r="V41" s="33">
        <f t="shared" si="21"/>
        <v>0</v>
      </c>
      <c r="W41" s="33">
        <f t="shared" si="22"/>
        <v>-1</v>
      </c>
    </row>
    <row r="42" spans="1:23" x14ac:dyDescent="0.25">
      <c r="A42" s="29" t="s">
        <v>335</v>
      </c>
      <c r="B42" s="29" t="s">
        <v>35</v>
      </c>
      <c r="C42" s="26" t="s">
        <v>2296</v>
      </c>
      <c r="D42" s="30" t="s">
        <v>2637</v>
      </c>
      <c r="E42" s="30" t="s">
        <v>336</v>
      </c>
      <c r="F42" s="31" t="s">
        <v>2585</v>
      </c>
      <c r="G42" s="32">
        <v>40268</v>
      </c>
      <c r="H42" s="31" t="s">
        <v>342</v>
      </c>
      <c r="I42" s="31"/>
      <c r="J42" s="33">
        <v>-1637</v>
      </c>
      <c r="K42" s="33">
        <v>1636</v>
      </c>
      <c r="L42" s="33">
        <f t="shared" si="19"/>
        <v>-1</v>
      </c>
      <c r="M42" s="33">
        <v>0</v>
      </c>
      <c r="N42" s="33">
        <v>-1</v>
      </c>
      <c r="O42" s="33">
        <v>0</v>
      </c>
      <c r="P42" s="26" t="s">
        <v>6</v>
      </c>
      <c r="R42" s="16">
        <v>1637</v>
      </c>
      <c r="S42" s="16">
        <f t="shared" si="20"/>
        <v>-1637</v>
      </c>
      <c r="T42" s="16">
        <v>-1636</v>
      </c>
      <c r="U42" s="33">
        <f t="shared" si="18"/>
        <v>1636</v>
      </c>
      <c r="V42" s="33">
        <f t="shared" si="21"/>
        <v>0</v>
      </c>
      <c r="W42" s="33">
        <f t="shared" si="22"/>
        <v>-1</v>
      </c>
    </row>
    <row r="43" spans="1:23" x14ac:dyDescent="0.25">
      <c r="A43" s="29" t="s">
        <v>335</v>
      </c>
      <c r="B43" s="29" t="s">
        <v>37</v>
      </c>
      <c r="C43" s="26" t="s">
        <v>2297</v>
      </c>
      <c r="D43" s="30" t="s">
        <v>2637</v>
      </c>
      <c r="E43" s="30" t="s">
        <v>336</v>
      </c>
      <c r="F43" s="31" t="s">
        <v>2585</v>
      </c>
      <c r="G43" s="32">
        <v>40268</v>
      </c>
      <c r="H43" s="31" t="s">
        <v>342</v>
      </c>
      <c r="I43" s="31"/>
      <c r="J43" s="33">
        <v>-1637</v>
      </c>
      <c r="K43" s="33">
        <v>1636</v>
      </c>
      <c r="L43" s="33">
        <f t="shared" si="19"/>
        <v>-1</v>
      </c>
      <c r="M43" s="33">
        <v>0</v>
      </c>
      <c r="N43" s="33">
        <v>-1</v>
      </c>
      <c r="O43" s="33">
        <v>0</v>
      </c>
      <c r="P43" s="26" t="s">
        <v>6</v>
      </c>
      <c r="R43" s="16">
        <v>1637</v>
      </c>
      <c r="S43" s="16">
        <f t="shared" si="20"/>
        <v>-1637</v>
      </c>
      <c r="T43" s="16">
        <v>-1636</v>
      </c>
      <c r="U43" s="33">
        <f t="shared" si="18"/>
        <v>1636</v>
      </c>
      <c r="V43" s="33">
        <f t="shared" si="21"/>
        <v>0</v>
      </c>
      <c r="W43" s="33">
        <f t="shared" si="22"/>
        <v>-1</v>
      </c>
    </row>
    <row r="44" spans="1:23" x14ac:dyDescent="0.25">
      <c r="A44" s="29" t="s">
        <v>335</v>
      </c>
      <c r="B44" s="29" t="s">
        <v>39</v>
      </c>
      <c r="C44" s="26" t="s">
        <v>2298</v>
      </c>
      <c r="D44" s="30" t="s">
        <v>2637</v>
      </c>
      <c r="E44" s="30" t="s">
        <v>336</v>
      </c>
      <c r="F44" s="31" t="s">
        <v>2585</v>
      </c>
      <c r="G44" s="32">
        <v>40268</v>
      </c>
      <c r="H44" s="31" t="s">
        <v>342</v>
      </c>
      <c r="I44" s="31"/>
      <c r="J44" s="33">
        <v>-1637</v>
      </c>
      <c r="K44" s="33">
        <v>1636</v>
      </c>
      <c r="L44" s="33">
        <f t="shared" si="19"/>
        <v>-1</v>
      </c>
      <c r="M44" s="33">
        <v>0</v>
      </c>
      <c r="N44" s="33">
        <v>-1</v>
      </c>
      <c r="O44" s="33">
        <v>0</v>
      </c>
      <c r="P44" s="26" t="s">
        <v>6</v>
      </c>
      <c r="R44" s="16">
        <v>1637</v>
      </c>
      <c r="S44" s="16">
        <f t="shared" si="20"/>
        <v>-1637</v>
      </c>
      <c r="T44" s="16">
        <v>-1636</v>
      </c>
      <c r="U44" s="33">
        <f t="shared" si="18"/>
        <v>1636</v>
      </c>
      <c r="V44" s="33">
        <f t="shared" si="21"/>
        <v>0</v>
      </c>
      <c r="W44" s="33">
        <f t="shared" si="22"/>
        <v>-1</v>
      </c>
    </row>
    <row r="45" spans="1:23" x14ac:dyDescent="0.25">
      <c r="A45" s="29" t="s">
        <v>335</v>
      </c>
      <c r="B45" s="29" t="s">
        <v>41</v>
      </c>
      <c r="C45" s="26" t="s">
        <v>2299</v>
      </c>
      <c r="D45" s="30" t="s">
        <v>2637</v>
      </c>
      <c r="E45" s="30" t="s">
        <v>336</v>
      </c>
      <c r="F45" s="31" t="s">
        <v>2585</v>
      </c>
      <c r="G45" s="32">
        <v>40268</v>
      </c>
      <c r="H45" s="31" t="s">
        <v>342</v>
      </c>
      <c r="I45" s="31"/>
      <c r="J45" s="33">
        <v>-1637</v>
      </c>
      <c r="K45" s="33">
        <v>1636</v>
      </c>
      <c r="L45" s="33">
        <f t="shared" si="19"/>
        <v>-1</v>
      </c>
      <c r="M45" s="33">
        <v>0</v>
      </c>
      <c r="N45" s="33">
        <v>-1</v>
      </c>
      <c r="O45" s="33">
        <v>0</v>
      </c>
      <c r="P45" s="26" t="s">
        <v>6</v>
      </c>
      <c r="R45" s="16">
        <v>1637</v>
      </c>
      <c r="S45" s="16">
        <f t="shared" si="20"/>
        <v>-1637</v>
      </c>
      <c r="T45" s="16">
        <v>-1636</v>
      </c>
      <c r="U45" s="33">
        <f t="shared" si="18"/>
        <v>1636</v>
      </c>
      <c r="V45" s="33">
        <f t="shared" si="21"/>
        <v>0</v>
      </c>
      <c r="W45" s="33">
        <f t="shared" si="22"/>
        <v>-1</v>
      </c>
    </row>
    <row r="46" spans="1:23" x14ac:dyDescent="0.25">
      <c r="A46" s="29" t="s">
        <v>335</v>
      </c>
      <c r="B46" s="29" t="s">
        <v>43</v>
      </c>
      <c r="C46" s="26" t="s">
        <v>2300</v>
      </c>
      <c r="D46" s="30" t="s">
        <v>2637</v>
      </c>
      <c r="E46" s="30" t="s">
        <v>336</v>
      </c>
      <c r="F46" s="31" t="s">
        <v>2585</v>
      </c>
      <c r="G46" s="32">
        <v>40268</v>
      </c>
      <c r="H46" s="31" t="s">
        <v>342</v>
      </c>
      <c r="I46" s="31"/>
      <c r="J46" s="33">
        <v>-1637</v>
      </c>
      <c r="K46" s="33">
        <v>1636</v>
      </c>
      <c r="L46" s="33">
        <f t="shared" si="19"/>
        <v>-1</v>
      </c>
      <c r="M46" s="33">
        <v>0</v>
      </c>
      <c r="N46" s="33">
        <v>-1</v>
      </c>
      <c r="O46" s="33">
        <v>0</v>
      </c>
      <c r="P46" s="26" t="s">
        <v>6</v>
      </c>
      <c r="R46" s="16">
        <v>1637</v>
      </c>
      <c r="S46" s="16">
        <f t="shared" si="20"/>
        <v>-1637</v>
      </c>
      <c r="T46" s="16">
        <v>-1636</v>
      </c>
      <c r="U46" s="33">
        <f t="shared" si="18"/>
        <v>1636</v>
      </c>
      <c r="V46" s="33">
        <f t="shared" si="21"/>
        <v>0</v>
      </c>
      <c r="W46" s="33">
        <f t="shared" si="22"/>
        <v>-1</v>
      </c>
    </row>
    <row r="47" spans="1:23" x14ac:dyDescent="0.25">
      <c r="A47" s="29" t="s">
        <v>335</v>
      </c>
      <c r="B47" s="29" t="s">
        <v>45</v>
      </c>
      <c r="C47" s="26" t="s">
        <v>2301</v>
      </c>
      <c r="D47" s="30" t="s">
        <v>2637</v>
      </c>
      <c r="E47" s="30" t="s">
        <v>336</v>
      </c>
      <c r="F47" s="31" t="s">
        <v>2585</v>
      </c>
      <c r="G47" s="32">
        <v>40268</v>
      </c>
      <c r="H47" s="31" t="s">
        <v>342</v>
      </c>
      <c r="I47" s="31"/>
      <c r="J47" s="33">
        <v>-1637</v>
      </c>
      <c r="K47" s="33">
        <v>1636</v>
      </c>
      <c r="L47" s="33">
        <f t="shared" si="19"/>
        <v>-1</v>
      </c>
      <c r="M47" s="33">
        <v>0</v>
      </c>
      <c r="N47" s="33">
        <v>-1</v>
      </c>
      <c r="O47" s="33">
        <v>0</v>
      </c>
      <c r="P47" s="26" t="s">
        <v>6</v>
      </c>
      <c r="R47" s="16">
        <v>1637</v>
      </c>
      <c r="S47" s="16">
        <f t="shared" si="20"/>
        <v>-1637</v>
      </c>
      <c r="T47" s="16">
        <v>-1636</v>
      </c>
      <c r="U47" s="33">
        <f t="shared" si="18"/>
        <v>1636</v>
      </c>
      <c r="V47" s="33">
        <f t="shared" si="21"/>
        <v>0</v>
      </c>
      <c r="W47" s="33">
        <f t="shared" si="22"/>
        <v>-1</v>
      </c>
    </row>
    <row r="48" spans="1:23" x14ac:dyDescent="0.25">
      <c r="A48" s="29" t="s">
        <v>335</v>
      </c>
      <c r="B48" s="29" t="s">
        <v>47</v>
      </c>
      <c r="C48" s="26" t="s">
        <v>2302</v>
      </c>
      <c r="D48" s="30" t="s">
        <v>2637</v>
      </c>
      <c r="E48" s="30" t="s">
        <v>336</v>
      </c>
      <c r="F48" s="31" t="s">
        <v>2585</v>
      </c>
      <c r="G48" s="32">
        <v>40268</v>
      </c>
      <c r="H48" s="31" t="s">
        <v>342</v>
      </c>
      <c r="I48" s="31"/>
      <c r="J48" s="33">
        <v>-1637</v>
      </c>
      <c r="K48" s="33">
        <v>1636</v>
      </c>
      <c r="L48" s="33">
        <f t="shared" si="19"/>
        <v>-1</v>
      </c>
      <c r="M48" s="33">
        <v>0</v>
      </c>
      <c r="N48" s="33">
        <v>-1</v>
      </c>
      <c r="O48" s="33">
        <v>0</v>
      </c>
      <c r="P48" s="26" t="s">
        <v>6</v>
      </c>
      <c r="R48" s="16">
        <v>1637</v>
      </c>
      <c r="S48" s="16">
        <f t="shared" si="20"/>
        <v>-1637</v>
      </c>
      <c r="T48" s="16">
        <v>-1636</v>
      </c>
      <c r="U48" s="33">
        <f t="shared" si="18"/>
        <v>1636</v>
      </c>
      <c r="V48" s="33">
        <f t="shared" si="21"/>
        <v>0</v>
      </c>
      <c r="W48" s="33">
        <f t="shared" si="22"/>
        <v>-1</v>
      </c>
    </row>
    <row r="49" spans="1:23" x14ac:dyDescent="0.25">
      <c r="A49" s="29" t="s">
        <v>335</v>
      </c>
      <c r="B49" s="29" t="s">
        <v>49</v>
      </c>
      <c r="C49" s="26" t="s">
        <v>2303</v>
      </c>
      <c r="D49" s="30" t="s">
        <v>2637</v>
      </c>
      <c r="E49" s="30" t="s">
        <v>336</v>
      </c>
      <c r="F49" s="31" t="s">
        <v>2585</v>
      </c>
      <c r="G49" s="32">
        <v>40268</v>
      </c>
      <c r="H49" s="31" t="s">
        <v>342</v>
      </c>
      <c r="I49" s="31"/>
      <c r="J49" s="33">
        <v>-1637</v>
      </c>
      <c r="K49" s="33">
        <v>1636</v>
      </c>
      <c r="L49" s="33">
        <f t="shared" si="19"/>
        <v>-1</v>
      </c>
      <c r="M49" s="33">
        <v>0</v>
      </c>
      <c r="N49" s="33">
        <v>-1</v>
      </c>
      <c r="O49" s="33">
        <v>0</v>
      </c>
      <c r="P49" s="26" t="s">
        <v>6</v>
      </c>
      <c r="R49" s="16">
        <v>1637</v>
      </c>
      <c r="S49" s="16">
        <f t="shared" si="20"/>
        <v>-1637</v>
      </c>
      <c r="T49" s="16">
        <v>-1636</v>
      </c>
      <c r="U49" s="33">
        <f t="shared" si="18"/>
        <v>1636</v>
      </c>
      <c r="V49" s="33">
        <f t="shared" si="21"/>
        <v>0</v>
      </c>
      <c r="W49" s="33">
        <f t="shared" si="22"/>
        <v>-1</v>
      </c>
    </row>
    <row r="50" spans="1:23" x14ac:dyDescent="0.25">
      <c r="A50" s="29" t="s">
        <v>335</v>
      </c>
      <c r="B50" s="29" t="s">
        <v>51</v>
      </c>
      <c r="C50" s="26" t="s">
        <v>2304</v>
      </c>
      <c r="D50" s="30" t="s">
        <v>2637</v>
      </c>
      <c r="E50" s="30" t="s">
        <v>336</v>
      </c>
      <c r="F50" s="31" t="s">
        <v>2585</v>
      </c>
      <c r="G50" s="32">
        <v>40268</v>
      </c>
      <c r="H50" s="31" t="s">
        <v>342</v>
      </c>
      <c r="I50" s="31"/>
      <c r="J50" s="33">
        <v>-1639</v>
      </c>
      <c r="K50" s="33">
        <v>1638</v>
      </c>
      <c r="L50" s="33">
        <f t="shared" si="19"/>
        <v>-1</v>
      </c>
      <c r="M50" s="33">
        <v>0</v>
      </c>
      <c r="N50" s="33">
        <v>-1</v>
      </c>
      <c r="O50" s="33">
        <v>0</v>
      </c>
      <c r="P50" s="26" t="s">
        <v>6</v>
      </c>
      <c r="R50" s="16">
        <v>1639</v>
      </c>
      <c r="S50" s="16">
        <f t="shared" si="20"/>
        <v>-1639</v>
      </c>
      <c r="T50" s="16">
        <v>-1638</v>
      </c>
      <c r="U50" s="33">
        <f t="shared" si="18"/>
        <v>1638</v>
      </c>
      <c r="V50" s="33">
        <f t="shared" si="21"/>
        <v>0</v>
      </c>
      <c r="W50" s="33">
        <f t="shared" si="22"/>
        <v>-1</v>
      </c>
    </row>
    <row r="51" spans="1:23" x14ac:dyDescent="0.25">
      <c r="A51" s="29" t="s">
        <v>335</v>
      </c>
      <c r="B51" s="29" t="s">
        <v>53</v>
      </c>
      <c r="C51" s="26" t="s">
        <v>2305</v>
      </c>
      <c r="D51" s="30" t="s">
        <v>2637</v>
      </c>
      <c r="E51" s="30" t="s">
        <v>336</v>
      </c>
      <c r="F51" s="31" t="s">
        <v>2585</v>
      </c>
      <c r="G51" s="32">
        <v>40317</v>
      </c>
      <c r="H51" s="31" t="s">
        <v>343</v>
      </c>
      <c r="I51" s="31"/>
      <c r="J51" s="33">
        <v>-61527.88</v>
      </c>
      <c r="K51" s="33">
        <v>58451.49</v>
      </c>
      <c r="L51" s="33">
        <f t="shared" si="19"/>
        <v>-3076.3899999999994</v>
      </c>
      <c r="M51" s="33">
        <v>0</v>
      </c>
      <c r="N51" s="33">
        <v>-3076.3899999999994</v>
      </c>
      <c r="O51" s="33">
        <v>0</v>
      </c>
      <c r="P51" s="26" t="s">
        <v>6</v>
      </c>
      <c r="R51" s="16">
        <v>61527.88</v>
      </c>
      <c r="S51" s="16">
        <f t="shared" si="20"/>
        <v>-61527.88</v>
      </c>
      <c r="T51" s="16">
        <v>-47904.369999999995</v>
      </c>
      <c r="U51" s="33">
        <f t="shared" si="18"/>
        <v>47904.369999999995</v>
      </c>
      <c r="V51" s="33">
        <f t="shared" si="21"/>
        <v>10547.120000000003</v>
      </c>
      <c r="W51" s="33">
        <f t="shared" si="22"/>
        <v>-13623.510000000002</v>
      </c>
    </row>
    <row r="52" spans="1:23" x14ac:dyDescent="0.25">
      <c r="A52" s="29" t="s">
        <v>335</v>
      </c>
      <c r="B52" s="29" t="s">
        <v>55</v>
      </c>
      <c r="C52" s="26" t="s">
        <v>2306</v>
      </c>
      <c r="D52" s="30" t="s">
        <v>2637</v>
      </c>
      <c r="E52" s="30" t="s">
        <v>336</v>
      </c>
      <c r="F52" s="31" t="s">
        <v>2585</v>
      </c>
      <c r="G52" s="32">
        <v>40317</v>
      </c>
      <c r="H52" s="31" t="s">
        <v>344</v>
      </c>
      <c r="I52" s="31"/>
      <c r="J52" s="33">
        <v>-4199.97</v>
      </c>
      <c r="K52" s="33">
        <v>4198.97</v>
      </c>
      <c r="L52" s="33">
        <f t="shared" si="19"/>
        <v>-1</v>
      </c>
      <c r="M52" s="33">
        <v>0</v>
      </c>
      <c r="N52" s="33">
        <v>-1</v>
      </c>
      <c r="O52" s="33">
        <v>0</v>
      </c>
      <c r="P52" s="26" t="s">
        <v>6</v>
      </c>
      <c r="R52" s="16">
        <v>4199.97</v>
      </c>
      <c r="S52" s="16">
        <f t="shared" si="20"/>
        <v>-4199.97</v>
      </c>
      <c r="T52" s="16">
        <v>-4198.97</v>
      </c>
      <c r="U52" s="33">
        <f t="shared" si="18"/>
        <v>4198.97</v>
      </c>
      <c r="V52" s="33">
        <f t="shared" si="21"/>
        <v>0</v>
      </c>
      <c r="W52" s="33">
        <f t="shared" si="22"/>
        <v>-1</v>
      </c>
    </row>
    <row r="53" spans="1:23" x14ac:dyDescent="0.25">
      <c r="A53" s="29" t="s">
        <v>335</v>
      </c>
      <c r="B53" s="29" t="s">
        <v>57</v>
      </c>
      <c r="C53" s="26" t="s">
        <v>2307</v>
      </c>
      <c r="D53" s="30" t="s">
        <v>2637</v>
      </c>
      <c r="E53" s="30" t="s">
        <v>336</v>
      </c>
      <c r="F53" s="31" t="s">
        <v>2585</v>
      </c>
      <c r="G53" s="32">
        <v>40338</v>
      </c>
      <c r="H53" s="31" t="s">
        <v>344</v>
      </c>
      <c r="I53" s="31"/>
      <c r="J53" s="33">
        <v>-4199.97</v>
      </c>
      <c r="K53" s="33">
        <v>4198.97</v>
      </c>
      <c r="L53" s="33">
        <f t="shared" si="19"/>
        <v>-1</v>
      </c>
      <c r="M53" s="33">
        <v>0</v>
      </c>
      <c r="N53" s="33">
        <v>-1</v>
      </c>
      <c r="O53" s="33">
        <v>0</v>
      </c>
      <c r="P53" s="26" t="s">
        <v>6</v>
      </c>
      <c r="R53" s="16">
        <v>4199.97</v>
      </c>
      <c r="S53" s="16">
        <f t="shared" si="20"/>
        <v>-4199.97</v>
      </c>
      <c r="T53" s="16">
        <v>-4198.97</v>
      </c>
      <c r="U53" s="33">
        <f t="shared" si="18"/>
        <v>4198.97</v>
      </c>
      <c r="V53" s="33">
        <f t="shared" si="21"/>
        <v>0</v>
      </c>
      <c r="W53" s="33">
        <f t="shared" si="22"/>
        <v>-1</v>
      </c>
    </row>
    <row r="54" spans="1:23" x14ac:dyDescent="0.25">
      <c r="A54" s="29" t="s">
        <v>335</v>
      </c>
      <c r="B54" s="29" t="s">
        <v>59</v>
      </c>
      <c r="C54" s="26" t="s">
        <v>2308</v>
      </c>
      <c r="D54" s="30" t="s">
        <v>2637</v>
      </c>
      <c r="E54" s="30" t="s">
        <v>336</v>
      </c>
      <c r="F54" s="31" t="s">
        <v>2585</v>
      </c>
      <c r="G54" s="32">
        <v>40338</v>
      </c>
      <c r="H54" s="31" t="s">
        <v>344</v>
      </c>
      <c r="I54" s="31"/>
      <c r="J54" s="33">
        <v>-4199.97</v>
      </c>
      <c r="K54" s="33">
        <v>4198.97</v>
      </c>
      <c r="L54" s="33">
        <f t="shared" si="19"/>
        <v>-1</v>
      </c>
      <c r="M54" s="33">
        <v>0</v>
      </c>
      <c r="N54" s="33">
        <v>-1</v>
      </c>
      <c r="O54" s="33">
        <v>0</v>
      </c>
      <c r="P54" s="26" t="s">
        <v>6</v>
      </c>
      <c r="R54" s="16">
        <v>4199.97</v>
      </c>
      <c r="S54" s="16">
        <f t="shared" si="20"/>
        <v>-4199.97</v>
      </c>
      <c r="T54" s="16">
        <v>-4198.97</v>
      </c>
      <c r="U54" s="33">
        <f t="shared" si="18"/>
        <v>4198.97</v>
      </c>
      <c r="V54" s="33">
        <f t="shared" si="21"/>
        <v>0</v>
      </c>
      <c r="W54" s="33">
        <f t="shared" si="22"/>
        <v>-1</v>
      </c>
    </row>
    <row r="55" spans="1:23" x14ac:dyDescent="0.25">
      <c r="A55" s="29" t="s">
        <v>335</v>
      </c>
      <c r="B55" s="29" t="s">
        <v>61</v>
      </c>
      <c r="C55" s="26" t="s">
        <v>2309</v>
      </c>
      <c r="D55" s="30" t="s">
        <v>2637</v>
      </c>
      <c r="E55" s="30" t="s">
        <v>336</v>
      </c>
      <c r="F55" s="31" t="s">
        <v>2585</v>
      </c>
      <c r="G55" s="32">
        <v>40338</v>
      </c>
      <c r="H55" s="31" t="s">
        <v>344</v>
      </c>
      <c r="I55" s="31"/>
      <c r="J55" s="33">
        <v>-4199.97</v>
      </c>
      <c r="K55" s="33">
        <v>4198.97</v>
      </c>
      <c r="L55" s="33">
        <f t="shared" si="19"/>
        <v>-1</v>
      </c>
      <c r="M55" s="33">
        <v>0</v>
      </c>
      <c r="N55" s="33">
        <v>-1</v>
      </c>
      <c r="O55" s="33">
        <v>0</v>
      </c>
      <c r="P55" s="26" t="s">
        <v>6</v>
      </c>
      <c r="R55" s="16">
        <v>4199.97</v>
      </c>
      <c r="S55" s="16">
        <f t="shared" si="20"/>
        <v>-4199.97</v>
      </c>
      <c r="T55" s="16">
        <v>-4198.97</v>
      </c>
      <c r="U55" s="33">
        <f t="shared" si="18"/>
        <v>4198.97</v>
      </c>
      <c r="V55" s="33">
        <f t="shared" si="21"/>
        <v>0</v>
      </c>
      <c r="W55" s="33">
        <f t="shared" si="22"/>
        <v>-1</v>
      </c>
    </row>
    <row r="56" spans="1:23" x14ac:dyDescent="0.25">
      <c r="A56" s="29" t="s">
        <v>335</v>
      </c>
      <c r="B56" s="29" t="s">
        <v>63</v>
      </c>
      <c r="C56" s="26" t="s">
        <v>2310</v>
      </c>
      <c r="D56" s="30" t="s">
        <v>2637</v>
      </c>
      <c r="E56" s="30" t="s">
        <v>336</v>
      </c>
      <c r="F56" s="31" t="s">
        <v>2585</v>
      </c>
      <c r="G56" s="32">
        <v>40338</v>
      </c>
      <c r="H56" s="31" t="s">
        <v>344</v>
      </c>
      <c r="I56" s="31"/>
      <c r="J56" s="33">
        <v>-4199.97</v>
      </c>
      <c r="K56" s="33">
        <v>4198.97</v>
      </c>
      <c r="L56" s="33">
        <f t="shared" si="19"/>
        <v>-1</v>
      </c>
      <c r="M56" s="33">
        <v>0</v>
      </c>
      <c r="N56" s="33">
        <v>-1</v>
      </c>
      <c r="O56" s="33">
        <v>0</v>
      </c>
      <c r="P56" s="26" t="s">
        <v>6</v>
      </c>
      <c r="R56" s="16">
        <v>4199.97</v>
      </c>
      <c r="S56" s="16">
        <f t="shared" si="20"/>
        <v>-4199.97</v>
      </c>
      <c r="T56" s="16">
        <v>-4198.97</v>
      </c>
      <c r="U56" s="33">
        <f t="shared" si="18"/>
        <v>4198.97</v>
      </c>
      <c r="V56" s="33">
        <f t="shared" si="21"/>
        <v>0</v>
      </c>
      <c r="W56" s="33">
        <f t="shared" si="22"/>
        <v>-1</v>
      </c>
    </row>
    <row r="57" spans="1:23" x14ac:dyDescent="0.25">
      <c r="A57" s="29" t="s">
        <v>335</v>
      </c>
      <c r="B57" s="29" t="s">
        <v>65</v>
      </c>
      <c r="C57" s="26" t="s">
        <v>2311</v>
      </c>
      <c r="D57" s="30" t="s">
        <v>2637</v>
      </c>
      <c r="E57" s="30" t="s">
        <v>336</v>
      </c>
      <c r="F57" s="31" t="s">
        <v>2585</v>
      </c>
      <c r="G57" s="32">
        <v>40338</v>
      </c>
      <c r="H57" s="31" t="s">
        <v>344</v>
      </c>
      <c r="I57" s="31"/>
      <c r="J57" s="33">
        <v>-4199.97</v>
      </c>
      <c r="K57" s="33">
        <v>4198.97</v>
      </c>
      <c r="L57" s="33">
        <f t="shared" si="19"/>
        <v>-1</v>
      </c>
      <c r="M57" s="33">
        <v>0</v>
      </c>
      <c r="N57" s="33">
        <v>-1</v>
      </c>
      <c r="O57" s="33">
        <v>0</v>
      </c>
      <c r="P57" s="26" t="s">
        <v>6</v>
      </c>
      <c r="R57" s="16">
        <v>4199.97</v>
      </c>
      <c r="S57" s="16">
        <f t="shared" si="20"/>
        <v>-4199.97</v>
      </c>
      <c r="T57" s="16">
        <v>-4198.97</v>
      </c>
      <c r="U57" s="33">
        <f t="shared" si="18"/>
        <v>4198.97</v>
      </c>
      <c r="V57" s="33">
        <f t="shared" si="21"/>
        <v>0</v>
      </c>
      <c r="W57" s="33">
        <f t="shared" si="22"/>
        <v>-1</v>
      </c>
    </row>
    <row r="58" spans="1:23" x14ac:dyDescent="0.25">
      <c r="A58" s="29" t="s">
        <v>335</v>
      </c>
      <c r="B58" s="29" t="s">
        <v>67</v>
      </c>
      <c r="C58" s="26" t="s">
        <v>2312</v>
      </c>
      <c r="D58" s="30" t="s">
        <v>2637</v>
      </c>
      <c r="E58" s="30" t="s">
        <v>336</v>
      </c>
      <c r="F58" s="31" t="s">
        <v>2585</v>
      </c>
      <c r="G58" s="32">
        <v>40338</v>
      </c>
      <c r="H58" s="31" t="s">
        <v>344</v>
      </c>
      <c r="I58" s="31"/>
      <c r="J58" s="33">
        <v>-4199.97</v>
      </c>
      <c r="K58" s="33">
        <v>4198.97</v>
      </c>
      <c r="L58" s="33">
        <f t="shared" si="19"/>
        <v>-1</v>
      </c>
      <c r="M58" s="33">
        <v>0</v>
      </c>
      <c r="N58" s="33">
        <v>-1</v>
      </c>
      <c r="O58" s="33">
        <v>0</v>
      </c>
      <c r="P58" s="26" t="s">
        <v>6</v>
      </c>
      <c r="R58" s="16">
        <v>4199.97</v>
      </c>
      <c r="S58" s="16">
        <f t="shared" si="20"/>
        <v>-4199.97</v>
      </c>
      <c r="T58" s="16">
        <v>-4198.97</v>
      </c>
      <c r="U58" s="33">
        <f t="shared" si="18"/>
        <v>4198.97</v>
      </c>
      <c r="V58" s="33">
        <f t="shared" si="21"/>
        <v>0</v>
      </c>
      <c r="W58" s="33">
        <f t="shared" si="22"/>
        <v>-1</v>
      </c>
    </row>
    <row r="59" spans="1:23" x14ac:dyDescent="0.25">
      <c r="A59" s="29" t="s">
        <v>335</v>
      </c>
      <c r="B59" s="29" t="s">
        <v>69</v>
      </c>
      <c r="C59" s="26" t="s">
        <v>2313</v>
      </c>
      <c r="D59" s="30" t="s">
        <v>2637</v>
      </c>
      <c r="E59" s="30" t="s">
        <v>336</v>
      </c>
      <c r="F59" s="31" t="s">
        <v>2585</v>
      </c>
      <c r="G59" s="32">
        <v>40338</v>
      </c>
      <c r="H59" s="31" t="s">
        <v>344</v>
      </c>
      <c r="I59" s="31"/>
      <c r="J59" s="33">
        <v>-4199.97</v>
      </c>
      <c r="K59" s="33">
        <v>4198.97</v>
      </c>
      <c r="L59" s="33">
        <f t="shared" si="19"/>
        <v>-1</v>
      </c>
      <c r="M59" s="33">
        <v>0</v>
      </c>
      <c r="N59" s="33">
        <v>-1</v>
      </c>
      <c r="O59" s="33">
        <v>0</v>
      </c>
      <c r="P59" s="26" t="s">
        <v>6</v>
      </c>
      <c r="R59" s="16">
        <v>4199.97</v>
      </c>
      <c r="S59" s="16">
        <f t="shared" si="20"/>
        <v>-4199.97</v>
      </c>
      <c r="T59" s="16">
        <v>-4198.97</v>
      </c>
      <c r="U59" s="33">
        <f t="shared" si="18"/>
        <v>4198.97</v>
      </c>
      <c r="V59" s="33">
        <f t="shared" si="21"/>
        <v>0</v>
      </c>
      <c r="W59" s="33">
        <f t="shared" si="22"/>
        <v>-1</v>
      </c>
    </row>
    <row r="60" spans="1:23" x14ac:dyDescent="0.25">
      <c r="A60" s="29" t="s">
        <v>335</v>
      </c>
      <c r="B60" s="29" t="s">
        <v>71</v>
      </c>
      <c r="C60" s="26" t="s">
        <v>2314</v>
      </c>
      <c r="D60" s="30" t="s">
        <v>2637</v>
      </c>
      <c r="E60" s="30" t="s">
        <v>336</v>
      </c>
      <c r="F60" s="31" t="s">
        <v>2585</v>
      </c>
      <c r="G60" s="32">
        <v>40338</v>
      </c>
      <c r="H60" s="31" t="s">
        <v>344</v>
      </c>
      <c r="I60" s="31"/>
      <c r="J60" s="33">
        <v>-4199.97</v>
      </c>
      <c r="K60" s="33">
        <v>3989.9700000000003</v>
      </c>
      <c r="L60" s="33">
        <f t="shared" si="19"/>
        <v>-210</v>
      </c>
      <c r="M60" s="33">
        <v>0</v>
      </c>
      <c r="N60" s="33">
        <v>-210</v>
      </c>
      <c r="O60" s="33">
        <v>0</v>
      </c>
      <c r="P60" s="26" t="s">
        <v>6</v>
      </c>
      <c r="R60" s="16">
        <v>4199.97</v>
      </c>
      <c r="S60" s="16">
        <f t="shared" si="20"/>
        <v>-4199.97</v>
      </c>
      <c r="T60" s="16">
        <v>-3270.0199999999995</v>
      </c>
      <c r="U60" s="33">
        <f t="shared" si="18"/>
        <v>3270.0199999999995</v>
      </c>
      <c r="V60" s="33">
        <f t="shared" si="21"/>
        <v>719.95000000000073</v>
      </c>
      <c r="W60" s="33">
        <f t="shared" si="22"/>
        <v>-929.95000000000073</v>
      </c>
    </row>
    <row r="61" spans="1:23" x14ac:dyDescent="0.25">
      <c r="A61" s="29" t="s">
        <v>335</v>
      </c>
      <c r="B61" s="29" t="s">
        <v>73</v>
      </c>
      <c r="C61" s="26" t="s">
        <v>2315</v>
      </c>
      <c r="D61" s="30" t="s">
        <v>2637</v>
      </c>
      <c r="E61" s="30" t="s">
        <v>336</v>
      </c>
      <c r="F61" s="31" t="s">
        <v>2585</v>
      </c>
      <c r="G61" s="32">
        <v>40338</v>
      </c>
      <c r="H61" s="31" t="s">
        <v>344</v>
      </c>
      <c r="I61" s="31"/>
      <c r="J61" s="33">
        <v>-4199.97</v>
      </c>
      <c r="K61" s="33">
        <v>4198.97</v>
      </c>
      <c r="L61" s="33">
        <f t="shared" si="19"/>
        <v>-1</v>
      </c>
      <c r="M61" s="33">
        <v>0</v>
      </c>
      <c r="N61" s="33">
        <v>-1</v>
      </c>
      <c r="O61" s="33">
        <v>0</v>
      </c>
      <c r="P61" s="26" t="s">
        <v>6</v>
      </c>
      <c r="R61" s="16">
        <v>4199.97</v>
      </c>
      <c r="S61" s="16">
        <f t="shared" si="20"/>
        <v>-4199.97</v>
      </c>
      <c r="T61" s="16">
        <v>-4198.97</v>
      </c>
      <c r="U61" s="33">
        <f t="shared" si="18"/>
        <v>4198.97</v>
      </c>
      <c r="V61" s="33">
        <f t="shared" si="21"/>
        <v>0</v>
      </c>
      <c r="W61" s="33">
        <f t="shared" si="22"/>
        <v>-1</v>
      </c>
    </row>
    <row r="62" spans="1:23" x14ac:dyDescent="0.25">
      <c r="A62" s="29" t="s">
        <v>335</v>
      </c>
      <c r="B62" s="29" t="s">
        <v>75</v>
      </c>
      <c r="C62" s="26" t="s">
        <v>2316</v>
      </c>
      <c r="D62" s="30" t="s">
        <v>2637</v>
      </c>
      <c r="E62" s="30" t="s">
        <v>336</v>
      </c>
      <c r="F62" s="31" t="s">
        <v>2585</v>
      </c>
      <c r="G62" s="32">
        <v>40338</v>
      </c>
      <c r="H62" s="31" t="s">
        <v>344</v>
      </c>
      <c r="I62" s="31"/>
      <c r="J62" s="33">
        <v>-4199.97</v>
      </c>
      <c r="K62" s="33">
        <v>4198.97</v>
      </c>
      <c r="L62" s="33">
        <f t="shared" si="19"/>
        <v>-1</v>
      </c>
      <c r="M62" s="33">
        <v>0</v>
      </c>
      <c r="N62" s="33">
        <v>-1</v>
      </c>
      <c r="O62" s="33">
        <v>0</v>
      </c>
      <c r="P62" s="26" t="s">
        <v>6</v>
      </c>
      <c r="R62" s="16">
        <v>4199.97</v>
      </c>
      <c r="S62" s="16">
        <f t="shared" si="20"/>
        <v>-4199.97</v>
      </c>
      <c r="T62" s="16">
        <v>-4198.97</v>
      </c>
      <c r="U62" s="33">
        <f t="shared" si="18"/>
        <v>4198.97</v>
      </c>
      <c r="V62" s="33">
        <f t="shared" si="21"/>
        <v>0</v>
      </c>
      <c r="W62" s="33">
        <f t="shared" si="22"/>
        <v>-1</v>
      </c>
    </row>
    <row r="63" spans="1:23" x14ac:dyDescent="0.25">
      <c r="A63" s="29" t="s">
        <v>335</v>
      </c>
      <c r="B63" s="29" t="s">
        <v>77</v>
      </c>
      <c r="C63" s="26" t="s">
        <v>2317</v>
      </c>
      <c r="D63" s="30" t="s">
        <v>2637</v>
      </c>
      <c r="E63" s="30" t="s">
        <v>336</v>
      </c>
      <c r="F63" s="31" t="s">
        <v>2585</v>
      </c>
      <c r="G63" s="32">
        <v>40338</v>
      </c>
      <c r="H63" s="31" t="s">
        <v>344</v>
      </c>
      <c r="I63" s="31"/>
      <c r="J63" s="33">
        <v>-4199.97</v>
      </c>
      <c r="K63" s="33">
        <v>4198.97</v>
      </c>
      <c r="L63" s="33">
        <f t="shared" si="19"/>
        <v>-1</v>
      </c>
      <c r="M63" s="33">
        <v>0</v>
      </c>
      <c r="N63" s="33">
        <v>-1</v>
      </c>
      <c r="O63" s="33">
        <v>0</v>
      </c>
      <c r="P63" s="26" t="s">
        <v>6</v>
      </c>
      <c r="R63" s="16">
        <v>4199.97</v>
      </c>
      <c r="S63" s="16">
        <f t="shared" si="20"/>
        <v>-4199.97</v>
      </c>
      <c r="T63" s="16">
        <v>-4198.97</v>
      </c>
      <c r="U63" s="33">
        <f t="shared" si="18"/>
        <v>4198.97</v>
      </c>
      <c r="V63" s="33">
        <f t="shared" si="21"/>
        <v>0</v>
      </c>
      <c r="W63" s="33">
        <f t="shared" si="22"/>
        <v>-1</v>
      </c>
    </row>
    <row r="64" spans="1:23" x14ac:dyDescent="0.25">
      <c r="A64" s="29" t="s">
        <v>335</v>
      </c>
      <c r="B64" s="29" t="s">
        <v>79</v>
      </c>
      <c r="C64" s="26" t="s">
        <v>2318</v>
      </c>
      <c r="D64" s="30" t="s">
        <v>2637</v>
      </c>
      <c r="E64" s="30" t="s">
        <v>336</v>
      </c>
      <c r="F64" s="31" t="s">
        <v>2585</v>
      </c>
      <c r="G64" s="32">
        <v>40338</v>
      </c>
      <c r="H64" s="31" t="s">
        <v>344</v>
      </c>
      <c r="I64" s="31"/>
      <c r="J64" s="33">
        <v>-4199.97</v>
      </c>
      <c r="K64" s="33">
        <v>4198.97</v>
      </c>
      <c r="L64" s="33">
        <f t="shared" si="19"/>
        <v>-1</v>
      </c>
      <c r="M64" s="33">
        <v>0</v>
      </c>
      <c r="N64" s="33">
        <v>-1</v>
      </c>
      <c r="O64" s="33">
        <v>0</v>
      </c>
      <c r="P64" s="26" t="s">
        <v>6</v>
      </c>
      <c r="R64" s="16">
        <v>4199.97</v>
      </c>
      <c r="S64" s="16">
        <f t="shared" si="20"/>
        <v>-4199.97</v>
      </c>
      <c r="T64" s="16">
        <v>-4198.97</v>
      </c>
      <c r="U64" s="33">
        <f t="shared" si="18"/>
        <v>4198.97</v>
      </c>
      <c r="V64" s="33">
        <f t="shared" si="21"/>
        <v>0</v>
      </c>
      <c r="W64" s="33">
        <f t="shared" si="22"/>
        <v>-1</v>
      </c>
    </row>
    <row r="65" spans="1:23" x14ac:dyDescent="0.25">
      <c r="A65" s="29" t="s">
        <v>335</v>
      </c>
      <c r="B65" s="29" t="s">
        <v>81</v>
      </c>
      <c r="C65" s="26" t="s">
        <v>2319</v>
      </c>
      <c r="D65" s="30" t="s">
        <v>2637</v>
      </c>
      <c r="E65" s="30" t="s">
        <v>336</v>
      </c>
      <c r="F65" s="31" t="s">
        <v>2585</v>
      </c>
      <c r="G65" s="32">
        <v>40338</v>
      </c>
      <c r="H65" s="31" t="s">
        <v>344</v>
      </c>
      <c r="I65" s="31"/>
      <c r="J65" s="33">
        <v>-4199.97</v>
      </c>
      <c r="K65" s="33">
        <v>4198.97</v>
      </c>
      <c r="L65" s="33">
        <f t="shared" si="19"/>
        <v>-1</v>
      </c>
      <c r="M65" s="33">
        <v>0</v>
      </c>
      <c r="N65" s="33">
        <v>-1</v>
      </c>
      <c r="O65" s="33">
        <v>0</v>
      </c>
      <c r="P65" s="26" t="s">
        <v>6</v>
      </c>
      <c r="R65" s="16">
        <v>4199.97</v>
      </c>
      <c r="S65" s="16">
        <f t="shared" si="20"/>
        <v>-4199.97</v>
      </c>
      <c r="T65" s="16">
        <v>-4198.97</v>
      </c>
      <c r="U65" s="33">
        <f t="shared" si="18"/>
        <v>4198.97</v>
      </c>
      <c r="V65" s="33">
        <f t="shared" si="21"/>
        <v>0</v>
      </c>
      <c r="W65" s="33">
        <f t="shared" si="22"/>
        <v>-1</v>
      </c>
    </row>
    <row r="66" spans="1:23" x14ac:dyDescent="0.25">
      <c r="A66" s="29" t="s">
        <v>335</v>
      </c>
      <c r="B66" s="29" t="s">
        <v>83</v>
      </c>
      <c r="C66" s="26" t="s">
        <v>2320</v>
      </c>
      <c r="D66" s="30" t="s">
        <v>2637</v>
      </c>
      <c r="E66" s="30" t="s">
        <v>336</v>
      </c>
      <c r="F66" s="31" t="s">
        <v>2585</v>
      </c>
      <c r="G66" s="32">
        <v>40338</v>
      </c>
      <c r="H66" s="31" t="s">
        <v>344</v>
      </c>
      <c r="I66" s="31"/>
      <c r="J66" s="33">
        <v>-4199.97</v>
      </c>
      <c r="K66" s="33">
        <v>4198.97</v>
      </c>
      <c r="L66" s="33">
        <f t="shared" si="19"/>
        <v>-1</v>
      </c>
      <c r="M66" s="33">
        <v>0</v>
      </c>
      <c r="N66" s="33">
        <v>-1</v>
      </c>
      <c r="O66" s="33">
        <v>0</v>
      </c>
      <c r="P66" s="26" t="s">
        <v>6</v>
      </c>
      <c r="R66" s="16">
        <v>4199.97</v>
      </c>
      <c r="S66" s="16">
        <f t="shared" si="20"/>
        <v>-4199.97</v>
      </c>
      <c r="T66" s="16">
        <v>-4198.97</v>
      </c>
      <c r="U66" s="33">
        <f t="shared" si="18"/>
        <v>4198.97</v>
      </c>
      <c r="V66" s="33">
        <f t="shared" si="21"/>
        <v>0</v>
      </c>
      <c r="W66" s="33">
        <f t="shared" si="22"/>
        <v>-1</v>
      </c>
    </row>
    <row r="67" spans="1:23" x14ac:dyDescent="0.25">
      <c r="A67" s="29" t="s">
        <v>335</v>
      </c>
      <c r="B67" s="29" t="s">
        <v>85</v>
      </c>
      <c r="C67" s="26" t="s">
        <v>2321</v>
      </c>
      <c r="D67" s="30" t="s">
        <v>2637</v>
      </c>
      <c r="E67" s="30" t="s">
        <v>336</v>
      </c>
      <c r="F67" s="31" t="s">
        <v>2585</v>
      </c>
      <c r="G67" s="32">
        <v>40338</v>
      </c>
      <c r="H67" s="31" t="s">
        <v>344</v>
      </c>
      <c r="I67" s="31"/>
      <c r="J67" s="33">
        <v>-4199.93</v>
      </c>
      <c r="K67" s="33">
        <v>4198.93</v>
      </c>
      <c r="L67" s="33">
        <f t="shared" si="19"/>
        <v>-1</v>
      </c>
      <c r="M67" s="33">
        <v>0</v>
      </c>
      <c r="N67" s="33">
        <v>-1</v>
      </c>
      <c r="O67" s="33">
        <v>0</v>
      </c>
      <c r="P67" s="26" t="s">
        <v>6</v>
      </c>
      <c r="R67" s="16">
        <v>4199.93</v>
      </c>
      <c r="S67" s="16">
        <f t="shared" si="20"/>
        <v>-4199.93</v>
      </c>
      <c r="T67" s="16">
        <v>-4198.93</v>
      </c>
      <c r="U67" s="33">
        <f t="shared" si="18"/>
        <v>4198.93</v>
      </c>
      <c r="V67" s="33">
        <f t="shared" si="21"/>
        <v>0</v>
      </c>
      <c r="W67" s="33">
        <f t="shared" si="22"/>
        <v>-1</v>
      </c>
    </row>
    <row r="68" spans="1:23" x14ac:dyDescent="0.25">
      <c r="A68" s="29" t="s">
        <v>335</v>
      </c>
      <c r="B68" s="29" t="s">
        <v>90</v>
      </c>
      <c r="C68" s="26" t="s">
        <v>2322</v>
      </c>
      <c r="D68" s="30" t="s">
        <v>2637</v>
      </c>
      <c r="E68" s="30" t="s">
        <v>336</v>
      </c>
      <c r="F68" s="31" t="s">
        <v>2585</v>
      </c>
      <c r="G68" s="32">
        <v>40359</v>
      </c>
      <c r="H68" s="31" t="s">
        <v>347</v>
      </c>
      <c r="I68" s="31"/>
      <c r="J68" s="33">
        <v>-26505</v>
      </c>
      <c r="K68" s="33">
        <v>25179.75</v>
      </c>
      <c r="L68" s="33">
        <f t="shared" si="19"/>
        <v>-1325.25</v>
      </c>
      <c r="M68" s="33">
        <v>0</v>
      </c>
      <c r="N68" s="33">
        <v>-1325.25</v>
      </c>
      <c r="O68" s="33">
        <v>0</v>
      </c>
      <c r="P68" s="26" t="s">
        <v>6</v>
      </c>
      <c r="R68" s="16">
        <v>26505</v>
      </c>
      <c r="S68" s="16">
        <f t="shared" si="20"/>
        <v>-26505</v>
      </c>
      <c r="T68" s="16">
        <v>-20156.27</v>
      </c>
      <c r="U68" s="33">
        <f t="shared" si="18"/>
        <v>20156.27</v>
      </c>
      <c r="V68" s="33">
        <f t="shared" si="21"/>
        <v>5023.4799999999996</v>
      </c>
      <c r="W68" s="33">
        <f t="shared" si="22"/>
        <v>-6348.73</v>
      </c>
    </row>
    <row r="69" spans="1:23" x14ac:dyDescent="0.25">
      <c r="A69" s="29" t="s">
        <v>335</v>
      </c>
      <c r="B69" s="29" t="s">
        <v>92</v>
      </c>
      <c r="C69" s="26" t="s">
        <v>2323</v>
      </c>
      <c r="D69" s="30" t="s">
        <v>2637</v>
      </c>
      <c r="E69" s="30" t="s">
        <v>336</v>
      </c>
      <c r="F69" s="31" t="s">
        <v>2585</v>
      </c>
      <c r="G69" s="32">
        <v>40359</v>
      </c>
      <c r="H69" s="31" t="s">
        <v>347</v>
      </c>
      <c r="I69" s="31"/>
      <c r="J69" s="33">
        <v>-26505</v>
      </c>
      <c r="K69" s="33">
        <v>25179.75</v>
      </c>
      <c r="L69" s="33">
        <f t="shared" si="19"/>
        <v>-1325.25</v>
      </c>
      <c r="M69" s="33">
        <v>0</v>
      </c>
      <c r="N69" s="33">
        <v>-1325.25</v>
      </c>
      <c r="O69" s="33">
        <v>0</v>
      </c>
      <c r="P69" s="26" t="s">
        <v>6</v>
      </c>
      <c r="R69" s="16">
        <v>26505</v>
      </c>
      <c r="S69" s="16">
        <f t="shared" si="20"/>
        <v>-26505</v>
      </c>
      <c r="T69" s="16">
        <v>-20156.27</v>
      </c>
      <c r="U69" s="33">
        <f t="shared" si="18"/>
        <v>20156.27</v>
      </c>
      <c r="V69" s="33">
        <f t="shared" si="21"/>
        <v>5023.4799999999996</v>
      </c>
      <c r="W69" s="33">
        <f t="shared" si="22"/>
        <v>-6348.73</v>
      </c>
    </row>
    <row r="70" spans="1:23" x14ac:dyDescent="0.25">
      <c r="A70" s="29" t="s">
        <v>335</v>
      </c>
      <c r="B70" s="29" t="s">
        <v>94</v>
      </c>
      <c r="C70" s="26" t="s">
        <v>2324</v>
      </c>
      <c r="D70" s="30" t="s">
        <v>2637</v>
      </c>
      <c r="E70" s="30" t="s">
        <v>336</v>
      </c>
      <c r="F70" s="31" t="s">
        <v>2585</v>
      </c>
      <c r="G70" s="32">
        <v>40359</v>
      </c>
      <c r="H70" s="31" t="s">
        <v>348</v>
      </c>
      <c r="I70" s="31"/>
      <c r="J70" s="33">
        <v>-204991.5</v>
      </c>
      <c r="K70" s="33">
        <v>194741.92</v>
      </c>
      <c r="L70" s="33">
        <f t="shared" si="19"/>
        <v>-10249.579999999987</v>
      </c>
      <c r="M70" s="33">
        <v>0</v>
      </c>
      <c r="N70" s="33">
        <v>-10249.579999999987</v>
      </c>
      <c r="O70" s="33">
        <v>0</v>
      </c>
      <c r="P70" s="26" t="s">
        <v>6</v>
      </c>
      <c r="R70" s="16">
        <v>204991.5</v>
      </c>
      <c r="S70" s="16">
        <f t="shared" si="20"/>
        <v>-204991.5</v>
      </c>
      <c r="T70" s="16">
        <v>-155889.96</v>
      </c>
      <c r="U70" s="33">
        <f t="shared" si="18"/>
        <v>155889.96</v>
      </c>
      <c r="V70" s="33">
        <f t="shared" si="21"/>
        <v>38851.960000000021</v>
      </c>
      <c r="W70" s="33">
        <f t="shared" si="22"/>
        <v>-49101.540000000008</v>
      </c>
    </row>
    <row r="71" spans="1:23" x14ac:dyDescent="0.25">
      <c r="A71" s="29" t="s">
        <v>335</v>
      </c>
      <c r="B71" s="29" t="s">
        <v>97</v>
      </c>
      <c r="C71" s="26" t="s">
        <v>2325</v>
      </c>
      <c r="D71" s="30" t="s">
        <v>2637</v>
      </c>
      <c r="E71" s="30" t="s">
        <v>336</v>
      </c>
      <c r="F71" s="31" t="s">
        <v>2585</v>
      </c>
      <c r="G71" s="32">
        <v>40407</v>
      </c>
      <c r="H71" s="31" t="s">
        <v>344</v>
      </c>
      <c r="I71" s="31"/>
      <c r="J71" s="33">
        <v>-83564</v>
      </c>
      <c r="K71" s="33">
        <v>83563</v>
      </c>
      <c r="L71" s="33">
        <f t="shared" si="19"/>
        <v>-1</v>
      </c>
      <c r="M71" s="33">
        <v>0</v>
      </c>
      <c r="N71" s="33">
        <v>-1</v>
      </c>
      <c r="O71" s="33">
        <v>0</v>
      </c>
      <c r="P71" s="26" t="s">
        <v>6</v>
      </c>
      <c r="R71" s="16">
        <v>83564</v>
      </c>
      <c r="S71" s="16">
        <f t="shared" si="20"/>
        <v>-83564</v>
      </c>
      <c r="T71" s="16">
        <v>-83563</v>
      </c>
      <c r="U71" s="33">
        <f t="shared" si="18"/>
        <v>83563</v>
      </c>
      <c r="V71" s="33">
        <f t="shared" si="21"/>
        <v>0</v>
      </c>
      <c r="W71" s="33">
        <f t="shared" si="22"/>
        <v>-1</v>
      </c>
    </row>
    <row r="72" spans="1:23" x14ac:dyDescent="0.25">
      <c r="A72" s="29" t="s">
        <v>335</v>
      </c>
      <c r="B72" s="29" t="s">
        <v>100</v>
      </c>
      <c r="C72" s="26" t="s">
        <v>2326</v>
      </c>
      <c r="D72" s="30" t="s">
        <v>2637</v>
      </c>
      <c r="E72" s="30" t="s">
        <v>336</v>
      </c>
      <c r="F72" s="31" t="s">
        <v>2585</v>
      </c>
      <c r="G72" s="32">
        <v>40407</v>
      </c>
      <c r="H72" s="31" t="s">
        <v>350</v>
      </c>
      <c r="I72" s="31"/>
      <c r="J72" s="33">
        <v>-123919.74</v>
      </c>
      <c r="K72" s="33">
        <v>117723.75</v>
      </c>
      <c r="L72" s="33">
        <f t="shared" si="19"/>
        <v>-6195.9900000000052</v>
      </c>
      <c r="M72" s="33">
        <v>0</v>
      </c>
      <c r="N72" s="33">
        <v>-6195.9900000000052</v>
      </c>
      <c r="O72" s="33">
        <v>0</v>
      </c>
      <c r="P72" s="26" t="s">
        <v>6</v>
      </c>
      <c r="R72" s="16">
        <v>123919.74</v>
      </c>
      <c r="S72" s="16">
        <f t="shared" si="20"/>
        <v>-123919.74</v>
      </c>
      <c r="T72" s="16">
        <v>-91664.6</v>
      </c>
      <c r="U72" s="33">
        <f t="shared" si="18"/>
        <v>91664.6</v>
      </c>
      <c r="V72" s="33">
        <f t="shared" si="21"/>
        <v>26059.149999999994</v>
      </c>
      <c r="W72" s="33">
        <f t="shared" si="22"/>
        <v>-32255.14</v>
      </c>
    </row>
    <row r="73" spans="1:23" x14ac:dyDescent="0.25">
      <c r="A73" s="29" t="s">
        <v>351</v>
      </c>
      <c r="B73" s="29" t="s">
        <v>11</v>
      </c>
      <c r="C73" s="26" t="s">
        <v>2327</v>
      </c>
      <c r="D73" s="30" t="s">
        <v>2637</v>
      </c>
      <c r="E73" s="30" t="s">
        <v>336</v>
      </c>
      <c r="F73" s="31" t="s">
        <v>2585</v>
      </c>
      <c r="G73" s="32">
        <v>40306</v>
      </c>
      <c r="H73" s="31" t="s">
        <v>352</v>
      </c>
      <c r="I73" s="31"/>
      <c r="J73" s="33">
        <v>-41168.89</v>
      </c>
      <c r="K73" s="33">
        <v>41167.89</v>
      </c>
      <c r="L73" s="33">
        <f t="shared" si="19"/>
        <v>-1</v>
      </c>
      <c r="M73" s="33">
        <v>0</v>
      </c>
      <c r="N73" s="33">
        <v>-1</v>
      </c>
      <c r="O73" s="33">
        <v>0</v>
      </c>
      <c r="P73" s="26" t="s">
        <v>6</v>
      </c>
      <c r="R73" s="16">
        <v>41168.89</v>
      </c>
      <c r="S73" s="16">
        <f t="shared" si="20"/>
        <v>-41168.89</v>
      </c>
      <c r="T73" s="16">
        <v>-41167.89</v>
      </c>
      <c r="U73" s="33">
        <f t="shared" si="18"/>
        <v>41167.89</v>
      </c>
      <c r="V73" s="33">
        <f t="shared" si="21"/>
        <v>0</v>
      </c>
      <c r="W73" s="33">
        <f t="shared" si="22"/>
        <v>-1</v>
      </c>
    </row>
    <row r="74" spans="1:23" x14ac:dyDescent="0.25">
      <c r="A74" s="29" t="s">
        <v>351</v>
      </c>
      <c r="B74" s="29" t="s">
        <v>13</v>
      </c>
      <c r="C74" s="26" t="s">
        <v>2328</v>
      </c>
      <c r="D74" s="30" t="s">
        <v>2637</v>
      </c>
      <c r="E74" s="30" t="s">
        <v>336</v>
      </c>
      <c r="F74" s="31" t="s">
        <v>2585</v>
      </c>
      <c r="G74" s="32">
        <v>40306</v>
      </c>
      <c r="H74" s="31" t="s">
        <v>352</v>
      </c>
      <c r="I74" s="31"/>
      <c r="J74" s="33">
        <v>-41168.89</v>
      </c>
      <c r="K74" s="33">
        <v>41167.89</v>
      </c>
      <c r="L74" s="33">
        <f t="shared" si="19"/>
        <v>-1</v>
      </c>
      <c r="M74" s="33">
        <v>0</v>
      </c>
      <c r="N74" s="33">
        <v>-1</v>
      </c>
      <c r="O74" s="33">
        <v>0</v>
      </c>
      <c r="P74" s="26" t="s">
        <v>6</v>
      </c>
      <c r="R74" s="16">
        <v>41168.89</v>
      </c>
      <c r="S74" s="16">
        <f t="shared" si="20"/>
        <v>-41168.89</v>
      </c>
      <c r="T74" s="16">
        <v>-41167.89</v>
      </c>
      <c r="U74" s="33">
        <f t="shared" si="18"/>
        <v>41167.89</v>
      </c>
      <c r="V74" s="33">
        <f t="shared" si="21"/>
        <v>0</v>
      </c>
      <c r="W74" s="33">
        <f t="shared" si="22"/>
        <v>-1</v>
      </c>
    </row>
    <row r="75" spans="1:23" x14ac:dyDescent="0.25">
      <c r="A75" s="29" t="s">
        <v>351</v>
      </c>
      <c r="B75" s="29" t="s">
        <v>15</v>
      </c>
      <c r="C75" s="26" t="s">
        <v>2329</v>
      </c>
      <c r="D75" s="30" t="s">
        <v>2637</v>
      </c>
      <c r="E75" s="30" t="s">
        <v>336</v>
      </c>
      <c r="F75" s="31" t="s">
        <v>2585</v>
      </c>
      <c r="G75" s="32">
        <v>40306</v>
      </c>
      <c r="H75" s="31" t="s">
        <v>352</v>
      </c>
      <c r="I75" s="31"/>
      <c r="J75" s="33">
        <v>-41168.89</v>
      </c>
      <c r="K75" s="33">
        <v>41167.89</v>
      </c>
      <c r="L75" s="33">
        <f t="shared" si="19"/>
        <v>-1</v>
      </c>
      <c r="M75" s="33">
        <v>0</v>
      </c>
      <c r="N75" s="33">
        <v>-1</v>
      </c>
      <c r="O75" s="33">
        <v>0</v>
      </c>
      <c r="P75" s="26" t="s">
        <v>6</v>
      </c>
      <c r="R75" s="16">
        <v>41168.89</v>
      </c>
      <c r="S75" s="16">
        <f t="shared" si="20"/>
        <v>-41168.89</v>
      </c>
      <c r="T75" s="16">
        <v>-41167.89</v>
      </c>
      <c r="U75" s="33">
        <f t="shared" si="18"/>
        <v>41167.89</v>
      </c>
      <c r="V75" s="33">
        <f t="shared" si="21"/>
        <v>0</v>
      </c>
      <c r="W75" s="33">
        <f t="shared" si="22"/>
        <v>-1</v>
      </c>
    </row>
    <row r="76" spans="1:23" x14ac:dyDescent="0.25">
      <c r="A76" s="29" t="s">
        <v>351</v>
      </c>
      <c r="B76" s="29" t="s">
        <v>17</v>
      </c>
      <c r="C76" s="26" t="s">
        <v>2330</v>
      </c>
      <c r="D76" s="30" t="s">
        <v>2637</v>
      </c>
      <c r="E76" s="30" t="s">
        <v>336</v>
      </c>
      <c r="F76" s="31" t="s">
        <v>2585</v>
      </c>
      <c r="G76" s="32">
        <v>40306</v>
      </c>
      <c r="H76" s="31" t="s">
        <v>352</v>
      </c>
      <c r="I76" s="31"/>
      <c r="J76" s="33">
        <v>-41168.89</v>
      </c>
      <c r="K76" s="33">
        <v>41167.89</v>
      </c>
      <c r="L76" s="33">
        <f t="shared" si="19"/>
        <v>-1</v>
      </c>
      <c r="M76" s="33">
        <v>0</v>
      </c>
      <c r="N76" s="33">
        <v>-1</v>
      </c>
      <c r="O76" s="33">
        <v>0</v>
      </c>
      <c r="P76" s="26" t="s">
        <v>6</v>
      </c>
      <c r="R76" s="16">
        <v>41168.89</v>
      </c>
      <c r="S76" s="16">
        <f t="shared" si="20"/>
        <v>-41168.89</v>
      </c>
      <c r="T76" s="16">
        <v>-41167.89</v>
      </c>
      <c r="U76" s="33">
        <f t="shared" si="18"/>
        <v>41167.89</v>
      </c>
      <c r="V76" s="33">
        <f t="shared" si="21"/>
        <v>0</v>
      </c>
      <c r="W76" s="33">
        <f t="shared" si="22"/>
        <v>-1</v>
      </c>
    </row>
    <row r="77" spans="1:23" x14ac:dyDescent="0.25">
      <c r="A77" s="29" t="s">
        <v>351</v>
      </c>
      <c r="B77" s="29" t="s">
        <v>19</v>
      </c>
      <c r="C77" s="26" t="s">
        <v>2331</v>
      </c>
      <c r="D77" s="30" t="s">
        <v>2637</v>
      </c>
      <c r="E77" s="30" t="s">
        <v>336</v>
      </c>
      <c r="F77" s="31" t="s">
        <v>2585</v>
      </c>
      <c r="G77" s="32">
        <v>40306</v>
      </c>
      <c r="H77" s="31" t="s">
        <v>352</v>
      </c>
      <c r="I77" s="31"/>
      <c r="J77" s="33">
        <v>-41168.89</v>
      </c>
      <c r="K77" s="33">
        <v>41167.89</v>
      </c>
      <c r="L77" s="33">
        <f t="shared" si="19"/>
        <v>-1</v>
      </c>
      <c r="M77" s="33">
        <v>0</v>
      </c>
      <c r="N77" s="33">
        <v>-1</v>
      </c>
      <c r="O77" s="33">
        <v>0</v>
      </c>
      <c r="P77" s="26" t="s">
        <v>6</v>
      </c>
      <c r="R77" s="16">
        <v>41168.89</v>
      </c>
      <c r="S77" s="16">
        <f t="shared" si="20"/>
        <v>-41168.89</v>
      </c>
      <c r="T77" s="16">
        <v>-41167.89</v>
      </c>
      <c r="U77" s="33">
        <f t="shared" si="18"/>
        <v>41167.89</v>
      </c>
      <c r="V77" s="33">
        <f t="shared" si="21"/>
        <v>0</v>
      </c>
      <c r="W77" s="33">
        <f t="shared" si="22"/>
        <v>-1</v>
      </c>
    </row>
    <row r="78" spans="1:23" x14ac:dyDescent="0.25">
      <c r="A78" s="29" t="s">
        <v>351</v>
      </c>
      <c r="B78" s="29" t="s">
        <v>21</v>
      </c>
      <c r="C78" s="26" t="s">
        <v>2332</v>
      </c>
      <c r="D78" s="30" t="s">
        <v>2637</v>
      </c>
      <c r="E78" s="30" t="s">
        <v>336</v>
      </c>
      <c r="F78" s="31" t="s">
        <v>2585</v>
      </c>
      <c r="G78" s="32">
        <v>40306</v>
      </c>
      <c r="H78" s="31" t="s">
        <v>352</v>
      </c>
      <c r="I78" s="31"/>
      <c r="J78" s="33">
        <v>-41168.89</v>
      </c>
      <c r="K78" s="33">
        <v>41167.89</v>
      </c>
      <c r="L78" s="33">
        <f t="shared" si="19"/>
        <v>-1</v>
      </c>
      <c r="M78" s="33">
        <v>0</v>
      </c>
      <c r="N78" s="33">
        <v>-1</v>
      </c>
      <c r="O78" s="33">
        <v>0</v>
      </c>
      <c r="P78" s="26" t="s">
        <v>6</v>
      </c>
      <c r="R78" s="16">
        <v>41168.89</v>
      </c>
      <c r="S78" s="16">
        <f t="shared" si="20"/>
        <v>-41168.89</v>
      </c>
      <c r="T78" s="16">
        <v>-41167.89</v>
      </c>
      <c r="U78" s="33">
        <f t="shared" si="18"/>
        <v>41167.89</v>
      </c>
      <c r="V78" s="33">
        <f t="shared" si="21"/>
        <v>0</v>
      </c>
      <c r="W78" s="33">
        <f t="shared" si="22"/>
        <v>-1</v>
      </c>
    </row>
    <row r="79" spans="1:23" x14ac:dyDescent="0.25">
      <c r="A79" s="29" t="s">
        <v>351</v>
      </c>
      <c r="B79" s="29" t="s">
        <v>23</v>
      </c>
      <c r="C79" s="26" t="s">
        <v>2333</v>
      </c>
      <c r="D79" s="30" t="s">
        <v>2637</v>
      </c>
      <c r="E79" s="30" t="s">
        <v>336</v>
      </c>
      <c r="F79" s="31" t="s">
        <v>2585</v>
      </c>
      <c r="G79" s="32">
        <v>40306</v>
      </c>
      <c r="H79" s="31" t="s">
        <v>352</v>
      </c>
      <c r="I79" s="31"/>
      <c r="J79" s="33">
        <v>-41168.89</v>
      </c>
      <c r="K79" s="33">
        <v>41167.89</v>
      </c>
      <c r="L79" s="33">
        <f t="shared" si="19"/>
        <v>-1</v>
      </c>
      <c r="M79" s="33">
        <v>0</v>
      </c>
      <c r="N79" s="33">
        <v>-1</v>
      </c>
      <c r="O79" s="33">
        <v>0</v>
      </c>
      <c r="P79" s="26" t="s">
        <v>6</v>
      </c>
      <c r="R79" s="16">
        <v>41168.89</v>
      </c>
      <c r="S79" s="16">
        <f t="shared" si="20"/>
        <v>-41168.89</v>
      </c>
      <c r="T79" s="16">
        <v>-41167.89</v>
      </c>
      <c r="U79" s="33">
        <f t="shared" si="18"/>
        <v>41167.89</v>
      </c>
      <c r="V79" s="33">
        <f t="shared" si="21"/>
        <v>0</v>
      </c>
      <c r="W79" s="33">
        <f t="shared" si="22"/>
        <v>-1</v>
      </c>
    </row>
    <row r="80" spans="1:23" x14ac:dyDescent="0.25">
      <c r="A80" s="29" t="s">
        <v>353</v>
      </c>
      <c r="B80" s="29" t="s">
        <v>0</v>
      </c>
      <c r="C80" s="26" t="s">
        <v>2334</v>
      </c>
      <c r="D80" s="30" t="s">
        <v>2637</v>
      </c>
      <c r="E80" s="30" t="s">
        <v>336</v>
      </c>
      <c r="F80" s="31" t="s">
        <v>2585</v>
      </c>
      <c r="G80" s="32">
        <v>40282</v>
      </c>
      <c r="H80" s="31" t="s">
        <v>354</v>
      </c>
      <c r="I80" s="31"/>
      <c r="J80" s="33">
        <v>-24566.02</v>
      </c>
      <c r="K80" s="33">
        <v>24565.02</v>
      </c>
      <c r="L80" s="33">
        <f t="shared" si="19"/>
        <v>-1</v>
      </c>
      <c r="M80" s="33">
        <v>0</v>
      </c>
      <c r="N80" s="33">
        <v>-1</v>
      </c>
      <c r="O80" s="33">
        <v>0</v>
      </c>
      <c r="P80" s="26" t="s">
        <v>6</v>
      </c>
      <c r="R80" s="16">
        <v>24566.02</v>
      </c>
      <c r="S80" s="16">
        <f t="shared" si="20"/>
        <v>-24566.02</v>
      </c>
      <c r="T80" s="16">
        <v>-24565.02</v>
      </c>
      <c r="U80" s="33">
        <f t="shared" si="18"/>
        <v>24565.020000000004</v>
      </c>
      <c r="V80" s="33">
        <f t="shared" si="21"/>
        <v>0</v>
      </c>
      <c r="W80" s="33">
        <f t="shared" si="22"/>
        <v>-0.99999999999636202</v>
      </c>
    </row>
    <row r="81" spans="1:23" x14ac:dyDescent="0.25">
      <c r="A81" s="29" t="s">
        <v>353</v>
      </c>
      <c r="B81" s="29" t="s">
        <v>7</v>
      </c>
      <c r="C81" s="26" t="s">
        <v>2335</v>
      </c>
      <c r="D81" s="30" t="s">
        <v>2637</v>
      </c>
      <c r="E81" s="30" t="s">
        <v>336</v>
      </c>
      <c r="F81" s="31" t="s">
        <v>2585</v>
      </c>
      <c r="G81" s="32">
        <v>40282</v>
      </c>
      <c r="H81" s="31" t="s">
        <v>354</v>
      </c>
      <c r="I81" s="31"/>
      <c r="J81" s="33">
        <v>-24566.02</v>
      </c>
      <c r="K81" s="33">
        <v>24566.02</v>
      </c>
      <c r="L81" s="33">
        <f t="shared" si="19"/>
        <v>0</v>
      </c>
      <c r="M81" s="33">
        <v>0</v>
      </c>
      <c r="N81" s="33">
        <v>0</v>
      </c>
      <c r="O81" s="33">
        <v>0</v>
      </c>
      <c r="P81" s="26" t="s">
        <v>6</v>
      </c>
      <c r="R81" s="16">
        <v>24566.02</v>
      </c>
      <c r="S81" s="16">
        <f t="shared" si="20"/>
        <v>-24566.02</v>
      </c>
      <c r="T81" s="16">
        <v>-24566.02</v>
      </c>
      <c r="U81" s="33">
        <f t="shared" si="18"/>
        <v>24566.02</v>
      </c>
      <c r="V81" s="33">
        <f t="shared" si="21"/>
        <v>0</v>
      </c>
      <c r="W81" s="33">
        <f t="shared" si="22"/>
        <v>0</v>
      </c>
    </row>
    <row r="82" spans="1:23" x14ac:dyDescent="0.25">
      <c r="A82" s="29" t="s">
        <v>353</v>
      </c>
      <c r="B82" s="29" t="s">
        <v>9</v>
      </c>
      <c r="C82" s="26" t="s">
        <v>2336</v>
      </c>
      <c r="D82" s="30" t="s">
        <v>2637</v>
      </c>
      <c r="E82" s="30" t="s">
        <v>336</v>
      </c>
      <c r="F82" s="31" t="s">
        <v>2585</v>
      </c>
      <c r="G82" s="32">
        <v>40282</v>
      </c>
      <c r="H82" s="31" t="s">
        <v>354</v>
      </c>
      <c r="I82" s="31"/>
      <c r="J82" s="33">
        <v>-24566.02</v>
      </c>
      <c r="K82" s="33">
        <v>24566.02</v>
      </c>
      <c r="L82" s="33">
        <f t="shared" si="19"/>
        <v>0</v>
      </c>
      <c r="M82" s="33">
        <v>0</v>
      </c>
      <c r="N82" s="33">
        <v>0</v>
      </c>
      <c r="O82" s="33">
        <v>0</v>
      </c>
      <c r="P82" s="26" t="s">
        <v>6</v>
      </c>
      <c r="R82" s="16">
        <v>24566.02</v>
      </c>
      <c r="S82" s="16">
        <f t="shared" si="20"/>
        <v>-24566.02</v>
      </c>
      <c r="T82" s="16">
        <v>-24566.02</v>
      </c>
      <c r="U82" s="33">
        <f t="shared" si="18"/>
        <v>24566.02</v>
      </c>
      <c r="V82" s="33">
        <f t="shared" si="21"/>
        <v>0</v>
      </c>
      <c r="W82" s="33">
        <f t="shared" si="22"/>
        <v>0</v>
      </c>
    </row>
    <row r="83" spans="1:23" x14ac:dyDescent="0.25">
      <c r="A83" s="29" t="s">
        <v>353</v>
      </c>
      <c r="B83" s="29" t="s">
        <v>11</v>
      </c>
      <c r="C83" s="26" t="s">
        <v>2337</v>
      </c>
      <c r="D83" s="30" t="s">
        <v>2637</v>
      </c>
      <c r="E83" s="30" t="s">
        <v>336</v>
      </c>
      <c r="F83" s="31" t="s">
        <v>2585</v>
      </c>
      <c r="G83" s="32">
        <v>40282</v>
      </c>
      <c r="H83" s="31" t="s">
        <v>354</v>
      </c>
      <c r="I83" s="31"/>
      <c r="J83" s="33">
        <v>-24566.02</v>
      </c>
      <c r="K83" s="33">
        <v>24566.02</v>
      </c>
      <c r="L83" s="33">
        <f t="shared" si="19"/>
        <v>0</v>
      </c>
      <c r="M83" s="33">
        <v>0</v>
      </c>
      <c r="N83" s="33">
        <v>0</v>
      </c>
      <c r="O83" s="33">
        <v>0</v>
      </c>
      <c r="P83" s="26" t="s">
        <v>6</v>
      </c>
      <c r="R83" s="16">
        <v>24566.02</v>
      </c>
      <c r="S83" s="16">
        <f t="shared" si="20"/>
        <v>-24566.02</v>
      </c>
      <c r="T83" s="16">
        <v>-24566.02</v>
      </c>
      <c r="U83" s="33">
        <f t="shared" si="18"/>
        <v>24566.02</v>
      </c>
      <c r="V83" s="33">
        <f t="shared" si="21"/>
        <v>0</v>
      </c>
      <c r="W83" s="33">
        <f t="shared" si="22"/>
        <v>0</v>
      </c>
    </row>
    <row r="84" spans="1:23" x14ac:dyDescent="0.25">
      <c r="A84" s="29" t="s">
        <v>353</v>
      </c>
      <c r="B84" s="29" t="s">
        <v>13</v>
      </c>
      <c r="C84" s="26" t="s">
        <v>2338</v>
      </c>
      <c r="D84" s="30" t="s">
        <v>2637</v>
      </c>
      <c r="E84" s="30" t="s">
        <v>336</v>
      </c>
      <c r="F84" s="31" t="s">
        <v>2585</v>
      </c>
      <c r="G84" s="32">
        <v>40282</v>
      </c>
      <c r="H84" s="31" t="s">
        <v>354</v>
      </c>
      <c r="I84" s="31"/>
      <c r="J84" s="33">
        <v>-24566.02</v>
      </c>
      <c r="K84" s="33">
        <v>24566.02</v>
      </c>
      <c r="L84" s="33">
        <f t="shared" si="19"/>
        <v>0</v>
      </c>
      <c r="M84" s="33">
        <v>0</v>
      </c>
      <c r="N84" s="33">
        <v>0</v>
      </c>
      <c r="O84" s="33">
        <v>0</v>
      </c>
      <c r="P84" s="26" t="s">
        <v>6</v>
      </c>
      <c r="R84" s="16">
        <v>24566.02</v>
      </c>
      <c r="S84" s="16">
        <f t="shared" si="20"/>
        <v>-24566.02</v>
      </c>
      <c r="T84" s="16">
        <v>-24566.02</v>
      </c>
      <c r="U84" s="33">
        <f t="shared" si="18"/>
        <v>24566.02</v>
      </c>
      <c r="V84" s="33">
        <f t="shared" si="21"/>
        <v>0</v>
      </c>
      <c r="W84" s="33">
        <f t="shared" si="22"/>
        <v>0</v>
      </c>
    </row>
    <row r="85" spans="1:23" x14ac:dyDescent="0.25">
      <c r="A85" s="29" t="s">
        <v>353</v>
      </c>
      <c r="B85" s="29" t="s">
        <v>15</v>
      </c>
      <c r="C85" s="26" t="s">
        <v>2339</v>
      </c>
      <c r="D85" s="30" t="s">
        <v>2637</v>
      </c>
      <c r="E85" s="30" t="s">
        <v>336</v>
      </c>
      <c r="F85" s="31" t="s">
        <v>2585</v>
      </c>
      <c r="G85" s="32">
        <v>40282</v>
      </c>
      <c r="H85" s="31" t="s">
        <v>354</v>
      </c>
      <c r="I85" s="31"/>
      <c r="J85" s="33">
        <v>-24566.02</v>
      </c>
      <c r="K85" s="33">
        <v>24566.02</v>
      </c>
      <c r="L85" s="33">
        <f t="shared" si="19"/>
        <v>0</v>
      </c>
      <c r="M85" s="33">
        <v>0</v>
      </c>
      <c r="N85" s="33">
        <v>0</v>
      </c>
      <c r="O85" s="33">
        <v>0</v>
      </c>
      <c r="P85" s="26" t="s">
        <v>6</v>
      </c>
      <c r="R85" s="16">
        <v>24566.02</v>
      </c>
      <c r="S85" s="16">
        <f t="shared" si="20"/>
        <v>-24566.02</v>
      </c>
      <c r="T85" s="16">
        <v>-24566.02</v>
      </c>
      <c r="U85" s="33">
        <f t="shared" si="18"/>
        <v>24566.02</v>
      </c>
      <c r="V85" s="33">
        <f t="shared" si="21"/>
        <v>0</v>
      </c>
      <c r="W85" s="33">
        <f t="shared" si="22"/>
        <v>0</v>
      </c>
    </row>
    <row r="86" spans="1:23" x14ac:dyDescent="0.25">
      <c r="A86" s="29" t="s">
        <v>353</v>
      </c>
      <c r="B86" s="29" t="s">
        <v>17</v>
      </c>
      <c r="C86" s="26" t="s">
        <v>2340</v>
      </c>
      <c r="D86" s="30" t="s">
        <v>2637</v>
      </c>
      <c r="E86" s="30" t="s">
        <v>336</v>
      </c>
      <c r="F86" s="31" t="s">
        <v>2585</v>
      </c>
      <c r="G86" s="32">
        <v>40282</v>
      </c>
      <c r="H86" s="31" t="s">
        <v>354</v>
      </c>
      <c r="I86" s="31"/>
      <c r="J86" s="33">
        <v>-24566.02</v>
      </c>
      <c r="K86" s="33">
        <v>24566.02</v>
      </c>
      <c r="L86" s="33">
        <f t="shared" si="19"/>
        <v>0</v>
      </c>
      <c r="M86" s="33">
        <v>0</v>
      </c>
      <c r="N86" s="33">
        <v>0</v>
      </c>
      <c r="O86" s="33">
        <v>0</v>
      </c>
      <c r="P86" s="26" t="s">
        <v>6</v>
      </c>
      <c r="R86" s="16">
        <v>24566.02</v>
      </c>
      <c r="S86" s="16">
        <f t="shared" si="20"/>
        <v>-24566.02</v>
      </c>
      <c r="T86" s="16">
        <v>-24566.02</v>
      </c>
      <c r="U86" s="33">
        <f t="shared" si="18"/>
        <v>24566.02</v>
      </c>
      <c r="V86" s="33">
        <f t="shared" si="21"/>
        <v>0</v>
      </c>
      <c r="W86" s="33">
        <f t="shared" si="22"/>
        <v>0</v>
      </c>
    </row>
    <row r="87" spans="1:23" x14ac:dyDescent="0.25">
      <c r="A87" s="29" t="s">
        <v>353</v>
      </c>
      <c r="B87" s="29" t="s">
        <v>19</v>
      </c>
      <c r="C87" s="26" t="s">
        <v>2341</v>
      </c>
      <c r="D87" s="30" t="s">
        <v>2637</v>
      </c>
      <c r="E87" s="30" t="s">
        <v>336</v>
      </c>
      <c r="F87" s="31" t="s">
        <v>2585</v>
      </c>
      <c r="G87" s="32">
        <v>40282</v>
      </c>
      <c r="H87" s="31" t="s">
        <v>354</v>
      </c>
      <c r="I87" s="31"/>
      <c r="J87" s="33">
        <v>-24566.02</v>
      </c>
      <c r="K87" s="33">
        <v>24566.02</v>
      </c>
      <c r="L87" s="33">
        <f t="shared" si="19"/>
        <v>0</v>
      </c>
      <c r="M87" s="33">
        <v>0</v>
      </c>
      <c r="N87" s="33">
        <v>0</v>
      </c>
      <c r="O87" s="33">
        <v>0</v>
      </c>
      <c r="P87" s="26" t="s">
        <v>6</v>
      </c>
      <c r="R87" s="16">
        <v>24566.02</v>
      </c>
      <c r="S87" s="16">
        <f t="shared" si="20"/>
        <v>-24566.02</v>
      </c>
      <c r="T87" s="16">
        <v>-24566.02</v>
      </c>
      <c r="U87" s="33">
        <f t="shared" si="18"/>
        <v>24566.02</v>
      </c>
      <c r="V87" s="33">
        <f t="shared" si="21"/>
        <v>0</v>
      </c>
      <c r="W87" s="33">
        <f t="shared" si="22"/>
        <v>0</v>
      </c>
    </row>
    <row r="88" spans="1:23" x14ac:dyDescent="0.25">
      <c r="A88" s="29" t="s">
        <v>353</v>
      </c>
      <c r="B88" s="29" t="s">
        <v>21</v>
      </c>
      <c r="C88" s="26" t="s">
        <v>2342</v>
      </c>
      <c r="D88" s="30" t="s">
        <v>2637</v>
      </c>
      <c r="E88" s="30" t="s">
        <v>336</v>
      </c>
      <c r="F88" s="31" t="s">
        <v>2585</v>
      </c>
      <c r="G88" s="32">
        <v>40282</v>
      </c>
      <c r="H88" s="31" t="s">
        <v>354</v>
      </c>
      <c r="I88" s="31"/>
      <c r="J88" s="33">
        <v>-24566.02</v>
      </c>
      <c r="K88" s="33">
        <v>24566.02</v>
      </c>
      <c r="L88" s="33">
        <f t="shared" si="19"/>
        <v>0</v>
      </c>
      <c r="M88" s="33">
        <v>0</v>
      </c>
      <c r="N88" s="33">
        <v>0</v>
      </c>
      <c r="O88" s="33">
        <v>0</v>
      </c>
      <c r="P88" s="26" t="s">
        <v>6</v>
      </c>
      <c r="R88" s="16">
        <v>24566.02</v>
      </c>
      <c r="S88" s="16">
        <f t="shared" si="20"/>
        <v>-24566.02</v>
      </c>
      <c r="T88" s="16">
        <v>-24566.02</v>
      </c>
      <c r="U88" s="33">
        <f t="shared" si="18"/>
        <v>24566.02</v>
      </c>
      <c r="V88" s="33">
        <f t="shared" si="21"/>
        <v>0</v>
      </c>
      <c r="W88" s="33">
        <f t="shared" si="22"/>
        <v>0</v>
      </c>
    </row>
    <row r="89" spans="1:23" x14ac:dyDescent="0.25">
      <c r="A89" s="29" t="s">
        <v>353</v>
      </c>
      <c r="B89" s="29" t="s">
        <v>23</v>
      </c>
      <c r="C89" s="26" t="s">
        <v>2343</v>
      </c>
      <c r="D89" s="30" t="s">
        <v>2637</v>
      </c>
      <c r="E89" s="30" t="s">
        <v>336</v>
      </c>
      <c r="F89" s="31" t="s">
        <v>2585</v>
      </c>
      <c r="G89" s="32">
        <v>40282</v>
      </c>
      <c r="H89" s="31" t="s">
        <v>354</v>
      </c>
      <c r="I89" s="31"/>
      <c r="J89" s="33">
        <v>-24566.02</v>
      </c>
      <c r="K89" s="33">
        <v>24566.02</v>
      </c>
      <c r="L89" s="33">
        <f t="shared" si="19"/>
        <v>0</v>
      </c>
      <c r="M89" s="33">
        <v>0</v>
      </c>
      <c r="N89" s="33">
        <v>0</v>
      </c>
      <c r="O89" s="33">
        <v>0</v>
      </c>
      <c r="P89" s="26" t="s">
        <v>6</v>
      </c>
      <c r="R89" s="16">
        <v>24566.02</v>
      </c>
      <c r="S89" s="16">
        <f t="shared" si="20"/>
        <v>-24566.02</v>
      </c>
      <c r="T89" s="16">
        <v>-24566.02</v>
      </c>
      <c r="U89" s="33">
        <f t="shared" si="18"/>
        <v>24566.02</v>
      </c>
      <c r="V89" s="33">
        <f t="shared" si="21"/>
        <v>0</v>
      </c>
      <c r="W89" s="33">
        <f t="shared" si="22"/>
        <v>0</v>
      </c>
    </row>
    <row r="90" spans="1:23" x14ac:dyDescent="0.25">
      <c r="A90" s="29" t="s">
        <v>353</v>
      </c>
      <c r="B90" s="29" t="s">
        <v>25</v>
      </c>
      <c r="C90" s="26" t="s">
        <v>2344</v>
      </c>
      <c r="D90" s="30" t="s">
        <v>2637</v>
      </c>
      <c r="E90" s="30" t="s">
        <v>336</v>
      </c>
      <c r="F90" s="31" t="s">
        <v>2585</v>
      </c>
      <c r="G90" s="32">
        <v>40282</v>
      </c>
      <c r="H90" s="31" t="s">
        <v>354</v>
      </c>
      <c r="I90" s="31"/>
      <c r="J90" s="33">
        <v>-24566.02</v>
      </c>
      <c r="K90" s="33">
        <v>24566.02</v>
      </c>
      <c r="L90" s="33">
        <f t="shared" si="19"/>
        <v>0</v>
      </c>
      <c r="M90" s="33">
        <v>0</v>
      </c>
      <c r="N90" s="33">
        <v>0</v>
      </c>
      <c r="O90" s="33">
        <v>0</v>
      </c>
      <c r="P90" s="26" t="s">
        <v>6</v>
      </c>
      <c r="R90" s="16">
        <v>24566.02</v>
      </c>
      <c r="S90" s="16">
        <f t="shared" si="20"/>
        <v>-24566.02</v>
      </c>
      <c r="T90" s="16">
        <v>-24566.02</v>
      </c>
      <c r="U90" s="33">
        <f t="shared" si="18"/>
        <v>24566.02</v>
      </c>
      <c r="V90" s="33">
        <f t="shared" si="21"/>
        <v>0</v>
      </c>
      <c r="W90" s="33">
        <f t="shared" si="22"/>
        <v>0</v>
      </c>
    </row>
    <row r="91" spans="1:23" x14ac:dyDescent="0.25">
      <c r="A91" s="29" t="s">
        <v>353</v>
      </c>
      <c r="B91" s="29" t="s">
        <v>27</v>
      </c>
      <c r="C91" s="26" t="s">
        <v>2345</v>
      </c>
      <c r="D91" s="30" t="s">
        <v>2637</v>
      </c>
      <c r="E91" s="30" t="s">
        <v>336</v>
      </c>
      <c r="F91" s="31" t="s">
        <v>2585</v>
      </c>
      <c r="G91" s="32">
        <v>40282</v>
      </c>
      <c r="H91" s="31" t="s">
        <v>354</v>
      </c>
      <c r="I91" s="31"/>
      <c r="J91" s="33">
        <v>-24566.02</v>
      </c>
      <c r="K91" s="33">
        <v>24566.02</v>
      </c>
      <c r="L91" s="33">
        <f t="shared" si="19"/>
        <v>0</v>
      </c>
      <c r="M91" s="33">
        <v>0</v>
      </c>
      <c r="N91" s="33">
        <v>0</v>
      </c>
      <c r="O91" s="33">
        <v>0</v>
      </c>
      <c r="P91" s="26" t="s">
        <v>6</v>
      </c>
      <c r="R91" s="16">
        <v>24566.02</v>
      </c>
      <c r="S91" s="16">
        <f t="shared" si="20"/>
        <v>-24566.02</v>
      </c>
      <c r="T91" s="16">
        <v>-24566.02</v>
      </c>
      <c r="U91" s="33">
        <f t="shared" si="18"/>
        <v>24566.02</v>
      </c>
      <c r="V91" s="33">
        <f t="shared" si="21"/>
        <v>0</v>
      </c>
      <c r="W91" s="33">
        <f t="shared" si="22"/>
        <v>0</v>
      </c>
    </row>
    <row r="92" spans="1:23" x14ac:dyDescent="0.25">
      <c r="A92" s="29" t="s">
        <v>353</v>
      </c>
      <c r="B92" s="29" t="s">
        <v>29</v>
      </c>
      <c r="C92" s="26" t="s">
        <v>2346</v>
      </c>
      <c r="D92" s="30" t="s">
        <v>2637</v>
      </c>
      <c r="E92" s="30" t="s">
        <v>336</v>
      </c>
      <c r="F92" s="31" t="s">
        <v>2585</v>
      </c>
      <c r="G92" s="32">
        <v>40282</v>
      </c>
      <c r="H92" s="31" t="s">
        <v>354</v>
      </c>
      <c r="I92" s="31"/>
      <c r="J92" s="33">
        <v>-24566.02</v>
      </c>
      <c r="K92" s="33">
        <v>24566.02</v>
      </c>
      <c r="L92" s="33">
        <f t="shared" si="19"/>
        <v>0</v>
      </c>
      <c r="M92" s="33">
        <v>0</v>
      </c>
      <c r="N92" s="33">
        <v>0</v>
      </c>
      <c r="O92" s="33">
        <v>0</v>
      </c>
      <c r="P92" s="26" t="s">
        <v>6</v>
      </c>
      <c r="R92" s="16">
        <v>24566.02</v>
      </c>
      <c r="S92" s="16">
        <f t="shared" si="20"/>
        <v>-24566.02</v>
      </c>
      <c r="T92" s="16">
        <v>-24566.02</v>
      </c>
      <c r="U92" s="33">
        <f t="shared" si="18"/>
        <v>24566.02</v>
      </c>
      <c r="V92" s="33">
        <f t="shared" si="21"/>
        <v>0</v>
      </c>
      <c r="W92" s="33">
        <f t="shared" si="22"/>
        <v>0</v>
      </c>
    </row>
    <row r="93" spans="1:23" x14ac:dyDescent="0.25">
      <c r="A93" s="29" t="s">
        <v>353</v>
      </c>
      <c r="B93" s="29" t="s">
        <v>31</v>
      </c>
      <c r="C93" s="26" t="s">
        <v>2347</v>
      </c>
      <c r="D93" s="30" t="s">
        <v>2637</v>
      </c>
      <c r="E93" s="30" t="s">
        <v>336</v>
      </c>
      <c r="F93" s="31" t="s">
        <v>2585</v>
      </c>
      <c r="G93" s="32">
        <v>40282</v>
      </c>
      <c r="H93" s="31" t="s">
        <v>354</v>
      </c>
      <c r="I93" s="31"/>
      <c r="J93" s="33">
        <v>-24566.02</v>
      </c>
      <c r="K93" s="33">
        <v>24566.02</v>
      </c>
      <c r="L93" s="33">
        <f t="shared" si="19"/>
        <v>0</v>
      </c>
      <c r="M93" s="33">
        <v>0</v>
      </c>
      <c r="N93" s="33">
        <v>0</v>
      </c>
      <c r="O93" s="33">
        <v>0</v>
      </c>
      <c r="P93" s="26" t="s">
        <v>6</v>
      </c>
      <c r="R93" s="16">
        <v>24566.02</v>
      </c>
      <c r="S93" s="16">
        <f t="shared" si="20"/>
        <v>-24566.02</v>
      </c>
      <c r="T93" s="16">
        <v>-24566.02</v>
      </c>
      <c r="U93" s="33">
        <f t="shared" si="18"/>
        <v>24566.02</v>
      </c>
      <c r="V93" s="33">
        <f t="shared" si="21"/>
        <v>0</v>
      </c>
      <c r="W93" s="33">
        <f t="shared" si="22"/>
        <v>0</v>
      </c>
    </row>
    <row r="94" spans="1:23" x14ac:dyDescent="0.25">
      <c r="A94" s="29" t="s">
        <v>353</v>
      </c>
      <c r="B94" s="29" t="s">
        <v>33</v>
      </c>
      <c r="C94" s="26" t="s">
        <v>2348</v>
      </c>
      <c r="D94" s="30" t="s">
        <v>2637</v>
      </c>
      <c r="E94" s="30" t="s">
        <v>336</v>
      </c>
      <c r="F94" s="31" t="s">
        <v>2585</v>
      </c>
      <c r="G94" s="32">
        <v>40282</v>
      </c>
      <c r="H94" s="31" t="s">
        <v>354</v>
      </c>
      <c r="I94" s="31"/>
      <c r="J94" s="33">
        <v>-24566.02</v>
      </c>
      <c r="K94" s="33">
        <v>24566.02</v>
      </c>
      <c r="L94" s="33">
        <f t="shared" si="19"/>
        <v>0</v>
      </c>
      <c r="M94" s="33">
        <v>0</v>
      </c>
      <c r="N94" s="33">
        <v>0</v>
      </c>
      <c r="O94" s="33">
        <v>0</v>
      </c>
      <c r="P94" s="26" t="s">
        <v>6</v>
      </c>
      <c r="R94" s="16">
        <v>24566.02</v>
      </c>
      <c r="S94" s="16">
        <f t="shared" si="20"/>
        <v>-24566.02</v>
      </c>
      <c r="T94" s="16">
        <v>-24566.02</v>
      </c>
      <c r="U94" s="33">
        <f t="shared" si="18"/>
        <v>24566.02</v>
      </c>
      <c r="V94" s="33">
        <f t="shared" si="21"/>
        <v>0</v>
      </c>
      <c r="W94" s="33">
        <f t="shared" si="22"/>
        <v>0</v>
      </c>
    </row>
    <row r="95" spans="1:23" x14ac:dyDescent="0.25">
      <c r="A95" s="29" t="s">
        <v>353</v>
      </c>
      <c r="B95" s="29" t="s">
        <v>35</v>
      </c>
      <c r="C95" s="26" t="s">
        <v>2349</v>
      </c>
      <c r="D95" s="30" t="s">
        <v>2637</v>
      </c>
      <c r="E95" s="30" t="s">
        <v>336</v>
      </c>
      <c r="F95" s="31" t="s">
        <v>2585</v>
      </c>
      <c r="G95" s="32">
        <v>40282</v>
      </c>
      <c r="H95" s="31" t="s">
        <v>354</v>
      </c>
      <c r="I95" s="31"/>
      <c r="J95" s="33">
        <v>-24566.02</v>
      </c>
      <c r="K95" s="33">
        <v>24566.02</v>
      </c>
      <c r="L95" s="33">
        <f t="shared" si="19"/>
        <v>0</v>
      </c>
      <c r="M95" s="33">
        <v>0</v>
      </c>
      <c r="N95" s="33">
        <v>0</v>
      </c>
      <c r="O95" s="33">
        <v>0</v>
      </c>
      <c r="P95" s="26" t="s">
        <v>6</v>
      </c>
      <c r="R95" s="16">
        <v>24566.02</v>
      </c>
      <c r="S95" s="16">
        <f t="shared" si="20"/>
        <v>-24566.02</v>
      </c>
      <c r="T95" s="16">
        <v>-24566.02</v>
      </c>
      <c r="U95" s="33">
        <f t="shared" ref="U95:U158" si="23">S95*T95/R95</f>
        <v>24566.02</v>
      </c>
      <c r="V95" s="33">
        <f t="shared" si="21"/>
        <v>0</v>
      </c>
      <c r="W95" s="33">
        <f t="shared" si="22"/>
        <v>0</v>
      </c>
    </row>
    <row r="96" spans="1:23" x14ac:dyDescent="0.25">
      <c r="A96" s="29" t="s">
        <v>353</v>
      </c>
      <c r="B96" s="29" t="s">
        <v>37</v>
      </c>
      <c r="C96" s="26" t="s">
        <v>2350</v>
      </c>
      <c r="D96" s="30" t="s">
        <v>2637</v>
      </c>
      <c r="E96" s="30" t="s">
        <v>336</v>
      </c>
      <c r="F96" s="31" t="s">
        <v>2585</v>
      </c>
      <c r="G96" s="32">
        <v>40282</v>
      </c>
      <c r="H96" s="31" t="s">
        <v>354</v>
      </c>
      <c r="I96" s="31"/>
      <c r="J96" s="33">
        <v>-24566.02</v>
      </c>
      <c r="K96" s="33">
        <v>24566.02</v>
      </c>
      <c r="L96" s="33">
        <f t="shared" ref="L96:L159" si="24">J96+K96</f>
        <v>0</v>
      </c>
      <c r="M96" s="33">
        <v>0</v>
      </c>
      <c r="N96" s="33">
        <v>0</v>
      </c>
      <c r="O96" s="33">
        <v>0</v>
      </c>
      <c r="P96" s="26" t="s">
        <v>6</v>
      </c>
      <c r="R96" s="16">
        <v>24566.02</v>
      </c>
      <c r="S96" s="16">
        <f t="shared" ref="S96:S158" si="25">J96</f>
        <v>-24566.02</v>
      </c>
      <c r="T96" s="16">
        <v>-24566.02</v>
      </c>
      <c r="U96" s="33">
        <f t="shared" si="23"/>
        <v>24566.02</v>
      </c>
      <c r="V96" s="33">
        <f t="shared" ref="V96:V158" si="26">K96-U96</f>
        <v>0</v>
      </c>
      <c r="W96" s="33">
        <f t="shared" ref="W96:W158" si="27">J96+U96</f>
        <v>0</v>
      </c>
    </row>
    <row r="97" spans="1:23" x14ac:dyDescent="0.25">
      <c r="A97" s="29" t="s">
        <v>353</v>
      </c>
      <c r="B97" s="29" t="s">
        <v>39</v>
      </c>
      <c r="C97" s="26" t="s">
        <v>2351</v>
      </c>
      <c r="D97" s="30" t="s">
        <v>2637</v>
      </c>
      <c r="E97" s="30" t="s">
        <v>336</v>
      </c>
      <c r="F97" s="31" t="s">
        <v>2585</v>
      </c>
      <c r="G97" s="32">
        <v>40282</v>
      </c>
      <c r="H97" s="31" t="s">
        <v>354</v>
      </c>
      <c r="I97" s="31"/>
      <c r="J97" s="33">
        <v>-24566.02</v>
      </c>
      <c r="K97" s="33">
        <v>24566.02</v>
      </c>
      <c r="L97" s="33">
        <f t="shared" si="24"/>
        <v>0</v>
      </c>
      <c r="M97" s="33">
        <v>0</v>
      </c>
      <c r="N97" s="33">
        <v>0</v>
      </c>
      <c r="O97" s="33">
        <v>0</v>
      </c>
      <c r="P97" s="26" t="s">
        <v>6</v>
      </c>
      <c r="R97" s="16">
        <v>24566.02</v>
      </c>
      <c r="S97" s="16">
        <f t="shared" si="25"/>
        <v>-24566.02</v>
      </c>
      <c r="T97" s="16">
        <v>-24566.02</v>
      </c>
      <c r="U97" s="33">
        <f t="shared" si="23"/>
        <v>24566.02</v>
      </c>
      <c r="V97" s="33">
        <f t="shared" si="26"/>
        <v>0</v>
      </c>
      <c r="W97" s="33">
        <f t="shared" si="27"/>
        <v>0</v>
      </c>
    </row>
    <row r="98" spans="1:23" x14ac:dyDescent="0.25">
      <c r="A98" s="29" t="s">
        <v>353</v>
      </c>
      <c r="B98" s="29" t="s">
        <v>41</v>
      </c>
      <c r="C98" s="26" t="s">
        <v>2352</v>
      </c>
      <c r="D98" s="30" t="s">
        <v>2637</v>
      </c>
      <c r="E98" s="30" t="s">
        <v>336</v>
      </c>
      <c r="F98" s="31" t="s">
        <v>2585</v>
      </c>
      <c r="G98" s="32">
        <v>40282</v>
      </c>
      <c r="H98" s="31" t="s">
        <v>354</v>
      </c>
      <c r="I98" s="31"/>
      <c r="J98" s="33">
        <v>-24566.02</v>
      </c>
      <c r="K98" s="33">
        <v>24566.02</v>
      </c>
      <c r="L98" s="33">
        <f t="shared" si="24"/>
        <v>0</v>
      </c>
      <c r="M98" s="33">
        <v>0</v>
      </c>
      <c r="N98" s="33">
        <v>0</v>
      </c>
      <c r="O98" s="33">
        <v>0</v>
      </c>
      <c r="P98" s="26" t="s">
        <v>6</v>
      </c>
      <c r="R98" s="16">
        <v>24566.02</v>
      </c>
      <c r="S98" s="16">
        <f t="shared" si="25"/>
        <v>-24566.02</v>
      </c>
      <c r="T98" s="16">
        <v>-24566.02</v>
      </c>
      <c r="U98" s="33">
        <f t="shared" si="23"/>
        <v>24566.02</v>
      </c>
      <c r="V98" s="33">
        <f t="shared" si="26"/>
        <v>0</v>
      </c>
      <c r="W98" s="33">
        <f t="shared" si="27"/>
        <v>0</v>
      </c>
    </row>
    <row r="99" spans="1:23" x14ac:dyDescent="0.25">
      <c r="A99" s="29" t="s">
        <v>353</v>
      </c>
      <c r="B99" s="29" t="s">
        <v>43</v>
      </c>
      <c r="C99" s="26" t="s">
        <v>2353</v>
      </c>
      <c r="D99" s="30" t="s">
        <v>2637</v>
      </c>
      <c r="E99" s="30" t="s">
        <v>336</v>
      </c>
      <c r="F99" s="31" t="s">
        <v>2585</v>
      </c>
      <c r="G99" s="32">
        <v>40282</v>
      </c>
      <c r="H99" s="31" t="s">
        <v>354</v>
      </c>
      <c r="I99" s="31"/>
      <c r="J99" s="33">
        <v>-24566.02</v>
      </c>
      <c r="K99" s="33">
        <v>24566.02</v>
      </c>
      <c r="L99" s="33">
        <f t="shared" si="24"/>
        <v>0</v>
      </c>
      <c r="M99" s="33">
        <v>0</v>
      </c>
      <c r="N99" s="33">
        <v>0</v>
      </c>
      <c r="O99" s="33">
        <v>0</v>
      </c>
      <c r="P99" s="26" t="s">
        <v>6</v>
      </c>
      <c r="R99" s="16">
        <v>24566.02</v>
      </c>
      <c r="S99" s="16">
        <f t="shared" si="25"/>
        <v>-24566.02</v>
      </c>
      <c r="T99" s="16">
        <v>-24566.02</v>
      </c>
      <c r="U99" s="33">
        <f t="shared" si="23"/>
        <v>24566.02</v>
      </c>
      <c r="V99" s="33">
        <f t="shared" si="26"/>
        <v>0</v>
      </c>
      <c r="W99" s="33">
        <f t="shared" si="27"/>
        <v>0</v>
      </c>
    </row>
    <row r="100" spans="1:23" x14ac:dyDescent="0.25">
      <c r="A100" s="29" t="s">
        <v>355</v>
      </c>
      <c r="B100" s="29" t="s">
        <v>11</v>
      </c>
      <c r="C100" s="26" t="s">
        <v>2354</v>
      </c>
      <c r="D100" s="30" t="s">
        <v>2637</v>
      </c>
      <c r="E100" s="30" t="s">
        <v>336</v>
      </c>
      <c r="F100" s="31" t="s">
        <v>2585</v>
      </c>
      <c r="G100" s="32">
        <v>40407</v>
      </c>
      <c r="H100" s="31" t="s">
        <v>359</v>
      </c>
      <c r="I100" s="31"/>
      <c r="J100" s="33">
        <v>-158950.9</v>
      </c>
      <c r="K100" s="33">
        <v>151003.35</v>
      </c>
      <c r="L100" s="33">
        <f t="shared" si="24"/>
        <v>-7947.5499999999884</v>
      </c>
      <c r="M100" s="33">
        <v>0</v>
      </c>
      <c r="N100" s="33">
        <v>-7947.5499999999884</v>
      </c>
      <c r="O100" s="33">
        <v>0</v>
      </c>
      <c r="P100" s="26" t="s">
        <v>6</v>
      </c>
      <c r="R100" s="16">
        <v>158950.9</v>
      </c>
      <c r="S100" s="16">
        <f t="shared" si="25"/>
        <v>-158950.9</v>
      </c>
      <c r="T100" s="16">
        <v>-117577.48</v>
      </c>
      <c r="U100" s="33">
        <f t="shared" si="23"/>
        <v>117577.48</v>
      </c>
      <c r="V100" s="33">
        <f t="shared" si="26"/>
        <v>33425.87000000001</v>
      </c>
      <c r="W100" s="33">
        <f t="shared" si="27"/>
        <v>-41373.42</v>
      </c>
    </row>
    <row r="101" spans="1:23" x14ac:dyDescent="0.25">
      <c r="A101" s="29" t="s">
        <v>363</v>
      </c>
      <c r="B101" s="29" t="s">
        <v>0</v>
      </c>
      <c r="C101" s="26" t="s">
        <v>2355</v>
      </c>
      <c r="D101" s="30" t="s">
        <v>2637</v>
      </c>
      <c r="E101" s="30" t="s">
        <v>336</v>
      </c>
      <c r="F101" s="31" t="s">
        <v>2585</v>
      </c>
      <c r="G101" s="32">
        <v>40480</v>
      </c>
      <c r="H101" s="31" t="s">
        <v>364</v>
      </c>
      <c r="I101" s="31"/>
      <c r="J101" s="33">
        <v>-49225</v>
      </c>
      <c r="K101" s="33">
        <v>49225</v>
      </c>
      <c r="L101" s="33">
        <f t="shared" si="24"/>
        <v>0</v>
      </c>
      <c r="M101" s="33">
        <v>0</v>
      </c>
      <c r="N101" s="33">
        <v>0</v>
      </c>
      <c r="O101" s="33">
        <v>0</v>
      </c>
      <c r="P101" s="26" t="s">
        <v>6</v>
      </c>
      <c r="R101" s="16">
        <v>49225</v>
      </c>
      <c r="S101" s="16">
        <f t="shared" si="25"/>
        <v>-49225</v>
      </c>
      <c r="T101" s="16">
        <v>-49225</v>
      </c>
      <c r="U101" s="33">
        <f t="shared" si="23"/>
        <v>49225</v>
      </c>
      <c r="V101" s="33">
        <f t="shared" si="26"/>
        <v>0</v>
      </c>
      <c r="W101" s="33">
        <f t="shared" si="27"/>
        <v>0</v>
      </c>
    </row>
    <row r="102" spans="1:23" x14ac:dyDescent="0.25">
      <c r="A102" s="29" t="s">
        <v>365</v>
      </c>
      <c r="B102" s="29" t="s">
        <v>0</v>
      </c>
      <c r="C102" s="26" t="s">
        <v>2356</v>
      </c>
      <c r="D102" s="30" t="s">
        <v>2637</v>
      </c>
      <c r="E102" s="30" t="s">
        <v>336</v>
      </c>
      <c r="F102" s="31" t="s">
        <v>2585</v>
      </c>
      <c r="G102" s="32">
        <v>40456</v>
      </c>
      <c r="H102" s="31" t="s">
        <v>366</v>
      </c>
      <c r="I102" s="31"/>
      <c r="J102" s="33">
        <v>-114187</v>
      </c>
      <c r="K102" s="33">
        <v>114187</v>
      </c>
      <c r="L102" s="33">
        <f t="shared" si="24"/>
        <v>0</v>
      </c>
      <c r="M102" s="33">
        <v>0</v>
      </c>
      <c r="N102" s="33">
        <v>0</v>
      </c>
      <c r="O102" s="33">
        <v>0</v>
      </c>
      <c r="P102" s="26" t="s">
        <v>6</v>
      </c>
      <c r="R102" s="16">
        <v>114187</v>
      </c>
      <c r="S102" s="16">
        <f t="shared" si="25"/>
        <v>-114187</v>
      </c>
      <c r="T102" s="16">
        <v>-114187</v>
      </c>
      <c r="U102" s="33">
        <f t="shared" si="23"/>
        <v>114187</v>
      </c>
      <c r="V102" s="33">
        <f t="shared" si="26"/>
        <v>0</v>
      </c>
      <c r="W102" s="33">
        <f t="shared" si="27"/>
        <v>0</v>
      </c>
    </row>
    <row r="103" spans="1:23" x14ac:dyDescent="0.25">
      <c r="A103" s="29" t="s">
        <v>367</v>
      </c>
      <c r="B103" s="29" t="s">
        <v>0</v>
      </c>
      <c r="C103" s="26" t="s">
        <v>2357</v>
      </c>
      <c r="D103" s="30" t="s">
        <v>2637</v>
      </c>
      <c r="E103" s="30" t="s">
        <v>336</v>
      </c>
      <c r="F103" s="31" t="s">
        <v>2585</v>
      </c>
      <c r="G103" s="32">
        <v>40465</v>
      </c>
      <c r="H103" s="31" t="s">
        <v>368</v>
      </c>
      <c r="I103" s="31"/>
      <c r="J103" s="33">
        <v>-496232.2</v>
      </c>
      <c r="K103" s="33">
        <v>496232.2</v>
      </c>
      <c r="L103" s="33">
        <f t="shared" si="24"/>
        <v>0</v>
      </c>
      <c r="M103" s="33">
        <v>0</v>
      </c>
      <c r="N103" s="33">
        <v>0</v>
      </c>
      <c r="O103" s="33">
        <v>0</v>
      </c>
      <c r="P103" s="26" t="s">
        <v>6</v>
      </c>
      <c r="R103" s="16">
        <v>496232.2</v>
      </c>
      <c r="S103" s="16">
        <f t="shared" si="25"/>
        <v>-496232.2</v>
      </c>
      <c r="T103" s="16">
        <v>-496232.2</v>
      </c>
      <c r="U103" s="33">
        <f t="shared" si="23"/>
        <v>496232.19999999995</v>
      </c>
      <c r="V103" s="33">
        <f t="shared" si="26"/>
        <v>0</v>
      </c>
      <c r="W103" s="33">
        <f t="shared" si="27"/>
        <v>0</v>
      </c>
    </row>
    <row r="104" spans="1:23" x14ac:dyDescent="0.25">
      <c r="A104" s="29" t="s">
        <v>367</v>
      </c>
      <c r="B104" s="29" t="s">
        <v>7</v>
      </c>
      <c r="C104" s="26" t="s">
        <v>2358</v>
      </c>
      <c r="D104" s="30" t="s">
        <v>2637</v>
      </c>
      <c r="E104" s="30" t="s">
        <v>336</v>
      </c>
      <c r="F104" s="31" t="s">
        <v>2585</v>
      </c>
      <c r="G104" s="32">
        <v>41000</v>
      </c>
      <c r="H104" s="31" t="s">
        <v>369</v>
      </c>
      <c r="I104" s="31"/>
      <c r="J104" s="33">
        <v>4913.2</v>
      </c>
      <c r="K104" s="33">
        <v>-4667.54</v>
      </c>
      <c r="L104" s="33">
        <f t="shared" si="24"/>
        <v>245.65999999999985</v>
      </c>
      <c r="M104" s="33">
        <v>0</v>
      </c>
      <c r="N104" s="33">
        <v>245.65999999999985</v>
      </c>
      <c r="O104" s="33">
        <v>0</v>
      </c>
      <c r="P104" s="26" t="s">
        <v>6</v>
      </c>
      <c r="R104" s="16">
        <v>-4913.2</v>
      </c>
      <c r="S104" s="16">
        <f t="shared" si="25"/>
        <v>4913.2</v>
      </c>
      <c r="T104" s="16">
        <v>4667.54</v>
      </c>
      <c r="U104" s="33">
        <f t="shared" si="23"/>
        <v>-4667.54</v>
      </c>
      <c r="V104" s="33">
        <f t="shared" si="26"/>
        <v>0</v>
      </c>
      <c r="W104" s="33">
        <f t="shared" si="27"/>
        <v>245.65999999999985</v>
      </c>
    </row>
    <row r="105" spans="1:23" x14ac:dyDescent="0.25">
      <c r="A105" s="29" t="s">
        <v>371</v>
      </c>
      <c r="B105" s="29" t="s">
        <v>0</v>
      </c>
      <c r="C105" s="26" t="s">
        <v>2359</v>
      </c>
      <c r="D105" s="30" t="s">
        <v>2637</v>
      </c>
      <c r="E105" s="30" t="s">
        <v>336</v>
      </c>
      <c r="F105" s="31" t="s">
        <v>2585</v>
      </c>
      <c r="G105" s="32">
        <v>40463</v>
      </c>
      <c r="H105" s="31" t="s">
        <v>368</v>
      </c>
      <c r="I105" s="31"/>
      <c r="J105" s="33">
        <v>-491320</v>
      </c>
      <c r="K105" s="33">
        <v>491320</v>
      </c>
      <c r="L105" s="33">
        <f t="shared" si="24"/>
        <v>0</v>
      </c>
      <c r="M105" s="33">
        <v>0</v>
      </c>
      <c r="N105" s="33">
        <v>0</v>
      </c>
      <c r="O105" s="33">
        <v>0</v>
      </c>
      <c r="P105" s="26" t="s">
        <v>6</v>
      </c>
      <c r="R105" s="16">
        <v>491320</v>
      </c>
      <c r="S105" s="16">
        <f t="shared" si="25"/>
        <v>-491320</v>
      </c>
      <c r="T105" s="16">
        <v>-491320</v>
      </c>
      <c r="U105" s="33">
        <f t="shared" si="23"/>
        <v>491320</v>
      </c>
      <c r="V105" s="33">
        <f t="shared" si="26"/>
        <v>0</v>
      </c>
      <c r="W105" s="33">
        <f t="shared" si="27"/>
        <v>0</v>
      </c>
    </row>
    <row r="106" spans="1:23" x14ac:dyDescent="0.25">
      <c r="A106" s="29" t="s">
        <v>372</v>
      </c>
      <c r="B106" s="29" t="s">
        <v>0</v>
      </c>
      <c r="C106" s="26" t="s">
        <v>2360</v>
      </c>
      <c r="D106" s="30" t="s">
        <v>2637</v>
      </c>
      <c r="E106" s="30" t="s">
        <v>336</v>
      </c>
      <c r="F106" s="31" t="s">
        <v>2585</v>
      </c>
      <c r="G106" s="32">
        <v>40473</v>
      </c>
      <c r="H106" s="31" t="s">
        <v>373</v>
      </c>
      <c r="I106" s="31"/>
      <c r="J106" s="33">
        <v>-279300</v>
      </c>
      <c r="K106" s="33">
        <v>279300</v>
      </c>
      <c r="L106" s="33">
        <f t="shared" si="24"/>
        <v>0</v>
      </c>
      <c r="M106" s="33">
        <v>0</v>
      </c>
      <c r="N106" s="33">
        <v>0</v>
      </c>
      <c r="O106" s="33">
        <v>0</v>
      </c>
      <c r="P106" s="26" t="s">
        <v>6</v>
      </c>
      <c r="R106" s="16">
        <v>399000</v>
      </c>
      <c r="S106" s="16">
        <f t="shared" si="25"/>
        <v>-279300</v>
      </c>
      <c r="T106" s="16">
        <v>-399000</v>
      </c>
      <c r="U106" s="33">
        <f t="shared" si="23"/>
        <v>279300</v>
      </c>
      <c r="V106" s="33">
        <f t="shared" si="26"/>
        <v>0</v>
      </c>
      <c r="W106" s="33">
        <f t="shared" si="27"/>
        <v>0</v>
      </c>
    </row>
    <row r="107" spans="1:23" x14ac:dyDescent="0.25">
      <c r="A107" s="29" t="s">
        <v>375</v>
      </c>
      <c r="B107" s="29" t="s">
        <v>0</v>
      </c>
      <c r="C107" s="26" t="s">
        <v>2361</v>
      </c>
      <c r="D107" s="30" t="s">
        <v>2637</v>
      </c>
      <c r="E107" s="30" t="s">
        <v>336</v>
      </c>
      <c r="F107" s="31" t="s">
        <v>2585</v>
      </c>
      <c r="G107" s="32">
        <v>40508</v>
      </c>
      <c r="H107" s="31" t="s">
        <v>376</v>
      </c>
      <c r="I107" s="31"/>
      <c r="J107" s="33">
        <v>-102000</v>
      </c>
      <c r="K107" s="33">
        <v>102000</v>
      </c>
      <c r="L107" s="33">
        <f t="shared" si="24"/>
        <v>0</v>
      </c>
      <c r="M107" s="33">
        <v>0</v>
      </c>
      <c r="N107" s="33">
        <v>0</v>
      </c>
      <c r="O107" s="33">
        <v>0</v>
      </c>
      <c r="P107" s="26" t="s">
        <v>6</v>
      </c>
      <c r="R107" s="16">
        <v>102000</v>
      </c>
      <c r="S107" s="16">
        <f t="shared" si="25"/>
        <v>-102000</v>
      </c>
      <c r="T107" s="16">
        <v>-102000</v>
      </c>
      <c r="U107" s="33">
        <f t="shared" si="23"/>
        <v>102000</v>
      </c>
      <c r="V107" s="33">
        <f t="shared" si="26"/>
        <v>0</v>
      </c>
      <c r="W107" s="33">
        <f t="shared" si="27"/>
        <v>0</v>
      </c>
    </row>
    <row r="108" spans="1:23" x14ac:dyDescent="0.25">
      <c r="A108" s="29" t="s">
        <v>377</v>
      </c>
      <c r="B108" s="29" t="s">
        <v>0</v>
      </c>
      <c r="C108" s="26" t="s">
        <v>2362</v>
      </c>
      <c r="D108" s="30" t="s">
        <v>2637</v>
      </c>
      <c r="E108" s="30" t="s">
        <v>336</v>
      </c>
      <c r="F108" s="31" t="s">
        <v>2585</v>
      </c>
      <c r="G108" s="32">
        <v>40455</v>
      </c>
      <c r="H108" s="31" t="s">
        <v>378</v>
      </c>
      <c r="I108" s="31"/>
      <c r="J108" s="33">
        <v>-9000</v>
      </c>
      <c r="K108" s="33">
        <v>9000</v>
      </c>
      <c r="L108" s="33">
        <f t="shared" si="24"/>
        <v>0</v>
      </c>
      <c r="M108" s="33">
        <v>0</v>
      </c>
      <c r="N108" s="33">
        <v>0</v>
      </c>
      <c r="O108" s="33">
        <v>0</v>
      </c>
      <c r="P108" s="26" t="s">
        <v>6</v>
      </c>
      <c r="R108" s="16">
        <v>9000</v>
      </c>
      <c r="S108" s="16">
        <f t="shared" si="25"/>
        <v>-9000</v>
      </c>
      <c r="T108" s="16">
        <v>-9000</v>
      </c>
      <c r="U108" s="33">
        <f t="shared" si="23"/>
        <v>9000</v>
      </c>
      <c r="V108" s="33">
        <f t="shared" si="26"/>
        <v>0</v>
      </c>
      <c r="W108" s="33">
        <f t="shared" si="27"/>
        <v>0</v>
      </c>
    </row>
    <row r="109" spans="1:23" x14ac:dyDescent="0.25">
      <c r="A109" s="29" t="s">
        <v>379</v>
      </c>
      <c r="B109" s="29" t="s">
        <v>0</v>
      </c>
      <c r="C109" s="26" t="s">
        <v>2363</v>
      </c>
      <c r="D109" s="30" t="s">
        <v>2637</v>
      </c>
      <c r="E109" s="30" t="s">
        <v>336</v>
      </c>
      <c r="F109" s="31" t="s">
        <v>2585</v>
      </c>
      <c r="G109" s="32">
        <v>40455</v>
      </c>
      <c r="H109" s="31" t="s">
        <v>378</v>
      </c>
      <c r="I109" s="31"/>
      <c r="J109" s="33">
        <v>-9000</v>
      </c>
      <c r="K109" s="33">
        <v>9000</v>
      </c>
      <c r="L109" s="33">
        <f t="shared" si="24"/>
        <v>0</v>
      </c>
      <c r="M109" s="33">
        <v>0</v>
      </c>
      <c r="N109" s="33">
        <v>0</v>
      </c>
      <c r="O109" s="33">
        <v>0</v>
      </c>
      <c r="P109" s="26" t="s">
        <v>6</v>
      </c>
      <c r="R109" s="16">
        <v>9000</v>
      </c>
      <c r="S109" s="16">
        <f t="shared" si="25"/>
        <v>-9000</v>
      </c>
      <c r="T109" s="16">
        <v>-9000</v>
      </c>
      <c r="U109" s="33">
        <f t="shared" si="23"/>
        <v>9000</v>
      </c>
      <c r="V109" s="33">
        <f t="shared" si="26"/>
        <v>0</v>
      </c>
      <c r="W109" s="33">
        <f t="shared" si="27"/>
        <v>0</v>
      </c>
    </row>
    <row r="110" spans="1:23" x14ac:dyDescent="0.25">
      <c r="A110" s="29" t="s">
        <v>380</v>
      </c>
      <c r="B110" s="29" t="s">
        <v>0</v>
      </c>
      <c r="C110" s="26" t="s">
        <v>2364</v>
      </c>
      <c r="D110" s="30" t="s">
        <v>2637</v>
      </c>
      <c r="E110" s="30" t="s">
        <v>336</v>
      </c>
      <c r="F110" s="31" t="s">
        <v>2585</v>
      </c>
      <c r="G110" s="32">
        <v>40521</v>
      </c>
      <c r="H110" s="31" t="s">
        <v>381</v>
      </c>
      <c r="I110" s="31"/>
      <c r="J110" s="33">
        <v>-982640</v>
      </c>
      <c r="K110" s="33">
        <v>982640</v>
      </c>
      <c r="L110" s="33">
        <f t="shared" si="24"/>
        <v>0</v>
      </c>
      <c r="M110" s="33">
        <v>0</v>
      </c>
      <c r="N110" s="33">
        <v>0</v>
      </c>
      <c r="O110" s="33">
        <v>0</v>
      </c>
      <c r="P110" s="26" t="s">
        <v>6</v>
      </c>
      <c r="R110" s="16">
        <v>982640</v>
      </c>
      <c r="S110" s="16">
        <f t="shared" si="25"/>
        <v>-982640</v>
      </c>
      <c r="T110" s="16">
        <v>-982640</v>
      </c>
      <c r="U110" s="33">
        <f t="shared" si="23"/>
        <v>982640</v>
      </c>
      <c r="V110" s="33">
        <f t="shared" si="26"/>
        <v>0</v>
      </c>
      <c r="W110" s="33">
        <f t="shared" si="27"/>
        <v>0</v>
      </c>
    </row>
    <row r="111" spans="1:23" x14ac:dyDescent="0.25">
      <c r="A111" s="29" t="s">
        <v>384</v>
      </c>
      <c r="B111" s="29" t="s">
        <v>0</v>
      </c>
      <c r="C111" s="26" t="s">
        <v>2365</v>
      </c>
      <c r="D111" s="30" t="s">
        <v>2637</v>
      </c>
      <c r="E111" s="30" t="s">
        <v>336</v>
      </c>
      <c r="F111" s="31" t="s">
        <v>2585</v>
      </c>
      <c r="G111" s="32">
        <v>40562</v>
      </c>
      <c r="H111" s="31" t="s">
        <v>385</v>
      </c>
      <c r="I111" s="31"/>
      <c r="J111" s="33">
        <v>-12300</v>
      </c>
      <c r="K111" s="33">
        <v>12300</v>
      </c>
      <c r="L111" s="33">
        <f t="shared" si="24"/>
        <v>0</v>
      </c>
      <c r="M111" s="33">
        <v>0</v>
      </c>
      <c r="N111" s="33">
        <v>0</v>
      </c>
      <c r="O111" s="33">
        <v>0</v>
      </c>
      <c r="P111" s="26" t="s">
        <v>6</v>
      </c>
      <c r="R111" s="16">
        <v>12300</v>
      </c>
      <c r="S111" s="16">
        <f t="shared" si="25"/>
        <v>-12300</v>
      </c>
      <c r="T111" s="16">
        <v>-12300</v>
      </c>
      <c r="U111" s="33">
        <f t="shared" si="23"/>
        <v>12300</v>
      </c>
      <c r="V111" s="33">
        <f t="shared" si="26"/>
        <v>0</v>
      </c>
      <c r="W111" s="33">
        <f t="shared" si="27"/>
        <v>0</v>
      </c>
    </row>
    <row r="112" spans="1:23" x14ac:dyDescent="0.25">
      <c r="A112" s="29" t="s">
        <v>386</v>
      </c>
      <c r="B112" s="29" t="s">
        <v>0</v>
      </c>
      <c r="C112" s="26" t="s">
        <v>2366</v>
      </c>
      <c r="D112" s="30" t="s">
        <v>2637</v>
      </c>
      <c r="E112" s="30" t="s">
        <v>336</v>
      </c>
      <c r="F112" s="31" t="s">
        <v>2585</v>
      </c>
      <c r="G112" s="32">
        <v>40595</v>
      </c>
      <c r="H112" s="31" t="s">
        <v>373</v>
      </c>
      <c r="I112" s="31"/>
      <c r="J112" s="33">
        <v>-350100</v>
      </c>
      <c r="K112" s="33">
        <v>350100</v>
      </c>
      <c r="L112" s="33">
        <f t="shared" si="24"/>
        <v>0</v>
      </c>
      <c r="M112" s="33">
        <v>0</v>
      </c>
      <c r="N112" s="33">
        <v>0</v>
      </c>
      <c r="O112" s="33">
        <v>0</v>
      </c>
      <c r="P112" s="26" t="s">
        <v>6</v>
      </c>
      <c r="R112" s="16">
        <v>389000</v>
      </c>
      <c r="S112" s="16">
        <f t="shared" si="25"/>
        <v>-350100</v>
      </c>
      <c r="T112" s="16">
        <v>-389000</v>
      </c>
      <c r="U112" s="33">
        <f t="shared" si="23"/>
        <v>350100</v>
      </c>
      <c r="V112" s="33">
        <f t="shared" si="26"/>
        <v>0</v>
      </c>
      <c r="W112" s="33">
        <f t="shared" si="27"/>
        <v>0</v>
      </c>
    </row>
    <row r="113" spans="1:23" x14ac:dyDescent="0.25">
      <c r="A113" s="29" t="s">
        <v>387</v>
      </c>
      <c r="B113" s="29" t="s">
        <v>0</v>
      </c>
      <c r="C113" s="26" t="s">
        <v>2367</v>
      </c>
      <c r="D113" s="30" t="s">
        <v>2637</v>
      </c>
      <c r="E113" s="30" t="s">
        <v>336</v>
      </c>
      <c r="F113" s="31" t="s">
        <v>2585</v>
      </c>
      <c r="G113" s="32">
        <v>40563</v>
      </c>
      <c r="H113" s="31" t="s">
        <v>388</v>
      </c>
      <c r="I113" s="31"/>
      <c r="J113" s="33">
        <v>-34662.6</v>
      </c>
      <c r="K113" s="33">
        <v>34662.6</v>
      </c>
      <c r="L113" s="33">
        <f t="shared" si="24"/>
        <v>0</v>
      </c>
      <c r="M113" s="33">
        <v>0</v>
      </c>
      <c r="N113" s="33">
        <v>0</v>
      </c>
      <c r="O113" s="33">
        <v>0</v>
      </c>
      <c r="P113" s="26" t="s">
        <v>6</v>
      </c>
      <c r="R113" s="16">
        <v>34662.6</v>
      </c>
      <c r="S113" s="16">
        <f t="shared" si="25"/>
        <v>-34662.6</v>
      </c>
      <c r="T113" s="16">
        <v>-34662.600000000006</v>
      </c>
      <c r="U113" s="33">
        <f t="shared" si="23"/>
        <v>34662.600000000006</v>
      </c>
      <c r="V113" s="33">
        <f t="shared" si="26"/>
        <v>0</v>
      </c>
      <c r="W113" s="33">
        <f t="shared" si="27"/>
        <v>0</v>
      </c>
    </row>
    <row r="114" spans="1:23" x14ac:dyDescent="0.25">
      <c r="A114" s="29" t="s">
        <v>389</v>
      </c>
      <c r="B114" s="29" t="s">
        <v>0</v>
      </c>
      <c r="C114" s="26" t="s">
        <v>2368</v>
      </c>
      <c r="D114" s="30" t="s">
        <v>2637</v>
      </c>
      <c r="E114" s="30" t="s">
        <v>336</v>
      </c>
      <c r="F114" s="31" t="s">
        <v>2585</v>
      </c>
      <c r="G114" s="32">
        <v>40501</v>
      </c>
      <c r="H114" s="31" t="s">
        <v>390</v>
      </c>
      <c r="I114" s="31"/>
      <c r="J114" s="33">
        <v>-147700</v>
      </c>
      <c r="K114" s="33">
        <v>80550.64</v>
      </c>
      <c r="L114" s="33">
        <f t="shared" si="24"/>
        <v>-67149.36</v>
      </c>
      <c r="M114" s="33">
        <v>0</v>
      </c>
      <c r="N114" s="33">
        <v>-67149.36</v>
      </c>
      <c r="O114" s="33">
        <v>0</v>
      </c>
      <c r="P114" s="26" t="s">
        <v>6</v>
      </c>
      <c r="R114" s="16">
        <v>147700</v>
      </c>
      <c r="S114" s="16">
        <f t="shared" si="25"/>
        <v>-147700</v>
      </c>
      <c r="T114" s="16">
        <v>-80550.64</v>
      </c>
      <c r="U114" s="33">
        <f t="shared" si="23"/>
        <v>80550.64</v>
      </c>
      <c r="V114" s="33">
        <f t="shared" si="26"/>
        <v>0</v>
      </c>
      <c r="W114" s="33">
        <f t="shared" si="27"/>
        <v>-67149.36</v>
      </c>
    </row>
    <row r="115" spans="1:23" x14ac:dyDescent="0.25">
      <c r="A115" s="29" t="s">
        <v>391</v>
      </c>
      <c r="B115" s="29" t="s">
        <v>0</v>
      </c>
      <c r="C115" s="26" t="s">
        <v>2369</v>
      </c>
      <c r="D115" s="30" t="s">
        <v>2637</v>
      </c>
      <c r="E115" s="30" t="s">
        <v>336</v>
      </c>
      <c r="F115" s="31" t="s">
        <v>2585</v>
      </c>
      <c r="G115" s="32">
        <v>40448</v>
      </c>
      <c r="H115" s="31" t="s">
        <v>392</v>
      </c>
      <c r="I115" s="31"/>
      <c r="J115" s="33">
        <v>-94505.25</v>
      </c>
      <c r="K115" s="33">
        <v>94505.25</v>
      </c>
      <c r="L115" s="33">
        <f t="shared" si="24"/>
        <v>0</v>
      </c>
      <c r="M115" s="33">
        <v>0</v>
      </c>
      <c r="N115" s="33">
        <v>0</v>
      </c>
      <c r="O115" s="33">
        <v>0</v>
      </c>
      <c r="P115" s="26" t="s">
        <v>6</v>
      </c>
      <c r="R115" s="16">
        <v>94505.25</v>
      </c>
      <c r="S115" s="16">
        <f t="shared" si="25"/>
        <v>-94505.25</v>
      </c>
      <c r="T115" s="16">
        <v>-94505.25</v>
      </c>
      <c r="U115" s="33">
        <f t="shared" si="23"/>
        <v>94505.25</v>
      </c>
      <c r="V115" s="33">
        <f t="shared" si="26"/>
        <v>0</v>
      </c>
      <c r="W115" s="33">
        <f t="shared" si="27"/>
        <v>0</v>
      </c>
    </row>
    <row r="116" spans="1:23" x14ac:dyDescent="0.25">
      <c r="A116" s="29" t="s">
        <v>393</v>
      </c>
      <c r="B116" s="29" t="s">
        <v>0</v>
      </c>
      <c r="C116" s="26" t="s">
        <v>2370</v>
      </c>
      <c r="D116" s="30" t="s">
        <v>2637</v>
      </c>
      <c r="E116" s="30" t="s">
        <v>336</v>
      </c>
      <c r="F116" s="31" t="s">
        <v>2585</v>
      </c>
      <c r="G116" s="32">
        <v>40448</v>
      </c>
      <c r="H116" s="31" t="s">
        <v>394</v>
      </c>
      <c r="I116" s="31"/>
      <c r="J116" s="33">
        <v>-8500</v>
      </c>
      <c r="K116" s="33">
        <v>8075</v>
      </c>
      <c r="L116" s="33">
        <f t="shared" si="24"/>
        <v>-425</v>
      </c>
      <c r="M116" s="33">
        <v>0</v>
      </c>
      <c r="N116" s="33">
        <v>-425</v>
      </c>
      <c r="O116" s="33">
        <v>0</v>
      </c>
      <c r="P116" s="26" t="s">
        <v>6</v>
      </c>
      <c r="R116" s="16">
        <v>8500</v>
      </c>
      <c r="S116" s="16">
        <f t="shared" si="25"/>
        <v>-8500</v>
      </c>
      <c r="T116" s="16">
        <v>-6136.4</v>
      </c>
      <c r="U116" s="33">
        <f t="shared" si="23"/>
        <v>6136.4</v>
      </c>
      <c r="V116" s="33">
        <f t="shared" si="26"/>
        <v>1938.6000000000004</v>
      </c>
      <c r="W116" s="33">
        <f t="shared" si="27"/>
        <v>-2363.6000000000004</v>
      </c>
    </row>
    <row r="117" spans="1:23" x14ac:dyDescent="0.25">
      <c r="A117" s="29" t="s">
        <v>395</v>
      </c>
      <c r="B117" s="29" t="s">
        <v>0</v>
      </c>
      <c r="C117" s="26" t="s">
        <v>2371</v>
      </c>
      <c r="D117" s="30" t="s">
        <v>2637</v>
      </c>
      <c r="E117" s="30" t="s">
        <v>336</v>
      </c>
      <c r="F117" s="31" t="s">
        <v>2585</v>
      </c>
      <c r="G117" s="32">
        <v>40562</v>
      </c>
      <c r="H117" s="31" t="s">
        <v>396</v>
      </c>
      <c r="I117" s="31"/>
      <c r="J117" s="33">
        <v>-19600</v>
      </c>
      <c r="K117" s="33">
        <v>18620</v>
      </c>
      <c r="L117" s="33">
        <f t="shared" si="24"/>
        <v>-980</v>
      </c>
      <c r="M117" s="33">
        <v>0</v>
      </c>
      <c r="N117" s="33">
        <v>-980</v>
      </c>
      <c r="O117" s="33">
        <v>0</v>
      </c>
      <c r="P117" s="26" t="s">
        <v>6</v>
      </c>
      <c r="R117" s="16">
        <v>19600</v>
      </c>
      <c r="S117" s="16">
        <f t="shared" si="25"/>
        <v>-19600</v>
      </c>
      <c r="T117" s="16">
        <v>-13177.32</v>
      </c>
      <c r="U117" s="33">
        <f t="shared" si="23"/>
        <v>13177.32</v>
      </c>
      <c r="V117" s="33">
        <f t="shared" si="26"/>
        <v>5442.68</v>
      </c>
      <c r="W117" s="33">
        <f t="shared" si="27"/>
        <v>-6422.68</v>
      </c>
    </row>
    <row r="118" spans="1:23" x14ac:dyDescent="0.25">
      <c r="A118" s="29" t="s">
        <v>397</v>
      </c>
      <c r="B118" s="29" t="s">
        <v>0</v>
      </c>
      <c r="C118" s="26" t="s">
        <v>2372</v>
      </c>
      <c r="D118" s="30" t="s">
        <v>2637</v>
      </c>
      <c r="E118" s="30" t="s">
        <v>336</v>
      </c>
      <c r="F118" s="31" t="s">
        <v>2585</v>
      </c>
      <c r="G118" s="32">
        <v>40604</v>
      </c>
      <c r="H118" s="31" t="s">
        <v>398</v>
      </c>
      <c r="I118" s="31"/>
      <c r="J118" s="33">
        <v>-368490</v>
      </c>
      <c r="K118" s="33">
        <v>368490</v>
      </c>
      <c r="L118" s="33">
        <f t="shared" si="24"/>
        <v>0</v>
      </c>
      <c r="M118" s="33">
        <v>0</v>
      </c>
      <c r="N118" s="33">
        <v>0</v>
      </c>
      <c r="O118" s="33">
        <v>0</v>
      </c>
      <c r="P118" s="26" t="s">
        <v>6</v>
      </c>
      <c r="R118" s="16">
        <v>368490</v>
      </c>
      <c r="S118" s="16">
        <f t="shared" si="25"/>
        <v>-368490</v>
      </c>
      <c r="T118" s="16">
        <v>-368490</v>
      </c>
      <c r="U118" s="33">
        <f t="shared" si="23"/>
        <v>368490</v>
      </c>
      <c r="V118" s="33">
        <f t="shared" si="26"/>
        <v>0</v>
      </c>
      <c r="W118" s="33">
        <f t="shared" si="27"/>
        <v>0</v>
      </c>
    </row>
    <row r="119" spans="1:23" x14ac:dyDescent="0.25">
      <c r="A119" s="29" t="s">
        <v>399</v>
      </c>
      <c r="B119" s="29" t="s">
        <v>0</v>
      </c>
      <c r="C119" s="26" t="s">
        <v>2373</v>
      </c>
      <c r="D119" s="30" t="s">
        <v>2637</v>
      </c>
      <c r="E119" s="30" t="s">
        <v>336</v>
      </c>
      <c r="F119" s="31" t="s">
        <v>2585</v>
      </c>
      <c r="G119" s="32">
        <v>40634</v>
      </c>
      <c r="H119" s="31" t="s">
        <v>400</v>
      </c>
      <c r="I119" s="31"/>
      <c r="J119" s="33">
        <v>-105669</v>
      </c>
      <c r="K119" s="33">
        <v>100385.55</v>
      </c>
      <c r="L119" s="33">
        <f t="shared" si="24"/>
        <v>-5283.4499999999971</v>
      </c>
      <c r="M119" s="33">
        <v>0</v>
      </c>
      <c r="N119" s="33">
        <v>-5283.4499999999971</v>
      </c>
      <c r="O119" s="33">
        <v>0</v>
      </c>
      <c r="P119" s="26" t="s">
        <v>6</v>
      </c>
      <c r="R119" s="16">
        <v>105669</v>
      </c>
      <c r="S119" s="16">
        <f t="shared" si="25"/>
        <v>-105669</v>
      </c>
      <c r="T119" s="16">
        <v>-67719.73</v>
      </c>
      <c r="U119" s="33">
        <f t="shared" si="23"/>
        <v>67719.73</v>
      </c>
      <c r="V119" s="33">
        <f t="shared" si="26"/>
        <v>32665.820000000007</v>
      </c>
      <c r="W119" s="33">
        <f t="shared" si="27"/>
        <v>-37949.270000000004</v>
      </c>
    </row>
    <row r="120" spans="1:23" x14ac:dyDescent="0.25">
      <c r="A120" s="29" t="s">
        <v>402</v>
      </c>
      <c r="B120" s="29" t="s">
        <v>0</v>
      </c>
      <c r="C120" s="26" t="s">
        <v>2374</v>
      </c>
      <c r="D120" s="30" t="s">
        <v>2637</v>
      </c>
      <c r="E120" s="30" t="s">
        <v>336</v>
      </c>
      <c r="F120" s="31" t="s">
        <v>2585</v>
      </c>
      <c r="G120" s="32">
        <v>40673</v>
      </c>
      <c r="H120" s="31" t="s">
        <v>373</v>
      </c>
      <c r="I120" s="31"/>
      <c r="J120" s="33">
        <v>-350100</v>
      </c>
      <c r="K120" s="33">
        <v>332595</v>
      </c>
      <c r="L120" s="33">
        <f t="shared" si="24"/>
        <v>-17505</v>
      </c>
      <c r="M120" s="33">
        <v>0</v>
      </c>
      <c r="N120" s="33">
        <v>-17505</v>
      </c>
      <c r="O120" s="33">
        <v>0</v>
      </c>
      <c r="P120" s="26" t="s">
        <v>6</v>
      </c>
      <c r="R120" s="16">
        <v>389000</v>
      </c>
      <c r="S120" s="16">
        <f t="shared" si="25"/>
        <v>-350100</v>
      </c>
      <c r="T120" s="16">
        <v>-369550</v>
      </c>
      <c r="U120" s="33">
        <f t="shared" si="23"/>
        <v>332595</v>
      </c>
      <c r="V120" s="33">
        <f t="shared" si="26"/>
        <v>0</v>
      </c>
      <c r="W120" s="33">
        <f t="shared" si="27"/>
        <v>-17505</v>
      </c>
    </row>
    <row r="121" spans="1:23" x14ac:dyDescent="0.25">
      <c r="A121" s="29" t="s">
        <v>403</v>
      </c>
      <c r="B121" s="29" t="s">
        <v>0</v>
      </c>
      <c r="C121" s="26" t="s">
        <v>2375</v>
      </c>
      <c r="D121" s="30" t="s">
        <v>2637</v>
      </c>
      <c r="E121" s="30" t="s">
        <v>336</v>
      </c>
      <c r="F121" s="31" t="s">
        <v>2585</v>
      </c>
      <c r="G121" s="32">
        <v>40687</v>
      </c>
      <c r="H121" s="31" t="s">
        <v>404</v>
      </c>
      <c r="I121" s="31"/>
      <c r="J121" s="33">
        <v>-77880</v>
      </c>
      <c r="K121" s="33">
        <v>73986</v>
      </c>
      <c r="L121" s="33">
        <f t="shared" si="24"/>
        <v>-3894</v>
      </c>
      <c r="M121" s="33">
        <v>0</v>
      </c>
      <c r="N121" s="33">
        <v>-3894</v>
      </c>
      <c r="O121" s="33">
        <v>0</v>
      </c>
      <c r="P121" s="26" t="s">
        <v>6</v>
      </c>
      <c r="R121" s="16">
        <v>77880</v>
      </c>
      <c r="S121" s="16">
        <f t="shared" si="25"/>
        <v>-77880</v>
      </c>
      <c r="T121" s="16">
        <v>-73986</v>
      </c>
      <c r="U121" s="33">
        <f t="shared" si="23"/>
        <v>73986</v>
      </c>
      <c r="V121" s="33">
        <f t="shared" si="26"/>
        <v>0</v>
      </c>
      <c r="W121" s="33">
        <f t="shared" si="27"/>
        <v>-3894</v>
      </c>
    </row>
    <row r="122" spans="1:23" x14ac:dyDescent="0.25">
      <c r="A122" s="29" t="s">
        <v>405</v>
      </c>
      <c r="B122" s="29" t="s">
        <v>0</v>
      </c>
      <c r="C122" s="26" t="s">
        <v>2376</v>
      </c>
      <c r="D122" s="30" t="s">
        <v>2637</v>
      </c>
      <c r="E122" s="30" t="s">
        <v>336</v>
      </c>
      <c r="F122" s="31" t="s">
        <v>2585</v>
      </c>
      <c r="G122" s="32">
        <v>40709</v>
      </c>
      <c r="H122" s="31" t="s">
        <v>406</v>
      </c>
      <c r="I122" s="31"/>
      <c r="J122" s="33">
        <v>-417622</v>
      </c>
      <c r="K122" s="33">
        <v>396740.9</v>
      </c>
      <c r="L122" s="33">
        <f t="shared" si="24"/>
        <v>-20881.099999999977</v>
      </c>
      <c r="M122" s="33">
        <v>0</v>
      </c>
      <c r="N122" s="33">
        <v>-20881.099999999977</v>
      </c>
      <c r="O122" s="33">
        <v>0</v>
      </c>
      <c r="P122" s="26" t="s">
        <v>6</v>
      </c>
      <c r="R122" s="16">
        <v>491320</v>
      </c>
      <c r="S122" s="16">
        <f t="shared" si="25"/>
        <v>-417622</v>
      </c>
      <c r="T122" s="16">
        <v>-466754</v>
      </c>
      <c r="U122" s="33">
        <f t="shared" si="23"/>
        <v>396740.9</v>
      </c>
      <c r="V122" s="33">
        <f t="shared" si="26"/>
        <v>0</v>
      </c>
      <c r="W122" s="33">
        <f t="shared" si="27"/>
        <v>-20881.099999999977</v>
      </c>
    </row>
    <row r="123" spans="1:23" x14ac:dyDescent="0.25">
      <c r="A123" s="29" t="s">
        <v>407</v>
      </c>
      <c r="B123" s="29" t="s">
        <v>0</v>
      </c>
      <c r="C123" s="26" t="s">
        <v>2377</v>
      </c>
      <c r="D123" s="30" t="s">
        <v>2637</v>
      </c>
      <c r="E123" s="30" t="s">
        <v>336</v>
      </c>
      <c r="F123" s="31" t="s">
        <v>2585</v>
      </c>
      <c r="G123" s="32">
        <v>40743</v>
      </c>
      <c r="H123" s="31" t="s">
        <v>408</v>
      </c>
      <c r="I123" s="31"/>
      <c r="J123" s="33">
        <v>-350100</v>
      </c>
      <c r="K123" s="33">
        <v>332595</v>
      </c>
      <c r="L123" s="33">
        <f t="shared" si="24"/>
        <v>-17505</v>
      </c>
      <c r="M123" s="33">
        <v>0</v>
      </c>
      <c r="N123" s="33">
        <v>-17505</v>
      </c>
      <c r="O123" s="33">
        <v>0</v>
      </c>
      <c r="P123" s="26" t="s">
        <v>6</v>
      </c>
      <c r="R123" s="16">
        <v>389000</v>
      </c>
      <c r="S123" s="16">
        <f t="shared" si="25"/>
        <v>-350100</v>
      </c>
      <c r="T123" s="16">
        <v>-369550</v>
      </c>
      <c r="U123" s="33">
        <f t="shared" si="23"/>
        <v>332595</v>
      </c>
      <c r="V123" s="33">
        <f t="shared" si="26"/>
        <v>0</v>
      </c>
      <c r="W123" s="33">
        <f t="shared" si="27"/>
        <v>-17505</v>
      </c>
    </row>
    <row r="124" spans="1:23" x14ac:dyDescent="0.25">
      <c r="A124" s="29" t="s">
        <v>409</v>
      </c>
      <c r="B124" s="29" t="s">
        <v>0</v>
      </c>
      <c r="C124" s="26" t="s">
        <v>2378</v>
      </c>
      <c r="D124" s="30" t="s">
        <v>2637</v>
      </c>
      <c r="E124" s="30" t="s">
        <v>336</v>
      </c>
      <c r="F124" s="31" t="s">
        <v>2585</v>
      </c>
      <c r="G124" s="32">
        <v>40743</v>
      </c>
      <c r="H124" s="31" t="s">
        <v>368</v>
      </c>
      <c r="I124" s="31"/>
      <c r="J124" s="33">
        <v>-491320</v>
      </c>
      <c r="K124" s="33">
        <v>466754</v>
      </c>
      <c r="L124" s="33">
        <f t="shared" si="24"/>
        <v>-24566</v>
      </c>
      <c r="M124" s="33">
        <v>0</v>
      </c>
      <c r="N124" s="33">
        <v>-24566</v>
      </c>
      <c r="O124" s="33">
        <v>0</v>
      </c>
      <c r="P124" s="26" t="s">
        <v>6</v>
      </c>
      <c r="R124" s="16">
        <v>491320</v>
      </c>
      <c r="S124" s="16">
        <f t="shared" si="25"/>
        <v>-491320</v>
      </c>
      <c r="T124" s="16">
        <v>-466754</v>
      </c>
      <c r="U124" s="33">
        <f t="shared" si="23"/>
        <v>466754</v>
      </c>
      <c r="V124" s="33">
        <f t="shared" si="26"/>
        <v>0</v>
      </c>
      <c r="W124" s="33">
        <f t="shared" si="27"/>
        <v>-24566</v>
      </c>
    </row>
    <row r="125" spans="1:23" x14ac:dyDescent="0.25">
      <c r="A125" s="29" t="s">
        <v>411</v>
      </c>
      <c r="B125" s="29" t="s">
        <v>0</v>
      </c>
      <c r="C125" s="26" t="s">
        <v>2379</v>
      </c>
      <c r="D125" s="30" t="s">
        <v>2637</v>
      </c>
      <c r="E125" s="30" t="s">
        <v>336</v>
      </c>
      <c r="F125" s="31" t="s">
        <v>2585</v>
      </c>
      <c r="G125" s="32">
        <v>40792</v>
      </c>
      <c r="H125" s="31" t="s">
        <v>412</v>
      </c>
      <c r="I125" s="31"/>
      <c r="J125" s="33">
        <v>-14700</v>
      </c>
      <c r="K125" s="33">
        <v>13965</v>
      </c>
      <c r="L125" s="33">
        <f t="shared" si="24"/>
        <v>-735</v>
      </c>
      <c r="M125" s="33">
        <v>0</v>
      </c>
      <c r="N125" s="33">
        <v>-735</v>
      </c>
      <c r="O125" s="33">
        <v>0</v>
      </c>
      <c r="P125" s="26" t="s">
        <v>6</v>
      </c>
      <c r="R125" s="16">
        <v>14700</v>
      </c>
      <c r="S125" s="16">
        <f t="shared" si="25"/>
        <v>-14700</v>
      </c>
      <c r="T125" s="16">
        <v>-8407.0399999999991</v>
      </c>
      <c r="U125" s="33">
        <f t="shared" si="23"/>
        <v>8407.0399999999991</v>
      </c>
      <c r="V125" s="33">
        <f t="shared" si="26"/>
        <v>5557.9600000000009</v>
      </c>
      <c r="W125" s="33">
        <f t="shared" si="27"/>
        <v>-6292.9600000000009</v>
      </c>
    </row>
    <row r="126" spans="1:23" x14ac:dyDescent="0.25">
      <c r="A126" s="29" t="s">
        <v>413</v>
      </c>
      <c r="B126" s="29" t="s">
        <v>0</v>
      </c>
      <c r="C126" s="26" t="s">
        <v>2380</v>
      </c>
      <c r="D126" s="30" t="s">
        <v>2637</v>
      </c>
      <c r="E126" s="30" t="s">
        <v>336</v>
      </c>
      <c r="F126" s="31" t="s">
        <v>2585</v>
      </c>
      <c r="G126" s="32">
        <v>40814</v>
      </c>
      <c r="H126" s="31" t="s">
        <v>414</v>
      </c>
      <c r="I126" s="31"/>
      <c r="J126" s="33">
        <v>-175350</v>
      </c>
      <c r="K126" s="33">
        <v>166582.5</v>
      </c>
      <c r="L126" s="33">
        <f t="shared" si="24"/>
        <v>-8767.5</v>
      </c>
      <c r="M126" s="33">
        <v>0</v>
      </c>
      <c r="N126" s="33">
        <v>-8767.5</v>
      </c>
      <c r="O126" s="33">
        <v>0</v>
      </c>
      <c r="P126" s="26" t="s">
        <v>6</v>
      </c>
      <c r="R126" s="16">
        <v>350700</v>
      </c>
      <c r="S126" s="16">
        <f t="shared" si="25"/>
        <v>-175350</v>
      </c>
      <c r="T126" s="16">
        <v>-333165</v>
      </c>
      <c r="U126" s="33">
        <f t="shared" si="23"/>
        <v>166582.5</v>
      </c>
      <c r="V126" s="33">
        <f t="shared" si="26"/>
        <v>0</v>
      </c>
      <c r="W126" s="33">
        <f t="shared" si="27"/>
        <v>-8767.5</v>
      </c>
    </row>
    <row r="127" spans="1:23" x14ac:dyDescent="0.25">
      <c r="A127" s="29" t="s">
        <v>418</v>
      </c>
      <c r="B127" s="29" t="s">
        <v>0</v>
      </c>
      <c r="C127" s="26" t="s">
        <v>2381</v>
      </c>
      <c r="D127" s="30" t="s">
        <v>2637</v>
      </c>
      <c r="E127" s="30" t="s">
        <v>336</v>
      </c>
      <c r="F127" s="31" t="s">
        <v>2585</v>
      </c>
      <c r="G127" s="32">
        <v>40875</v>
      </c>
      <c r="H127" s="31" t="s">
        <v>419</v>
      </c>
      <c r="I127" s="31"/>
      <c r="J127" s="33">
        <v>-7559.95</v>
      </c>
      <c r="K127" s="33">
        <v>7181.95</v>
      </c>
      <c r="L127" s="33">
        <f t="shared" si="24"/>
        <v>-378</v>
      </c>
      <c r="M127" s="33">
        <v>0</v>
      </c>
      <c r="N127" s="33">
        <v>-378</v>
      </c>
      <c r="O127" s="33">
        <v>0</v>
      </c>
      <c r="P127" s="26" t="s">
        <v>6</v>
      </c>
      <c r="R127" s="16">
        <v>7559.95</v>
      </c>
      <c r="S127" s="16">
        <f t="shared" si="25"/>
        <v>-7559.95</v>
      </c>
      <c r="T127" s="16">
        <v>-7181.9499999999989</v>
      </c>
      <c r="U127" s="33">
        <f t="shared" si="23"/>
        <v>7181.9499999999989</v>
      </c>
      <c r="V127" s="33">
        <f t="shared" si="26"/>
        <v>0</v>
      </c>
      <c r="W127" s="33">
        <f t="shared" si="27"/>
        <v>-378.00000000000091</v>
      </c>
    </row>
    <row r="128" spans="1:23" x14ac:dyDescent="0.25">
      <c r="A128" s="29" t="s">
        <v>420</v>
      </c>
      <c r="B128" s="29" t="s">
        <v>0</v>
      </c>
      <c r="C128" s="26" t="s">
        <v>2382</v>
      </c>
      <c r="D128" s="30" t="s">
        <v>2637</v>
      </c>
      <c r="E128" s="30" t="s">
        <v>336</v>
      </c>
      <c r="F128" s="31" t="s">
        <v>2585</v>
      </c>
      <c r="G128" s="32">
        <v>40899</v>
      </c>
      <c r="H128" s="31" t="s">
        <v>421</v>
      </c>
      <c r="I128" s="31"/>
      <c r="J128" s="33">
        <v>-8979.33</v>
      </c>
      <c r="K128" s="33">
        <v>8979.33</v>
      </c>
      <c r="L128" s="33">
        <f t="shared" si="24"/>
        <v>0</v>
      </c>
      <c r="M128" s="33">
        <v>0</v>
      </c>
      <c r="N128" s="33">
        <v>0</v>
      </c>
      <c r="O128" s="33">
        <v>0</v>
      </c>
      <c r="P128" s="26" t="s">
        <v>6</v>
      </c>
      <c r="R128" s="16">
        <v>13469</v>
      </c>
      <c r="S128" s="16">
        <f t="shared" si="25"/>
        <v>-8979.33</v>
      </c>
      <c r="T128" s="16">
        <v>-13469</v>
      </c>
      <c r="U128" s="33">
        <f t="shared" si="23"/>
        <v>8979.33</v>
      </c>
      <c r="V128" s="33">
        <f t="shared" si="26"/>
        <v>0</v>
      </c>
      <c r="W128" s="33">
        <f t="shared" si="27"/>
        <v>0</v>
      </c>
    </row>
    <row r="129" spans="1:23" x14ac:dyDescent="0.25">
      <c r="A129" s="29" t="s">
        <v>422</v>
      </c>
      <c r="B129" s="29" t="s">
        <v>0</v>
      </c>
      <c r="C129" s="26" t="s">
        <v>2383</v>
      </c>
      <c r="D129" s="30" t="s">
        <v>2637</v>
      </c>
      <c r="E129" s="30" t="s">
        <v>336</v>
      </c>
      <c r="F129" s="31" t="s">
        <v>2585</v>
      </c>
      <c r="G129" s="32">
        <v>40899</v>
      </c>
      <c r="H129" s="31" t="s">
        <v>423</v>
      </c>
      <c r="I129" s="31"/>
      <c r="J129" s="33">
        <v>-81606</v>
      </c>
      <c r="K129" s="33">
        <v>77525.7</v>
      </c>
      <c r="L129" s="33">
        <f t="shared" si="24"/>
        <v>-4080.3000000000029</v>
      </c>
      <c r="M129" s="33">
        <v>0</v>
      </c>
      <c r="N129" s="33">
        <v>-4080.3000000000029</v>
      </c>
      <c r="O129" s="33">
        <v>0</v>
      </c>
      <c r="P129" s="26" t="s">
        <v>6</v>
      </c>
      <c r="R129" s="16">
        <v>81606</v>
      </c>
      <c r="S129" s="16">
        <f t="shared" si="25"/>
        <v>-81606</v>
      </c>
      <c r="T129" s="16">
        <v>-42842.78</v>
      </c>
      <c r="U129" s="33">
        <f t="shared" si="23"/>
        <v>42842.78</v>
      </c>
      <c r="V129" s="33">
        <f t="shared" si="26"/>
        <v>34682.92</v>
      </c>
      <c r="W129" s="33">
        <f t="shared" si="27"/>
        <v>-38763.22</v>
      </c>
    </row>
    <row r="130" spans="1:23" x14ac:dyDescent="0.25">
      <c r="A130" s="29" t="s">
        <v>425</v>
      </c>
      <c r="B130" s="29" t="s">
        <v>0</v>
      </c>
      <c r="C130" s="26" t="s">
        <v>2384</v>
      </c>
      <c r="D130" s="30" t="s">
        <v>2637</v>
      </c>
      <c r="E130" s="30" t="s">
        <v>336</v>
      </c>
      <c r="F130" s="31" t="s">
        <v>2585</v>
      </c>
      <c r="G130" s="32">
        <v>40933</v>
      </c>
      <c r="H130" s="31" t="s">
        <v>426</v>
      </c>
      <c r="I130" s="31"/>
      <c r="J130" s="33">
        <v>-372030</v>
      </c>
      <c r="K130" s="33">
        <v>353428.5</v>
      </c>
      <c r="L130" s="33">
        <f t="shared" si="24"/>
        <v>-18601.5</v>
      </c>
      <c r="M130" s="33">
        <v>0</v>
      </c>
      <c r="N130" s="33">
        <v>-18601.5</v>
      </c>
      <c r="O130" s="33">
        <v>0</v>
      </c>
      <c r="P130" s="26" t="s">
        <v>6</v>
      </c>
      <c r="R130" s="16">
        <v>372030</v>
      </c>
      <c r="S130" s="16">
        <f t="shared" si="25"/>
        <v>-372030</v>
      </c>
      <c r="T130" s="16">
        <v>-353428.5</v>
      </c>
      <c r="U130" s="33">
        <f t="shared" si="23"/>
        <v>353428.5</v>
      </c>
      <c r="V130" s="33">
        <f t="shared" si="26"/>
        <v>0</v>
      </c>
      <c r="W130" s="33">
        <f t="shared" si="27"/>
        <v>-18601.5</v>
      </c>
    </row>
    <row r="131" spans="1:23" x14ac:dyDescent="0.25">
      <c r="A131" s="29" t="s">
        <v>427</v>
      </c>
      <c r="B131" s="29" t="s">
        <v>0</v>
      </c>
      <c r="C131" s="26" t="s">
        <v>2385</v>
      </c>
      <c r="D131" s="30" t="s">
        <v>2637</v>
      </c>
      <c r="E131" s="30" t="s">
        <v>336</v>
      </c>
      <c r="F131" s="31" t="s">
        <v>2585</v>
      </c>
      <c r="G131" s="32">
        <v>40933</v>
      </c>
      <c r="H131" s="31" t="s">
        <v>428</v>
      </c>
      <c r="I131" s="31"/>
      <c r="J131" s="33">
        <v>-157100</v>
      </c>
      <c r="K131" s="33">
        <v>149245</v>
      </c>
      <c r="L131" s="33">
        <f t="shared" si="24"/>
        <v>-7855</v>
      </c>
      <c r="M131" s="33">
        <v>0</v>
      </c>
      <c r="N131" s="33">
        <v>-7855</v>
      </c>
      <c r="O131" s="33">
        <v>0</v>
      </c>
      <c r="P131" s="26" t="s">
        <v>6</v>
      </c>
      <c r="R131" s="16">
        <v>196375</v>
      </c>
      <c r="S131" s="16">
        <f t="shared" si="25"/>
        <v>-157100</v>
      </c>
      <c r="T131" s="16">
        <v>-186556.25</v>
      </c>
      <c r="U131" s="33">
        <f t="shared" si="23"/>
        <v>149245</v>
      </c>
      <c r="V131" s="33">
        <f t="shared" si="26"/>
        <v>0</v>
      </c>
      <c r="W131" s="33">
        <f t="shared" si="27"/>
        <v>-7855</v>
      </c>
    </row>
    <row r="132" spans="1:23" x14ac:dyDescent="0.25">
      <c r="A132" s="29" t="s">
        <v>429</v>
      </c>
      <c r="B132" s="29" t="s">
        <v>0</v>
      </c>
      <c r="C132" s="26" t="s">
        <v>2386</v>
      </c>
      <c r="D132" s="30" t="s">
        <v>2637</v>
      </c>
      <c r="E132" s="30" t="s">
        <v>336</v>
      </c>
      <c r="F132" s="31" t="s">
        <v>2585</v>
      </c>
      <c r="G132" s="32">
        <v>40991</v>
      </c>
      <c r="H132" s="31" t="s">
        <v>430</v>
      </c>
      <c r="I132" s="31"/>
      <c r="J132" s="33">
        <v>-1025876.25</v>
      </c>
      <c r="K132" s="33">
        <v>974582.44</v>
      </c>
      <c r="L132" s="33">
        <f t="shared" si="24"/>
        <v>-51293.810000000056</v>
      </c>
      <c r="M132" s="33">
        <v>0</v>
      </c>
      <c r="N132" s="33">
        <v>-51293.810000000056</v>
      </c>
      <c r="O132" s="33">
        <v>0</v>
      </c>
      <c r="P132" s="26" t="s">
        <v>6</v>
      </c>
      <c r="R132" s="16">
        <v>1025876.25</v>
      </c>
      <c r="S132" s="16">
        <f t="shared" si="25"/>
        <v>-1025876.25</v>
      </c>
      <c r="T132" s="16">
        <v>-974582.44</v>
      </c>
      <c r="U132" s="33">
        <f t="shared" si="23"/>
        <v>974582.44</v>
      </c>
      <c r="V132" s="33">
        <f t="shared" si="26"/>
        <v>0</v>
      </c>
      <c r="W132" s="33">
        <f t="shared" si="27"/>
        <v>-51293.810000000056</v>
      </c>
    </row>
    <row r="133" spans="1:23" x14ac:dyDescent="0.25">
      <c r="A133" s="29" t="s">
        <v>431</v>
      </c>
      <c r="B133" s="29" t="s">
        <v>0</v>
      </c>
      <c r="C133" s="26" t="s">
        <v>2387</v>
      </c>
      <c r="D133" s="30" t="s">
        <v>2637</v>
      </c>
      <c r="E133" s="30" t="s">
        <v>336</v>
      </c>
      <c r="F133" s="31" t="s">
        <v>2585</v>
      </c>
      <c r="G133" s="32">
        <v>40991</v>
      </c>
      <c r="H133" s="31" t="s">
        <v>432</v>
      </c>
      <c r="I133" s="31"/>
      <c r="J133" s="33">
        <v>-123716.25</v>
      </c>
      <c r="K133" s="33">
        <v>117530.44</v>
      </c>
      <c r="L133" s="33">
        <f t="shared" si="24"/>
        <v>-6185.8099999999977</v>
      </c>
      <c r="M133" s="33">
        <v>0</v>
      </c>
      <c r="N133" s="33">
        <v>-6185.8099999999977</v>
      </c>
      <c r="O133" s="33">
        <v>0</v>
      </c>
      <c r="P133" s="26" t="s">
        <v>6</v>
      </c>
      <c r="R133" s="16">
        <v>206193.75</v>
      </c>
      <c r="S133" s="16">
        <f t="shared" si="25"/>
        <v>-123716.25</v>
      </c>
      <c r="T133" s="16">
        <v>-195884.06</v>
      </c>
      <c r="U133" s="33">
        <f t="shared" si="23"/>
        <v>117530.43599999999</v>
      </c>
      <c r="V133" s="33">
        <f t="shared" si="26"/>
        <v>4.0000000153668225E-3</v>
      </c>
      <c r="W133" s="33">
        <f t="shared" si="27"/>
        <v>-6185.814000000013</v>
      </c>
    </row>
    <row r="134" spans="1:23" x14ac:dyDescent="0.25">
      <c r="A134" s="29" t="s">
        <v>433</v>
      </c>
      <c r="B134" s="29" t="s">
        <v>0</v>
      </c>
      <c r="C134" s="26" t="s">
        <v>2388</v>
      </c>
      <c r="D134" s="30" t="s">
        <v>2637</v>
      </c>
      <c r="E134" s="30" t="s">
        <v>336</v>
      </c>
      <c r="F134" s="31" t="s">
        <v>2585</v>
      </c>
      <c r="G134" s="32">
        <v>40990</v>
      </c>
      <c r="H134" s="31" t="s">
        <v>434</v>
      </c>
      <c r="I134" s="31"/>
      <c r="J134" s="33">
        <v>-66622.5</v>
      </c>
      <c r="K134" s="33">
        <v>63291.37</v>
      </c>
      <c r="L134" s="33">
        <f t="shared" si="24"/>
        <v>-3331.1299999999974</v>
      </c>
      <c r="M134" s="33">
        <v>0</v>
      </c>
      <c r="N134" s="33">
        <v>-3331.1299999999974</v>
      </c>
      <c r="O134" s="33">
        <v>0</v>
      </c>
      <c r="P134" s="26" t="s">
        <v>6</v>
      </c>
      <c r="R134" s="16">
        <v>66622.5</v>
      </c>
      <c r="S134" s="16">
        <f t="shared" si="25"/>
        <v>-66622.5</v>
      </c>
      <c r="T134" s="16">
        <v>-32314.78</v>
      </c>
      <c r="U134" s="33">
        <f t="shared" si="23"/>
        <v>32314.779999999995</v>
      </c>
      <c r="V134" s="33">
        <f t="shared" si="26"/>
        <v>30976.590000000007</v>
      </c>
      <c r="W134" s="33">
        <f t="shared" si="27"/>
        <v>-34307.72</v>
      </c>
    </row>
    <row r="135" spans="1:23" x14ac:dyDescent="0.25">
      <c r="A135" s="29" t="s">
        <v>435</v>
      </c>
      <c r="B135" s="29" t="s">
        <v>0</v>
      </c>
      <c r="C135" s="26" t="s">
        <v>2389</v>
      </c>
      <c r="D135" s="30" t="s">
        <v>2637</v>
      </c>
      <c r="E135" s="30" t="s">
        <v>336</v>
      </c>
      <c r="F135" s="31" t="s">
        <v>2585</v>
      </c>
      <c r="G135" s="32">
        <v>40938</v>
      </c>
      <c r="H135" s="31" t="s">
        <v>436</v>
      </c>
      <c r="I135" s="31"/>
      <c r="J135" s="33">
        <v>-89946</v>
      </c>
      <c r="K135" s="33">
        <v>85448.7</v>
      </c>
      <c r="L135" s="33">
        <f t="shared" si="24"/>
        <v>-4497.3000000000029</v>
      </c>
      <c r="M135" s="33">
        <v>0</v>
      </c>
      <c r="N135" s="33">
        <v>-4497.3000000000029</v>
      </c>
      <c r="O135" s="33">
        <v>0</v>
      </c>
      <c r="P135" s="26" t="s">
        <v>6</v>
      </c>
      <c r="R135" s="16">
        <v>89946</v>
      </c>
      <c r="S135" s="16">
        <f t="shared" si="25"/>
        <v>-89946</v>
      </c>
      <c r="T135" s="16">
        <v>-85448.7</v>
      </c>
      <c r="U135" s="33">
        <f t="shared" si="23"/>
        <v>85448.7</v>
      </c>
      <c r="V135" s="33">
        <f t="shared" si="26"/>
        <v>0</v>
      </c>
      <c r="W135" s="33">
        <f t="shared" si="27"/>
        <v>-4497.3000000000029</v>
      </c>
    </row>
    <row r="136" spans="1:23" x14ac:dyDescent="0.25">
      <c r="A136" s="29" t="s">
        <v>437</v>
      </c>
      <c r="B136" s="29" t="s">
        <v>0</v>
      </c>
      <c r="C136" s="26" t="s">
        <v>2390</v>
      </c>
      <c r="D136" s="30" t="s">
        <v>2637</v>
      </c>
      <c r="E136" s="30" t="s">
        <v>336</v>
      </c>
      <c r="F136" s="31" t="s">
        <v>2585</v>
      </c>
      <c r="G136" s="32">
        <v>40938</v>
      </c>
      <c r="H136" s="31" t="s">
        <v>438</v>
      </c>
      <c r="I136" s="31"/>
      <c r="J136" s="33">
        <v>-19183.5</v>
      </c>
      <c r="K136" s="33">
        <v>18224.32</v>
      </c>
      <c r="L136" s="33">
        <f t="shared" si="24"/>
        <v>-959.18000000000029</v>
      </c>
      <c r="M136" s="33">
        <v>0</v>
      </c>
      <c r="N136" s="33">
        <v>-959.18000000000029</v>
      </c>
      <c r="O136" s="33">
        <v>0</v>
      </c>
      <c r="P136" s="26" t="s">
        <v>6</v>
      </c>
      <c r="R136" s="16">
        <v>31972.5</v>
      </c>
      <c r="S136" s="16">
        <f t="shared" si="25"/>
        <v>-19183.5</v>
      </c>
      <c r="T136" s="16">
        <v>-30373.87</v>
      </c>
      <c r="U136" s="33">
        <f t="shared" si="23"/>
        <v>18224.322</v>
      </c>
      <c r="V136" s="33">
        <f t="shared" si="26"/>
        <v>-2.0000000004074536E-3</v>
      </c>
      <c r="W136" s="33">
        <f t="shared" si="27"/>
        <v>-959.17799999999988</v>
      </c>
    </row>
    <row r="137" spans="1:23" x14ac:dyDescent="0.25">
      <c r="A137" s="29" t="s">
        <v>439</v>
      </c>
      <c r="B137" s="29" t="s">
        <v>0</v>
      </c>
      <c r="C137" s="26" t="s">
        <v>2391</v>
      </c>
      <c r="D137" s="30" t="s">
        <v>2637</v>
      </c>
      <c r="E137" s="30" t="s">
        <v>336</v>
      </c>
      <c r="F137" s="31" t="s">
        <v>2585</v>
      </c>
      <c r="G137" s="32">
        <v>40938</v>
      </c>
      <c r="H137" s="31" t="s">
        <v>438</v>
      </c>
      <c r="I137" s="31"/>
      <c r="J137" s="33">
        <v>-47943</v>
      </c>
      <c r="K137" s="33">
        <v>45545.85</v>
      </c>
      <c r="L137" s="33">
        <f t="shared" si="24"/>
        <v>-2397.1500000000015</v>
      </c>
      <c r="M137" s="33">
        <v>0</v>
      </c>
      <c r="N137" s="33">
        <v>-2397.1500000000015</v>
      </c>
      <c r="O137" s="33">
        <v>0</v>
      </c>
      <c r="P137" s="26" t="s">
        <v>6</v>
      </c>
      <c r="R137" s="16">
        <v>79905</v>
      </c>
      <c r="S137" s="16">
        <f t="shared" si="25"/>
        <v>-47943</v>
      </c>
      <c r="T137" s="16">
        <v>-75909.75</v>
      </c>
      <c r="U137" s="33">
        <f t="shared" si="23"/>
        <v>45545.85</v>
      </c>
      <c r="V137" s="33">
        <f t="shared" si="26"/>
        <v>0</v>
      </c>
      <c r="W137" s="33">
        <f t="shared" si="27"/>
        <v>-2397.1500000000015</v>
      </c>
    </row>
    <row r="138" spans="1:23" x14ac:dyDescent="0.25">
      <c r="A138" s="29" t="s">
        <v>440</v>
      </c>
      <c r="B138" s="29" t="s">
        <v>0</v>
      </c>
      <c r="C138" s="26" t="s">
        <v>2392</v>
      </c>
      <c r="D138" s="30" t="s">
        <v>2637</v>
      </c>
      <c r="E138" s="30" t="s">
        <v>336</v>
      </c>
      <c r="F138" s="31" t="s">
        <v>2585</v>
      </c>
      <c r="G138" s="32">
        <v>41012</v>
      </c>
      <c r="H138" s="31" t="s">
        <v>441</v>
      </c>
      <c r="I138" s="31"/>
      <c r="J138" s="33">
        <v>-75256</v>
      </c>
      <c r="K138" s="33">
        <v>71493.2</v>
      </c>
      <c r="L138" s="33">
        <f t="shared" si="24"/>
        <v>-3762.8000000000029</v>
      </c>
      <c r="M138" s="33">
        <v>0</v>
      </c>
      <c r="N138" s="33">
        <v>-3762.8000000000029</v>
      </c>
      <c r="O138" s="33">
        <v>0</v>
      </c>
      <c r="P138" s="26" t="s">
        <v>6</v>
      </c>
      <c r="R138" s="16">
        <v>75256</v>
      </c>
      <c r="S138" s="16">
        <f t="shared" si="25"/>
        <v>-75256</v>
      </c>
      <c r="T138" s="16">
        <v>-69981.38</v>
      </c>
      <c r="U138" s="33">
        <f t="shared" si="23"/>
        <v>69981.38</v>
      </c>
      <c r="V138" s="33">
        <f t="shared" si="26"/>
        <v>1511.8199999999924</v>
      </c>
      <c r="W138" s="33">
        <f t="shared" si="27"/>
        <v>-5274.6199999999953</v>
      </c>
    </row>
    <row r="139" spans="1:23" x14ac:dyDescent="0.25">
      <c r="A139" s="29" t="s">
        <v>442</v>
      </c>
      <c r="B139" s="29" t="s">
        <v>0</v>
      </c>
      <c r="C139" s="26" t="s">
        <v>2393</v>
      </c>
      <c r="D139" s="30" t="s">
        <v>2637</v>
      </c>
      <c r="E139" s="30" t="s">
        <v>336</v>
      </c>
      <c r="F139" s="31" t="s">
        <v>2585</v>
      </c>
      <c r="G139" s="32">
        <v>41038</v>
      </c>
      <c r="H139" s="31" t="s">
        <v>443</v>
      </c>
      <c r="I139" s="31"/>
      <c r="J139" s="33">
        <v>-52605</v>
      </c>
      <c r="K139" s="33">
        <v>49974.75</v>
      </c>
      <c r="L139" s="33">
        <f t="shared" si="24"/>
        <v>-2630.25</v>
      </c>
      <c r="M139" s="33">
        <v>0</v>
      </c>
      <c r="N139" s="33">
        <v>-2630.25</v>
      </c>
      <c r="O139" s="33">
        <v>0</v>
      </c>
      <c r="P139" s="26" t="s">
        <v>6</v>
      </c>
      <c r="R139" s="16">
        <v>52605</v>
      </c>
      <c r="S139" s="16">
        <f t="shared" si="25"/>
        <v>-52605</v>
      </c>
      <c r="T139" s="16">
        <v>-46786.9</v>
      </c>
      <c r="U139" s="33">
        <f t="shared" si="23"/>
        <v>46786.9</v>
      </c>
      <c r="V139" s="33">
        <f t="shared" si="26"/>
        <v>3187.8499999999985</v>
      </c>
      <c r="W139" s="33">
        <f t="shared" si="27"/>
        <v>-5818.0999999999985</v>
      </c>
    </row>
    <row r="140" spans="1:23" x14ac:dyDescent="0.25">
      <c r="A140" s="29" t="s">
        <v>444</v>
      </c>
      <c r="B140" s="29" t="s">
        <v>0</v>
      </c>
      <c r="C140" s="26" t="s">
        <v>2394</v>
      </c>
      <c r="D140" s="30" t="s">
        <v>2637</v>
      </c>
      <c r="E140" s="30" t="s">
        <v>336</v>
      </c>
      <c r="F140" s="31" t="s">
        <v>2585</v>
      </c>
      <c r="G140" s="32">
        <v>41018</v>
      </c>
      <c r="H140" s="31" t="s">
        <v>445</v>
      </c>
      <c r="I140" s="31"/>
      <c r="J140" s="33">
        <v>-75256</v>
      </c>
      <c r="K140" s="33">
        <v>71493.2</v>
      </c>
      <c r="L140" s="33">
        <f t="shared" si="24"/>
        <v>-3762.8000000000029</v>
      </c>
      <c r="M140" s="33">
        <v>0</v>
      </c>
      <c r="N140" s="33">
        <v>-3762.8000000000029</v>
      </c>
      <c r="O140" s="33">
        <v>0</v>
      </c>
      <c r="P140" s="26" t="s">
        <v>6</v>
      </c>
      <c r="R140" s="16">
        <v>75256</v>
      </c>
      <c r="S140" s="16">
        <f t="shared" si="25"/>
        <v>-75256</v>
      </c>
      <c r="T140" s="16">
        <v>-69251.570000000007</v>
      </c>
      <c r="U140" s="33">
        <f t="shared" si="23"/>
        <v>69251.570000000007</v>
      </c>
      <c r="V140" s="33">
        <f t="shared" si="26"/>
        <v>2241.6299999999901</v>
      </c>
      <c r="W140" s="33">
        <f t="shared" si="27"/>
        <v>-6004.429999999993</v>
      </c>
    </row>
    <row r="141" spans="1:23" x14ac:dyDescent="0.25">
      <c r="A141" s="29" t="s">
        <v>446</v>
      </c>
      <c r="B141" s="29" t="s">
        <v>0</v>
      </c>
      <c r="C141" s="26" t="s">
        <v>2395</v>
      </c>
      <c r="D141" s="30" t="s">
        <v>2637</v>
      </c>
      <c r="E141" s="30" t="s">
        <v>336</v>
      </c>
      <c r="F141" s="31" t="s">
        <v>2585</v>
      </c>
      <c r="G141" s="32">
        <v>41109</v>
      </c>
      <c r="H141" s="31" t="s">
        <v>447</v>
      </c>
      <c r="I141" s="31"/>
      <c r="J141" s="33">
        <v>-112035</v>
      </c>
      <c r="K141" s="33">
        <v>106433.25</v>
      </c>
      <c r="L141" s="33">
        <f t="shared" si="24"/>
        <v>-5601.75</v>
      </c>
      <c r="M141" s="33">
        <v>0</v>
      </c>
      <c r="N141" s="33">
        <v>-5601.75</v>
      </c>
      <c r="O141" s="33">
        <v>0</v>
      </c>
      <c r="P141" s="26" t="s">
        <v>6</v>
      </c>
      <c r="R141" s="16">
        <v>112035</v>
      </c>
      <c r="S141" s="16">
        <f t="shared" si="25"/>
        <v>-112035</v>
      </c>
      <c r="T141" s="16">
        <v>-48470.21</v>
      </c>
      <c r="U141" s="33">
        <f t="shared" si="23"/>
        <v>48470.209999999992</v>
      </c>
      <c r="V141" s="33">
        <f t="shared" si="26"/>
        <v>57963.040000000008</v>
      </c>
      <c r="W141" s="33">
        <f t="shared" si="27"/>
        <v>-63564.790000000008</v>
      </c>
    </row>
    <row r="142" spans="1:23" x14ac:dyDescent="0.25">
      <c r="A142" s="29" t="s">
        <v>448</v>
      </c>
      <c r="B142" s="29" t="s">
        <v>0</v>
      </c>
      <c r="C142" s="26" t="s">
        <v>2396</v>
      </c>
      <c r="D142" s="30" t="s">
        <v>2637</v>
      </c>
      <c r="E142" s="30" t="s">
        <v>336</v>
      </c>
      <c r="F142" s="31" t="s">
        <v>2585</v>
      </c>
      <c r="G142" s="32">
        <v>41109</v>
      </c>
      <c r="H142" s="31" t="s">
        <v>449</v>
      </c>
      <c r="I142" s="31"/>
      <c r="J142" s="33">
        <v>-10185</v>
      </c>
      <c r="K142" s="33">
        <v>9675.75</v>
      </c>
      <c r="L142" s="33">
        <f t="shared" si="24"/>
        <v>-509.25</v>
      </c>
      <c r="M142" s="33">
        <v>0</v>
      </c>
      <c r="N142" s="33">
        <v>-509.25</v>
      </c>
      <c r="O142" s="33">
        <v>0</v>
      </c>
      <c r="P142" s="26" t="s">
        <v>6</v>
      </c>
      <c r="R142" s="16">
        <v>10185</v>
      </c>
      <c r="S142" s="16">
        <f t="shared" si="25"/>
        <v>-10185</v>
      </c>
      <c r="T142" s="16">
        <v>-4406.38</v>
      </c>
      <c r="U142" s="33">
        <f t="shared" si="23"/>
        <v>4406.38</v>
      </c>
      <c r="V142" s="33">
        <f t="shared" si="26"/>
        <v>5269.37</v>
      </c>
      <c r="W142" s="33">
        <f t="shared" si="27"/>
        <v>-5778.62</v>
      </c>
    </row>
    <row r="143" spans="1:23" x14ac:dyDescent="0.25">
      <c r="A143" s="29" t="s">
        <v>451</v>
      </c>
      <c r="B143" s="29" t="s">
        <v>0</v>
      </c>
      <c r="C143" s="26" t="s">
        <v>2397</v>
      </c>
      <c r="D143" s="30" t="s">
        <v>2637</v>
      </c>
      <c r="E143" s="30" t="s">
        <v>336</v>
      </c>
      <c r="F143" s="31" t="s">
        <v>2585</v>
      </c>
      <c r="G143" s="32">
        <v>41170</v>
      </c>
      <c r="H143" s="31" t="s">
        <v>452</v>
      </c>
      <c r="I143" s="31"/>
      <c r="J143" s="33">
        <v>-7440</v>
      </c>
      <c r="K143" s="33">
        <v>7068</v>
      </c>
      <c r="L143" s="33">
        <f t="shared" si="24"/>
        <v>-372</v>
      </c>
      <c r="M143" s="33">
        <v>0</v>
      </c>
      <c r="N143" s="33">
        <v>-372</v>
      </c>
      <c r="O143" s="33">
        <v>0</v>
      </c>
      <c r="P143" s="26" t="s">
        <v>6</v>
      </c>
      <c r="R143" s="16">
        <v>7560</v>
      </c>
      <c r="S143" s="16">
        <f t="shared" si="25"/>
        <v>-7440</v>
      </c>
      <c r="T143" s="16">
        <v>-3067.41</v>
      </c>
      <c r="U143" s="33">
        <f t="shared" si="23"/>
        <v>3018.720952380952</v>
      </c>
      <c r="V143" s="33">
        <f t="shared" si="26"/>
        <v>4049.279047619048</v>
      </c>
      <c r="W143" s="33">
        <f t="shared" si="27"/>
        <v>-4421.2790476190476</v>
      </c>
    </row>
    <row r="144" spans="1:23" x14ac:dyDescent="0.25">
      <c r="A144" s="29" t="s">
        <v>451</v>
      </c>
      <c r="B144" s="29" t="s">
        <v>9</v>
      </c>
      <c r="C144" s="26" t="s">
        <v>2398</v>
      </c>
      <c r="D144" s="30" t="s">
        <v>2637</v>
      </c>
      <c r="E144" s="30" t="s">
        <v>336</v>
      </c>
      <c r="F144" s="31" t="s">
        <v>2585</v>
      </c>
      <c r="G144" s="32">
        <v>41170</v>
      </c>
      <c r="H144" s="31" t="s">
        <v>453</v>
      </c>
      <c r="I144" s="31"/>
      <c r="J144" s="33">
        <v>-6825</v>
      </c>
      <c r="K144" s="33">
        <v>6483.75</v>
      </c>
      <c r="L144" s="33">
        <f t="shared" si="24"/>
        <v>-341.25</v>
      </c>
      <c r="M144" s="33">
        <v>0</v>
      </c>
      <c r="N144" s="33">
        <v>-341.25</v>
      </c>
      <c r="O144" s="33">
        <v>0</v>
      </c>
      <c r="P144" s="26" t="s">
        <v>6</v>
      </c>
      <c r="R144" s="16">
        <v>6825</v>
      </c>
      <c r="S144" s="16">
        <f t="shared" si="25"/>
        <v>-6825</v>
      </c>
      <c r="T144" s="16">
        <v>-2769.17</v>
      </c>
      <c r="U144" s="33">
        <f t="shared" si="23"/>
        <v>2769.17</v>
      </c>
      <c r="V144" s="33">
        <f t="shared" si="26"/>
        <v>3714.58</v>
      </c>
      <c r="W144" s="33">
        <f t="shared" si="27"/>
        <v>-4055.83</v>
      </c>
    </row>
    <row r="145" spans="1:23" x14ac:dyDescent="0.25">
      <c r="A145" s="29" t="s">
        <v>451</v>
      </c>
      <c r="B145" s="29" t="s">
        <v>11</v>
      </c>
      <c r="C145" s="26" t="s">
        <v>2399</v>
      </c>
      <c r="D145" s="30" t="s">
        <v>2637</v>
      </c>
      <c r="E145" s="30" t="s">
        <v>336</v>
      </c>
      <c r="F145" s="31" t="s">
        <v>2585</v>
      </c>
      <c r="G145" s="32">
        <v>41170</v>
      </c>
      <c r="H145" s="31" t="s">
        <v>454</v>
      </c>
      <c r="I145" s="31"/>
      <c r="J145" s="33">
        <v>-14700</v>
      </c>
      <c r="K145" s="33">
        <v>13965</v>
      </c>
      <c r="L145" s="33">
        <f t="shared" si="24"/>
        <v>-735</v>
      </c>
      <c r="M145" s="33">
        <v>0</v>
      </c>
      <c r="N145" s="33">
        <v>-735</v>
      </c>
      <c r="O145" s="33">
        <v>0</v>
      </c>
      <c r="P145" s="26" t="s">
        <v>6</v>
      </c>
      <c r="R145" s="16">
        <v>14700</v>
      </c>
      <c r="S145" s="16">
        <f t="shared" si="25"/>
        <v>-14700</v>
      </c>
      <c r="T145" s="16">
        <v>-5964.3899999999994</v>
      </c>
      <c r="U145" s="33">
        <f t="shared" si="23"/>
        <v>5964.3899999999994</v>
      </c>
      <c r="V145" s="33">
        <f t="shared" si="26"/>
        <v>8000.6100000000006</v>
      </c>
      <c r="W145" s="33">
        <f t="shared" si="27"/>
        <v>-8735.61</v>
      </c>
    </row>
    <row r="146" spans="1:23" x14ac:dyDescent="0.25">
      <c r="A146" s="29" t="s">
        <v>455</v>
      </c>
      <c r="B146" s="29" t="s">
        <v>0</v>
      </c>
      <c r="C146" s="26" t="s">
        <v>2400</v>
      </c>
      <c r="D146" s="30" t="s">
        <v>2637</v>
      </c>
      <c r="E146" s="30" t="s">
        <v>336</v>
      </c>
      <c r="F146" s="31" t="s">
        <v>2585</v>
      </c>
      <c r="G146" s="32">
        <v>41182</v>
      </c>
      <c r="H146" s="31" t="s">
        <v>456</v>
      </c>
      <c r="I146" s="31"/>
      <c r="J146" s="33">
        <v>-47250</v>
      </c>
      <c r="K146" s="33">
        <v>44887.5</v>
      </c>
      <c r="L146" s="33">
        <f t="shared" si="24"/>
        <v>-2362.5</v>
      </c>
      <c r="M146" s="33">
        <v>0</v>
      </c>
      <c r="N146" s="33">
        <v>-2362.5</v>
      </c>
      <c r="O146" s="33">
        <v>0</v>
      </c>
      <c r="P146" s="26" t="s">
        <v>6</v>
      </c>
      <c r="R146" s="16">
        <v>47250</v>
      </c>
      <c r="S146" s="16">
        <f t="shared" si="25"/>
        <v>-47250</v>
      </c>
      <c r="T146" s="16">
        <v>-33778.46</v>
      </c>
      <c r="U146" s="33">
        <f t="shared" si="23"/>
        <v>33778.46</v>
      </c>
      <c r="V146" s="33">
        <f t="shared" si="26"/>
        <v>11109.04</v>
      </c>
      <c r="W146" s="33">
        <f t="shared" si="27"/>
        <v>-13471.54</v>
      </c>
    </row>
    <row r="147" spans="1:23" x14ac:dyDescent="0.25">
      <c r="A147" s="29" t="s">
        <v>457</v>
      </c>
      <c r="B147" s="29" t="s">
        <v>0</v>
      </c>
      <c r="C147" s="26" t="s">
        <v>2401</v>
      </c>
      <c r="D147" s="30" t="s">
        <v>2637</v>
      </c>
      <c r="E147" s="30" t="s">
        <v>336</v>
      </c>
      <c r="F147" s="31" t="s">
        <v>2585</v>
      </c>
      <c r="G147" s="32">
        <v>41192</v>
      </c>
      <c r="H147" s="31" t="s">
        <v>458</v>
      </c>
      <c r="I147" s="31"/>
      <c r="J147" s="33">
        <v>-69489</v>
      </c>
      <c r="K147" s="33">
        <v>66014.55</v>
      </c>
      <c r="L147" s="33">
        <f t="shared" si="24"/>
        <v>-3474.4499999999971</v>
      </c>
      <c r="M147" s="33">
        <v>0</v>
      </c>
      <c r="N147" s="33">
        <v>-3474.4499999999971</v>
      </c>
      <c r="O147" s="33">
        <v>0</v>
      </c>
      <c r="P147" s="26" t="s">
        <v>6</v>
      </c>
      <c r="R147" s="16">
        <v>69489</v>
      </c>
      <c r="S147" s="16">
        <f t="shared" si="25"/>
        <v>-69489</v>
      </c>
      <c r="T147" s="16">
        <v>-48982.23</v>
      </c>
      <c r="U147" s="33">
        <f t="shared" si="23"/>
        <v>48982.23</v>
      </c>
      <c r="V147" s="33">
        <f t="shared" si="26"/>
        <v>17032.32</v>
      </c>
      <c r="W147" s="33">
        <f t="shared" si="27"/>
        <v>-20506.769999999997</v>
      </c>
    </row>
    <row r="148" spans="1:23" x14ac:dyDescent="0.25">
      <c r="A148" s="29" t="s">
        <v>463</v>
      </c>
      <c r="B148" s="29" t="s">
        <v>0</v>
      </c>
      <c r="C148" s="26" t="s">
        <v>2402</v>
      </c>
      <c r="D148" s="30" t="s">
        <v>2637</v>
      </c>
      <c r="E148" s="30" t="s">
        <v>336</v>
      </c>
      <c r="F148" s="31" t="s">
        <v>2585</v>
      </c>
      <c r="G148" s="32">
        <v>41246</v>
      </c>
      <c r="H148" s="31" t="s">
        <v>464</v>
      </c>
      <c r="I148" s="31"/>
      <c r="J148" s="33">
        <v>-78540</v>
      </c>
      <c r="K148" s="33">
        <v>74613</v>
      </c>
      <c r="L148" s="33">
        <f t="shared" si="24"/>
        <v>-3927</v>
      </c>
      <c r="M148" s="33">
        <v>0</v>
      </c>
      <c r="N148" s="33">
        <v>-3927</v>
      </c>
      <c r="O148" s="33">
        <v>0</v>
      </c>
      <c r="P148" s="26" t="s">
        <v>6</v>
      </c>
      <c r="R148" s="16">
        <v>78540</v>
      </c>
      <c r="S148" s="16">
        <f t="shared" si="25"/>
        <v>-78540</v>
      </c>
      <c r="T148" s="16">
        <v>-28849.120000000003</v>
      </c>
      <c r="U148" s="33">
        <f t="shared" si="23"/>
        <v>28849.120000000003</v>
      </c>
      <c r="V148" s="33">
        <f t="shared" si="26"/>
        <v>45763.88</v>
      </c>
      <c r="W148" s="33">
        <f t="shared" si="27"/>
        <v>-49690.879999999997</v>
      </c>
    </row>
    <row r="149" spans="1:23" x14ac:dyDescent="0.25">
      <c r="A149" s="29" t="s">
        <v>463</v>
      </c>
      <c r="B149" s="29" t="s">
        <v>7</v>
      </c>
      <c r="C149" s="26" t="s">
        <v>2403</v>
      </c>
      <c r="D149" s="30" t="s">
        <v>2637</v>
      </c>
      <c r="E149" s="30" t="s">
        <v>336</v>
      </c>
      <c r="F149" s="31" t="s">
        <v>2585</v>
      </c>
      <c r="G149" s="32">
        <v>41365</v>
      </c>
      <c r="H149" s="31" t="s">
        <v>464</v>
      </c>
      <c r="I149" s="31"/>
      <c r="J149" s="33">
        <v>-2598</v>
      </c>
      <c r="K149" s="33">
        <v>2468.1</v>
      </c>
      <c r="L149" s="33">
        <f t="shared" si="24"/>
        <v>-129.90000000000009</v>
      </c>
      <c r="M149" s="33">
        <v>0</v>
      </c>
      <c r="N149" s="33">
        <v>-129.90000000000009</v>
      </c>
      <c r="O149" s="33">
        <v>0</v>
      </c>
      <c r="P149" s="26" t="s">
        <v>6</v>
      </c>
      <c r="R149" s="16">
        <v>2598</v>
      </c>
      <c r="S149" s="16">
        <f t="shared" si="25"/>
        <v>-2598</v>
      </c>
      <c r="T149" s="16">
        <v>-940.37000000000012</v>
      </c>
      <c r="U149" s="33">
        <f t="shared" si="23"/>
        <v>940.37000000000012</v>
      </c>
      <c r="V149" s="33">
        <f t="shared" si="26"/>
        <v>1527.7299999999998</v>
      </c>
      <c r="W149" s="33">
        <f t="shared" si="27"/>
        <v>-1657.6299999999999</v>
      </c>
    </row>
    <row r="150" spans="1:23" x14ac:dyDescent="0.25">
      <c r="A150" s="29" t="s">
        <v>465</v>
      </c>
      <c r="B150" s="29" t="s">
        <v>7</v>
      </c>
      <c r="C150" s="26" t="s">
        <v>2404</v>
      </c>
      <c r="D150" s="30" t="s">
        <v>2637</v>
      </c>
      <c r="E150" s="30" t="s">
        <v>336</v>
      </c>
      <c r="F150" s="31" t="s">
        <v>2585</v>
      </c>
      <c r="G150" s="32">
        <v>41365</v>
      </c>
      <c r="H150" s="31" t="s">
        <v>466</v>
      </c>
      <c r="I150" s="31"/>
      <c r="J150" s="33">
        <v>-12826</v>
      </c>
      <c r="K150" s="33">
        <v>12184.7</v>
      </c>
      <c r="L150" s="33">
        <f t="shared" si="24"/>
        <v>-641.29999999999927</v>
      </c>
      <c r="M150" s="33">
        <v>0</v>
      </c>
      <c r="N150" s="33">
        <v>-641.29999999999927</v>
      </c>
      <c r="O150" s="33">
        <v>0</v>
      </c>
      <c r="P150" s="26" t="s">
        <v>6</v>
      </c>
      <c r="R150" s="16">
        <v>12826</v>
      </c>
      <c r="S150" s="16">
        <f t="shared" si="25"/>
        <v>-12826</v>
      </c>
      <c r="T150" s="16">
        <v>-2710.36</v>
      </c>
      <c r="U150" s="33">
        <f t="shared" si="23"/>
        <v>2710.36</v>
      </c>
      <c r="V150" s="33">
        <f t="shared" si="26"/>
        <v>9474.34</v>
      </c>
      <c r="W150" s="33">
        <f t="shared" si="27"/>
        <v>-10115.64</v>
      </c>
    </row>
    <row r="151" spans="1:23" x14ac:dyDescent="0.25">
      <c r="A151" s="29" t="s">
        <v>467</v>
      </c>
      <c r="B151" s="29" t="s">
        <v>0</v>
      </c>
      <c r="C151" s="26" t="s">
        <v>2405</v>
      </c>
      <c r="D151" s="30" t="s">
        <v>2637</v>
      </c>
      <c r="E151" s="30" t="s">
        <v>336</v>
      </c>
      <c r="F151" s="31" t="s">
        <v>2585</v>
      </c>
      <c r="G151" s="32">
        <v>41246</v>
      </c>
      <c r="H151" s="31" t="s">
        <v>466</v>
      </c>
      <c r="I151" s="31"/>
      <c r="J151" s="33">
        <v>-138720</v>
      </c>
      <c r="K151" s="33">
        <v>131784</v>
      </c>
      <c r="L151" s="33">
        <f t="shared" si="24"/>
        <v>-6936</v>
      </c>
      <c r="M151" s="33">
        <v>0</v>
      </c>
      <c r="N151" s="33">
        <v>-6936</v>
      </c>
      <c r="O151" s="33">
        <v>0</v>
      </c>
      <c r="P151" s="26" t="s">
        <v>6</v>
      </c>
      <c r="R151" s="16">
        <v>138720</v>
      </c>
      <c r="S151" s="16">
        <f t="shared" si="25"/>
        <v>-138720</v>
      </c>
      <c r="T151" s="16">
        <v>-51633.49</v>
      </c>
      <c r="U151" s="33">
        <f t="shared" si="23"/>
        <v>51633.49</v>
      </c>
      <c r="V151" s="33">
        <f t="shared" si="26"/>
        <v>80150.510000000009</v>
      </c>
      <c r="W151" s="33">
        <f t="shared" si="27"/>
        <v>-87086.510000000009</v>
      </c>
    </row>
    <row r="152" spans="1:23" x14ac:dyDescent="0.25">
      <c r="A152" s="29" t="s">
        <v>467</v>
      </c>
      <c r="B152" s="29" t="s">
        <v>7</v>
      </c>
      <c r="C152" s="26" t="s">
        <v>2406</v>
      </c>
      <c r="D152" s="30" t="s">
        <v>2637</v>
      </c>
      <c r="E152" s="30" t="s">
        <v>336</v>
      </c>
      <c r="F152" s="31" t="s">
        <v>2585</v>
      </c>
      <c r="G152" s="32">
        <v>41365</v>
      </c>
      <c r="H152" s="31" t="s">
        <v>466</v>
      </c>
      <c r="I152" s="31"/>
      <c r="J152" s="33">
        <v>-4590</v>
      </c>
      <c r="K152" s="33">
        <v>4360.5</v>
      </c>
      <c r="L152" s="33">
        <f t="shared" si="24"/>
        <v>-229.5</v>
      </c>
      <c r="M152" s="33">
        <v>0</v>
      </c>
      <c r="N152" s="33">
        <v>-229.5</v>
      </c>
      <c r="O152" s="33">
        <v>0</v>
      </c>
      <c r="P152" s="26" t="s">
        <v>6</v>
      </c>
      <c r="R152" s="16">
        <v>4590</v>
      </c>
      <c r="S152" s="16">
        <f t="shared" si="25"/>
        <v>-4590</v>
      </c>
      <c r="T152" s="16">
        <v>-969.95</v>
      </c>
      <c r="U152" s="33">
        <f t="shared" si="23"/>
        <v>969.95</v>
      </c>
      <c r="V152" s="33">
        <f t="shared" si="26"/>
        <v>3390.55</v>
      </c>
      <c r="W152" s="33">
        <f t="shared" si="27"/>
        <v>-3620.05</v>
      </c>
    </row>
    <row r="153" spans="1:23" x14ac:dyDescent="0.25">
      <c r="A153" s="29" t="s">
        <v>468</v>
      </c>
      <c r="B153" s="29" t="s">
        <v>7</v>
      </c>
      <c r="C153" s="26" t="s">
        <v>2407</v>
      </c>
      <c r="D153" s="30" t="s">
        <v>2637</v>
      </c>
      <c r="E153" s="30" t="s">
        <v>336</v>
      </c>
      <c r="F153" s="31" t="s">
        <v>2585</v>
      </c>
      <c r="G153" s="32">
        <v>41365</v>
      </c>
      <c r="H153" s="31" t="s">
        <v>469</v>
      </c>
      <c r="I153" s="31"/>
      <c r="J153" s="33">
        <v>-22678</v>
      </c>
      <c r="K153" s="33">
        <v>21544.1</v>
      </c>
      <c r="L153" s="33">
        <f t="shared" si="24"/>
        <v>-1133.9000000000015</v>
      </c>
      <c r="M153" s="33">
        <v>0</v>
      </c>
      <c r="N153" s="33">
        <v>-1133.9000000000015</v>
      </c>
      <c r="O153" s="33">
        <v>0</v>
      </c>
      <c r="P153" s="26" t="s">
        <v>6</v>
      </c>
      <c r="R153" s="16">
        <v>22678</v>
      </c>
      <c r="S153" s="16">
        <f t="shared" si="25"/>
        <v>-22678</v>
      </c>
      <c r="T153" s="16">
        <v>-4792.25</v>
      </c>
      <c r="U153" s="33">
        <f t="shared" si="23"/>
        <v>4792.25</v>
      </c>
      <c r="V153" s="33">
        <f t="shared" si="26"/>
        <v>16751.849999999999</v>
      </c>
      <c r="W153" s="33">
        <f t="shared" si="27"/>
        <v>-17885.75</v>
      </c>
    </row>
    <row r="154" spans="1:23" x14ac:dyDescent="0.25">
      <c r="A154" s="29" t="s">
        <v>472</v>
      </c>
      <c r="B154" s="29" t="s">
        <v>7</v>
      </c>
      <c r="C154" s="26" t="s">
        <v>2408</v>
      </c>
      <c r="D154" s="30" t="s">
        <v>2637</v>
      </c>
      <c r="E154" s="30" t="s">
        <v>336</v>
      </c>
      <c r="F154" s="31" t="s">
        <v>2585</v>
      </c>
      <c r="G154" s="32">
        <v>41365</v>
      </c>
      <c r="H154" s="31" t="s">
        <v>473</v>
      </c>
      <c r="I154" s="31"/>
      <c r="J154" s="33">
        <v>-3278.87</v>
      </c>
      <c r="K154" s="33">
        <v>3278.87</v>
      </c>
      <c r="L154" s="33">
        <f t="shared" si="24"/>
        <v>0</v>
      </c>
      <c r="M154" s="33">
        <v>0</v>
      </c>
      <c r="N154" s="33">
        <v>0</v>
      </c>
      <c r="O154" s="33">
        <v>0</v>
      </c>
      <c r="P154" s="26" t="s">
        <v>6</v>
      </c>
      <c r="R154" s="16">
        <v>3278.87</v>
      </c>
      <c r="S154" s="16">
        <f t="shared" si="25"/>
        <v>-3278.87</v>
      </c>
      <c r="T154" s="16">
        <v>-3278.87</v>
      </c>
      <c r="U154" s="33">
        <f t="shared" si="23"/>
        <v>3278.8700000000003</v>
      </c>
      <c r="V154" s="33">
        <f t="shared" si="26"/>
        <v>0</v>
      </c>
      <c r="W154" s="33">
        <f t="shared" si="27"/>
        <v>0</v>
      </c>
    </row>
    <row r="155" spans="1:23" x14ac:dyDescent="0.25">
      <c r="A155" s="29" t="s">
        <v>484</v>
      </c>
      <c r="B155" s="29" t="s">
        <v>0</v>
      </c>
      <c r="C155" s="26" t="s">
        <v>2409</v>
      </c>
      <c r="D155" s="30" t="s">
        <v>2637</v>
      </c>
      <c r="E155" s="30" t="s">
        <v>336</v>
      </c>
      <c r="F155" s="31" t="s">
        <v>2585</v>
      </c>
      <c r="G155" s="34">
        <v>41425</v>
      </c>
      <c r="H155" s="35" t="s">
        <v>485</v>
      </c>
      <c r="I155" s="35"/>
      <c r="J155" s="33">
        <v>-21472</v>
      </c>
      <c r="K155" s="33">
        <v>20398.400000000001</v>
      </c>
      <c r="L155" s="33">
        <f t="shared" si="24"/>
        <v>-1073.5999999999985</v>
      </c>
      <c r="M155" s="33">
        <v>0</v>
      </c>
      <c r="N155" s="33">
        <v>-1073.5999999999985</v>
      </c>
      <c r="O155" s="33">
        <v>0</v>
      </c>
      <c r="P155" s="26" t="s">
        <v>6</v>
      </c>
      <c r="R155" s="16">
        <v>21472</v>
      </c>
      <c r="S155" s="16">
        <f t="shared" si="25"/>
        <v>-21472</v>
      </c>
      <c r="T155" s="16">
        <v>-6295.1100000000006</v>
      </c>
      <c r="U155" s="33">
        <f t="shared" si="23"/>
        <v>6295.1100000000006</v>
      </c>
      <c r="V155" s="33">
        <f t="shared" si="26"/>
        <v>14103.29</v>
      </c>
      <c r="W155" s="33">
        <f t="shared" si="27"/>
        <v>-15176.89</v>
      </c>
    </row>
    <row r="156" spans="1:23" x14ac:dyDescent="0.25">
      <c r="A156" s="29" t="s">
        <v>486</v>
      </c>
      <c r="B156" s="29" t="s">
        <v>0</v>
      </c>
      <c r="C156" s="26" t="s">
        <v>2410</v>
      </c>
      <c r="D156" s="30" t="s">
        <v>2637</v>
      </c>
      <c r="E156" s="30" t="s">
        <v>336</v>
      </c>
      <c r="F156" s="31" t="s">
        <v>2585</v>
      </c>
      <c r="G156" s="34">
        <v>41373</v>
      </c>
      <c r="H156" s="35" t="s">
        <v>487</v>
      </c>
      <c r="I156" s="35"/>
      <c r="J156" s="33">
        <v>-11445</v>
      </c>
      <c r="K156" s="33">
        <v>10872.75</v>
      </c>
      <c r="L156" s="33">
        <f t="shared" si="24"/>
        <v>-572.25</v>
      </c>
      <c r="M156" s="33">
        <v>0</v>
      </c>
      <c r="N156" s="33">
        <v>-572.25</v>
      </c>
      <c r="O156" s="33">
        <v>0</v>
      </c>
      <c r="P156" s="26" t="s">
        <v>6</v>
      </c>
      <c r="R156" s="16">
        <v>11445</v>
      </c>
      <c r="S156" s="16">
        <f t="shared" si="25"/>
        <v>-11445</v>
      </c>
      <c r="T156" s="16">
        <v>-3618.3</v>
      </c>
      <c r="U156" s="33">
        <f t="shared" si="23"/>
        <v>3618.3</v>
      </c>
      <c r="V156" s="33">
        <f t="shared" si="26"/>
        <v>7254.45</v>
      </c>
      <c r="W156" s="33">
        <f t="shared" si="27"/>
        <v>-7826.7</v>
      </c>
    </row>
    <row r="157" spans="1:23" x14ac:dyDescent="0.25">
      <c r="A157" s="29" t="s">
        <v>497</v>
      </c>
      <c r="B157" s="29" t="s">
        <v>0</v>
      </c>
      <c r="C157" s="26" t="s">
        <v>2411</v>
      </c>
      <c r="D157" s="30" t="s">
        <v>2637</v>
      </c>
      <c r="E157" s="30" t="s">
        <v>336</v>
      </c>
      <c r="F157" s="31" t="s">
        <v>2585</v>
      </c>
      <c r="G157" s="34">
        <v>41634</v>
      </c>
      <c r="H157" s="35" t="s">
        <v>498</v>
      </c>
      <c r="I157" s="35"/>
      <c r="J157" s="33">
        <v>-579905</v>
      </c>
      <c r="K157" s="33">
        <v>550909.75</v>
      </c>
      <c r="L157" s="33">
        <f t="shared" si="24"/>
        <v>-28995.25</v>
      </c>
      <c r="M157" s="33">
        <v>0</v>
      </c>
      <c r="N157" s="33">
        <v>-28995.25</v>
      </c>
      <c r="O157" s="33">
        <v>0</v>
      </c>
      <c r="P157" s="26" t="s">
        <v>6</v>
      </c>
      <c r="R157" s="16">
        <v>579905</v>
      </c>
      <c r="S157" s="16">
        <f t="shared" si="25"/>
        <v>-579905</v>
      </c>
      <c r="T157" s="16">
        <v>-216974.03</v>
      </c>
      <c r="U157" s="33">
        <f t="shared" si="23"/>
        <v>216974.03</v>
      </c>
      <c r="V157" s="33">
        <f t="shared" si="26"/>
        <v>333935.71999999997</v>
      </c>
      <c r="W157" s="33">
        <f t="shared" si="27"/>
        <v>-362930.97</v>
      </c>
    </row>
    <row r="158" spans="1:23" x14ac:dyDescent="0.25">
      <c r="A158" s="29" t="s">
        <v>501</v>
      </c>
      <c r="B158" s="29" t="s">
        <v>0</v>
      </c>
      <c r="C158" s="26" t="s">
        <v>2412</v>
      </c>
      <c r="D158" s="30" t="s">
        <v>2637</v>
      </c>
      <c r="E158" s="30" t="s">
        <v>336</v>
      </c>
      <c r="F158" s="31" t="s">
        <v>2585</v>
      </c>
      <c r="G158" s="34">
        <v>41730</v>
      </c>
      <c r="H158" s="35" t="s">
        <v>502</v>
      </c>
      <c r="I158" s="35"/>
      <c r="J158" s="33">
        <v>-852998.57</v>
      </c>
      <c r="K158" s="33">
        <v>810348.6399999999</v>
      </c>
      <c r="L158" s="33">
        <f t="shared" si="24"/>
        <v>-42649.930000000051</v>
      </c>
      <c r="M158" s="33">
        <v>0</v>
      </c>
      <c r="N158" s="33">
        <v>-42649.930000000051</v>
      </c>
      <c r="O158" s="33">
        <v>0</v>
      </c>
      <c r="P158" s="26" t="s">
        <v>6</v>
      </c>
      <c r="R158" s="16">
        <v>852998.57</v>
      </c>
      <c r="S158" s="16">
        <f t="shared" si="25"/>
        <v>-852998.57</v>
      </c>
      <c r="T158" s="16">
        <v>-135058.10999999999</v>
      </c>
      <c r="U158" s="33">
        <f t="shared" si="23"/>
        <v>135058.10999999999</v>
      </c>
      <c r="V158" s="33">
        <f t="shared" si="26"/>
        <v>675290.52999999991</v>
      </c>
      <c r="W158" s="33">
        <f t="shared" si="27"/>
        <v>-717940.46</v>
      </c>
    </row>
    <row r="159" spans="1:23" x14ac:dyDescent="0.25">
      <c r="A159" s="29" t="s">
        <v>511</v>
      </c>
      <c r="B159" s="29" t="s">
        <v>0</v>
      </c>
      <c r="C159" s="26" t="s">
        <v>2413</v>
      </c>
      <c r="D159" s="30" t="s">
        <v>2637</v>
      </c>
      <c r="E159" s="30" t="s">
        <v>336</v>
      </c>
      <c r="F159" s="31" t="s">
        <v>2585</v>
      </c>
      <c r="G159" s="34">
        <v>42146</v>
      </c>
      <c r="H159" s="35" t="s">
        <v>512</v>
      </c>
      <c r="I159" s="35"/>
      <c r="J159" s="33">
        <v>-72738.75</v>
      </c>
      <c r="K159" s="33">
        <v>69101.81</v>
      </c>
      <c r="L159" s="33">
        <f t="shared" si="24"/>
        <v>-3636.9400000000023</v>
      </c>
      <c r="M159" s="33">
        <v>0</v>
      </c>
      <c r="N159" s="33">
        <v>-3636.9400000000023</v>
      </c>
      <c r="O159" s="33">
        <v>0</v>
      </c>
      <c r="P159" s="26" t="s">
        <v>6</v>
      </c>
      <c r="R159" s="16">
        <v>0</v>
      </c>
      <c r="S159" s="16">
        <v>0</v>
      </c>
      <c r="T159" s="16">
        <v>0</v>
      </c>
      <c r="U159" s="16">
        <v>0</v>
      </c>
      <c r="V159" s="33">
        <f>K159</f>
        <v>69101.81</v>
      </c>
      <c r="W159" s="33">
        <f>J159</f>
        <v>-72738.75</v>
      </c>
    </row>
    <row r="160" spans="1:23" x14ac:dyDescent="0.25">
      <c r="A160" s="29" t="s">
        <v>522</v>
      </c>
      <c r="B160" s="29" t="s">
        <v>0</v>
      </c>
      <c r="C160" s="26" t="s">
        <v>2414</v>
      </c>
      <c r="D160" s="30" t="s">
        <v>2637</v>
      </c>
      <c r="E160" s="30" t="s">
        <v>336</v>
      </c>
      <c r="F160" s="31" t="s">
        <v>2585</v>
      </c>
      <c r="G160" s="34">
        <v>42402</v>
      </c>
      <c r="H160" s="35" t="s">
        <v>508</v>
      </c>
      <c r="I160" s="35"/>
      <c r="J160" s="33">
        <v>-72738.75</v>
      </c>
      <c r="K160" s="33">
        <v>69101.81</v>
      </c>
      <c r="L160" s="33">
        <f t="shared" ref="L160:L163" si="28">J160+K160</f>
        <v>-3636.9400000000023</v>
      </c>
      <c r="M160" s="33">
        <v>0</v>
      </c>
      <c r="N160" s="33">
        <v>-3636.9400000000023</v>
      </c>
      <c r="O160" s="33">
        <v>0</v>
      </c>
      <c r="P160" s="26" t="s">
        <v>6</v>
      </c>
      <c r="R160" s="16">
        <v>0</v>
      </c>
      <c r="S160" s="16">
        <v>0</v>
      </c>
      <c r="T160" s="16">
        <v>0</v>
      </c>
      <c r="U160" s="16">
        <v>0</v>
      </c>
      <c r="V160" s="33">
        <f>K160</f>
        <v>69101.81</v>
      </c>
      <c r="W160" s="33">
        <f>J160</f>
        <v>-72738.75</v>
      </c>
    </row>
    <row r="161" spans="1:23" x14ac:dyDescent="0.25">
      <c r="A161" s="29" t="s">
        <v>525</v>
      </c>
      <c r="B161" s="29" t="s">
        <v>0</v>
      </c>
      <c r="C161" s="26" t="s">
        <v>2415</v>
      </c>
      <c r="D161" s="30" t="s">
        <v>2637</v>
      </c>
      <c r="E161" s="30" t="s">
        <v>336</v>
      </c>
      <c r="F161" s="31" t="s">
        <v>2585</v>
      </c>
      <c r="G161" s="34">
        <v>42557</v>
      </c>
      <c r="H161" s="35" t="s">
        <v>526</v>
      </c>
      <c r="I161" s="35"/>
      <c r="J161" s="33">
        <v>-60375</v>
      </c>
      <c r="K161" s="33">
        <v>57356.25</v>
      </c>
      <c r="L161" s="33">
        <f t="shared" si="28"/>
        <v>-3018.75</v>
      </c>
      <c r="M161" s="33">
        <v>0</v>
      </c>
      <c r="N161" s="33">
        <v>-3018.75</v>
      </c>
      <c r="O161" s="33">
        <v>0</v>
      </c>
      <c r="P161" s="26" t="s">
        <v>6</v>
      </c>
      <c r="R161" s="16">
        <v>0</v>
      </c>
      <c r="S161" s="16">
        <v>0</v>
      </c>
      <c r="T161" s="16">
        <v>0</v>
      </c>
      <c r="U161" s="16">
        <v>0</v>
      </c>
      <c r="V161" s="33">
        <f>K161</f>
        <v>57356.25</v>
      </c>
      <c r="W161" s="33">
        <f>J161</f>
        <v>-60375</v>
      </c>
    </row>
    <row r="162" spans="1:23" x14ac:dyDescent="0.25">
      <c r="A162" s="29" t="s">
        <v>527</v>
      </c>
      <c r="B162" s="29" t="s">
        <v>0</v>
      </c>
      <c r="C162" s="26" t="s">
        <v>2416</v>
      </c>
      <c r="D162" s="30" t="s">
        <v>2637</v>
      </c>
      <c r="E162" s="30" t="s">
        <v>336</v>
      </c>
      <c r="F162" s="31" t="s">
        <v>2585</v>
      </c>
      <c r="G162" s="34">
        <v>42682</v>
      </c>
      <c r="H162" s="35" t="s">
        <v>528</v>
      </c>
      <c r="I162" s="35"/>
      <c r="J162" s="33">
        <v>-60375</v>
      </c>
      <c r="K162" s="33">
        <v>57356.25</v>
      </c>
      <c r="L162" s="33">
        <f t="shared" si="28"/>
        <v>-3018.75</v>
      </c>
      <c r="M162" s="33">
        <v>0</v>
      </c>
      <c r="N162" s="33">
        <v>-3018.75</v>
      </c>
      <c r="O162" s="33">
        <v>0</v>
      </c>
      <c r="P162" s="26" t="s">
        <v>6</v>
      </c>
      <c r="R162" s="16">
        <v>0</v>
      </c>
      <c r="S162" s="16">
        <v>0</v>
      </c>
      <c r="T162" s="16">
        <v>0</v>
      </c>
      <c r="U162" s="16">
        <v>0</v>
      </c>
      <c r="V162" s="33">
        <f>K162</f>
        <v>57356.25</v>
      </c>
      <c r="W162" s="33">
        <f>J162</f>
        <v>-60375</v>
      </c>
    </row>
    <row r="163" spans="1:23" x14ac:dyDescent="0.25">
      <c r="A163" s="29" t="s">
        <v>565</v>
      </c>
      <c r="B163" s="29" t="s">
        <v>0</v>
      </c>
      <c r="C163" s="26" t="s">
        <v>2426</v>
      </c>
      <c r="D163" s="30" t="s">
        <v>2637</v>
      </c>
      <c r="E163" s="30" t="s">
        <v>566</v>
      </c>
      <c r="F163" s="31" t="s">
        <v>2586</v>
      </c>
      <c r="G163" s="34">
        <v>41873</v>
      </c>
      <c r="H163" s="35" t="s">
        <v>567</v>
      </c>
      <c r="I163" s="35"/>
      <c r="J163" s="33">
        <v>-3528716.36</v>
      </c>
      <c r="K163" s="33">
        <v>3528716.36</v>
      </c>
      <c r="L163" s="33">
        <f t="shared" si="28"/>
        <v>0</v>
      </c>
      <c r="M163" s="33">
        <v>0</v>
      </c>
      <c r="N163" s="33">
        <v>0</v>
      </c>
      <c r="O163" s="33">
        <v>0</v>
      </c>
      <c r="P163" s="26" t="s">
        <v>6</v>
      </c>
      <c r="R163" s="16">
        <v>3528716.36</v>
      </c>
      <c r="S163" s="16">
        <f t="shared" ref="S163" si="29">J163</f>
        <v>-3528716.36</v>
      </c>
      <c r="T163" s="16">
        <v>-429246.59</v>
      </c>
      <c r="U163" s="33">
        <f t="shared" ref="U163" si="30">S163*T163/R163</f>
        <v>429246.59</v>
      </c>
      <c r="V163" s="33">
        <f t="shared" ref="V163" si="31">K163-U163</f>
        <v>3099469.77</v>
      </c>
      <c r="W163" s="33">
        <f t="shared" ref="W163" si="32">J163+U163</f>
        <v>-3099469.77</v>
      </c>
    </row>
    <row r="164" spans="1:23" s="9" customFormat="1" x14ac:dyDescent="0.25">
      <c r="A164" s="36" t="s">
        <v>2599</v>
      </c>
      <c r="B164" s="36"/>
      <c r="C164" s="36"/>
      <c r="D164" s="36"/>
      <c r="E164" s="36"/>
      <c r="F164" s="36"/>
      <c r="G164" s="36"/>
      <c r="H164" s="36"/>
      <c r="I164" s="36"/>
      <c r="J164" s="37">
        <f>SUM(J31:J163)</f>
        <v>-15190253.060000001</v>
      </c>
      <c r="K164" s="37">
        <f t="shared" ref="K164:O164" si="33">SUM(K31:K163)</f>
        <v>14765245.859999996</v>
      </c>
      <c r="L164" s="37">
        <f t="shared" si="33"/>
        <v>-425007.20000000007</v>
      </c>
      <c r="M164" s="37">
        <f t="shared" si="33"/>
        <v>0</v>
      </c>
      <c r="N164" s="37">
        <f t="shared" si="33"/>
        <v>-425007.20000000007</v>
      </c>
      <c r="O164" s="37">
        <f t="shared" si="33"/>
        <v>0</v>
      </c>
      <c r="P164" s="36"/>
      <c r="R164" s="25">
        <f>SUM(R31:R163)</f>
        <v>15580586.729999999</v>
      </c>
      <c r="S164" s="25">
        <f t="shared" ref="S164:W164" si="34">SUM(S31:S163)</f>
        <v>-14924025.560000001</v>
      </c>
      <c r="T164" s="25">
        <f t="shared" si="34"/>
        <v>-10499309.139999999</v>
      </c>
      <c r="U164" s="25">
        <f t="shared" si="34"/>
        <v>9867486.8589523807</v>
      </c>
      <c r="V164" s="25">
        <f t="shared" si="34"/>
        <v>4897759.0010476187</v>
      </c>
      <c r="W164" s="25">
        <f t="shared" si="34"/>
        <v>-5322766.2010476198</v>
      </c>
    </row>
    <row r="165" spans="1:23" s="9" customForma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7"/>
      <c r="K165" s="37"/>
      <c r="L165" s="37"/>
      <c r="M165" s="37"/>
      <c r="N165" s="37"/>
      <c r="O165" s="37"/>
      <c r="P165" s="36"/>
      <c r="R165" s="25"/>
      <c r="S165" s="25"/>
      <c r="T165" s="25"/>
      <c r="U165" s="25"/>
      <c r="V165" s="25"/>
      <c r="W165" s="25"/>
    </row>
    <row r="166" spans="1:23" x14ac:dyDescent="0.25">
      <c r="A166" s="22">
        <v>44228</v>
      </c>
    </row>
    <row r="167" spans="1:23" s="9" customFormat="1" ht="63.75" x14ac:dyDescent="0.25">
      <c r="A167" s="8" t="s">
        <v>2273</v>
      </c>
      <c r="B167" s="8" t="s">
        <v>2601</v>
      </c>
      <c r="C167" s="8" t="s">
        <v>2602</v>
      </c>
      <c r="D167" s="8" t="s">
        <v>2603</v>
      </c>
      <c r="E167" s="8" t="s">
        <v>2595</v>
      </c>
      <c r="F167" s="8" t="s">
        <v>2604</v>
      </c>
      <c r="G167" s="8" t="s">
        <v>2605</v>
      </c>
      <c r="H167" s="8" t="s">
        <v>2281</v>
      </c>
      <c r="I167" s="8"/>
      <c r="J167" s="8" t="s">
        <v>2606</v>
      </c>
      <c r="K167" s="8" t="s">
        <v>2607</v>
      </c>
      <c r="L167" s="8" t="s">
        <v>2608</v>
      </c>
      <c r="M167" s="8" t="s">
        <v>2609</v>
      </c>
      <c r="N167" s="8" t="s">
        <v>2610</v>
      </c>
      <c r="O167" s="8" t="s">
        <v>2611</v>
      </c>
      <c r="P167" s="8" t="s">
        <v>2612</v>
      </c>
      <c r="R167" s="10" t="s">
        <v>2613</v>
      </c>
      <c r="S167" s="11" t="s">
        <v>2614</v>
      </c>
      <c r="T167" s="10" t="s">
        <v>2615</v>
      </c>
      <c r="U167" s="11" t="s">
        <v>2616</v>
      </c>
      <c r="V167" s="11" t="s">
        <v>2617</v>
      </c>
      <c r="W167" s="11" t="s">
        <v>2618</v>
      </c>
    </row>
    <row r="168" spans="1:23" x14ac:dyDescent="0.25">
      <c r="A168" s="12">
        <v>5308000169</v>
      </c>
      <c r="B168" s="12">
        <v>0</v>
      </c>
      <c r="C168" s="12" t="str">
        <f>A168&amp;"-"&amp;B168</f>
        <v>5308000169-0</v>
      </c>
      <c r="D168" s="12" t="s">
        <v>2638</v>
      </c>
      <c r="E168" s="12" t="s">
        <v>1025</v>
      </c>
      <c r="F168" s="12" t="s">
        <v>2639</v>
      </c>
      <c r="G168" s="12" t="s">
        <v>2620</v>
      </c>
      <c r="H168" s="12" t="s">
        <v>1322</v>
      </c>
      <c r="J168" s="38">
        <v>-569999.98</v>
      </c>
      <c r="K168" s="38">
        <v>155691.28</v>
      </c>
      <c r="L168" s="38">
        <v>-414308.7</v>
      </c>
      <c r="M168" s="38">
        <v>416791</v>
      </c>
      <c r="N168" s="38">
        <v>0</v>
      </c>
      <c r="O168" s="38">
        <v>2482.3000000000002</v>
      </c>
      <c r="P168" s="26" t="s">
        <v>6</v>
      </c>
      <c r="R168" s="38">
        <v>348040738.48000002</v>
      </c>
      <c r="S168" s="38">
        <f t="shared" ref="S168" si="35">J168</f>
        <v>-569999.98</v>
      </c>
      <c r="T168" s="38">
        <v>-17755212.780000001</v>
      </c>
      <c r="U168" s="39">
        <f t="shared" ref="U168" si="36">S168*T168/R168</f>
        <v>29078.408963545258</v>
      </c>
      <c r="V168" s="39">
        <f t="shared" ref="V168" si="37">K168-U168</f>
        <v>126612.87103645474</v>
      </c>
      <c r="W168" s="39">
        <f t="shared" ref="W168" si="38">J168+U168</f>
        <v>-540921.57103645476</v>
      </c>
    </row>
    <row r="169" spans="1:23" x14ac:dyDescent="0.25">
      <c r="A169" s="36" t="s">
        <v>2599</v>
      </c>
      <c r="J169" s="40">
        <f>SUM(J168)</f>
        <v>-569999.98</v>
      </c>
      <c r="K169" s="40">
        <f t="shared" ref="K169:O169" si="39">SUM(K168)</f>
        <v>155691.28</v>
      </c>
      <c r="L169" s="40">
        <f t="shared" si="39"/>
        <v>-414308.7</v>
      </c>
      <c r="M169" s="40">
        <f t="shared" si="39"/>
        <v>416791</v>
      </c>
      <c r="N169" s="40">
        <f t="shared" si="39"/>
        <v>0</v>
      </c>
      <c r="O169" s="40">
        <f t="shared" si="39"/>
        <v>2482.3000000000002</v>
      </c>
      <c r="R169" s="40">
        <f t="shared" ref="R169:W169" si="40">SUM(R168)</f>
        <v>348040738.48000002</v>
      </c>
      <c r="S169" s="40">
        <f t="shared" si="40"/>
        <v>-569999.98</v>
      </c>
      <c r="T169" s="40">
        <f t="shared" si="40"/>
        <v>-17755212.780000001</v>
      </c>
      <c r="U169" s="40">
        <f t="shared" si="40"/>
        <v>29078.408963545258</v>
      </c>
      <c r="V169" s="40">
        <f t="shared" si="40"/>
        <v>126612.87103645474</v>
      </c>
      <c r="W169" s="40">
        <f t="shared" si="40"/>
        <v>-540921.57103645476</v>
      </c>
    </row>
    <row r="172" spans="1:23" x14ac:dyDescent="0.25">
      <c r="A172" s="22">
        <v>44256</v>
      </c>
    </row>
    <row r="173" spans="1:23" s="9" customFormat="1" ht="63.75" x14ac:dyDescent="0.25">
      <c r="A173" s="8" t="s">
        <v>2273</v>
      </c>
      <c r="B173" s="8" t="s">
        <v>2601</v>
      </c>
      <c r="C173" s="8" t="s">
        <v>2602</v>
      </c>
      <c r="D173" s="8" t="s">
        <v>2603</v>
      </c>
      <c r="E173" s="8" t="s">
        <v>2595</v>
      </c>
      <c r="F173" s="8" t="s">
        <v>2604</v>
      </c>
      <c r="G173" s="8" t="s">
        <v>2605</v>
      </c>
      <c r="H173" s="8" t="s">
        <v>2281</v>
      </c>
      <c r="I173" s="8" t="s">
        <v>2664</v>
      </c>
      <c r="J173" s="8" t="s">
        <v>2606</v>
      </c>
      <c r="K173" s="8" t="s">
        <v>2607</v>
      </c>
      <c r="L173" s="8" t="s">
        <v>2608</v>
      </c>
      <c r="M173" s="8" t="s">
        <v>2609</v>
      </c>
      <c r="N173" s="8" t="s">
        <v>2610</v>
      </c>
      <c r="O173" s="8" t="s">
        <v>2611</v>
      </c>
      <c r="P173" s="8" t="s">
        <v>2612</v>
      </c>
      <c r="R173" s="10" t="s">
        <v>2613</v>
      </c>
      <c r="S173" s="11" t="s">
        <v>2614</v>
      </c>
      <c r="T173" s="10" t="s">
        <v>2615</v>
      </c>
      <c r="U173" s="11" t="s">
        <v>2616</v>
      </c>
      <c r="V173" s="11" t="s">
        <v>2617</v>
      </c>
      <c r="W173" s="11" t="s">
        <v>2618</v>
      </c>
    </row>
    <row r="174" spans="1:23" x14ac:dyDescent="0.25">
      <c r="A174" s="45">
        <v>5308000059</v>
      </c>
      <c r="B174" s="45">
        <v>0</v>
      </c>
      <c r="C174" s="12" t="str">
        <f t="shared" ref="C174:C177" si="41">A174&amp;"-"&amp;B174</f>
        <v>5308000059-0</v>
      </c>
      <c r="D174" s="45" t="s">
        <v>2659</v>
      </c>
      <c r="E174" s="45" t="s">
        <v>1025</v>
      </c>
      <c r="F174" s="12" t="s">
        <v>2639</v>
      </c>
      <c r="G174" s="45" t="s">
        <v>2662</v>
      </c>
      <c r="H174" s="45" t="s">
        <v>1088</v>
      </c>
      <c r="I174" s="45" t="s">
        <v>2665</v>
      </c>
      <c r="J174" s="46">
        <v>-121484000</v>
      </c>
      <c r="K174" s="46">
        <v>74252203.629999995</v>
      </c>
      <c r="L174" s="46">
        <v>-47231796.369999997</v>
      </c>
      <c r="M174" s="46">
        <v>44899999</v>
      </c>
      <c r="N174" s="46">
        <v>-2331797.37</v>
      </c>
      <c r="O174" s="38">
        <v>0</v>
      </c>
      <c r="R174" s="38">
        <v>121484000</v>
      </c>
      <c r="S174" s="38">
        <f>J174</f>
        <v>-121484000</v>
      </c>
      <c r="T174" s="38">
        <v>-34243536.120000005</v>
      </c>
      <c r="U174" s="39">
        <f t="shared" ref="U174" si="42">S174*T174/R174</f>
        <v>34243536.120000005</v>
      </c>
      <c r="V174" s="39">
        <f>K174-U174</f>
        <v>40008667.50999999</v>
      </c>
      <c r="W174" s="39">
        <f t="shared" ref="W174" si="43">J174+U174</f>
        <v>-87240463.879999995</v>
      </c>
    </row>
    <row r="175" spans="1:23" x14ac:dyDescent="0.25">
      <c r="A175" s="45">
        <v>5308000059</v>
      </c>
      <c r="B175" s="45">
        <v>1</v>
      </c>
      <c r="C175" s="12" t="str">
        <f t="shared" si="41"/>
        <v>5308000059-1</v>
      </c>
      <c r="D175" s="45" t="s">
        <v>2659</v>
      </c>
      <c r="E175" s="45" t="s">
        <v>1025</v>
      </c>
      <c r="F175" s="12" t="s">
        <v>2639</v>
      </c>
      <c r="G175" s="45" t="s">
        <v>2662</v>
      </c>
      <c r="H175" s="45" t="s">
        <v>1089</v>
      </c>
      <c r="I175" s="45" t="s">
        <v>2665</v>
      </c>
      <c r="J175" s="46">
        <v>431970</v>
      </c>
      <c r="K175" s="46">
        <v>-264024.27</v>
      </c>
      <c r="L175" s="46">
        <v>167945.73</v>
      </c>
      <c r="M175" s="46">
        <v>1</v>
      </c>
      <c r="N175" s="46">
        <v>167945.73</v>
      </c>
      <c r="O175" s="38">
        <v>0</v>
      </c>
      <c r="R175" s="38">
        <v>-431970</v>
      </c>
      <c r="S175" s="38">
        <f t="shared" ref="S175:S177" si="44">J175</f>
        <v>431970</v>
      </c>
      <c r="T175" s="38">
        <v>121762.37999999999</v>
      </c>
      <c r="U175" s="39">
        <f t="shared" ref="U175:U177" si="45">S175*T175/R175</f>
        <v>-121762.37999999999</v>
      </c>
      <c r="V175" s="39">
        <f t="shared" ref="V175:V177" si="46">K175-U175</f>
        <v>-142261.89000000001</v>
      </c>
      <c r="W175" s="39">
        <f t="shared" ref="W175:W177" si="47">J175+U175</f>
        <v>310207.62</v>
      </c>
    </row>
    <row r="176" spans="1:23" x14ac:dyDescent="0.25">
      <c r="A176" s="45">
        <v>5308000096</v>
      </c>
      <c r="B176" s="45">
        <v>0</v>
      </c>
      <c r="C176" s="12" t="str">
        <f t="shared" si="41"/>
        <v>5308000096-0</v>
      </c>
      <c r="D176" s="45" t="s">
        <v>2660</v>
      </c>
      <c r="E176" s="45" t="s">
        <v>1025</v>
      </c>
      <c r="F176" s="12" t="s">
        <v>2639</v>
      </c>
      <c r="G176" s="45" t="s">
        <v>2663</v>
      </c>
      <c r="H176" s="45" t="s">
        <v>1181</v>
      </c>
      <c r="I176" s="45" t="s">
        <v>2819</v>
      </c>
      <c r="J176" s="46">
        <v>-6915007.6100000003</v>
      </c>
      <c r="K176" s="46">
        <v>2106175.34</v>
      </c>
      <c r="L176" s="46">
        <v>-4808832.2699999996</v>
      </c>
      <c r="M176" s="46">
        <v>0</v>
      </c>
      <c r="N176" s="46">
        <v>-4808832.2699999996</v>
      </c>
      <c r="O176" s="38">
        <v>0</v>
      </c>
      <c r="R176" s="38">
        <v>92639184.980000004</v>
      </c>
      <c r="S176" s="38">
        <f t="shared" si="44"/>
        <v>-6915007.6100000003</v>
      </c>
      <c r="T176" s="38">
        <v>-7560168.6899999995</v>
      </c>
      <c r="U176" s="39">
        <f t="shared" si="45"/>
        <v>564325.17228557472</v>
      </c>
      <c r="V176" s="39">
        <f t="shared" si="46"/>
        <v>1541850.1677144251</v>
      </c>
      <c r="W176" s="39">
        <f t="shared" si="47"/>
        <v>-6350682.4377144258</v>
      </c>
    </row>
    <row r="177" spans="1:23" x14ac:dyDescent="0.25">
      <c r="A177" s="45">
        <v>5308000175</v>
      </c>
      <c r="B177" s="45">
        <v>0</v>
      </c>
      <c r="C177" s="12" t="str">
        <f t="shared" si="41"/>
        <v>5308000175-0</v>
      </c>
      <c r="D177" s="45" t="s">
        <v>2661</v>
      </c>
      <c r="E177" s="45" t="s">
        <v>1025</v>
      </c>
      <c r="F177" s="12" t="s">
        <v>2639</v>
      </c>
      <c r="G177" s="45" t="s">
        <v>2620</v>
      </c>
      <c r="H177" s="45" t="s">
        <v>1351</v>
      </c>
      <c r="I177" s="45" t="s">
        <v>2820</v>
      </c>
      <c r="J177" s="46">
        <v>-811495.37</v>
      </c>
      <c r="K177" s="46">
        <v>351570.89</v>
      </c>
      <c r="L177" s="46">
        <v>-459924.47999999998</v>
      </c>
      <c r="M177" s="46">
        <v>0</v>
      </c>
      <c r="N177" s="46">
        <v>-459924.47999999998</v>
      </c>
      <c r="O177" s="38">
        <v>0</v>
      </c>
      <c r="R177" s="38">
        <v>96402979.400000006</v>
      </c>
      <c r="S177" s="38">
        <f t="shared" si="44"/>
        <v>-811495.37</v>
      </c>
      <c r="T177" s="38">
        <v>-6236946.7599999998</v>
      </c>
      <c r="U177" s="39">
        <f t="shared" si="45"/>
        <v>52501.006194799207</v>
      </c>
      <c r="V177" s="39">
        <f t="shared" si="46"/>
        <v>299069.88380520081</v>
      </c>
      <c r="W177" s="39">
        <f t="shared" si="47"/>
        <v>-758994.36380520079</v>
      </c>
    </row>
    <row r="178" spans="1:23" x14ac:dyDescent="0.25">
      <c r="A178" s="36" t="s">
        <v>2599</v>
      </c>
      <c r="J178" s="40">
        <f>SUM(J174:J177)</f>
        <v>-128778532.98</v>
      </c>
      <c r="K178" s="40">
        <f t="shared" ref="K178:O178" si="48">SUM(K174:K177)</f>
        <v>76445925.590000004</v>
      </c>
      <c r="L178" s="40">
        <f t="shared" si="48"/>
        <v>-52332607.389999993</v>
      </c>
      <c r="M178" s="40">
        <f t="shared" si="48"/>
        <v>44900000</v>
      </c>
      <c r="N178" s="40">
        <f t="shared" si="48"/>
        <v>-7432608.3900000006</v>
      </c>
      <c r="O178" s="40">
        <f t="shared" si="48"/>
        <v>0</v>
      </c>
      <c r="R178" s="24">
        <f t="shared" ref="R178" si="49">SUM(R174:R177)</f>
        <v>310094194.38</v>
      </c>
      <c r="S178" s="40">
        <f t="shared" ref="S178" si="50">SUM(S174:S177)</f>
        <v>-128778532.98</v>
      </c>
      <c r="T178" s="40">
        <f t="shared" ref="T178" si="51">SUM(T174:T177)</f>
        <v>-47918889.189999998</v>
      </c>
      <c r="U178" s="24">
        <f t="shared" ref="U178" si="52">SUM(U174:U177)</f>
        <v>34738599.918480374</v>
      </c>
      <c r="V178" s="24">
        <f t="shared" ref="V178" si="53">SUM(V174:V177)</f>
        <v>41707325.671519615</v>
      </c>
      <c r="W178" s="40">
        <f t="shared" ref="W178" si="54">SUM(W174:W177)</f>
        <v>-94039933.061519623</v>
      </c>
    </row>
    <row r="179" spans="1:23" x14ac:dyDescent="0.25">
      <c r="A179" s="9" t="s">
        <v>2640</v>
      </c>
      <c r="J179" s="40">
        <f>J9+J14+J25+J164+J169+J178</f>
        <v>-165288831.50999999</v>
      </c>
      <c r="K179" s="40">
        <f t="shared" ref="K179:O179" si="55">K9+K14+K25+K164+K169+K178</f>
        <v>97956014.210000008</v>
      </c>
      <c r="L179" s="40">
        <f t="shared" si="55"/>
        <v>-67332817.299999997</v>
      </c>
      <c r="M179" s="40">
        <f t="shared" si="55"/>
        <v>49353600.32</v>
      </c>
      <c r="N179" s="40">
        <f t="shared" si="55"/>
        <v>-17992168.829999998</v>
      </c>
      <c r="O179" s="40">
        <f t="shared" si="55"/>
        <v>12950.849999999999</v>
      </c>
      <c r="R179" s="40">
        <f t="shared" ref="R179" si="56">R9+R14+R25+R164+R169+R178</f>
        <v>763852322.72000003</v>
      </c>
      <c r="S179" s="40">
        <f t="shared" ref="S179" si="57">S9+S14+S25+S164+S169+S178</f>
        <v>-156092248.99000001</v>
      </c>
      <c r="T179" s="40">
        <f t="shared" ref="T179" si="58">T9+T14+T25+T164+T169+T178</f>
        <v>-82588623.409999996</v>
      </c>
      <c r="U179" s="40">
        <f t="shared" ref="U179" si="59">U9+U14+U25+U164+U169+U178</f>
        <v>46758924.897561491</v>
      </c>
      <c r="V179" s="40">
        <f t="shared" ref="V179" si="60">V9+V14+V25+V164+V169+V178</f>
        <v>51197089.312438503</v>
      </c>
      <c r="W179" s="40">
        <f>W9+W14+W25+W164+W169+W178</f>
        <v>-118529906.61243851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Cost audit summary</vt:lpstr>
      <vt:lpstr>Dep-Ful-Rep-Mar 2021</vt:lpstr>
      <vt:lpstr>Dep.Summary</vt:lpstr>
      <vt:lpstr>Sheet1</vt:lpstr>
      <vt:lpstr>Asset addition</vt:lpstr>
      <vt:lpstr>Asset addition-Q4</vt:lpstr>
      <vt:lpstr>Asset sold-Mar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Atish Shah</cp:lastModifiedBy>
  <cp:revision>1</cp:revision>
  <dcterms:modified xsi:type="dcterms:W3CDTF">2021-07-26T09:42:28Z</dcterms:modified>
  <cp:category/>
</cp:coreProperties>
</file>