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Zaid Ebne Mairaj\VIS(2021-22)PL239-Q56-243-308 (MS ROSELABSPOLYMER LTD &amp; ROSELABS BIOSCIENCE LTD)\"/>
    </mc:Choice>
  </mc:AlternateContent>
  <bookViews>
    <workbookView xWindow="0" yWindow="0" windowWidth="21600" windowHeight="9735"/>
  </bookViews>
  <sheets>
    <sheet name="Table 1" sheetId="1" r:id="rId1"/>
    <sheet name="construction sheet" sheetId="2" r:id="rId2"/>
    <sheet name="summary" sheetId="3" r:id="rId3"/>
  </sheets>
  <externalReferences>
    <externalReference r:id="rId4"/>
  </externalReferences>
  <calcPr calcId="152511"/>
</workbook>
</file>

<file path=xl/calcChain.xml><?xml version="1.0" encoding="utf-8"?>
<calcChain xmlns="http://schemas.openxmlformats.org/spreadsheetml/2006/main">
  <c r="L8" i="3" l="1"/>
  <c r="L19" i="3" s="1"/>
  <c r="K8" i="3"/>
  <c r="K19" i="3" s="1"/>
  <c r="J19" i="3"/>
  <c r="I8" i="3"/>
  <c r="I19" i="3" s="1"/>
  <c r="I69" i="1" l="1"/>
  <c r="I68" i="1"/>
  <c r="L15" i="2" l="1"/>
  <c r="M14" i="2"/>
  <c r="O14" i="2" s="1"/>
  <c r="O13" i="2"/>
  <c r="M13" i="2"/>
  <c r="M12" i="2"/>
  <c r="O12" i="2" s="1"/>
  <c r="M11" i="2"/>
  <c r="O11" i="2" s="1"/>
  <c r="M10" i="2"/>
  <c r="O10" i="2" s="1"/>
  <c r="M9" i="2"/>
  <c r="O9" i="2" s="1"/>
  <c r="M8" i="2"/>
  <c r="M15" i="2" s="1"/>
  <c r="O8" i="2" l="1"/>
  <c r="O15" i="2" s="1"/>
  <c r="I41" i="1"/>
  <c r="I22" i="1"/>
  <c r="I60" i="1"/>
  <c r="I7" i="1"/>
  <c r="I8" i="1"/>
  <c r="I9" i="1"/>
  <c r="I10" i="1"/>
  <c r="I11" i="1"/>
  <c r="I12" i="1"/>
  <c r="I13" i="1"/>
  <c r="I14" i="1"/>
  <c r="I15" i="1"/>
  <c r="I16" i="1"/>
  <c r="I18" i="1"/>
  <c r="I19" i="1"/>
  <c r="I20" i="1"/>
  <c r="I21" i="1"/>
  <c r="I23" i="1"/>
  <c r="I24" i="1"/>
  <c r="I25" i="1"/>
  <c r="I26" i="1"/>
  <c r="I27" i="1"/>
  <c r="I28" i="1"/>
  <c r="I29" i="1"/>
  <c r="I30" i="1"/>
  <c r="I31" i="1"/>
  <c r="I32" i="1"/>
  <c r="I33" i="1"/>
  <c r="I34" i="1"/>
  <c r="I35" i="1"/>
  <c r="I36" i="1"/>
  <c r="I38" i="1"/>
  <c r="I39" i="1"/>
  <c r="I40" i="1"/>
  <c r="I42" i="1"/>
  <c r="I43" i="1"/>
  <c r="I44" i="1"/>
  <c r="I45" i="1"/>
  <c r="I47" i="1"/>
  <c r="I48" i="1"/>
  <c r="I49" i="1"/>
  <c r="I50" i="1"/>
  <c r="I53" i="1"/>
  <c r="I54" i="1"/>
  <c r="I55" i="1"/>
  <c r="I56" i="1"/>
  <c r="I57" i="1"/>
  <c r="I58" i="1"/>
  <c r="I59" i="1"/>
  <c r="I61" i="1"/>
  <c r="I62" i="1"/>
  <c r="I63" i="1"/>
  <c r="I64" i="1"/>
  <c r="I65" i="1"/>
  <c r="I66" i="1"/>
  <c r="I67" i="1"/>
  <c r="I6" i="1"/>
</calcChain>
</file>

<file path=xl/sharedStrings.xml><?xml version="1.0" encoding="utf-8"?>
<sst xmlns="http://schemas.openxmlformats.org/spreadsheetml/2006/main" count="236" uniqueCount="150">
  <si>
    <t>Year of Purchase adopted by
RBSA</t>
  </si>
  <si>
    <t>Moulding Machine</t>
  </si>
  <si>
    <t>Sr.
No.</t>
  </si>
  <si>
    <t>Found/ Not Found</t>
  </si>
  <si>
    <t>Found</t>
  </si>
  <si>
    <t>Toshiba EC180S-i4A</t>
  </si>
  <si>
    <t>Total Fair Market Value</t>
  </si>
  <si>
    <t>BUILDING/ CIVIL STRUCTURES VALUATION | M/S ROSELAB  POLYMERS PVT LTD | SURVEY NO. 4 PAIKI 15 PAIKI, MOJE KERALA, TALUKA- BAVLA, DISTRICT- AHMEDABAD, GUJARAT</t>
  </si>
  <si>
    <t>S. No.</t>
  </si>
  <si>
    <t>Block Name</t>
  </si>
  <si>
    <t>Total Slabs/ Floors</t>
  </si>
  <si>
    <t>Floor wise Height
 (ft.)</t>
  </si>
  <si>
    <t>Year of construction</t>
  </si>
  <si>
    <t xml:space="preserve">Type of construction     </t>
  </si>
  <si>
    <t>Structure condition</t>
  </si>
  <si>
    <t xml:space="preserve">Shed-1 
</t>
  </si>
  <si>
    <t>Ground Floor</t>
  </si>
  <si>
    <t>Brickwall structure with G.I. Sheet roof mounted over Iron trusses</t>
  </si>
  <si>
    <t>Average</t>
  </si>
  <si>
    <t xml:space="preserve">Shed-2
</t>
  </si>
  <si>
    <t xml:space="preserve">Shed-3
</t>
  </si>
  <si>
    <t>Shed Area at the Back</t>
  </si>
  <si>
    <t>RCC area at Ground Floor</t>
  </si>
  <si>
    <t>RCC framed pillar beam column structure on RCC slab</t>
  </si>
  <si>
    <t>Office Area</t>
  </si>
  <si>
    <t>Rcc Structure with Chiller over it</t>
  </si>
  <si>
    <t>Total</t>
  </si>
  <si>
    <t>REMARKS:-</t>
  </si>
  <si>
    <t>1. All these civil structures are located in the premises of M/s. Aroselab Polymer Pvt.Ltd. Situated at Survey No. 4 Paiki 15 Paiki, Moje Kerala, Taluka- Bavla, District- Ahmedabad, Gujarat</t>
  </si>
  <si>
    <t>2. The covered area of the subject property is taken as per the site survey since no document with constructed area details had been provided to us.</t>
  </si>
  <si>
    <t>3. The valuation of the property has been done by the deprecated replacement cost approach.</t>
  </si>
  <si>
    <t xml:space="preserve"> Value per Machine as per Second Hand Market</t>
  </si>
  <si>
    <t>Considered with item no.26</t>
  </si>
  <si>
    <t>TOTAL</t>
  </si>
  <si>
    <t>PLANT &amp; MACHINERY VALUATION | M/S ROSELAB POLYMER PVT. LTD. | VILLAGE- KERALA, AHMEDABAD, GUJRAT</t>
  </si>
  <si>
    <t>ETP (ETP, pipe line, sewerage pipe line,
Zero Liquid discharge)</t>
  </si>
  <si>
    <t>Miscellaneous machines present at site</t>
  </si>
  <si>
    <t xml:space="preserve">Not Found </t>
  </si>
  <si>
    <t xml:space="preserve">Found </t>
  </si>
  <si>
    <r>
      <t xml:space="preserve">Area 
</t>
    </r>
    <r>
      <rPr>
        <b/>
        <i/>
        <sz val="11"/>
        <color theme="1"/>
        <rFont val="Arial"/>
        <family val="2"/>
      </rPr>
      <t>(in sq. mtr.)</t>
    </r>
  </si>
  <si>
    <r>
      <t xml:space="preserve">Area 
</t>
    </r>
    <r>
      <rPr>
        <b/>
        <i/>
        <sz val="11"/>
        <color theme="1"/>
        <rFont val="Arial"/>
        <family val="2"/>
      </rPr>
      <t>(in sq. ft.)</t>
    </r>
  </si>
  <si>
    <r>
      <t xml:space="preserve">Rates Adopted 
</t>
    </r>
    <r>
      <rPr>
        <b/>
        <i/>
        <sz val="10"/>
        <color theme="1"/>
        <rFont val="Arial"/>
        <family val="2"/>
      </rPr>
      <t>(per sq. ft)</t>
    </r>
  </si>
  <si>
    <r>
      <t xml:space="preserve">Fair Market value 
</t>
    </r>
    <r>
      <rPr>
        <b/>
        <i/>
        <sz val="10"/>
        <color theme="1"/>
        <rFont val="Arial"/>
        <family val="2"/>
      </rPr>
      <t>(Rs.)</t>
    </r>
  </si>
  <si>
    <t>S.No.</t>
  </si>
  <si>
    <t>Heads</t>
  </si>
  <si>
    <t>Annexures</t>
  </si>
  <si>
    <t>Gross Block</t>
  </si>
  <si>
    <t>Net Block</t>
  </si>
  <si>
    <t>Reproductiont Cost</t>
  </si>
  <si>
    <t>Fair market value</t>
  </si>
  <si>
    <t>Plant &amp; Machinery</t>
  </si>
  <si>
    <t>A</t>
  </si>
  <si>
    <t>1. Asset items pertaining tto M/s Emcure Pharmaceuticals ltd., Rajiv Gandhi I.T.B.T. park , Pune, Maharashtra is only considered in this report.</t>
  </si>
  <si>
    <t>2.Asset items of different classes are grouped together and summarized seperately. Detailed valuation sheet with calculation can be referred in attached annexures.</t>
  </si>
  <si>
    <t>3. The Company has provided us the Fixed Asset Register (FAR) for the purpose of Valuation. This FAR has the capitalization of the items based on the capex incurred under various heads and shown it in under various phases. Hence, for the purpose of Valuation we have taken the FAR having capex incurred.</t>
  </si>
  <si>
    <t>4. For evaluating useful life for calculation of depreciation, Chart of Companies Act-2013 isreferred.</t>
  </si>
  <si>
    <t>5.For evaluating the Gross current reproduction Cost of the other indegeneous machines and equipments, we have adopted the inflation rate occurred in the manufacturing of that respective commodity. For which we have used the whole sale price index  provided the Government through www.eaindustry.nic.in</t>
  </si>
  <si>
    <t>SUMMARY OF PLANT &amp; MACHINERY &amp; LAND AND BUILDING VALUATION | M/S ROSELAB POLYMER PVT. LTD. - VILLAGE- KERALA, AHMEDABAD | GUJRAT</t>
  </si>
  <si>
    <r>
      <rPr>
        <b/>
        <sz val="11"/>
        <color theme="1"/>
        <rFont val="Calibri"/>
        <family val="2"/>
        <scheme val="minor"/>
      </rPr>
      <t>Item Description</t>
    </r>
  </si>
  <si>
    <r>
      <rPr>
        <b/>
        <sz val="11"/>
        <color theme="1"/>
        <rFont val="Calibri"/>
        <family val="2"/>
        <scheme val="minor"/>
      </rPr>
      <t>Technical Specification adopted by RBSA</t>
    </r>
  </si>
  <si>
    <r>
      <rPr>
        <b/>
        <sz val="11"/>
        <color theme="1"/>
        <rFont val="Calibri"/>
        <family val="2"/>
        <scheme val="minor"/>
      </rPr>
      <t>Qty adopted by RBSA</t>
    </r>
  </si>
  <si>
    <r>
      <rPr>
        <sz val="11"/>
        <color rgb="FF585858"/>
        <rFont val="Calibri"/>
        <family val="2"/>
        <scheme val="minor"/>
      </rPr>
      <t>1.a</t>
    </r>
  </si>
  <si>
    <r>
      <rPr>
        <sz val="11"/>
        <color rgb="FF585858"/>
        <rFont val="Calibri"/>
        <family val="2"/>
        <scheme val="minor"/>
      </rPr>
      <t>Injection Moulding Machine</t>
    </r>
  </si>
  <si>
    <r>
      <rPr>
        <sz val="11"/>
        <color rgb="FF585858"/>
        <rFont val="Calibri"/>
        <family val="2"/>
        <scheme val="minor"/>
      </rPr>
      <t>Toshiba EC180S-i4A</t>
    </r>
  </si>
  <si>
    <r>
      <rPr>
        <sz val="11"/>
        <color rgb="FF585858"/>
        <rFont val="Calibri"/>
        <family val="2"/>
        <scheme val="minor"/>
      </rPr>
      <t>1.b</t>
    </r>
  </si>
  <si>
    <r>
      <rPr>
        <sz val="11"/>
        <color rgb="FF585858"/>
        <rFont val="Calibri"/>
        <family val="2"/>
        <scheme val="minor"/>
      </rPr>
      <t>1.c</t>
    </r>
  </si>
  <si>
    <r>
      <rPr>
        <sz val="11"/>
        <color rgb="FF585858"/>
        <rFont val="Calibri"/>
        <family val="2"/>
        <scheme val="minor"/>
      </rPr>
      <t>1.d</t>
    </r>
  </si>
  <si>
    <r>
      <rPr>
        <sz val="11"/>
        <color rgb="FF585858"/>
        <rFont val="Calibri"/>
        <family val="2"/>
        <scheme val="minor"/>
      </rPr>
      <t>Battenfeld, Unilog 2000 &amp; 2040</t>
    </r>
  </si>
  <si>
    <r>
      <rPr>
        <sz val="11"/>
        <color rgb="FF585858"/>
        <rFont val="Calibri"/>
        <family val="2"/>
        <scheme val="minor"/>
      </rPr>
      <t>Polymechplast Gold Coin - NP
100/200</t>
    </r>
  </si>
  <si>
    <r>
      <rPr>
        <sz val="11"/>
        <color rgb="FF585858"/>
        <rFont val="Calibri"/>
        <family val="2"/>
        <scheme val="minor"/>
      </rPr>
      <t>Mould</t>
    </r>
  </si>
  <si>
    <r>
      <rPr>
        <sz val="11"/>
        <color rgb="FF585858"/>
        <rFont val="Calibri"/>
        <family val="2"/>
        <scheme val="minor"/>
      </rPr>
      <t>Mould of RND</t>
    </r>
  </si>
  <si>
    <r>
      <rPr>
        <sz val="11"/>
        <color rgb="FF585858"/>
        <rFont val="Calibri"/>
        <family val="2"/>
        <scheme val="minor"/>
      </rPr>
      <t>Rubber Part Mould</t>
    </r>
  </si>
  <si>
    <r>
      <rPr>
        <sz val="11"/>
        <color rgb="FF585858"/>
        <rFont val="Calibri"/>
        <family val="2"/>
        <scheme val="minor"/>
      </rPr>
      <t>Material Handling</t>
    </r>
  </si>
  <si>
    <r>
      <rPr>
        <sz val="11"/>
        <color rgb="FF585858"/>
        <rFont val="Calibri"/>
        <family val="2"/>
        <scheme val="minor"/>
      </rPr>
      <t>Tool Room</t>
    </r>
  </si>
  <si>
    <r>
      <rPr>
        <sz val="11"/>
        <color rgb="FF585858"/>
        <rFont val="Calibri"/>
        <family val="2"/>
        <scheme val="minor"/>
      </rPr>
      <t>7.A</t>
    </r>
  </si>
  <si>
    <r>
      <rPr>
        <sz val="11"/>
        <color rgb="FF585858"/>
        <rFont val="Calibri"/>
        <family val="2"/>
        <scheme val="minor"/>
      </rPr>
      <t>Surface Grinder</t>
    </r>
  </si>
  <si>
    <r>
      <rPr>
        <sz val="11"/>
        <color rgb="FF585858"/>
        <rFont val="Calibri"/>
        <family val="2"/>
        <scheme val="minor"/>
      </rPr>
      <t>GAMT, Table Size
230mmX500mm</t>
    </r>
  </si>
  <si>
    <r>
      <rPr>
        <sz val="11"/>
        <color rgb="FF585858"/>
        <rFont val="Calibri"/>
        <family val="2"/>
        <scheme val="minor"/>
      </rPr>
      <t>7.B</t>
    </r>
  </si>
  <si>
    <r>
      <rPr>
        <sz val="11"/>
        <color rgb="FF585858"/>
        <rFont val="Calibri"/>
        <family val="2"/>
        <scheme val="minor"/>
      </rPr>
      <t>Lathe Machine</t>
    </r>
  </si>
  <si>
    <r>
      <rPr>
        <sz val="11"/>
        <color rgb="FF585858"/>
        <rFont val="Calibri"/>
        <family val="2"/>
        <scheme val="minor"/>
      </rPr>
      <t>VIN Parth Machine Tools, Size 6,
Model Super</t>
    </r>
  </si>
  <si>
    <r>
      <rPr>
        <sz val="11"/>
        <color rgb="FF585858"/>
        <rFont val="Calibri"/>
        <family val="2"/>
        <scheme val="minor"/>
      </rPr>
      <t>7.C</t>
    </r>
  </si>
  <si>
    <r>
      <rPr>
        <sz val="11"/>
        <color rgb="FF585858"/>
        <rFont val="Calibri"/>
        <family val="2"/>
        <scheme val="minor"/>
      </rPr>
      <t>Drilling Machine</t>
    </r>
  </si>
  <si>
    <r>
      <rPr>
        <sz val="11"/>
        <color rgb="FF585858"/>
        <rFont val="Calibri"/>
        <family val="2"/>
        <scheme val="minor"/>
      </rPr>
      <t>P. Parmar, Model R-25</t>
    </r>
  </si>
  <si>
    <r>
      <rPr>
        <sz val="11"/>
        <color rgb="FF585858"/>
        <rFont val="Calibri"/>
        <family val="2"/>
        <scheme val="minor"/>
      </rPr>
      <t>7.D</t>
    </r>
  </si>
  <si>
    <r>
      <rPr>
        <sz val="11"/>
        <color rgb="FF585858"/>
        <rFont val="Calibri"/>
        <family val="2"/>
        <scheme val="minor"/>
      </rPr>
      <t>Forklift</t>
    </r>
  </si>
  <si>
    <r>
      <rPr>
        <sz val="11"/>
        <color rgb="FF585858"/>
        <rFont val="Calibri"/>
        <family val="2"/>
        <scheme val="minor"/>
      </rPr>
      <t>Washing</t>
    </r>
  </si>
  <si>
    <r>
      <rPr>
        <sz val="11"/>
        <color rgb="FF585858"/>
        <rFont val="Calibri"/>
        <family val="2"/>
        <scheme val="minor"/>
      </rPr>
      <t>Silicone Machine</t>
    </r>
  </si>
  <si>
    <r>
      <rPr>
        <sz val="11"/>
        <color rgb="FF585858"/>
        <rFont val="Calibri"/>
        <family val="2"/>
        <scheme val="minor"/>
      </rPr>
      <t>Hot Dryer</t>
    </r>
  </si>
  <si>
    <r>
      <rPr>
        <sz val="11"/>
        <color rgb="FF585858"/>
        <rFont val="Calibri"/>
        <family val="2"/>
        <scheme val="minor"/>
      </rPr>
      <t>Conair India - 400/800 Ltr</t>
    </r>
  </si>
  <si>
    <r>
      <rPr>
        <sz val="11"/>
        <color rgb="FF585858"/>
        <rFont val="Calibri"/>
        <family val="2"/>
        <scheme val="minor"/>
      </rPr>
      <t>10.a</t>
    </r>
  </si>
  <si>
    <r>
      <rPr>
        <sz val="11"/>
        <color rgb="FF585858"/>
        <rFont val="Calibri"/>
        <family val="2"/>
        <scheme val="minor"/>
      </rPr>
      <t>Hopper Loader</t>
    </r>
  </si>
  <si>
    <r>
      <rPr>
        <sz val="11"/>
        <color rgb="FF585858"/>
        <rFont val="Calibri"/>
        <family val="2"/>
        <scheme val="minor"/>
      </rPr>
      <t>Sealing</t>
    </r>
  </si>
  <si>
    <r>
      <rPr>
        <sz val="11"/>
        <color rgb="FF585858"/>
        <rFont val="Calibri"/>
        <family val="2"/>
        <scheme val="minor"/>
      </rPr>
      <t>Autoclave</t>
    </r>
  </si>
  <si>
    <r>
      <rPr>
        <sz val="11"/>
        <color rgb="FF585858"/>
        <rFont val="Calibri"/>
        <family val="2"/>
        <scheme val="minor"/>
      </rPr>
      <t>ETO-3000</t>
    </r>
  </si>
  <si>
    <r>
      <rPr>
        <sz val="11"/>
        <color rgb="FF585858"/>
        <rFont val="Calibri"/>
        <family val="2"/>
        <scheme val="minor"/>
      </rPr>
      <t>ETO-13000</t>
    </r>
  </si>
  <si>
    <r>
      <rPr>
        <sz val="11"/>
        <color rgb="FF585858"/>
        <rFont val="Calibri"/>
        <family val="2"/>
        <scheme val="minor"/>
      </rPr>
      <t>Rubber Stopper Washing Machine</t>
    </r>
  </si>
  <si>
    <r>
      <rPr>
        <sz val="11"/>
        <color rgb="FF585858"/>
        <rFont val="Calibri"/>
        <family val="2"/>
        <scheme val="minor"/>
      </rPr>
      <t>15.a</t>
    </r>
  </si>
  <si>
    <r>
      <rPr>
        <sz val="11"/>
        <color rgb="FF585858"/>
        <rFont val="Calibri"/>
        <family val="2"/>
        <scheme val="minor"/>
      </rPr>
      <t>AHU System (AHU, Ducting, Filters)</t>
    </r>
  </si>
  <si>
    <r>
      <rPr>
        <sz val="11"/>
        <color rgb="FF585858"/>
        <rFont val="Calibri"/>
        <family val="2"/>
        <scheme val="minor"/>
      </rPr>
      <t>Clean Room Furniture / Partitions</t>
    </r>
  </si>
  <si>
    <r>
      <rPr>
        <sz val="11"/>
        <color rgb="FF585858"/>
        <rFont val="Calibri"/>
        <family val="2"/>
        <scheme val="minor"/>
      </rPr>
      <t>Mobile Laminar Air Flow unit</t>
    </r>
  </si>
  <si>
    <r>
      <rPr>
        <sz val="11"/>
        <color rgb="FF585858"/>
        <rFont val="Calibri"/>
        <family val="2"/>
        <scheme val="minor"/>
      </rPr>
      <t>Laminar Air Flow unit</t>
    </r>
  </si>
  <si>
    <r>
      <rPr>
        <sz val="11"/>
        <color rgb="FF585858"/>
        <rFont val="Calibri"/>
        <family val="2"/>
        <scheme val="minor"/>
      </rPr>
      <t>Size 2mx2m</t>
    </r>
  </si>
  <si>
    <r>
      <rPr>
        <sz val="11"/>
        <color rgb="FF585858"/>
        <rFont val="Calibri"/>
        <family val="2"/>
        <scheme val="minor"/>
      </rPr>
      <t>19.a</t>
    </r>
  </si>
  <si>
    <r>
      <rPr>
        <sz val="11"/>
        <color rgb="FF585858"/>
        <rFont val="Calibri"/>
        <family val="2"/>
        <scheme val="minor"/>
      </rPr>
      <t>Dynamic Pass Box</t>
    </r>
  </si>
  <si>
    <r>
      <rPr>
        <sz val="11"/>
        <color rgb="FF585858"/>
        <rFont val="Calibri"/>
        <family val="2"/>
        <scheme val="minor"/>
      </rPr>
      <t>WFI with Loop</t>
    </r>
  </si>
  <si>
    <r>
      <rPr>
        <sz val="11"/>
        <color rgb="FF585858"/>
        <rFont val="Calibri"/>
        <family val="2"/>
        <scheme val="minor"/>
      </rPr>
      <t>PW with Loop</t>
    </r>
  </si>
  <si>
    <r>
      <rPr>
        <sz val="11"/>
        <color rgb="FF585858"/>
        <rFont val="Calibri"/>
        <family val="2"/>
        <scheme val="minor"/>
      </rPr>
      <t>Transformer</t>
    </r>
  </si>
  <si>
    <r>
      <rPr>
        <sz val="11"/>
        <color rgb="FF585858"/>
        <rFont val="Calibri"/>
        <family val="2"/>
        <scheme val="minor"/>
      </rPr>
      <t>1000 KVA</t>
    </r>
  </si>
  <si>
    <r>
      <rPr>
        <sz val="11"/>
        <color rgb="FF585858"/>
        <rFont val="Calibri"/>
        <family val="2"/>
        <scheme val="minor"/>
      </rPr>
      <t>Breaker Machine</t>
    </r>
  </si>
  <si>
    <r>
      <rPr>
        <sz val="11"/>
        <color rgb="FF585858"/>
        <rFont val="Calibri"/>
        <family val="2"/>
        <scheme val="minor"/>
      </rPr>
      <t>DG (Diesel Generator)</t>
    </r>
  </si>
  <si>
    <r>
      <rPr>
        <sz val="11"/>
        <color rgb="FF585858"/>
        <rFont val="Calibri"/>
        <family val="2"/>
        <scheme val="minor"/>
      </rPr>
      <t>Panel</t>
    </r>
  </si>
  <si>
    <r>
      <rPr>
        <sz val="11"/>
        <color rgb="FF585858"/>
        <rFont val="Calibri"/>
        <family val="2"/>
        <scheme val="minor"/>
      </rPr>
      <t>Electrification</t>
    </r>
  </si>
  <si>
    <r>
      <rPr>
        <sz val="11"/>
        <color rgb="FF585858"/>
        <rFont val="Calibri"/>
        <family val="2"/>
        <scheme val="minor"/>
      </rPr>
      <t>UPS System</t>
    </r>
  </si>
  <si>
    <r>
      <rPr>
        <sz val="11"/>
        <color rgb="FF585858"/>
        <rFont val="Calibri"/>
        <family val="2"/>
        <scheme val="minor"/>
      </rPr>
      <t>Chiller, Pumps and Pipe line</t>
    </r>
  </si>
  <si>
    <r>
      <rPr>
        <sz val="11"/>
        <color rgb="FF585858"/>
        <rFont val="Calibri"/>
        <family val="2"/>
        <scheme val="minor"/>
      </rPr>
      <t>Daikin McQuay Model PFS220 (MWAP 1.4MPa @ 90
deg C
MDMT -17.8 deg C @
1.4 Mpa)</t>
    </r>
  </si>
  <si>
    <r>
      <rPr>
        <sz val="11"/>
        <color rgb="FF585858"/>
        <rFont val="Calibri"/>
        <family val="2"/>
        <scheme val="minor"/>
      </rPr>
      <t>Cooling Tower, Pumps, Pipe Line</t>
    </r>
  </si>
  <si>
    <r>
      <rPr>
        <sz val="11"/>
        <color rgb="FF585858"/>
        <rFont val="Calibri"/>
        <family val="2"/>
        <scheme val="minor"/>
      </rPr>
      <t>Model - AL-73</t>
    </r>
  </si>
  <si>
    <r>
      <rPr>
        <sz val="11"/>
        <color rgb="FF585858"/>
        <rFont val="Calibri"/>
        <family val="2"/>
        <scheme val="minor"/>
      </rPr>
      <t>30.a</t>
    </r>
  </si>
  <si>
    <r>
      <rPr>
        <sz val="11"/>
        <color rgb="FF585858"/>
        <rFont val="Calibri"/>
        <family val="2"/>
        <scheme val="minor"/>
      </rPr>
      <t>Cooling Tower</t>
    </r>
  </si>
  <si>
    <r>
      <rPr>
        <sz val="11"/>
        <color rgb="FF585858"/>
        <rFont val="Calibri"/>
        <family val="2"/>
        <scheme val="minor"/>
      </rPr>
      <t>30.b</t>
    </r>
  </si>
  <si>
    <r>
      <rPr>
        <sz val="11"/>
        <color rgb="FF585858"/>
        <rFont val="Calibri"/>
        <family val="2"/>
        <scheme val="minor"/>
      </rPr>
      <t>Pumps, Pile line</t>
    </r>
  </si>
  <si>
    <r>
      <rPr>
        <sz val="11"/>
        <color rgb="FF585858"/>
        <rFont val="Calibri"/>
        <family val="2"/>
        <scheme val="minor"/>
      </rPr>
      <t>Boiler</t>
    </r>
  </si>
  <si>
    <r>
      <rPr>
        <sz val="11"/>
        <color rgb="FF585858"/>
        <rFont val="Calibri"/>
        <family val="2"/>
        <scheme val="minor"/>
      </rPr>
      <t>Neo-05/7/49, Capacity 500kg/hr</t>
    </r>
  </si>
  <si>
    <r>
      <rPr>
        <sz val="11"/>
        <color rgb="FF585858"/>
        <rFont val="Calibri"/>
        <family val="2"/>
        <scheme val="minor"/>
      </rPr>
      <t>WFI Generator</t>
    </r>
  </si>
  <si>
    <r>
      <rPr>
        <sz val="11"/>
        <color rgb="FF585858"/>
        <rFont val="Calibri"/>
        <family val="2"/>
        <scheme val="minor"/>
      </rPr>
      <t>RO System (RO-1,2,3 Primary Plant, Storage tanks)</t>
    </r>
  </si>
  <si>
    <r>
      <rPr>
        <sz val="11"/>
        <color rgb="FF585858"/>
        <rFont val="Calibri"/>
        <family val="2"/>
        <scheme val="minor"/>
      </rPr>
      <t>8000 Lit as told by management person;
MGF 2000 Lit, ACF 2000 Lit; S.S.
tanks 2000 Lit 2 Nos.;
S.S. tanks 200 Lit, FRP tank 500 Lit</t>
    </r>
  </si>
  <si>
    <r>
      <rPr>
        <sz val="11"/>
        <color rgb="FF585858"/>
        <rFont val="Calibri"/>
        <family val="2"/>
        <scheme val="minor"/>
      </rPr>
      <t>33.a</t>
    </r>
  </si>
  <si>
    <r>
      <rPr>
        <sz val="11"/>
        <color rgb="FF585858"/>
        <rFont val="Calibri"/>
        <family val="2"/>
        <scheme val="minor"/>
      </rPr>
      <t>Big Tank</t>
    </r>
  </si>
  <si>
    <r>
      <rPr>
        <sz val="11"/>
        <color rgb="FF585858"/>
        <rFont val="Calibri"/>
        <family val="2"/>
        <scheme val="minor"/>
      </rPr>
      <t>33.b</t>
    </r>
  </si>
  <si>
    <r>
      <rPr>
        <sz val="11"/>
        <color rgb="FF585858"/>
        <rFont val="Calibri"/>
        <family val="2"/>
        <scheme val="minor"/>
      </rPr>
      <t>Small Tank</t>
    </r>
  </si>
  <si>
    <r>
      <rPr>
        <sz val="11"/>
        <color rgb="FF585858"/>
        <rFont val="Calibri"/>
        <family val="2"/>
        <scheme val="minor"/>
      </rPr>
      <t>Water System with Pipe Line</t>
    </r>
  </si>
  <si>
    <r>
      <rPr>
        <sz val="11"/>
        <color rgb="FF585858"/>
        <rFont val="Calibri"/>
        <family val="2"/>
        <scheme val="minor"/>
      </rPr>
      <t>Water Storage tank, 155000 Liter</t>
    </r>
  </si>
  <si>
    <r>
      <rPr>
        <sz val="11"/>
        <color rgb="FF585858"/>
        <rFont val="Calibri"/>
        <family val="2"/>
        <scheme val="minor"/>
      </rPr>
      <t>Water Harvesting system</t>
    </r>
  </si>
  <si>
    <r>
      <rPr>
        <sz val="11"/>
        <color rgb="FF585858"/>
        <rFont val="Calibri"/>
        <family val="2"/>
        <scheme val="minor"/>
      </rPr>
      <t>Compressor</t>
    </r>
  </si>
  <si>
    <r>
      <rPr>
        <sz val="11"/>
        <color rgb="FF585858"/>
        <rFont val="Calibri"/>
        <family val="2"/>
        <scheme val="minor"/>
      </rPr>
      <t>Fire System</t>
    </r>
  </si>
  <si>
    <r>
      <rPr>
        <sz val="11"/>
        <color rgb="FF585858"/>
        <rFont val="Calibri"/>
        <family val="2"/>
        <scheme val="minor"/>
      </rPr>
      <t>A</t>
    </r>
  </si>
  <si>
    <r>
      <rPr>
        <sz val="11"/>
        <color rgb="FF585858"/>
        <rFont val="Calibri"/>
        <family val="2"/>
        <scheme val="minor"/>
      </rPr>
      <t>Fire System Pipeline</t>
    </r>
  </si>
  <si>
    <r>
      <rPr>
        <sz val="11"/>
        <color rgb="FF585858"/>
        <rFont val="Calibri"/>
        <family val="2"/>
        <scheme val="minor"/>
      </rPr>
      <t>Rack System for Storage</t>
    </r>
  </si>
  <si>
    <r>
      <rPr>
        <sz val="11"/>
        <color rgb="FF585858"/>
        <rFont val="Calibri"/>
        <family val="2"/>
        <scheme val="minor"/>
      </rPr>
      <t>Lab with Equipment</t>
    </r>
  </si>
  <si>
    <r>
      <rPr>
        <sz val="11"/>
        <color rgb="FF585858"/>
        <rFont val="Calibri"/>
        <family val="2"/>
        <scheme val="minor"/>
      </rPr>
      <t>41.a</t>
    </r>
  </si>
  <si>
    <r>
      <rPr>
        <sz val="11"/>
        <color rgb="FF585858"/>
        <rFont val="Calibri"/>
        <family val="2"/>
        <scheme val="minor"/>
      </rPr>
      <t>BOD Incubator</t>
    </r>
  </si>
  <si>
    <r>
      <rPr>
        <sz val="11"/>
        <color rgb="FF585858"/>
        <rFont val="Calibri"/>
        <family val="2"/>
        <scheme val="minor"/>
      </rPr>
      <t>41.b</t>
    </r>
  </si>
  <si>
    <r>
      <rPr>
        <sz val="11"/>
        <color rgb="FF585858"/>
        <rFont val="Calibri"/>
        <family val="2"/>
        <scheme val="minor"/>
      </rPr>
      <t>Bacteriological Incubator</t>
    </r>
  </si>
  <si>
    <r>
      <rPr>
        <sz val="11"/>
        <color rgb="FF585858"/>
        <rFont val="Calibri"/>
        <family val="2"/>
        <scheme val="minor"/>
      </rPr>
      <t>41.c</t>
    </r>
  </si>
  <si>
    <r>
      <rPr>
        <sz val="11"/>
        <color rgb="FF585858"/>
        <rFont val="Calibri"/>
        <family val="2"/>
        <scheme val="minor"/>
      </rPr>
      <t>Colony Counter</t>
    </r>
  </si>
  <si>
    <r>
      <rPr>
        <sz val="11"/>
        <color rgb="FF585858"/>
        <rFont val="Calibri"/>
        <family val="2"/>
        <scheme val="minor"/>
      </rPr>
      <t>41.d</t>
    </r>
  </si>
  <si>
    <r>
      <rPr>
        <sz val="11"/>
        <color rgb="FF585858"/>
        <rFont val="Calibri"/>
        <family val="2"/>
        <scheme val="minor"/>
      </rPr>
      <t>pH Meter</t>
    </r>
  </si>
  <si>
    <r>
      <rPr>
        <sz val="11"/>
        <color rgb="FF585858"/>
        <rFont val="Calibri"/>
        <family val="2"/>
        <scheme val="minor"/>
      </rPr>
      <t>Office with Equipment / Computer
furniture</t>
    </r>
  </si>
  <si>
    <r>
      <rPr>
        <sz val="11"/>
        <color rgb="FF585858"/>
        <rFont val="Calibri"/>
        <family val="2"/>
        <scheme val="minor"/>
      </rPr>
      <t>ETO</t>
    </r>
  </si>
  <si>
    <r>
      <rPr>
        <sz val="11"/>
        <color rgb="FF585858"/>
        <rFont val="Calibri"/>
        <family val="2"/>
        <scheme val="minor"/>
      </rPr>
      <t>1000 Lit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</si>
</sst>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quot;₹&quot;\ * #,##0.00_ ;_ &quot;₹&quot;\ * \-#,##0.00_ ;_ &quot;₹&quot;\ * &quot;-&quot;??_ ;_ @_ "/>
    <numFmt numFmtId="164" formatCode="_ &quot;₹&quot;\ * #,##0_ ;_ &quot;₹&quot;\ * \-#,##0_ ;_ &quot;₹&quot;\ * &quot;-&quot;??_ ;_ @_ "/>
  </numFmts>
  <fonts count="17" x14ac:knownFonts="1">
    <font>
      <sz val="10"/>
      <color rgb="FF000000"/>
      <name val="Times New Roman"/>
      <charset val="204"/>
    </font>
    <font>
      <sz val="10"/>
      <color rgb="FF000000"/>
      <name val="Times New Roman"/>
      <charset val="204"/>
    </font>
    <font>
      <b/>
      <sz val="11"/>
      <color theme="1"/>
      <name val="Calibri"/>
      <family val="2"/>
      <scheme val="minor"/>
    </font>
    <font>
      <b/>
      <i/>
      <sz val="11"/>
      <color theme="1"/>
      <name val="Calibri"/>
      <family val="2"/>
      <scheme val="minor"/>
    </font>
    <font>
      <sz val="10"/>
      <color rgb="FF000000"/>
      <name val="Arial"/>
      <family val="2"/>
    </font>
    <font>
      <b/>
      <sz val="11"/>
      <color theme="1"/>
      <name val="Arial"/>
      <family val="2"/>
    </font>
    <font>
      <b/>
      <sz val="11"/>
      <color theme="0"/>
      <name val="Calibri"/>
      <family val="2"/>
      <scheme val="minor"/>
    </font>
    <font>
      <b/>
      <sz val="12"/>
      <color theme="0"/>
      <name val="Arial"/>
      <family val="2"/>
    </font>
    <font>
      <b/>
      <i/>
      <sz val="11"/>
      <color theme="1"/>
      <name val="Arial"/>
      <family val="2"/>
    </font>
    <font>
      <b/>
      <i/>
      <sz val="10"/>
      <color theme="1"/>
      <name val="Arial"/>
      <family val="2"/>
    </font>
    <font>
      <b/>
      <sz val="11"/>
      <name val="Calibri"/>
      <family val="2"/>
      <scheme val="minor"/>
    </font>
    <font>
      <sz val="10"/>
      <color rgb="FF000000"/>
      <name val="Calibri"/>
      <family val="2"/>
      <scheme val="minor"/>
    </font>
    <font>
      <b/>
      <i/>
      <sz val="11"/>
      <color rgb="FF000000"/>
      <name val="Calibri"/>
      <family val="2"/>
      <scheme val="minor"/>
    </font>
    <font>
      <b/>
      <sz val="10"/>
      <color theme="0"/>
      <name val="Calibri"/>
      <family val="2"/>
      <scheme val="minor"/>
    </font>
    <font>
      <sz val="11"/>
      <color rgb="FF585858"/>
      <name val="Calibri"/>
      <family val="2"/>
      <scheme val="minor"/>
    </font>
    <font>
      <b/>
      <sz val="10"/>
      <color rgb="FF000000"/>
      <name val="Calibri"/>
      <family val="2"/>
      <scheme val="minor"/>
    </font>
    <font>
      <b/>
      <sz val="10"/>
      <color theme="1"/>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3"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03">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1" xfId="0" applyFill="1" applyBorder="1" applyAlignment="1">
      <alignment horizontal="left" vertical="top" wrapText="1"/>
    </xf>
    <xf numFmtId="44" fontId="0" fillId="0" borderId="1" xfId="1" applyFont="1" applyFill="1" applyBorder="1" applyAlignment="1">
      <alignment horizontal="left" vertical="top" wrapText="1"/>
    </xf>
    <xf numFmtId="9" fontId="0" fillId="0" borderId="0" xfId="0" applyNumberFormat="1" applyFill="1" applyBorder="1" applyAlignment="1">
      <alignment horizontal="left" vertical="top"/>
    </xf>
    <xf numFmtId="0" fontId="3" fillId="0" borderId="7" xfId="0" applyFont="1" applyBorder="1" applyAlignment="1">
      <alignment horizontal="left"/>
    </xf>
    <xf numFmtId="0" fontId="3" fillId="0" borderId="3"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wrapText="1"/>
    </xf>
    <xf numFmtId="0" fontId="3" fillId="0" borderId="1" xfId="0" applyFont="1" applyBorder="1" applyAlignment="1">
      <alignment horizontal="left" wrapText="1"/>
    </xf>
    <xf numFmtId="0" fontId="3" fillId="0" borderId="10" xfId="0" applyFont="1" applyBorder="1" applyAlignment="1">
      <alignment horizontal="left" wrapText="1"/>
    </xf>
    <xf numFmtId="44" fontId="0" fillId="0" borderId="0" xfId="1" applyFont="1" applyFill="1" applyBorder="1" applyAlignment="1">
      <alignment horizontal="left" vertical="top"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44" fontId="5" fillId="3" borderId="5" xfId="1" applyFont="1" applyFill="1" applyBorder="1" applyAlignment="1">
      <alignment horizontal="center" vertical="center" wrapText="1"/>
    </xf>
    <xf numFmtId="44" fontId="5" fillId="3" borderId="6" xfId="1" applyFont="1" applyFill="1" applyBorder="1" applyAlignment="1">
      <alignment horizontal="center" vertical="center" wrapText="1"/>
    </xf>
    <xf numFmtId="0" fontId="4" fillId="0" borderId="7" xfId="0" applyFont="1" applyBorder="1" applyAlignment="1">
      <alignment horizontal="center" vertical="center"/>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2" fontId="4" fillId="0" borderId="3" xfId="0" applyNumberFormat="1" applyFont="1" applyBorder="1" applyAlignment="1">
      <alignment horizontal="center" vertical="center"/>
    </xf>
    <xf numFmtId="44" fontId="4" fillId="0" borderId="3" xfId="1" applyFont="1" applyBorder="1" applyAlignment="1">
      <alignment horizontal="center" vertical="center"/>
    </xf>
    <xf numFmtId="164" fontId="4" fillId="0" borderId="8" xfId="1" applyNumberFormat="1"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2" fontId="4" fillId="0" borderId="1" xfId="0" applyNumberFormat="1" applyFont="1" applyBorder="1" applyAlignment="1">
      <alignment horizontal="center" vertical="center"/>
    </xf>
    <xf numFmtId="164" fontId="4" fillId="0" borderId="10" xfId="1" applyNumberFormat="1" applyFont="1" applyBorder="1" applyAlignment="1">
      <alignment horizontal="center" vertical="center"/>
    </xf>
    <xf numFmtId="0" fontId="4" fillId="0" borderId="1" xfId="0" applyFont="1" applyBorder="1" applyAlignment="1">
      <alignment vertical="center" wrapText="1"/>
    </xf>
    <xf numFmtId="0" fontId="4" fillId="0" borderId="2" xfId="0" applyFont="1" applyBorder="1" applyAlignment="1">
      <alignment horizontal="left" vertical="center" wrapText="1"/>
    </xf>
    <xf numFmtId="44" fontId="4" fillId="0" borderId="1" xfId="1"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2" fontId="5" fillId="0" borderId="5" xfId="0" applyNumberFormat="1" applyFont="1" applyFill="1" applyBorder="1" applyAlignment="1">
      <alignment horizontal="center" vertical="center"/>
    </xf>
    <xf numFmtId="44" fontId="5" fillId="0" borderId="5" xfId="1" applyFont="1" applyBorder="1"/>
    <xf numFmtId="164" fontId="5" fillId="0" borderId="6" xfId="1" applyNumberFormat="1" applyFont="1" applyBorder="1" applyAlignment="1">
      <alignment horizontal="center" vertical="center"/>
    </xf>
    <xf numFmtId="0" fontId="8" fillId="0" borderId="7" xfId="0" applyFont="1" applyBorder="1" applyAlignment="1">
      <alignment horizontal="left"/>
    </xf>
    <xf numFmtId="0" fontId="8" fillId="0" borderId="3" xfId="0" applyFont="1" applyBorder="1" applyAlignment="1">
      <alignment horizontal="left"/>
    </xf>
    <xf numFmtId="0" fontId="8" fillId="0" borderId="8" xfId="0" applyFont="1" applyBorder="1" applyAlignment="1">
      <alignment horizontal="left"/>
    </xf>
    <xf numFmtId="0" fontId="8" fillId="0" borderId="9" xfId="0" applyFont="1" applyBorder="1" applyAlignment="1">
      <alignment horizontal="left" wrapText="1"/>
    </xf>
    <xf numFmtId="0" fontId="8" fillId="0" borderId="1" xfId="0" applyFont="1" applyBorder="1" applyAlignment="1">
      <alignment horizontal="left" wrapText="1"/>
    </xf>
    <xf numFmtId="0" fontId="8" fillId="0" borderId="10" xfId="0" applyFont="1" applyBorder="1" applyAlignment="1">
      <alignment horizontal="left" wrapText="1"/>
    </xf>
    <xf numFmtId="0" fontId="8" fillId="0" borderId="9" xfId="0" applyFont="1" applyBorder="1" applyAlignment="1">
      <alignment horizontal="left"/>
    </xf>
    <xf numFmtId="0" fontId="8" fillId="0" borderId="1" xfId="0" applyFont="1" applyBorder="1" applyAlignment="1">
      <alignment horizontal="left"/>
    </xf>
    <xf numFmtId="0" fontId="8" fillId="0" borderId="10" xfId="0" applyFont="1" applyBorder="1" applyAlignment="1">
      <alignment horizontal="left"/>
    </xf>
    <xf numFmtId="0" fontId="8" fillId="0" borderId="11" xfId="0" applyFont="1" applyBorder="1" applyAlignment="1">
      <alignment horizontal="left"/>
    </xf>
    <xf numFmtId="0" fontId="8" fillId="0" borderId="12" xfId="0" applyFont="1" applyBorder="1" applyAlignment="1">
      <alignment horizontal="left"/>
    </xf>
    <xf numFmtId="0" fontId="8" fillId="0" borderId="13" xfId="0" applyFont="1" applyBorder="1" applyAlignment="1">
      <alignment horizontal="left"/>
    </xf>
    <xf numFmtId="0" fontId="2" fillId="0" borderId="4" xfId="0" applyFont="1" applyBorder="1" applyAlignment="1">
      <alignment horizontal="center"/>
    </xf>
    <xf numFmtId="0" fontId="2" fillId="0" borderId="5" xfId="0" applyFont="1" applyBorder="1" applyAlignment="1">
      <alignment horizontal="center"/>
    </xf>
    <xf numFmtId="164" fontId="2" fillId="0" borderId="5" xfId="1" applyNumberFormat="1" applyFont="1" applyBorder="1" applyAlignment="1">
      <alignment horizontal="center"/>
    </xf>
    <xf numFmtId="164" fontId="2" fillId="0" borderId="6" xfId="1" applyNumberFormat="1" applyFont="1" applyBorder="1" applyAlignment="1">
      <alignment horizontal="center"/>
    </xf>
    <xf numFmtId="0" fontId="6" fillId="2" borderId="18" xfId="0" applyFont="1" applyFill="1" applyBorder="1" applyAlignment="1">
      <alignment horizontal="center" wrapText="1"/>
    </xf>
    <xf numFmtId="0" fontId="6" fillId="2" borderId="16" xfId="0" applyFont="1" applyFill="1" applyBorder="1" applyAlignment="1">
      <alignment horizontal="center" wrapText="1"/>
    </xf>
    <xf numFmtId="0" fontId="6" fillId="2" borderId="17" xfId="0" applyFont="1" applyFill="1" applyBorder="1" applyAlignment="1">
      <alignment horizontal="center" wrapText="1"/>
    </xf>
    <xf numFmtId="0" fontId="11" fillId="0" borderId="7" xfId="0" applyFont="1" applyBorder="1" applyAlignment="1">
      <alignment horizontal="center"/>
    </xf>
    <xf numFmtId="0" fontId="11" fillId="0" borderId="3" xfId="0" applyFont="1" applyBorder="1" applyAlignment="1">
      <alignment horizontal="left"/>
    </xf>
    <xf numFmtId="0" fontId="11" fillId="0" borderId="3" xfId="0" applyFont="1" applyBorder="1" applyAlignment="1">
      <alignment horizontal="center"/>
    </xf>
    <xf numFmtId="164" fontId="11" fillId="0" borderId="3" xfId="1" applyNumberFormat="1" applyFont="1" applyBorder="1" applyAlignment="1">
      <alignment horizontal="center"/>
    </xf>
    <xf numFmtId="164" fontId="11" fillId="0" borderId="8" xfId="1" applyNumberFormat="1" applyFont="1" applyBorder="1" applyAlignment="1">
      <alignment horizontal="center"/>
    </xf>
    <xf numFmtId="0" fontId="11" fillId="0" borderId="9" xfId="0" applyFont="1" applyBorder="1" applyAlignment="1">
      <alignment horizontal="center"/>
    </xf>
    <xf numFmtId="0" fontId="11" fillId="0" borderId="1" xfId="0" applyFont="1" applyBorder="1" applyAlignment="1">
      <alignment horizontal="left"/>
    </xf>
    <xf numFmtId="0" fontId="11" fillId="0" borderId="1" xfId="0" applyFont="1" applyBorder="1" applyAlignment="1">
      <alignment horizontal="center"/>
    </xf>
    <xf numFmtId="164" fontId="11" fillId="0" borderId="1" xfId="1" applyNumberFormat="1" applyFont="1" applyBorder="1" applyAlignment="1">
      <alignment horizontal="center"/>
    </xf>
    <xf numFmtId="164" fontId="11" fillId="0" borderId="10" xfId="1" applyNumberFormat="1" applyFont="1" applyBorder="1" applyAlignment="1">
      <alignment horizontal="center"/>
    </xf>
    <xf numFmtId="0" fontId="11" fillId="0" borderId="14" xfId="0" applyFont="1" applyBorder="1" applyAlignment="1">
      <alignment horizontal="center"/>
    </xf>
    <xf numFmtId="0" fontId="11" fillId="0" borderId="2" xfId="0" applyFont="1" applyBorder="1" applyAlignment="1">
      <alignment horizontal="left"/>
    </xf>
    <xf numFmtId="0" fontId="11" fillId="0" borderId="2" xfId="0" applyFont="1" applyBorder="1" applyAlignment="1">
      <alignment horizontal="center"/>
    </xf>
    <xf numFmtId="164" fontId="11" fillId="0" borderId="2" xfId="1" applyNumberFormat="1" applyFont="1" applyBorder="1" applyAlignment="1">
      <alignment horizontal="center"/>
    </xf>
    <xf numFmtId="164" fontId="11" fillId="0" borderId="15" xfId="1" applyNumberFormat="1" applyFont="1" applyBorder="1" applyAlignment="1">
      <alignment horizontal="center"/>
    </xf>
    <xf numFmtId="0" fontId="12" fillId="4" borderId="9" xfId="0" applyFont="1" applyFill="1" applyBorder="1" applyAlignment="1">
      <alignment vertical="center" wrapText="1"/>
    </xf>
    <xf numFmtId="0" fontId="12" fillId="4" borderId="1" xfId="0" applyFont="1" applyFill="1" applyBorder="1" applyAlignment="1">
      <alignment vertical="center" wrapText="1"/>
    </xf>
    <xf numFmtId="0" fontId="12" fillId="4" borderId="10" xfId="0" applyFont="1" applyFill="1" applyBorder="1" applyAlignment="1">
      <alignment vertical="center" wrapText="1"/>
    </xf>
    <xf numFmtId="0" fontId="12" fillId="4" borderId="11" xfId="0" applyFont="1" applyFill="1" applyBorder="1" applyAlignment="1">
      <alignment vertical="center" wrapText="1"/>
    </xf>
    <xf numFmtId="0" fontId="12" fillId="4" borderId="12" xfId="0" applyFont="1" applyFill="1" applyBorder="1" applyAlignment="1">
      <alignment vertical="center" wrapText="1"/>
    </xf>
    <xf numFmtId="0" fontId="12" fillId="4" borderId="13" xfId="0" applyFont="1" applyFill="1" applyBorder="1" applyAlignment="1">
      <alignment vertical="center" wrapText="1"/>
    </xf>
    <xf numFmtId="0" fontId="10" fillId="3" borderId="4" xfId="0" applyFont="1" applyFill="1" applyBorder="1" applyAlignment="1">
      <alignment horizontal="center" wrapText="1"/>
    </xf>
    <xf numFmtId="0" fontId="10" fillId="3" borderId="5" xfId="0" applyFont="1" applyFill="1" applyBorder="1" applyAlignment="1">
      <alignment horizontal="center" wrapText="1"/>
    </xf>
    <xf numFmtId="0" fontId="10" fillId="3" borderId="6" xfId="0" applyFont="1" applyFill="1" applyBorder="1" applyAlignment="1">
      <alignment horizontal="center" wrapText="1"/>
    </xf>
    <xf numFmtId="0" fontId="11" fillId="0" borderId="1" xfId="0" applyFont="1" applyFill="1" applyBorder="1" applyAlignment="1">
      <alignment horizontal="center" vertical="center"/>
    </xf>
    <xf numFmtId="0" fontId="14"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top"/>
    </xf>
    <xf numFmtId="44" fontId="11" fillId="0" borderId="1" xfId="1" applyFont="1" applyFill="1" applyBorder="1" applyAlignment="1">
      <alignment horizontal="left" vertical="top" wrapText="1"/>
    </xf>
    <xf numFmtId="44" fontId="11" fillId="0" borderId="1" xfId="0" applyNumberFormat="1" applyFont="1" applyFill="1" applyBorder="1" applyAlignment="1">
      <alignment horizontal="left" vertical="top"/>
    </xf>
    <xf numFmtId="44" fontId="11" fillId="0" borderId="1" xfId="1" applyFont="1" applyFill="1" applyBorder="1" applyAlignment="1">
      <alignment horizontal="center" vertical="top" wrapText="1"/>
    </xf>
    <xf numFmtId="44" fontId="11" fillId="0" borderId="1" xfId="0" applyNumberFormat="1" applyFont="1" applyFill="1" applyBorder="1" applyAlignment="1">
      <alignment horizontal="center" vertical="top"/>
    </xf>
    <xf numFmtId="0" fontId="15" fillId="0" borderId="1" xfId="0" applyFont="1" applyFill="1" applyBorder="1" applyAlignment="1">
      <alignment horizontal="center" vertical="center"/>
    </xf>
    <xf numFmtId="44" fontId="15" fillId="0" borderId="1" xfId="0" applyNumberFormat="1" applyFont="1" applyFill="1" applyBorder="1" applyAlignment="1">
      <alignment horizontal="left" vertical="top"/>
    </xf>
    <xf numFmtId="0" fontId="11" fillId="0" borderId="0" xfId="0" applyFont="1" applyFill="1" applyBorder="1" applyAlignment="1">
      <alignment horizontal="center" vertical="center"/>
    </xf>
    <xf numFmtId="0" fontId="11" fillId="0" borderId="0" xfId="0" applyFont="1" applyFill="1" applyBorder="1" applyAlignment="1">
      <alignment horizontal="left" vertical="top"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top"/>
    </xf>
    <xf numFmtId="44" fontId="11" fillId="0" borderId="0" xfId="1" applyFont="1" applyFill="1" applyBorder="1" applyAlignment="1">
      <alignment horizontal="left" vertical="top" wrapText="1"/>
    </xf>
    <xf numFmtId="0" fontId="16" fillId="5" borderId="1" xfId="0" applyFont="1" applyFill="1" applyBorder="1" applyAlignment="1">
      <alignment horizontal="center" vertical="center" wrapText="1"/>
    </xf>
    <xf numFmtId="0" fontId="13" fillId="2" borderId="1"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21</xdr:row>
      <xdr:rowOff>153071</xdr:rowOff>
    </xdr:from>
    <xdr:ext cx="102495" cy="256630"/>
    <xdr:pic>
      <xdr:nvPicPr>
        <xdr:cNvPr id="2" name="image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2495" cy="25663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In%20Progress%20Files\Zaid%20Ebne%20Mairaj\extra%20folder\EMCURE%20HINJEWADI\FAR-Hinjewadi%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mp;M"/>
      <sheetName val="equipment &amp; loose tools"/>
      <sheetName val="lab equipment"/>
      <sheetName val="etp"/>
      <sheetName val="material handling"/>
      <sheetName val="polutioncontrol equipment"/>
      <sheetName val="spares"/>
      <sheetName val="utilities"/>
      <sheetName val="R&amp;D Equipments"/>
      <sheetName val="Electrical Installattions"/>
      <sheetName val="ahu"/>
      <sheetName val="summary"/>
      <sheetName val="Sheet2"/>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88"/>
  <sheetViews>
    <sheetView tabSelected="1" topLeftCell="A25" workbookViewId="0">
      <selection activeCell="I69" sqref="I69"/>
    </sheetView>
  </sheetViews>
  <sheetFormatPr defaultRowHeight="12.75" x14ac:dyDescent="0.2"/>
  <cols>
    <col min="2" max="2" width="12.1640625" style="3" customWidth="1"/>
    <col min="3" max="3" width="35.5" style="1" customWidth="1"/>
    <col min="4" max="4" width="44" style="1" bestFit="1" customWidth="1"/>
    <col min="5" max="5" width="12.83203125" style="2" bestFit="1" customWidth="1"/>
    <col min="6" max="6" width="12.83203125" bestFit="1" customWidth="1"/>
    <col min="7" max="7" width="15.5" style="4" customWidth="1"/>
    <col min="8" max="8" width="24" style="5" customWidth="1"/>
    <col min="9" max="9" width="19.1640625" customWidth="1"/>
    <col min="13" max="13" width="14.5" bestFit="1" customWidth="1"/>
  </cols>
  <sheetData>
    <row r="3" spans="2:13" x14ac:dyDescent="0.2">
      <c r="B3" s="102" t="s">
        <v>34</v>
      </c>
      <c r="C3" s="102"/>
      <c r="D3" s="102"/>
      <c r="E3" s="102"/>
      <c r="F3" s="102"/>
      <c r="G3" s="102"/>
      <c r="H3" s="102"/>
      <c r="I3" s="102"/>
    </row>
    <row r="4" spans="2:13" s="3" customFormat="1" ht="50.25" customHeight="1" x14ac:dyDescent="0.2">
      <c r="B4" s="101" t="s">
        <v>2</v>
      </c>
      <c r="C4" s="101" t="s">
        <v>58</v>
      </c>
      <c r="D4" s="101" t="s">
        <v>59</v>
      </c>
      <c r="E4" s="101" t="s">
        <v>60</v>
      </c>
      <c r="F4" s="101" t="s">
        <v>0</v>
      </c>
      <c r="G4" s="101" t="s">
        <v>3</v>
      </c>
      <c r="H4" s="101" t="s">
        <v>31</v>
      </c>
      <c r="I4" s="101" t="s">
        <v>6</v>
      </c>
    </row>
    <row r="5" spans="2:13" ht="15" x14ac:dyDescent="0.2">
      <c r="B5" s="85">
        <v>1</v>
      </c>
      <c r="C5" s="86" t="s">
        <v>1</v>
      </c>
      <c r="D5" s="87"/>
      <c r="E5" s="88"/>
      <c r="F5" s="89"/>
      <c r="G5" s="87"/>
      <c r="H5" s="90"/>
      <c r="I5" s="89"/>
    </row>
    <row r="6" spans="2:13" ht="15" x14ac:dyDescent="0.2">
      <c r="B6" s="85" t="s">
        <v>61</v>
      </c>
      <c r="C6" s="87" t="s">
        <v>62</v>
      </c>
      <c r="D6" s="87" t="s">
        <v>63</v>
      </c>
      <c r="E6" s="88">
        <v>2</v>
      </c>
      <c r="F6" s="89">
        <v>2011</v>
      </c>
      <c r="G6" s="87" t="s">
        <v>4</v>
      </c>
      <c r="H6" s="90">
        <v>950000</v>
      </c>
      <c r="I6" s="91">
        <f>H6*E6</f>
        <v>1900000</v>
      </c>
      <c r="K6" s="6"/>
      <c r="M6" s="5">
        <v>1166800</v>
      </c>
    </row>
    <row r="7" spans="2:13" ht="15" x14ac:dyDescent="0.2">
      <c r="B7" s="85" t="s">
        <v>64</v>
      </c>
      <c r="C7" s="87" t="s">
        <v>62</v>
      </c>
      <c r="D7" s="87" t="s">
        <v>63</v>
      </c>
      <c r="E7" s="88">
        <v>3</v>
      </c>
      <c r="F7" s="89">
        <v>2012</v>
      </c>
      <c r="G7" s="87" t="s">
        <v>4</v>
      </c>
      <c r="H7" s="90">
        <v>950000</v>
      </c>
      <c r="I7" s="91">
        <f t="shared" ref="I7:I67" si="0">H7*E7</f>
        <v>2850000</v>
      </c>
      <c r="K7" s="6"/>
      <c r="M7" s="5">
        <v>1400000</v>
      </c>
    </row>
    <row r="8" spans="2:13" ht="15" x14ac:dyDescent="0.2">
      <c r="B8" s="85" t="s">
        <v>65</v>
      </c>
      <c r="C8" s="87" t="s">
        <v>62</v>
      </c>
      <c r="D8" s="86" t="s">
        <v>5</v>
      </c>
      <c r="E8" s="88">
        <v>1</v>
      </c>
      <c r="F8" s="89">
        <v>2012</v>
      </c>
      <c r="G8" s="87" t="s">
        <v>4</v>
      </c>
      <c r="H8" s="90">
        <v>950000</v>
      </c>
      <c r="I8" s="91">
        <f t="shared" si="0"/>
        <v>950000</v>
      </c>
      <c r="K8" s="6"/>
      <c r="M8" s="5">
        <v>1400000</v>
      </c>
    </row>
    <row r="9" spans="2:13" ht="15" x14ac:dyDescent="0.2">
      <c r="B9" s="85" t="s">
        <v>66</v>
      </c>
      <c r="C9" s="87" t="s">
        <v>62</v>
      </c>
      <c r="D9" s="87" t="s">
        <v>67</v>
      </c>
      <c r="E9" s="88">
        <v>5</v>
      </c>
      <c r="F9" s="89">
        <v>2011</v>
      </c>
      <c r="G9" s="87" t="s">
        <v>4</v>
      </c>
      <c r="H9" s="90">
        <v>200000</v>
      </c>
      <c r="I9" s="91">
        <f t="shared" si="0"/>
        <v>1000000</v>
      </c>
    </row>
    <row r="10" spans="2:13" ht="30" x14ac:dyDescent="0.2">
      <c r="B10" s="85">
        <v>2</v>
      </c>
      <c r="C10" s="87" t="s">
        <v>62</v>
      </c>
      <c r="D10" s="87" t="s">
        <v>68</v>
      </c>
      <c r="E10" s="88">
        <v>1</v>
      </c>
      <c r="F10" s="89">
        <v>2011</v>
      </c>
      <c r="G10" s="87" t="s">
        <v>4</v>
      </c>
      <c r="H10" s="90">
        <v>300000</v>
      </c>
      <c r="I10" s="91">
        <f t="shared" si="0"/>
        <v>300000</v>
      </c>
    </row>
    <row r="11" spans="2:13" ht="15" x14ac:dyDescent="0.2">
      <c r="B11" s="85">
        <v>3</v>
      </c>
      <c r="C11" s="87" t="s">
        <v>69</v>
      </c>
      <c r="D11" s="87"/>
      <c r="E11" s="88">
        <v>9</v>
      </c>
      <c r="F11" s="89">
        <v>2011</v>
      </c>
      <c r="G11" s="87" t="s">
        <v>37</v>
      </c>
      <c r="H11" s="90"/>
      <c r="I11" s="91">
        <f t="shared" si="0"/>
        <v>0</v>
      </c>
    </row>
    <row r="12" spans="2:13" ht="15" x14ac:dyDescent="0.2">
      <c r="B12" s="85">
        <v>4</v>
      </c>
      <c r="C12" s="87" t="s">
        <v>70</v>
      </c>
      <c r="D12" s="87"/>
      <c r="E12" s="88">
        <v>7</v>
      </c>
      <c r="F12" s="89">
        <v>2012</v>
      </c>
      <c r="G12" s="87" t="s">
        <v>37</v>
      </c>
      <c r="H12" s="90"/>
      <c r="I12" s="91">
        <f t="shared" si="0"/>
        <v>0</v>
      </c>
    </row>
    <row r="13" spans="2:13" ht="15" x14ac:dyDescent="0.2">
      <c r="B13" s="85">
        <v>5</v>
      </c>
      <c r="C13" s="87" t="s">
        <v>71</v>
      </c>
      <c r="D13" s="87"/>
      <c r="E13" s="88">
        <v>5</v>
      </c>
      <c r="F13" s="89">
        <v>2012</v>
      </c>
      <c r="G13" s="87" t="s">
        <v>37</v>
      </c>
      <c r="H13" s="90"/>
      <c r="I13" s="91">
        <f t="shared" si="0"/>
        <v>0</v>
      </c>
    </row>
    <row r="14" spans="2:13" ht="15" x14ac:dyDescent="0.2">
      <c r="B14" s="85">
        <v>6</v>
      </c>
      <c r="C14" s="87" t="s">
        <v>72</v>
      </c>
      <c r="D14" s="87"/>
      <c r="E14" s="88">
        <v>1</v>
      </c>
      <c r="F14" s="89">
        <v>2011</v>
      </c>
      <c r="G14" s="87" t="s">
        <v>37</v>
      </c>
      <c r="H14" s="90"/>
      <c r="I14" s="91">
        <f t="shared" si="0"/>
        <v>0</v>
      </c>
    </row>
    <row r="15" spans="2:13" ht="15" x14ac:dyDescent="0.2">
      <c r="B15" s="85">
        <v>7</v>
      </c>
      <c r="C15" s="87" t="s">
        <v>73</v>
      </c>
      <c r="D15" s="87"/>
      <c r="E15" s="88"/>
      <c r="F15" s="89"/>
      <c r="G15" s="87" t="s">
        <v>37</v>
      </c>
      <c r="H15" s="90"/>
      <c r="I15" s="91">
        <f t="shared" si="0"/>
        <v>0</v>
      </c>
    </row>
    <row r="16" spans="2:13" ht="30" x14ac:dyDescent="0.2">
      <c r="B16" s="85" t="s">
        <v>74</v>
      </c>
      <c r="C16" s="87" t="s">
        <v>75</v>
      </c>
      <c r="D16" s="87" t="s">
        <v>76</v>
      </c>
      <c r="E16" s="88">
        <v>1</v>
      </c>
      <c r="F16" s="89">
        <v>2011</v>
      </c>
      <c r="G16" s="87" t="s">
        <v>4</v>
      </c>
      <c r="H16" s="90">
        <v>30000</v>
      </c>
      <c r="I16" s="91">
        <f t="shared" si="0"/>
        <v>30000</v>
      </c>
    </row>
    <row r="17" spans="2:9" ht="30" x14ac:dyDescent="0.2">
      <c r="B17" s="85" t="s">
        <v>77</v>
      </c>
      <c r="C17" s="87" t="s">
        <v>78</v>
      </c>
      <c r="D17" s="87" t="s">
        <v>79</v>
      </c>
      <c r="E17" s="88">
        <v>1</v>
      </c>
      <c r="F17" s="89">
        <v>2013</v>
      </c>
      <c r="G17" s="87" t="s">
        <v>4</v>
      </c>
      <c r="H17" s="90">
        <v>50000</v>
      </c>
      <c r="I17" s="91">
        <v>30000</v>
      </c>
    </row>
    <row r="18" spans="2:9" ht="15" x14ac:dyDescent="0.2">
      <c r="B18" s="85" t="s">
        <v>80</v>
      </c>
      <c r="C18" s="87" t="s">
        <v>81</v>
      </c>
      <c r="D18" s="87" t="s">
        <v>82</v>
      </c>
      <c r="E18" s="88">
        <v>1</v>
      </c>
      <c r="F18" s="89">
        <v>2013</v>
      </c>
      <c r="G18" s="87" t="s">
        <v>37</v>
      </c>
      <c r="H18" s="90"/>
      <c r="I18" s="91">
        <f t="shared" si="0"/>
        <v>0</v>
      </c>
    </row>
    <row r="19" spans="2:9" ht="15" x14ac:dyDescent="0.2">
      <c r="B19" s="85" t="s">
        <v>83</v>
      </c>
      <c r="C19" s="87" t="s">
        <v>84</v>
      </c>
      <c r="D19" s="87"/>
      <c r="E19" s="88">
        <v>1</v>
      </c>
      <c r="F19" s="89">
        <v>2011</v>
      </c>
      <c r="G19" s="87" t="s">
        <v>37</v>
      </c>
      <c r="H19" s="90"/>
      <c r="I19" s="91">
        <f t="shared" si="0"/>
        <v>0</v>
      </c>
    </row>
    <row r="20" spans="2:9" ht="15" x14ac:dyDescent="0.2">
      <c r="B20" s="85">
        <v>8</v>
      </c>
      <c r="C20" s="87" t="s">
        <v>85</v>
      </c>
      <c r="D20" s="87"/>
      <c r="E20" s="88"/>
      <c r="F20" s="89">
        <v>2011</v>
      </c>
      <c r="G20" s="87" t="s">
        <v>37</v>
      </c>
      <c r="H20" s="90"/>
      <c r="I20" s="91">
        <f t="shared" si="0"/>
        <v>0</v>
      </c>
    </row>
    <row r="21" spans="2:9" ht="15" x14ac:dyDescent="0.2">
      <c r="B21" s="85">
        <v>9</v>
      </c>
      <c r="C21" s="87" t="s">
        <v>86</v>
      </c>
      <c r="D21" s="87"/>
      <c r="E21" s="88">
        <v>4</v>
      </c>
      <c r="F21" s="89">
        <v>2011</v>
      </c>
      <c r="G21" s="87" t="s">
        <v>37</v>
      </c>
      <c r="H21" s="90"/>
      <c r="I21" s="91">
        <f t="shared" si="0"/>
        <v>0</v>
      </c>
    </row>
    <row r="22" spans="2:9" ht="15" x14ac:dyDescent="0.2">
      <c r="B22" s="85">
        <v>10</v>
      </c>
      <c r="C22" s="87" t="s">
        <v>87</v>
      </c>
      <c r="D22" s="87" t="s">
        <v>88</v>
      </c>
      <c r="E22" s="88">
        <v>2</v>
      </c>
      <c r="F22" s="89">
        <v>2012</v>
      </c>
      <c r="G22" s="87" t="s">
        <v>4</v>
      </c>
      <c r="H22" s="90">
        <v>90000</v>
      </c>
      <c r="I22" s="91">
        <f t="shared" si="0"/>
        <v>180000</v>
      </c>
    </row>
    <row r="23" spans="2:9" ht="15" x14ac:dyDescent="0.2">
      <c r="B23" s="85" t="s">
        <v>89</v>
      </c>
      <c r="C23" s="87" t="s">
        <v>90</v>
      </c>
      <c r="D23" s="87"/>
      <c r="E23" s="88">
        <v>2</v>
      </c>
      <c r="F23" s="89">
        <v>2012</v>
      </c>
      <c r="G23" s="87" t="s">
        <v>37</v>
      </c>
      <c r="H23" s="90"/>
      <c r="I23" s="91">
        <f t="shared" si="0"/>
        <v>0</v>
      </c>
    </row>
    <row r="24" spans="2:9" ht="15" x14ac:dyDescent="0.2">
      <c r="B24" s="85">
        <v>11</v>
      </c>
      <c r="C24" s="87" t="s">
        <v>91</v>
      </c>
      <c r="D24" s="87"/>
      <c r="E24" s="88"/>
      <c r="F24" s="89"/>
      <c r="G24" s="87" t="s">
        <v>37</v>
      </c>
      <c r="H24" s="90"/>
      <c r="I24" s="91">
        <f t="shared" si="0"/>
        <v>0</v>
      </c>
    </row>
    <row r="25" spans="2:9" ht="15" x14ac:dyDescent="0.2">
      <c r="B25" s="85">
        <v>12</v>
      </c>
      <c r="C25" s="87" t="s">
        <v>92</v>
      </c>
      <c r="D25" s="87"/>
      <c r="E25" s="88">
        <v>1</v>
      </c>
      <c r="F25" s="89">
        <v>2011</v>
      </c>
      <c r="G25" s="87" t="s">
        <v>4</v>
      </c>
      <c r="H25" s="90">
        <v>30000</v>
      </c>
      <c r="I25" s="91">
        <f t="shared" si="0"/>
        <v>30000</v>
      </c>
    </row>
    <row r="26" spans="2:9" ht="15" x14ac:dyDescent="0.2">
      <c r="B26" s="85">
        <v>13</v>
      </c>
      <c r="C26" s="87" t="s">
        <v>93</v>
      </c>
      <c r="D26" s="87"/>
      <c r="E26" s="88">
        <v>1</v>
      </c>
      <c r="F26" s="89">
        <v>2011</v>
      </c>
      <c r="G26" s="87" t="s">
        <v>4</v>
      </c>
      <c r="H26" s="90">
        <v>400000</v>
      </c>
      <c r="I26" s="91">
        <f t="shared" si="0"/>
        <v>400000</v>
      </c>
    </row>
    <row r="27" spans="2:9" ht="15" x14ac:dyDescent="0.2">
      <c r="B27" s="85">
        <v>14</v>
      </c>
      <c r="C27" s="87" t="s">
        <v>94</v>
      </c>
      <c r="D27" s="87"/>
      <c r="E27" s="88">
        <v>2</v>
      </c>
      <c r="F27" s="89">
        <v>2011</v>
      </c>
      <c r="G27" s="87" t="s">
        <v>4</v>
      </c>
      <c r="H27" s="90">
        <v>800000</v>
      </c>
      <c r="I27" s="91">
        <f t="shared" si="0"/>
        <v>1600000</v>
      </c>
    </row>
    <row r="28" spans="2:9" ht="15" x14ac:dyDescent="0.2">
      <c r="B28" s="85">
        <v>15</v>
      </c>
      <c r="C28" s="87" t="s">
        <v>95</v>
      </c>
      <c r="D28" s="87"/>
      <c r="E28" s="88">
        <v>1</v>
      </c>
      <c r="F28" s="89">
        <v>2012</v>
      </c>
      <c r="G28" s="87" t="s">
        <v>37</v>
      </c>
      <c r="H28" s="90"/>
      <c r="I28" s="91">
        <f t="shared" si="0"/>
        <v>0</v>
      </c>
    </row>
    <row r="29" spans="2:9" ht="15" x14ac:dyDescent="0.2">
      <c r="B29" s="85" t="s">
        <v>96</v>
      </c>
      <c r="C29" s="87" t="s">
        <v>95</v>
      </c>
      <c r="D29" s="87"/>
      <c r="E29" s="88">
        <v>1</v>
      </c>
      <c r="F29" s="89">
        <v>2012</v>
      </c>
      <c r="G29" s="87" t="s">
        <v>37</v>
      </c>
      <c r="H29" s="90"/>
      <c r="I29" s="91">
        <f t="shared" si="0"/>
        <v>0</v>
      </c>
    </row>
    <row r="30" spans="2:9" ht="15" x14ac:dyDescent="0.2">
      <c r="B30" s="85">
        <v>16</v>
      </c>
      <c r="C30" s="87" t="s">
        <v>97</v>
      </c>
      <c r="D30" s="87"/>
      <c r="E30" s="88">
        <v>1</v>
      </c>
      <c r="F30" s="89">
        <v>2012</v>
      </c>
      <c r="G30" s="87" t="s">
        <v>4</v>
      </c>
      <c r="H30" s="90">
        <v>150000</v>
      </c>
      <c r="I30" s="91">
        <f t="shared" si="0"/>
        <v>150000</v>
      </c>
    </row>
    <row r="31" spans="2:9" ht="15" x14ac:dyDescent="0.2">
      <c r="B31" s="85">
        <v>17</v>
      </c>
      <c r="C31" s="87" t="s">
        <v>98</v>
      </c>
      <c r="D31" s="87"/>
      <c r="E31" s="88"/>
      <c r="F31" s="89">
        <v>2011</v>
      </c>
      <c r="G31" s="87" t="s">
        <v>37</v>
      </c>
      <c r="H31" s="90"/>
      <c r="I31" s="91">
        <f t="shared" si="0"/>
        <v>0</v>
      </c>
    </row>
    <row r="32" spans="2:9" ht="15" x14ac:dyDescent="0.2">
      <c r="B32" s="85">
        <v>18</v>
      </c>
      <c r="C32" s="87" t="s">
        <v>99</v>
      </c>
      <c r="D32" s="87"/>
      <c r="E32" s="88">
        <v>1</v>
      </c>
      <c r="F32" s="89">
        <v>2013</v>
      </c>
      <c r="G32" s="87" t="s">
        <v>37</v>
      </c>
      <c r="H32" s="90"/>
      <c r="I32" s="91">
        <f t="shared" si="0"/>
        <v>0</v>
      </c>
    </row>
    <row r="33" spans="2:9" ht="15" x14ac:dyDescent="0.2">
      <c r="B33" s="85">
        <v>19</v>
      </c>
      <c r="C33" s="87" t="s">
        <v>100</v>
      </c>
      <c r="D33" s="87" t="s">
        <v>101</v>
      </c>
      <c r="E33" s="88">
        <v>2</v>
      </c>
      <c r="F33" s="89">
        <v>2013</v>
      </c>
      <c r="G33" s="87" t="s">
        <v>37</v>
      </c>
      <c r="H33" s="90"/>
      <c r="I33" s="91">
        <f t="shared" si="0"/>
        <v>0</v>
      </c>
    </row>
    <row r="34" spans="2:9" ht="15" x14ac:dyDescent="0.2">
      <c r="B34" s="85" t="s">
        <v>102</v>
      </c>
      <c r="C34" s="87" t="s">
        <v>100</v>
      </c>
      <c r="D34" s="87"/>
      <c r="E34" s="88">
        <v>3</v>
      </c>
      <c r="F34" s="89">
        <v>2013</v>
      </c>
      <c r="G34" s="87" t="s">
        <v>37</v>
      </c>
      <c r="H34" s="90"/>
      <c r="I34" s="91">
        <f t="shared" si="0"/>
        <v>0</v>
      </c>
    </row>
    <row r="35" spans="2:9" ht="15" x14ac:dyDescent="0.2">
      <c r="B35" s="85">
        <v>20</v>
      </c>
      <c r="C35" s="87" t="s">
        <v>103</v>
      </c>
      <c r="D35" s="87"/>
      <c r="E35" s="88">
        <v>1</v>
      </c>
      <c r="F35" s="89">
        <v>2012</v>
      </c>
      <c r="G35" s="87" t="s">
        <v>4</v>
      </c>
      <c r="H35" s="90">
        <v>20000</v>
      </c>
      <c r="I35" s="91">
        <f t="shared" si="0"/>
        <v>20000</v>
      </c>
    </row>
    <row r="36" spans="2:9" ht="15" x14ac:dyDescent="0.2">
      <c r="B36" s="85">
        <v>21</v>
      </c>
      <c r="C36" s="87" t="s">
        <v>104</v>
      </c>
      <c r="D36" s="87"/>
      <c r="E36" s="88">
        <v>1</v>
      </c>
      <c r="F36" s="89">
        <v>2011</v>
      </c>
      <c r="G36" s="87" t="s">
        <v>4</v>
      </c>
      <c r="H36" s="92">
        <v>150000</v>
      </c>
      <c r="I36" s="93">
        <f t="shared" si="0"/>
        <v>150000</v>
      </c>
    </row>
    <row r="37" spans="2:9" ht="15" x14ac:dyDescent="0.2">
      <c r="B37" s="85">
        <v>22</v>
      </c>
      <c r="C37" s="87" t="s">
        <v>105</v>
      </c>
      <c r="D37" s="87"/>
      <c r="E37" s="88">
        <v>1</v>
      </c>
      <c r="F37" s="89">
        <v>2011</v>
      </c>
      <c r="G37" s="87" t="s">
        <v>4</v>
      </c>
      <c r="H37" s="92"/>
      <c r="I37" s="93"/>
    </row>
    <row r="38" spans="2:9" ht="15" x14ac:dyDescent="0.2">
      <c r="B38" s="85">
        <v>23</v>
      </c>
      <c r="C38" s="87" t="s">
        <v>106</v>
      </c>
      <c r="D38" s="87" t="s">
        <v>107</v>
      </c>
      <c r="E38" s="88">
        <v>1</v>
      </c>
      <c r="F38" s="89">
        <v>2012</v>
      </c>
      <c r="G38" s="87" t="s">
        <v>4</v>
      </c>
      <c r="H38" s="90">
        <v>300000</v>
      </c>
      <c r="I38" s="91">
        <f t="shared" si="0"/>
        <v>300000</v>
      </c>
    </row>
    <row r="39" spans="2:9" ht="15" x14ac:dyDescent="0.2">
      <c r="B39" s="85">
        <v>24</v>
      </c>
      <c r="C39" s="87" t="s">
        <v>108</v>
      </c>
      <c r="D39" s="87" t="s">
        <v>107</v>
      </c>
      <c r="E39" s="88">
        <v>1</v>
      </c>
      <c r="F39" s="89">
        <v>2012</v>
      </c>
      <c r="G39" s="87" t="s">
        <v>4</v>
      </c>
      <c r="H39" s="90">
        <v>50000</v>
      </c>
      <c r="I39" s="91">
        <f t="shared" si="0"/>
        <v>50000</v>
      </c>
    </row>
    <row r="40" spans="2:9" ht="15" x14ac:dyDescent="0.2">
      <c r="B40" s="85">
        <v>25</v>
      </c>
      <c r="C40" s="87" t="s">
        <v>109</v>
      </c>
      <c r="D40" s="87"/>
      <c r="E40" s="88">
        <v>1</v>
      </c>
      <c r="F40" s="89">
        <v>2011</v>
      </c>
      <c r="G40" s="87" t="s">
        <v>4</v>
      </c>
      <c r="H40" s="90">
        <v>300000</v>
      </c>
      <c r="I40" s="91">
        <f t="shared" si="0"/>
        <v>300000</v>
      </c>
    </row>
    <row r="41" spans="2:9" ht="15" x14ac:dyDescent="0.2">
      <c r="B41" s="85">
        <v>26</v>
      </c>
      <c r="C41" s="87" t="s">
        <v>110</v>
      </c>
      <c r="D41" s="87"/>
      <c r="E41" s="88">
        <v>15</v>
      </c>
      <c r="F41" s="89">
        <v>2012</v>
      </c>
      <c r="G41" s="87" t="s">
        <v>4</v>
      </c>
      <c r="H41" s="92">
        <v>385000</v>
      </c>
      <c r="I41" s="91">
        <f>H41</f>
        <v>385000</v>
      </c>
    </row>
    <row r="42" spans="2:9" ht="25.5" x14ac:dyDescent="0.2">
      <c r="B42" s="85">
        <v>27</v>
      </c>
      <c r="C42" s="87" t="s">
        <v>111</v>
      </c>
      <c r="D42" s="87"/>
      <c r="E42" s="88"/>
      <c r="F42" s="89">
        <v>2011</v>
      </c>
      <c r="G42" s="87" t="s">
        <v>32</v>
      </c>
      <c r="H42" s="92"/>
      <c r="I42" s="91">
        <f t="shared" si="0"/>
        <v>0</v>
      </c>
    </row>
    <row r="43" spans="2:9" ht="15" x14ac:dyDescent="0.2">
      <c r="B43" s="85">
        <v>28</v>
      </c>
      <c r="C43" s="87" t="s">
        <v>112</v>
      </c>
      <c r="D43" s="87"/>
      <c r="E43" s="88">
        <v>1</v>
      </c>
      <c r="F43" s="89">
        <v>2011</v>
      </c>
      <c r="G43" s="87" t="s">
        <v>37</v>
      </c>
      <c r="H43" s="90"/>
      <c r="I43" s="91">
        <f t="shared" si="0"/>
        <v>0</v>
      </c>
    </row>
    <row r="44" spans="2:9" ht="75" x14ac:dyDescent="0.2">
      <c r="B44" s="85">
        <v>29</v>
      </c>
      <c r="C44" s="87" t="s">
        <v>113</v>
      </c>
      <c r="D44" s="87" t="s">
        <v>114</v>
      </c>
      <c r="E44" s="88">
        <v>1</v>
      </c>
      <c r="F44" s="89">
        <v>2012</v>
      </c>
      <c r="G44" s="87" t="s">
        <v>4</v>
      </c>
      <c r="H44" s="90">
        <v>1200000</v>
      </c>
      <c r="I44" s="91">
        <f t="shared" si="0"/>
        <v>1200000</v>
      </c>
    </row>
    <row r="45" spans="2:9" ht="15" x14ac:dyDescent="0.2">
      <c r="B45" s="85">
        <v>30</v>
      </c>
      <c r="C45" s="87" t="s">
        <v>115</v>
      </c>
      <c r="D45" s="87" t="s">
        <v>116</v>
      </c>
      <c r="E45" s="88">
        <v>1</v>
      </c>
      <c r="F45" s="89">
        <v>2011</v>
      </c>
      <c r="G45" s="87" t="s">
        <v>4</v>
      </c>
      <c r="H45" s="92">
        <v>35000</v>
      </c>
      <c r="I45" s="93">
        <f t="shared" si="0"/>
        <v>35000</v>
      </c>
    </row>
    <row r="46" spans="2:9" ht="15" x14ac:dyDescent="0.2">
      <c r="B46" s="85" t="s">
        <v>117</v>
      </c>
      <c r="C46" s="87" t="s">
        <v>118</v>
      </c>
      <c r="D46" s="87"/>
      <c r="E46" s="88">
        <v>1</v>
      </c>
      <c r="F46" s="89">
        <v>2011</v>
      </c>
      <c r="G46" s="87" t="s">
        <v>4</v>
      </c>
      <c r="H46" s="92"/>
      <c r="I46" s="93"/>
    </row>
    <row r="47" spans="2:9" ht="15" x14ac:dyDescent="0.2">
      <c r="B47" s="85" t="s">
        <v>119</v>
      </c>
      <c r="C47" s="87" t="s">
        <v>120</v>
      </c>
      <c r="D47" s="87"/>
      <c r="E47" s="88"/>
      <c r="F47" s="89"/>
      <c r="G47" s="87" t="s">
        <v>4</v>
      </c>
      <c r="H47" s="90"/>
      <c r="I47" s="91">
        <f t="shared" si="0"/>
        <v>0</v>
      </c>
    </row>
    <row r="48" spans="2:9" ht="15" x14ac:dyDescent="0.2">
      <c r="B48" s="85">
        <v>31</v>
      </c>
      <c r="C48" s="87" t="s">
        <v>121</v>
      </c>
      <c r="D48" s="87" t="s">
        <v>122</v>
      </c>
      <c r="E48" s="88">
        <v>1</v>
      </c>
      <c r="F48" s="89">
        <v>2012</v>
      </c>
      <c r="G48" s="87" t="s">
        <v>4</v>
      </c>
      <c r="H48" s="90">
        <v>450000</v>
      </c>
      <c r="I48" s="91">
        <f t="shared" si="0"/>
        <v>450000</v>
      </c>
    </row>
    <row r="49" spans="2:9" ht="15" x14ac:dyDescent="0.2">
      <c r="B49" s="85">
        <v>32</v>
      </c>
      <c r="C49" s="87" t="s">
        <v>123</v>
      </c>
      <c r="D49" s="87"/>
      <c r="E49" s="88"/>
      <c r="F49" s="89">
        <v>2011</v>
      </c>
      <c r="G49" s="87" t="s">
        <v>37</v>
      </c>
      <c r="H49" s="90"/>
      <c r="I49" s="91">
        <f t="shared" si="0"/>
        <v>0</v>
      </c>
    </row>
    <row r="50" spans="2:9" ht="60" x14ac:dyDescent="0.2">
      <c r="B50" s="85">
        <v>33</v>
      </c>
      <c r="C50" s="87" t="s">
        <v>124</v>
      </c>
      <c r="D50" s="87" t="s">
        <v>125</v>
      </c>
      <c r="E50" s="88">
        <v>1</v>
      </c>
      <c r="F50" s="89">
        <v>2012</v>
      </c>
      <c r="G50" s="87" t="s">
        <v>4</v>
      </c>
      <c r="H50" s="92">
        <v>180000</v>
      </c>
      <c r="I50" s="93">
        <f t="shared" si="0"/>
        <v>180000</v>
      </c>
    </row>
    <row r="51" spans="2:9" ht="15" x14ac:dyDescent="0.2">
      <c r="B51" s="85" t="s">
        <v>126</v>
      </c>
      <c r="C51" s="87" t="s">
        <v>127</v>
      </c>
      <c r="D51" s="87"/>
      <c r="E51" s="88">
        <v>3</v>
      </c>
      <c r="F51" s="89">
        <v>2012</v>
      </c>
      <c r="G51" s="87" t="s">
        <v>4</v>
      </c>
      <c r="H51" s="92"/>
      <c r="I51" s="93"/>
    </row>
    <row r="52" spans="2:9" ht="15" x14ac:dyDescent="0.2">
      <c r="B52" s="85" t="s">
        <v>128</v>
      </c>
      <c r="C52" s="87" t="s">
        <v>129</v>
      </c>
      <c r="D52" s="87"/>
      <c r="E52" s="88">
        <v>2</v>
      </c>
      <c r="F52" s="89">
        <v>2012</v>
      </c>
      <c r="G52" s="87" t="s">
        <v>4</v>
      </c>
      <c r="H52" s="92"/>
      <c r="I52" s="93"/>
    </row>
    <row r="53" spans="2:9" ht="15" x14ac:dyDescent="0.2">
      <c r="B53" s="85">
        <v>34</v>
      </c>
      <c r="C53" s="87" t="s">
        <v>130</v>
      </c>
      <c r="D53" s="87"/>
      <c r="E53" s="88"/>
      <c r="F53" s="89">
        <v>2011</v>
      </c>
      <c r="G53" s="87" t="s">
        <v>37</v>
      </c>
      <c r="H53" s="90"/>
      <c r="I53" s="91">
        <f t="shared" si="0"/>
        <v>0</v>
      </c>
    </row>
    <row r="54" spans="2:9" ht="15" x14ac:dyDescent="0.2">
      <c r="B54" s="85">
        <v>35</v>
      </c>
      <c r="C54" s="87" t="s">
        <v>131</v>
      </c>
      <c r="D54" s="87"/>
      <c r="E54" s="88"/>
      <c r="F54" s="89">
        <v>2011</v>
      </c>
      <c r="G54" s="87" t="s">
        <v>37</v>
      </c>
      <c r="H54" s="90"/>
      <c r="I54" s="91">
        <f t="shared" si="0"/>
        <v>0</v>
      </c>
    </row>
    <row r="55" spans="2:9" ht="15" x14ac:dyDescent="0.2">
      <c r="B55" s="85">
        <v>36</v>
      </c>
      <c r="C55" s="87" t="s">
        <v>132</v>
      </c>
      <c r="D55" s="87"/>
      <c r="E55" s="88"/>
      <c r="F55" s="89">
        <v>2011</v>
      </c>
      <c r="G55" s="87" t="s">
        <v>37</v>
      </c>
      <c r="H55" s="90"/>
      <c r="I55" s="91">
        <f t="shared" si="0"/>
        <v>0</v>
      </c>
    </row>
    <row r="56" spans="2:9" ht="15" x14ac:dyDescent="0.2">
      <c r="B56" s="85">
        <v>37</v>
      </c>
      <c r="C56" s="87" t="s">
        <v>133</v>
      </c>
      <c r="D56" s="87"/>
      <c r="E56" s="88"/>
      <c r="F56" s="89">
        <v>2011</v>
      </c>
      <c r="G56" s="87" t="s">
        <v>37</v>
      </c>
      <c r="H56" s="90"/>
      <c r="I56" s="91">
        <f t="shared" si="0"/>
        <v>0</v>
      </c>
    </row>
    <row r="57" spans="2:9" ht="30" x14ac:dyDescent="0.2">
      <c r="B57" s="85">
        <v>38</v>
      </c>
      <c r="C57" s="86" t="s">
        <v>35</v>
      </c>
      <c r="D57" s="87"/>
      <c r="E57" s="88"/>
      <c r="F57" s="89">
        <v>2011</v>
      </c>
      <c r="G57" s="87" t="s">
        <v>37</v>
      </c>
      <c r="H57" s="90"/>
      <c r="I57" s="91">
        <f t="shared" si="0"/>
        <v>0</v>
      </c>
    </row>
    <row r="58" spans="2:9" ht="15" x14ac:dyDescent="0.2">
      <c r="B58" s="85">
        <v>39</v>
      </c>
      <c r="C58" s="87" t="s">
        <v>134</v>
      </c>
      <c r="D58" s="87"/>
      <c r="E58" s="88">
        <v>1</v>
      </c>
      <c r="F58" s="89">
        <v>2011</v>
      </c>
      <c r="G58" s="87" t="s">
        <v>37</v>
      </c>
      <c r="H58" s="90"/>
      <c r="I58" s="91">
        <f t="shared" si="0"/>
        <v>0</v>
      </c>
    </row>
    <row r="59" spans="2:9" ht="15" x14ac:dyDescent="0.2">
      <c r="B59" s="85" t="s">
        <v>135</v>
      </c>
      <c r="C59" s="87" t="s">
        <v>136</v>
      </c>
      <c r="D59" s="87"/>
      <c r="E59" s="88"/>
      <c r="F59" s="89">
        <v>2011</v>
      </c>
      <c r="G59" s="87" t="s">
        <v>37</v>
      </c>
      <c r="H59" s="90"/>
      <c r="I59" s="91">
        <f t="shared" si="0"/>
        <v>0</v>
      </c>
    </row>
    <row r="60" spans="2:9" ht="15" x14ac:dyDescent="0.2">
      <c r="B60" s="85">
        <v>40</v>
      </c>
      <c r="C60" s="87" t="s">
        <v>137</v>
      </c>
      <c r="D60" s="87"/>
      <c r="E60" s="88"/>
      <c r="F60" s="89">
        <v>2012</v>
      </c>
      <c r="G60" s="87" t="s">
        <v>4</v>
      </c>
      <c r="H60" s="90">
        <v>20000</v>
      </c>
      <c r="I60" s="91">
        <f>H60</f>
        <v>20000</v>
      </c>
    </row>
    <row r="61" spans="2:9" ht="15" x14ac:dyDescent="0.2">
      <c r="B61" s="85">
        <v>41</v>
      </c>
      <c r="C61" s="87" t="s">
        <v>138</v>
      </c>
      <c r="D61" s="87"/>
      <c r="E61" s="88"/>
      <c r="F61" s="89"/>
      <c r="G61" s="87" t="s">
        <v>37</v>
      </c>
      <c r="H61" s="90"/>
      <c r="I61" s="91">
        <f t="shared" si="0"/>
        <v>0</v>
      </c>
    </row>
    <row r="62" spans="2:9" ht="15" x14ac:dyDescent="0.2">
      <c r="B62" s="85" t="s">
        <v>139</v>
      </c>
      <c r="C62" s="87" t="s">
        <v>140</v>
      </c>
      <c r="D62" s="87"/>
      <c r="E62" s="88">
        <v>2</v>
      </c>
      <c r="F62" s="89">
        <v>2013</v>
      </c>
      <c r="G62" s="87" t="s">
        <v>37</v>
      </c>
      <c r="H62" s="90"/>
      <c r="I62" s="91">
        <f t="shared" si="0"/>
        <v>0</v>
      </c>
    </row>
    <row r="63" spans="2:9" ht="15" x14ac:dyDescent="0.2">
      <c r="B63" s="85" t="s">
        <v>141</v>
      </c>
      <c r="C63" s="87" t="s">
        <v>142</v>
      </c>
      <c r="D63" s="87"/>
      <c r="E63" s="88">
        <v>1</v>
      </c>
      <c r="F63" s="89">
        <v>2013</v>
      </c>
      <c r="G63" s="87" t="s">
        <v>37</v>
      </c>
      <c r="H63" s="90"/>
      <c r="I63" s="91">
        <f t="shared" si="0"/>
        <v>0</v>
      </c>
    </row>
    <row r="64" spans="2:9" ht="15" x14ac:dyDescent="0.2">
      <c r="B64" s="85" t="s">
        <v>143</v>
      </c>
      <c r="C64" s="87" t="s">
        <v>144</v>
      </c>
      <c r="D64" s="87"/>
      <c r="E64" s="88">
        <v>2</v>
      </c>
      <c r="F64" s="89">
        <v>2012</v>
      </c>
      <c r="G64" s="87" t="s">
        <v>37</v>
      </c>
      <c r="H64" s="90"/>
      <c r="I64" s="91">
        <f t="shared" si="0"/>
        <v>0</v>
      </c>
    </row>
    <row r="65" spans="2:9" ht="15" x14ac:dyDescent="0.2">
      <c r="B65" s="85" t="s">
        <v>145</v>
      </c>
      <c r="C65" s="87" t="s">
        <v>146</v>
      </c>
      <c r="D65" s="87"/>
      <c r="E65" s="88">
        <v>1</v>
      </c>
      <c r="F65" s="89">
        <v>2012</v>
      </c>
      <c r="G65" s="87" t="s">
        <v>37</v>
      </c>
      <c r="H65" s="90"/>
      <c r="I65" s="91">
        <f t="shared" si="0"/>
        <v>0</v>
      </c>
    </row>
    <row r="66" spans="2:9" ht="30" x14ac:dyDescent="0.2">
      <c r="B66" s="85">
        <v>42</v>
      </c>
      <c r="C66" s="87" t="s">
        <v>147</v>
      </c>
      <c r="D66" s="87"/>
      <c r="E66" s="88"/>
      <c r="F66" s="89"/>
      <c r="G66" s="87" t="s">
        <v>37</v>
      </c>
      <c r="H66" s="90"/>
      <c r="I66" s="91">
        <f t="shared" si="0"/>
        <v>0</v>
      </c>
    </row>
    <row r="67" spans="2:9" ht="15" x14ac:dyDescent="0.2">
      <c r="B67" s="85">
        <v>43</v>
      </c>
      <c r="C67" s="87" t="s">
        <v>148</v>
      </c>
      <c r="D67" s="87" t="s">
        <v>149</v>
      </c>
      <c r="E67" s="88">
        <v>1</v>
      </c>
      <c r="F67" s="89">
        <v>2011</v>
      </c>
      <c r="G67" s="87" t="s">
        <v>37</v>
      </c>
      <c r="H67" s="90"/>
      <c r="I67" s="91">
        <f t="shared" si="0"/>
        <v>0</v>
      </c>
    </row>
    <row r="68" spans="2:9" x14ac:dyDescent="0.2">
      <c r="B68" s="85">
        <v>44</v>
      </c>
      <c r="C68" s="87" t="s">
        <v>36</v>
      </c>
      <c r="D68" s="87"/>
      <c r="E68" s="88"/>
      <c r="F68" s="89"/>
      <c r="G68" s="87" t="s">
        <v>38</v>
      </c>
      <c r="H68" s="90">
        <v>500000</v>
      </c>
      <c r="I68" s="91">
        <f>H68</f>
        <v>500000</v>
      </c>
    </row>
    <row r="69" spans="2:9" x14ac:dyDescent="0.2">
      <c r="B69" s="94" t="s">
        <v>33</v>
      </c>
      <c r="C69" s="94"/>
      <c r="D69" s="94"/>
      <c r="E69" s="94"/>
      <c r="F69" s="94"/>
      <c r="G69" s="94"/>
      <c r="H69" s="94"/>
      <c r="I69" s="95">
        <f>SUM(I6:I68)</f>
        <v>13010000</v>
      </c>
    </row>
    <row r="70" spans="2:9" x14ac:dyDescent="0.2">
      <c r="B70" s="96"/>
      <c r="C70" s="97"/>
      <c r="D70" s="97"/>
      <c r="E70" s="98"/>
      <c r="F70" s="99"/>
      <c r="G70" s="97"/>
      <c r="H70" s="100"/>
      <c r="I70" s="99"/>
    </row>
    <row r="71" spans="2:9" x14ac:dyDescent="0.2">
      <c r="G71" s="1"/>
      <c r="H71" s="13"/>
    </row>
    <row r="72" spans="2:9" x14ac:dyDescent="0.2">
      <c r="G72" s="1"/>
      <c r="H72" s="13"/>
    </row>
    <row r="73" spans="2:9" x14ac:dyDescent="0.2">
      <c r="G73" s="1"/>
      <c r="H73" s="13"/>
    </row>
    <row r="74" spans="2:9" x14ac:dyDescent="0.2">
      <c r="G74" s="1"/>
      <c r="H74" s="13"/>
    </row>
    <row r="75" spans="2:9" x14ac:dyDescent="0.2">
      <c r="G75" s="1"/>
      <c r="H75" s="13"/>
    </row>
    <row r="76" spans="2:9" x14ac:dyDescent="0.2">
      <c r="G76" s="1"/>
      <c r="H76" s="13"/>
    </row>
    <row r="77" spans="2:9" x14ac:dyDescent="0.2">
      <c r="G77" s="1"/>
      <c r="H77" s="13"/>
    </row>
    <row r="78" spans="2:9" x14ac:dyDescent="0.2">
      <c r="G78" s="1"/>
      <c r="H78" s="13"/>
    </row>
    <row r="79" spans="2:9" x14ac:dyDescent="0.2">
      <c r="G79" s="1"/>
      <c r="H79" s="13"/>
    </row>
    <row r="80" spans="2:9" x14ac:dyDescent="0.2">
      <c r="G80" s="1"/>
      <c r="H80" s="13"/>
    </row>
    <row r="81" spans="7:8" x14ac:dyDescent="0.2">
      <c r="G81" s="1"/>
      <c r="H81" s="13"/>
    </row>
    <row r="82" spans="7:8" x14ac:dyDescent="0.2">
      <c r="G82" s="1"/>
      <c r="H82" s="13"/>
    </row>
    <row r="83" spans="7:8" x14ac:dyDescent="0.2">
      <c r="G83" s="1"/>
      <c r="H83" s="13"/>
    </row>
    <row r="84" spans="7:8" x14ac:dyDescent="0.2">
      <c r="G84" s="1"/>
      <c r="H84" s="13"/>
    </row>
    <row r="85" spans="7:8" x14ac:dyDescent="0.2">
      <c r="G85" s="1"/>
      <c r="H85" s="13"/>
    </row>
    <row r="86" spans="7:8" x14ac:dyDescent="0.2">
      <c r="G86" s="1"/>
      <c r="H86" s="13"/>
    </row>
    <row r="87" spans="7:8" x14ac:dyDescent="0.2">
      <c r="G87" s="1"/>
      <c r="H87" s="13"/>
    </row>
    <row r="88" spans="7:8" x14ac:dyDescent="0.2">
      <c r="G88" s="1"/>
      <c r="H88" s="13"/>
    </row>
  </sheetData>
  <mergeCells count="9">
    <mergeCell ref="B69:H69"/>
    <mergeCell ref="B3:I3"/>
    <mergeCell ref="H36:H37"/>
    <mergeCell ref="H45:H46"/>
    <mergeCell ref="H50:H52"/>
    <mergeCell ref="I50:I52"/>
    <mergeCell ref="I45:I46"/>
    <mergeCell ref="I36:I37"/>
    <mergeCell ref="H41:H4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5:O19"/>
  <sheetViews>
    <sheetView workbookViewId="0">
      <selection activeCell="E6" sqref="E6:O19"/>
    </sheetView>
  </sheetViews>
  <sheetFormatPr defaultRowHeight="12.75" x14ac:dyDescent="0.2"/>
  <cols>
    <col min="5" max="5" width="8.83203125" customWidth="1"/>
    <col min="6" max="6" width="16.33203125" customWidth="1"/>
    <col min="7" max="7" width="16" customWidth="1"/>
    <col min="8" max="8" width="11.6640625" customWidth="1"/>
    <col min="9" max="9" width="13.6640625" customWidth="1"/>
    <col min="10" max="10" width="39.83203125" customWidth="1"/>
    <col min="11" max="11" width="13" customWidth="1"/>
    <col min="12" max="12" width="12" customWidth="1"/>
    <col min="13" max="13" width="11.6640625" customWidth="1"/>
    <col min="14" max="14" width="14.33203125" customWidth="1"/>
    <col min="15" max="15" width="17.5" bestFit="1" customWidth="1"/>
  </cols>
  <sheetData>
    <row r="5" spans="5:15" ht="13.5" thickBot="1" x14ac:dyDescent="0.25"/>
    <row r="6" spans="5:15" ht="38.25" customHeight="1" thickBot="1" x14ac:dyDescent="0.25">
      <c r="E6" s="14" t="s">
        <v>7</v>
      </c>
      <c r="F6" s="15"/>
      <c r="G6" s="15"/>
      <c r="H6" s="15"/>
      <c r="I6" s="15"/>
      <c r="J6" s="15"/>
      <c r="K6" s="15"/>
      <c r="L6" s="15"/>
      <c r="M6" s="15"/>
      <c r="N6" s="15"/>
      <c r="O6" s="16"/>
    </row>
    <row r="7" spans="5:15" ht="60.75" thickBot="1" x14ac:dyDescent="0.25">
      <c r="E7" s="17" t="s">
        <v>8</v>
      </c>
      <c r="F7" s="18" t="s">
        <v>9</v>
      </c>
      <c r="G7" s="18" t="s">
        <v>10</v>
      </c>
      <c r="H7" s="18" t="s">
        <v>11</v>
      </c>
      <c r="I7" s="18" t="s">
        <v>12</v>
      </c>
      <c r="J7" s="18" t="s">
        <v>13</v>
      </c>
      <c r="K7" s="18" t="s">
        <v>14</v>
      </c>
      <c r="L7" s="18" t="s">
        <v>39</v>
      </c>
      <c r="M7" s="18" t="s">
        <v>40</v>
      </c>
      <c r="N7" s="19" t="s">
        <v>41</v>
      </c>
      <c r="O7" s="20" t="s">
        <v>42</v>
      </c>
    </row>
    <row r="8" spans="5:15" ht="25.5" x14ac:dyDescent="0.2">
      <c r="E8" s="21">
        <v>1</v>
      </c>
      <c r="F8" s="22" t="s">
        <v>15</v>
      </c>
      <c r="G8" s="23" t="s">
        <v>16</v>
      </c>
      <c r="H8" s="24">
        <v>30</v>
      </c>
      <c r="I8" s="24"/>
      <c r="J8" s="22" t="s">
        <v>17</v>
      </c>
      <c r="K8" s="25" t="s">
        <v>18</v>
      </c>
      <c r="L8" s="25">
        <v>525.6</v>
      </c>
      <c r="M8" s="25">
        <f>L8*10.7639</f>
        <v>5657.5058399999998</v>
      </c>
      <c r="N8" s="26">
        <v>600</v>
      </c>
      <c r="O8" s="27">
        <f>N8*M8</f>
        <v>3394503.5039999997</v>
      </c>
    </row>
    <row r="9" spans="5:15" ht="25.5" x14ac:dyDescent="0.2">
      <c r="E9" s="28">
        <v>2</v>
      </c>
      <c r="F9" s="22" t="s">
        <v>19</v>
      </c>
      <c r="G9" s="29" t="s">
        <v>16</v>
      </c>
      <c r="H9" s="30">
        <v>30</v>
      </c>
      <c r="I9" s="30"/>
      <c r="J9" s="31" t="s">
        <v>17</v>
      </c>
      <c r="K9" s="30" t="s">
        <v>18</v>
      </c>
      <c r="L9" s="25">
        <v>525.6</v>
      </c>
      <c r="M9" s="32">
        <f t="shared" ref="M9:M13" si="0">L9*10.7639</f>
        <v>5657.5058399999998</v>
      </c>
      <c r="N9" s="26">
        <v>600</v>
      </c>
      <c r="O9" s="33">
        <f>N9*M9</f>
        <v>3394503.5039999997</v>
      </c>
    </row>
    <row r="10" spans="5:15" ht="25.5" x14ac:dyDescent="0.2">
      <c r="E10" s="28">
        <v>3</v>
      </c>
      <c r="F10" s="22" t="s">
        <v>20</v>
      </c>
      <c r="G10" s="29" t="s">
        <v>16</v>
      </c>
      <c r="H10" s="30">
        <v>30</v>
      </c>
      <c r="I10" s="30"/>
      <c r="J10" s="31" t="s">
        <v>17</v>
      </c>
      <c r="K10" s="30" t="s">
        <v>18</v>
      </c>
      <c r="L10" s="32">
        <v>553</v>
      </c>
      <c r="M10" s="32">
        <f t="shared" si="0"/>
        <v>5952.4367000000002</v>
      </c>
      <c r="N10" s="26">
        <v>600</v>
      </c>
      <c r="O10" s="33">
        <f t="shared" ref="O10:O14" si="1">N10*M10</f>
        <v>3571462.02</v>
      </c>
    </row>
    <row r="11" spans="5:15" ht="25.5" x14ac:dyDescent="0.2">
      <c r="E11" s="28">
        <v>4</v>
      </c>
      <c r="F11" s="34" t="s">
        <v>21</v>
      </c>
      <c r="G11" s="29" t="s">
        <v>16</v>
      </c>
      <c r="H11" s="30">
        <v>20</v>
      </c>
      <c r="I11" s="30"/>
      <c r="J11" s="31" t="s">
        <v>17</v>
      </c>
      <c r="K11" s="30" t="s">
        <v>18</v>
      </c>
      <c r="L11" s="30">
        <v>432</v>
      </c>
      <c r="M11" s="32">
        <f t="shared" si="0"/>
        <v>4650.0047999999997</v>
      </c>
      <c r="N11" s="26">
        <v>600</v>
      </c>
      <c r="O11" s="33">
        <f t="shared" si="1"/>
        <v>2790002.88</v>
      </c>
    </row>
    <row r="12" spans="5:15" ht="25.5" x14ac:dyDescent="0.2">
      <c r="E12" s="28">
        <v>5</v>
      </c>
      <c r="F12" s="34" t="s">
        <v>22</v>
      </c>
      <c r="G12" s="29" t="s">
        <v>16</v>
      </c>
      <c r="H12" s="30">
        <v>15</v>
      </c>
      <c r="I12" s="30"/>
      <c r="J12" s="35" t="s">
        <v>23</v>
      </c>
      <c r="K12" s="30" t="s">
        <v>18</v>
      </c>
      <c r="L12" s="30">
        <v>1050</v>
      </c>
      <c r="M12" s="32">
        <f t="shared" si="0"/>
        <v>11302.094999999999</v>
      </c>
      <c r="N12" s="36">
        <v>1100</v>
      </c>
      <c r="O12" s="33">
        <f t="shared" si="1"/>
        <v>12432304.5</v>
      </c>
    </row>
    <row r="13" spans="5:15" ht="25.5" x14ac:dyDescent="0.2">
      <c r="E13" s="28">
        <v>6</v>
      </c>
      <c r="F13" s="34" t="s">
        <v>24</v>
      </c>
      <c r="G13" s="29" t="s">
        <v>16</v>
      </c>
      <c r="H13" s="30">
        <v>12</v>
      </c>
      <c r="I13" s="30"/>
      <c r="J13" s="35" t="s">
        <v>23</v>
      </c>
      <c r="K13" s="30" t="s">
        <v>18</v>
      </c>
      <c r="L13" s="30">
        <v>954</v>
      </c>
      <c r="M13" s="32">
        <f t="shared" si="0"/>
        <v>10268.7606</v>
      </c>
      <c r="N13" s="36">
        <v>1100</v>
      </c>
      <c r="O13" s="33">
        <f t="shared" si="1"/>
        <v>11295636.66</v>
      </c>
    </row>
    <row r="14" spans="5:15" ht="39" thickBot="1" x14ac:dyDescent="0.25">
      <c r="E14" s="28">
        <v>7</v>
      </c>
      <c r="F14" s="34" t="s">
        <v>25</v>
      </c>
      <c r="G14" s="29" t="s">
        <v>16</v>
      </c>
      <c r="H14" s="30">
        <v>12</v>
      </c>
      <c r="I14" s="30"/>
      <c r="J14" s="35" t="s">
        <v>23</v>
      </c>
      <c r="K14" s="30" t="s">
        <v>18</v>
      </c>
      <c r="L14" s="32">
        <v>100</v>
      </c>
      <c r="M14" s="32">
        <f>L14*10.7639</f>
        <v>1076.3899999999999</v>
      </c>
      <c r="N14" s="36">
        <v>1100</v>
      </c>
      <c r="O14" s="33">
        <f t="shared" si="1"/>
        <v>1184028.9999999998</v>
      </c>
    </row>
    <row r="15" spans="5:15" ht="15.75" thickBot="1" x14ac:dyDescent="0.3">
      <c r="E15" s="37" t="s">
        <v>26</v>
      </c>
      <c r="F15" s="38"/>
      <c r="G15" s="38"/>
      <c r="H15" s="38"/>
      <c r="I15" s="38"/>
      <c r="J15" s="38"/>
      <c r="K15" s="38"/>
      <c r="L15" s="39">
        <f>SUM(L8:L14)</f>
        <v>4140.2</v>
      </c>
      <c r="M15" s="39">
        <f>SUM(M8:M14)</f>
        <v>44564.698779999999</v>
      </c>
      <c r="N15" s="40"/>
      <c r="O15" s="41">
        <f>SUM(O8:O14)</f>
        <v>38062442.068000004</v>
      </c>
    </row>
    <row r="16" spans="5:15" ht="14.25" x14ac:dyDescent="0.2">
      <c r="E16" s="42" t="s">
        <v>27</v>
      </c>
      <c r="F16" s="43"/>
      <c r="G16" s="43"/>
      <c r="H16" s="43"/>
      <c r="I16" s="43"/>
      <c r="J16" s="43"/>
      <c r="K16" s="43"/>
      <c r="L16" s="43"/>
      <c r="M16" s="43"/>
      <c r="N16" s="43"/>
      <c r="O16" s="44"/>
    </row>
    <row r="17" spans="5:15" ht="30" customHeight="1" x14ac:dyDescent="0.2">
      <c r="E17" s="45" t="s">
        <v>28</v>
      </c>
      <c r="F17" s="46"/>
      <c r="G17" s="46"/>
      <c r="H17" s="46"/>
      <c r="I17" s="46"/>
      <c r="J17" s="46"/>
      <c r="K17" s="46"/>
      <c r="L17" s="46"/>
      <c r="M17" s="46"/>
      <c r="N17" s="46"/>
      <c r="O17" s="47"/>
    </row>
    <row r="18" spans="5:15" ht="14.25" x14ac:dyDescent="0.2">
      <c r="E18" s="48" t="s">
        <v>29</v>
      </c>
      <c r="F18" s="49"/>
      <c r="G18" s="49"/>
      <c r="H18" s="49"/>
      <c r="I18" s="49"/>
      <c r="J18" s="49"/>
      <c r="K18" s="49"/>
      <c r="L18" s="49"/>
      <c r="M18" s="49"/>
      <c r="N18" s="49"/>
      <c r="O18" s="50"/>
    </row>
    <row r="19" spans="5:15" ht="15" thickBot="1" x14ac:dyDescent="0.25">
      <c r="E19" s="51" t="s">
        <v>30</v>
      </c>
      <c r="F19" s="52"/>
      <c r="G19" s="52"/>
      <c r="H19" s="52"/>
      <c r="I19" s="52"/>
      <c r="J19" s="52"/>
      <c r="K19" s="52"/>
      <c r="L19" s="52"/>
      <c r="M19" s="52"/>
      <c r="N19" s="52"/>
      <c r="O19" s="53"/>
    </row>
  </sheetData>
  <mergeCells count="6">
    <mergeCell ref="E19:O19"/>
    <mergeCell ref="E6:O6"/>
    <mergeCell ref="E15:K15"/>
    <mergeCell ref="E16:O16"/>
    <mergeCell ref="E17:O17"/>
    <mergeCell ref="E18:O18"/>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5:L25"/>
  <sheetViews>
    <sheetView workbookViewId="0">
      <selection activeCell="F21" sqref="F21:L21"/>
    </sheetView>
  </sheetViews>
  <sheetFormatPr defaultRowHeight="12.75" x14ac:dyDescent="0.2"/>
  <cols>
    <col min="6" max="6" width="6.33203125" customWidth="1"/>
    <col min="7" max="7" width="27" bestFit="1" customWidth="1"/>
    <col min="8" max="8" width="12.33203125" hidden="1" customWidth="1"/>
    <col min="9" max="9" width="13" bestFit="1" customWidth="1"/>
    <col min="10" max="10" width="18.6640625" bestFit="1" customWidth="1"/>
    <col min="11" max="11" width="21.33203125" bestFit="1" customWidth="1"/>
    <col min="12" max="12" width="19.33203125" bestFit="1" customWidth="1"/>
  </cols>
  <sheetData>
    <row r="5" spans="6:12" ht="13.5" thickBot="1" x14ac:dyDescent="0.25"/>
    <row r="6" spans="6:12" ht="38.25" customHeight="1" thickBot="1" x14ac:dyDescent="0.3">
      <c r="F6" s="58" t="s">
        <v>57</v>
      </c>
      <c r="G6" s="59"/>
      <c r="H6" s="59"/>
      <c r="I6" s="59"/>
      <c r="J6" s="59"/>
      <c r="K6" s="59"/>
      <c r="L6" s="60"/>
    </row>
    <row r="7" spans="6:12" ht="24" customHeight="1" thickBot="1" x14ac:dyDescent="0.3">
      <c r="F7" s="82" t="s">
        <v>43</v>
      </c>
      <c r="G7" s="83" t="s">
        <v>44</v>
      </c>
      <c r="H7" s="83" t="s">
        <v>45</v>
      </c>
      <c r="I7" s="83" t="s">
        <v>46</v>
      </c>
      <c r="J7" s="83" t="s">
        <v>47</v>
      </c>
      <c r="K7" s="83" t="s">
        <v>48</v>
      </c>
      <c r="L7" s="84" t="s">
        <v>49</v>
      </c>
    </row>
    <row r="8" spans="6:12" x14ac:dyDescent="0.2">
      <c r="F8" s="61">
        <v>1</v>
      </c>
      <c r="G8" s="62" t="s">
        <v>50</v>
      </c>
      <c r="H8" s="63" t="s">
        <v>51</v>
      </c>
      <c r="I8" s="64">
        <f>'[1]P&amp;M'!N2089</f>
        <v>0</v>
      </c>
      <c r="J8" s="64">
        <v>0</v>
      </c>
      <c r="K8" s="64">
        <f>'[1]P&amp;M'!Q2089</f>
        <v>0</v>
      </c>
      <c r="L8" s="65">
        <f>'[1]P&amp;M'!T2089</f>
        <v>0</v>
      </c>
    </row>
    <row r="9" spans="6:12" x14ac:dyDescent="0.2">
      <c r="F9" s="66"/>
      <c r="G9" s="67"/>
      <c r="H9" s="68"/>
      <c r="I9" s="69"/>
      <c r="J9" s="69"/>
      <c r="K9" s="69"/>
      <c r="L9" s="70"/>
    </row>
    <row r="10" spans="6:12" x14ac:dyDescent="0.2">
      <c r="F10" s="66"/>
      <c r="G10" s="67"/>
      <c r="H10" s="68"/>
      <c r="I10" s="69"/>
      <c r="J10" s="69"/>
      <c r="K10" s="69"/>
      <c r="L10" s="70"/>
    </row>
    <row r="11" spans="6:12" x14ac:dyDescent="0.2">
      <c r="F11" s="66"/>
      <c r="G11" s="67"/>
      <c r="H11" s="68"/>
      <c r="I11" s="69"/>
      <c r="J11" s="69"/>
      <c r="K11" s="69"/>
      <c r="L11" s="70"/>
    </row>
    <row r="12" spans="6:12" x14ac:dyDescent="0.2">
      <c r="F12" s="66"/>
      <c r="G12" s="67"/>
      <c r="H12" s="68"/>
      <c r="I12" s="69"/>
      <c r="J12" s="69"/>
      <c r="K12" s="69"/>
      <c r="L12" s="70"/>
    </row>
    <row r="13" spans="6:12" x14ac:dyDescent="0.2">
      <c r="F13" s="66"/>
      <c r="G13" s="67"/>
      <c r="H13" s="68"/>
      <c r="I13" s="69"/>
      <c r="J13" s="69"/>
      <c r="K13" s="69"/>
      <c r="L13" s="70"/>
    </row>
    <row r="14" spans="6:12" x14ac:dyDescent="0.2">
      <c r="F14" s="66"/>
      <c r="G14" s="67"/>
      <c r="H14" s="68"/>
      <c r="I14" s="69"/>
      <c r="J14" s="69"/>
      <c r="K14" s="69"/>
      <c r="L14" s="70"/>
    </row>
    <row r="15" spans="6:12" x14ac:dyDescent="0.2">
      <c r="F15" s="66"/>
      <c r="G15" s="67"/>
      <c r="H15" s="68"/>
      <c r="I15" s="69"/>
      <c r="J15" s="69"/>
      <c r="K15" s="69"/>
      <c r="L15" s="70"/>
    </row>
    <row r="16" spans="6:12" x14ac:dyDescent="0.2">
      <c r="F16" s="66"/>
      <c r="G16" s="67"/>
      <c r="H16" s="68"/>
      <c r="I16" s="69"/>
      <c r="J16" s="69"/>
      <c r="K16" s="69"/>
      <c r="L16" s="70"/>
    </row>
    <row r="17" spans="6:12" x14ac:dyDescent="0.2">
      <c r="F17" s="66"/>
      <c r="G17" s="67"/>
      <c r="H17" s="68"/>
      <c r="I17" s="69"/>
      <c r="J17" s="69"/>
      <c r="K17" s="69"/>
      <c r="L17" s="70"/>
    </row>
    <row r="18" spans="6:12" ht="13.5" thickBot="1" x14ac:dyDescent="0.25">
      <c r="F18" s="71"/>
      <c r="G18" s="72"/>
      <c r="H18" s="73"/>
      <c r="I18" s="74"/>
      <c r="J18" s="74"/>
      <c r="K18" s="74"/>
      <c r="L18" s="75"/>
    </row>
    <row r="19" spans="6:12" ht="15.75" thickBot="1" x14ac:dyDescent="0.3">
      <c r="F19" s="54" t="s">
        <v>33</v>
      </c>
      <c r="G19" s="55"/>
      <c r="H19" s="55"/>
      <c r="I19" s="56">
        <f>SUM(I8:I18)</f>
        <v>0</v>
      </c>
      <c r="J19" s="56">
        <f>SUM(J8:J18)</f>
        <v>0</v>
      </c>
      <c r="K19" s="56">
        <f>SUM(K8:K18)</f>
        <v>0</v>
      </c>
      <c r="L19" s="57">
        <f>SUM(L8:L18)</f>
        <v>0</v>
      </c>
    </row>
    <row r="20" spans="6:12" ht="15" x14ac:dyDescent="0.25">
      <c r="F20" s="7" t="s">
        <v>27</v>
      </c>
      <c r="G20" s="8"/>
      <c r="H20" s="8"/>
      <c r="I20" s="8"/>
      <c r="J20" s="8"/>
      <c r="K20" s="8"/>
      <c r="L20" s="9"/>
    </row>
    <row r="21" spans="6:12" ht="15" x14ac:dyDescent="0.25">
      <c r="F21" s="10" t="s">
        <v>52</v>
      </c>
      <c r="G21" s="11"/>
      <c r="H21" s="11"/>
      <c r="I21" s="11"/>
      <c r="J21" s="11"/>
      <c r="K21" s="11"/>
      <c r="L21" s="12"/>
    </row>
    <row r="22" spans="6:12" ht="15" x14ac:dyDescent="0.25">
      <c r="F22" s="10" t="s">
        <v>53</v>
      </c>
      <c r="G22" s="11"/>
      <c r="H22" s="11"/>
      <c r="I22" s="11"/>
      <c r="J22" s="11"/>
      <c r="K22" s="11"/>
      <c r="L22" s="12"/>
    </row>
    <row r="23" spans="6:12" ht="15" x14ac:dyDescent="0.25">
      <c r="F23" s="10" t="s">
        <v>54</v>
      </c>
      <c r="G23" s="11"/>
      <c r="H23" s="11"/>
      <c r="I23" s="11"/>
      <c r="J23" s="11"/>
      <c r="K23" s="11"/>
      <c r="L23" s="12"/>
    </row>
    <row r="24" spans="6:12" ht="15" x14ac:dyDescent="0.2">
      <c r="F24" s="76" t="s">
        <v>55</v>
      </c>
      <c r="G24" s="77"/>
      <c r="H24" s="77"/>
      <c r="I24" s="77"/>
      <c r="J24" s="77"/>
      <c r="K24" s="77"/>
      <c r="L24" s="78"/>
    </row>
    <row r="25" spans="6:12" ht="15.75" thickBot="1" x14ac:dyDescent="0.25">
      <c r="F25" s="79" t="s">
        <v>56</v>
      </c>
      <c r="G25" s="80"/>
      <c r="H25" s="80"/>
      <c r="I25" s="80"/>
      <c r="J25" s="80"/>
      <c r="K25" s="80"/>
      <c r="L25" s="81"/>
    </row>
  </sheetData>
  <mergeCells count="8">
    <mergeCell ref="F25:L25"/>
    <mergeCell ref="F6:L6"/>
    <mergeCell ref="F19:H19"/>
    <mergeCell ref="F20:L20"/>
    <mergeCell ref="F21:L21"/>
    <mergeCell ref="F22:L22"/>
    <mergeCell ref="F23:L23"/>
    <mergeCell ref="F24:L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vt:lpstr>
      <vt:lpstr>construction sheet</vt:lpstr>
      <vt:lpstr>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Zaid Ebne Mairaz</cp:lastModifiedBy>
  <dcterms:created xsi:type="dcterms:W3CDTF">2021-09-10T10:52:48Z</dcterms:created>
  <dcterms:modified xsi:type="dcterms:W3CDTF">2021-09-15T13:30:18Z</dcterms:modified>
</cp:coreProperties>
</file>