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43" activeTab="47"/>
  </bookViews>
  <sheets>
    <sheet name="Exp. as per CA Certificate" sheetId="1" r:id="rId1"/>
    <sheet name="Absolute Security &amp; Facility" sheetId="2" r:id="rId2"/>
    <sheet name="Acess Security System" sheetId="3" r:id="rId3"/>
    <sheet name="Agarwal Timber &amp; Plywood" sheetId="4" r:id="rId4"/>
    <sheet name="AKG Plastics Pvt. Ltd." sheetId="5" r:id="rId5"/>
    <sheet name="Ambey Paints" sheetId="6" r:id="rId6"/>
    <sheet name="Atmos Sustainable Solutions" sheetId="7" r:id="rId7"/>
    <sheet name="A to Z Engineering Corp." sheetId="8" r:id="rId8"/>
    <sheet name="Bansal Iron Store" sheetId="9" r:id="rId9"/>
    <sheet name="Bhattal Law Attorneys" sheetId="10" r:id="rId10"/>
    <sheet name="BPA Advisory Ltd." sheetId="11" r:id="rId11"/>
    <sheet name="Care Ratings Limited" sheetId="12" r:id="rId12"/>
    <sheet name="E-Kors Pvt. Ltd." sheetId="13" r:id="rId13"/>
    <sheet name="Event &amp; Liasoning Services" sheetId="14" r:id="rId14"/>
    <sheet name="G. Jain &amp; Co." sheetId="15" r:id="rId15"/>
    <sheet name="Haldiram Ethnic Food Pvt. Ltd." sheetId="16" r:id="rId16"/>
    <sheet name="Hitech Competent Builders" sheetId="17" r:id="rId17"/>
    <sheet name="HR Bakers Pvt. Ltd." sheetId="18" r:id="rId18"/>
    <sheet name="ICICI Lombad GIC Ltd." sheetId="19" r:id="rId19"/>
    <sheet name="Info Edge (India) Ltd." sheetId="20" r:id="rId20"/>
    <sheet name="IPDM Services India" sheetId="21" r:id="rId21"/>
    <sheet name="JBG Enterprises" sheetId="22" r:id="rId22"/>
    <sheet name="JMV LPS Ltd." sheetId="23" r:id="rId23"/>
    <sheet name="Khera Electrical Co." sheetId="24" r:id="rId24"/>
    <sheet name="KK Manhole &amp; Grating Co." sheetId="25" r:id="rId25"/>
    <sheet name="Limra Enterprises" sheetId="26" r:id="rId26"/>
    <sheet name="Lukaman" sheetId="27" r:id="rId27"/>
    <sheet name="Maika Foods (Nirula's)" sheetId="28" r:id="rId28"/>
    <sheet name="Manish Consultants" sheetId="29" r:id="rId29"/>
    <sheet name="MR Enterprises" sheetId="30" r:id="rId30"/>
    <sheet name="Om Trader" sheetId="31" r:id="rId31"/>
    <sheet name="P.K. Narula &amp; Co." sheetId="32" r:id="rId32"/>
    <sheet name="Precise Lift &amp; Conveyors" sheetId="33" r:id="rId33"/>
    <sheet name="Radiants Projects &amp; Services" sheetId="34" r:id="rId34"/>
    <sheet name="Reliance Jio Inform Ltd." sheetId="35" r:id="rId35"/>
    <sheet name="RK Associates" sheetId="36" r:id="rId36"/>
    <sheet name="Sampatti Computers" sheetId="37" r:id="rId37"/>
    <sheet name="S B Constructions" sheetId="38" r:id="rId38"/>
    <sheet name="SBI GIC Ltd." sheetId="39" r:id="rId39"/>
    <sheet name="Shri Maha Durga Transport" sheetId="40" r:id="rId40"/>
    <sheet name="Shyam Spectra Pvt. Ltd." sheetId="41" r:id="rId41"/>
    <sheet name="SK Paints &amp; Sanitary Store" sheetId="42" r:id="rId42"/>
    <sheet name="Source India Shoes" sheetId="43" r:id="rId43"/>
    <sheet name="Sri Sai Electrical" sheetId="44" r:id="rId44"/>
    <sheet name="Vibgyor Agencies" sheetId="45" r:id="rId45"/>
    <sheet name="Vodafone Idea Ltd." sheetId="46" r:id="rId46"/>
    <sheet name="Expenses" sheetId="47" r:id="rId47"/>
    <sheet name="Summary" sheetId="48" r:id="rId48"/>
  </sheets>
  <definedNames>
    <definedName name="_xlnm._FilterDatabase" localSheetId="46" hidden="1">Expenses!$B$3:$E$123</definedName>
    <definedName name="_xlnm._FilterDatabase" localSheetId="47" hidden="1">Summary!$C$4:$D$50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8" l="1"/>
  <c r="D6" i="48"/>
  <c r="D7" i="48"/>
  <c r="D8" i="48"/>
  <c r="D9" i="48"/>
  <c r="D10" i="48"/>
  <c r="D11" i="48"/>
  <c r="D12" i="48"/>
  <c r="D13" i="48"/>
  <c r="D14" i="48"/>
  <c r="D15" i="48"/>
  <c r="D16" i="48"/>
  <c r="D17" i="48"/>
  <c r="D18" i="48"/>
  <c r="D19" i="48"/>
  <c r="D20" i="48"/>
  <c r="D17" i="17"/>
  <c r="D21" i="48"/>
  <c r="D22" i="48"/>
  <c r="D23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123" i="47"/>
  <c r="E9" i="46"/>
  <c r="E6" i="43"/>
  <c r="E10" i="41"/>
  <c r="D6" i="40"/>
  <c r="E5" i="39"/>
  <c r="D4" i="38"/>
  <c r="E8" i="35"/>
  <c r="D6" i="34"/>
  <c r="E6" i="33"/>
  <c r="C9" i="32"/>
  <c r="E12" i="27"/>
  <c r="E7" i="23"/>
  <c r="E5" i="22"/>
  <c r="E5" i="21"/>
  <c r="E7" i="20"/>
  <c r="E5" i="15"/>
  <c r="E5" i="14"/>
  <c r="E5" i="12"/>
  <c r="E5" i="11"/>
  <c r="E5" i="10"/>
  <c r="E6" i="9"/>
  <c r="E5" i="8"/>
  <c r="E7" i="6"/>
  <c r="E7" i="5"/>
  <c r="E5" i="4"/>
  <c r="E9" i="2"/>
  <c r="E20" i="1"/>
  <c r="D50" i="48" l="1"/>
</calcChain>
</file>

<file path=xl/sharedStrings.xml><?xml version="1.0" encoding="utf-8"?>
<sst xmlns="http://schemas.openxmlformats.org/spreadsheetml/2006/main" count="457" uniqueCount="152">
  <si>
    <t>Particulars</t>
  </si>
  <si>
    <t>Amount</t>
  </si>
  <si>
    <t>S. No.</t>
  </si>
  <si>
    <t>Hi Tech Competent Builders Pv. Ltd.</t>
  </si>
  <si>
    <t>Lukaman</t>
  </si>
  <si>
    <t>S B Constructions</t>
  </si>
  <si>
    <t>Bansal Iron Store</t>
  </si>
  <si>
    <t>JMV LPS Limited</t>
  </si>
  <si>
    <t>Limra Enterprises</t>
  </si>
  <si>
    <t>M R Enterprises</t>
  </si>
  <si>
    <t>Om Traders</t>
  </si>
  <si>
    <t>Vibgyor Agencies</t>
  </si>
  <si>
    <t>Precise Lift &amp; Conveyors</t>
  </si>
  <si>
    <t>Shri Maha Durga Transport</t>
  </si>
  <si>
    <t>Intrest on SBI Loan</t>
  </si>
  <si>
    <t>IPDM Services (India)Pvt. Ltd.</t>
  </si>
  <si>
    <t>Manish Consultants</t>
  </si>
  <si>
    <t>FDR with SBI No. 0117183722</t>
  </si>
  <si>
    <t>Balance in Current Account</t>
  </si>
  <si>
    <t xml:space="preserve">Date as per ledger </t>
  </si>
  <si>
    <t>Date as per Invoice</t>
  </si>
  <si>
    <t>25/3/2021</t>
  </si>
  <si>
    <t>21/3/2021</t>
  </si>
  <si>
    <t>including tax and reducing tds</t>
  </si>
  <si>
    <t>23/4/2021</t>
  </si>
  <si>
    <t>31/3/2021</t>
  </si>
  <si>
    <t>29/6/2021</t>
  </si>
  <si>
    <t>Total</t>
  </si>
  <si>
    <t>Opening balance</t>
  </si>
  <si>
    <t>15/3/2021</t>
  </si>
  <si>
    <t>Indusind Bank</t>
  </si>
  <si>
    <t>26/3/2021</t>
  </si>
  <si>
    <t>Opeing Balance</t>
  </si>
  <si>
    <t>professional charges (Approvals)</t>
  </si>
  <si>
    <t>21/6/2021</t>
  </si>
  <si>
    <t>14/6/2021</t>
  </si>
  <si>
    <t>30/3/2021</t>
  </si>
  <si>
    <t>16/3/2021</t>
  </si>
  <si>
    <t>Amount after reducing TDS</t>
  </si>
  <si>
    <t>Short &amp; Excess</t>
  </si>
  <si>
    <t>16/6/2021</t>
  </si>
  <si>
    <t>22/5/2021</t>
  </si>
  <si>
    <t>Closing Balance</t>
  </si>
  <si>
    <t>payment to contractor</t>
  </si>
  <si>
    <t>TDS on contractor</t>
  </si>
  <si>
    <t>20/3/2021</t>
  </si>
  <si>
    <t>payment for RA 1 &amp; RA 2</t>
  </si>
  <si>
    <t>24/3/2021</t>
  </si>
  <si>
    <t>Online trsfr</t>
  </si>
  <si>
    <t>29/5/2021</t>
  </si>
  <si>
    <t>19/6/2021</t>
  </si>
  <si>
    <t>28/6/2021</t>
  </si>
  <si>
    <t>Ledger Date</t>
  </si>
  <si>
    <t>25/5/2021</t>
  </si>
  <si>
    <t>27/3/2021</t>
  </si>
  <si>
    <t>28/5/2021</t>
  </si>
  <si>
    <t>23/3/2021</t>
  </si>
  <si>
    <t>31/5/2021</t>
  </si>
  <si>
    <t>6/3/021</t>
  </si>
  <si>
    <t>22/4/2021</t>
  </si>
  <si>
    <t>27/5/2021</t>
  </si>
  <si>
    <t>19/5/2021</t>
  </si>
  <si>
    <t>17/5/2021</t>
  </si>
  <si>
    <t>24/5/2021</t>
  </si>
  <si>
    <t>26/5/2021</t>
  </si>
  <si>
    <t>Date as per ledger</t>
  </si>
  <si>
    <t>28/4/2021</t>
  </si>
  <si>
    <t>24/6/2021</t>
  </si>
  <si>
    <t>30/1/2021</t>
  </si>
  <si>
    <t>20/5/2021</t>
  </si>
  <si>
    <t>cash</t>
  </si>
  <si>
    <t>23/6/2021</t>
  </si>
  <si>
    <t>Advertising Expense</t>
  </si>
  <si>
    <t>Air Conditioner</t>
  </si>
  <si>
    <t>Almirah</t>
  </si>
  <si>
    <t>Cartage</t>
  </si>
  <si>
    <t>Computer</t>
  </si>
  <si>
    <t>Container</t>
  </si>
  <si>
    <t>Electricity Exp.</t>
  </si>
  <si>
    <t>Electricity Installation</t>
  </si>
  <si>
    <t>Extension Charges</t>
  </si>
  <si>
    <t>Gratuity Expenses</t>
  </si>
  <si>
    <t>Insurance car policy</t>
  </si>
  <si>
    <t>Insurance Fire &amp; Burglary</t>
  </si>
  <si>
    <t>Intrest on Loan</t>
  </si>
  <si>
    <t>30/4/2021</t>
  </si>
  <si>
    <t>30/6/2021</t>
  </si>
  <si>
    <t>Loan Processing Fee</t>
  </si>
  <si>
    <t>Payment to contractor-Civil Structure work</t>
  </si>
  <si>
    <t>TDS</t>
  </si>
  <si>
    <t>18/6/2021</t>
  </si>
  <si>
    <t>25/6/2021</t>
  </si>
  <si>
    <t>Professional Charges (Approvals)</t>
  </si>
  <si>
    <t xml:space="preserve">Architectural Charges </t>
  </si>
  <si>
    <t>op. bal.</t>
  </si>
  <si>
    <t>Professional Charges civil</t>
  </si>
  <si>
    <t>Professional Charges Others</t>
  </si>
  <si>
    <t>Professional Expense</t>
  </si>
  <si>
    <t>Projector</t>
  </si>
  <si>
    <t>Purchase 12%</t>
  </si>
  <si>
    <t>Purchase 18%</t>
  </si>
  <si>
    <t>27/4/2021</t>
  </si>
  <si>
    <t>Purchase 28%</t>
  </si>
  <si>
    <t>Purchase 5%</t>
  </si>
  <si>
    <t>20/4/2021</t>
  </si>
  <si>
    <t>Purchase IGST</t>
  </si>
  <si>
    <t>Repair &amp; Maintenance Expense</t>
  </si>
  <si>
    <t>Roc Expense</t>
  </si>
  <si>
    <t>Salary</t>
  </si>
  <si>
    <t>Shoring Work</t>
  </si>
  <si>
    <t>Solar Panel</t>
  </si>
  <si>
    <t>Telephone Expense</t>
  </si>
  <si>
    <t>Testing Charges</t>
  </si>
  <si>
    <t>Absolute Security &amp; Facility</t>
  </si>
  <si>
    <t>Acess Security System</t>
  </si>
  <si>
    <t>Agarwal Timber &amp; Plywood</t>
  </si>
  <si>
    <t>AKG Plastics Pvt. Ltd.</t>
  </si>
  <si>
    <t>Ambey Paints</t>
  </si>
  <si>
    <t>Atmos Sustainable Solutions</t>
  </si>
  <si>
    <t>A to Z Engineering Corp.</t>
  </si>
  <si>
    <t>Bhattal Law Attorneys</t>
  </si>
  <si>
    <t>BPA Advisory Ltd.</t>
  </si>
  <si>
    <t>Care Ratings Limited</t>
  </si>
  <si>
    <t>E-Kors Pvt. Ltd.</t>
  </si>
  <si>
    <t>Event &amp; Liasoning Services</t>
  </si>
  <si>
    <t>G. Jain &amp; Co.</t>
  </si>
  <si>
    <t>Haldiram Ethnic Food Pvt. Ltd.</t>
  </si>
  <si>
    <t>Hitech Competent Builders</t>
  </si>
  <si>
    <t>HR Bakers Pvt. Ltd.</t>
  </si>
  <si>
    <t>ICICI Lombad GIC Ltd.</t>
  </si>
  <si>
    <t>Info Edge (India) Ltd.</t>
  </si>
  <si>
    <t>IPDM Services India</t>
  </si>
  <si>
    <t>JBG Enterprises</t>
  </si>
  <si>
    <t>JMV LPS Ltd.</t>
  </si>
  <si>
    <t>Khera Electrical Co.</t>
  </si>
  <si>
    <t>KK Manhole &amp; Grating Co.</t>
  </si>
  <si>
    <t>Maika Foods (Nirula's)</t>
  </si>
  <si>
    <t>MR Enterprises</t>
  </si>
  <si>
    <t>Om Trader</t>
  </si>
  <si>
    <t>P.K. Narula &amp; Co.</t>
  </si>
  <si>
    <t>Radiants Projects &amp; Services</t>
  </si>
  <si>
    <t>Reliance Jio Inform Ltd.</t>
  </si>
  <si>
    <t>RK Associates</t>
  </si>
  <si>
    <t>Sampatti Computers</t>
  </si>
  <si>
    <t>SBI GIC Ltd.</t>
  </si>
  <si>
    <t>Shyam Spectra Pvt. Ltd.</t>
  </si>
  <si>
    <t>SK Paints &amp; Sanitary Store</t>
  </si>
  <si>
    <t>Source India Shoes</t>
  </si>
  <si>
    <t>Sri Sai Electrical</t>
  </si>
  <si>
    <t>Vodafone Idea Ltd.</t>
  </si>
  <si>
    <t>Ledger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</si>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</sst>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E20" sqref="E20"/>
    </sheetView>
  </sheetViews>
  <sheetFormatPr defaultRowHeight="15" x14ac:dyDescent="0.25"/>
  <cols>
    <col min="5" max="5" width="10" bestFit="1" customWidth="1"/>
  </cols>
  <sheetData>
    <row r="3" spans="2:5" x14ac:dyDescent="0.25">
      <c r="B3" t="s">
        <v>2</v>
      </c>
      <c r="C3" t="s">
        <v>0</v>
      </c>
      <c r="E3" t="s">
        <v>1</v>
      </c>
    </row>
    <row r="4" spans="2:5" x14ac:dyDescent="0.25">
      <c r="C4" t="s">
        <v>3</v>
      </c>
      <c r="E4">
        <v>140606995</v>
      </c>
    </row>
    <row r="5" spans="2:5" x14ac:dyDescent="0.25">
      <c r="C5" t="s">
        <v>4</v>
      </c>
      <c r="E5">
        <v>547951</v>
      </c>
    </row>
    <row r="6" spans="2:5" x14ac:dyDescent="0.25">
      <c r="C6" t="s">
        <v>5</v>
      </c>
      <c r="E6">
        <v>662435</v>
      </c>
    </row>
    <row r="7" spans="2:5" x14ac:dyDescent="0.25">
      <c r="C7" t="s">
        <v>6</v>
      </c>
      <c r="E7">
        <v>39230</v>
      </c>
    </row>
    <row r="8" spans="2:5" x14ac:dyDescent="0.25">
      <c r="C8" t="s">
        <v>7</v>
      </c>
      <c r="E8">
        <v>304983</v>
      </c>
    </row>
    <row r="9" spans="2:5" x14ac:dyDescent="0.25">
      <c r="C9" t="s">
        <v>8</v>
      </c>
      <c r="E9">
        <v>5273</v>
      </c>
    </row>
    <row r="10" spans="2:5" x14ac:dyDescent="0.25">
      <c r="C10" t="s">
        <v>9</v>
      </c>
      <c r="E10">
        <v>26550</v>
      </c>
    </row>
    <row r="11" spans="2:5" x14ac:dyDescent="0.25">
      <c r="C11" t="s">
        <v>10</v>
      </c>
      <c r="E11">
        <v>52036</v>
      </c>
    </row>
    <row r="12" spans="2:5" x14ac:dyDescent="0.25">
      <c r="C12" t="s">
        <v>11</v>
      </c>
      <c r="E12">
        <v>25392</v>
      </c>
    </row>
    <row r="13" spans="2:5" x14ac:dyDescent="0.25">
      <c r="C13" t="s">
        <v>12</v>
      </c>
      <c r="E13">
        <v>255470</v>
      </c>
    </row>
    <row r="14" spans="2:5" x14ac:dyDescent="0.25">
      <c r="C14" t="s">
        <v>13</v>
      </c>
      <c r="E14">
        <v>300000</v>
      </c>
    </row>
    <row r="15" spans="2:5" x14ac:dyDescent="0.25">
      <c r="C15" t="s">
        <v>14</v>
      </c>
      <c r="E15">
        <v>5582301</v>
      </c>
    </row>
    <row r="16" spans="2:5" x14ac:dyDescent="0.25">
      <c r="C16" t="s">
        <v>15</v>
      </c>
      <c r="E16">
        <v>236000</v>
      </c>
    </row>
    <row r="17" spans="3:5" x14ac:dyDescent="0.25">
      <c r="C17" t="s">
        <v>16</v>
      </c>
      <c r="E17">
        <v>159300</v>
      </c>
    </row>
    <row r="18" spans="3:5" x14ac:dyDescent="0.25">
      <c r="C18" t="s">
        <v>17</v>
      </c>
      <c r="E18">
        <v>25000000</v>
      </c>
    </row>
    <row r="19" spans="3:5" x14ac:dyDescent="0.25">
      <c r="C19" t="s">
        <v>18</v>
      </c>
      <c r="E19">
        <v>135644</v>
      </c>
    </row>
    <row r="20" spans="3:5" x14ac:dyDescent="0.25">
      <c r="E20" s="2">
        <f>SUM(E4:E19)</f>
        <v>173939560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6" x14ac:dyDescent="0.25">
      <c r="C3" s="2" t="s">
        <v>19</v>
      </c>
      <c r="D3" s="2" t="s">
        <v>20</v>
      </c>
      <c r="E3" s="2" t="s">
        <v>1</v>
      </c>
    </row>
    <row r="4" spans="3:6" x14ac:dyDescent="0.25">
      <c r="C4" t="s">
        <v>36</v>
      </c>
      <c r="D4" t="s">
        <v>37</v>
      </c>
      <c r="E4">
        <v>284437</v>
      </c>
      <c r="F4" t="s">
        <v>38</v>
      </c>
    </row>
    <row r="5" spans="3:6" x14ac:dyDescent="0.25">
      <c r="E5" s="2">
        <f>SUM(E4)</f>
        <v>284437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44199</v>
      </c>
      <c r="E4">
        <v>24780</v>
      </c>
    </row>
    <row r="5" spans="3:5" x14ac:dyDescent="0.25">
      <c r="E5" s="2">
        <f>SUM(E4)</f>
        <v>24780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44289</v>
      </c>
      <c r="D4" s="1">
        <v>44472</v>
      </c>
      <c r="E4">
        <v>354000</v>
      </c>
    </row>
    <row r="5" spans="3:5" x14ac:dyDescent="0.25">
      <c r="E5" s="2">
        <f>SUM(E4)</f>
        <v>354000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E4" sqref="E4"/>
    </sheetView>
  </sheetViews>
  <sheetFormatPr defaultRowHeight="15" x14ac:dyDescent="0.25"/>
  <sheetData>
    <row r="3" spans="3:5" x14ac:dyDescent="0.25">
      <c r="C3" t="s">
        <v>39</v>
      </c>
      <c r="E3" s="2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40</v>
      </c>
      <c r="D4" t="s">
        <v>35</v>
      </c>
      <c r="E4">
        <v>54000</v>
      </c>
    </row>
    <row r="5" spans="3:5" x14ac:dyDescent="0.25">
      <c r="E5" s="2">
        <f>SUM(E4)</f>
        <v>54000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41</v>
      </c>
      <c r="D4" s="1">
        <v>44200</v>
      </c>
      <c r="E4">
        <v>270000</v>
      </c>
    </row>
    <row r="5" spans="3:5" x14ac:dyDescent="0.25">
      <c r="E5" s="2">
        <f>SUM(E4)</f>
        <v>270000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H12" sqref="H12"/>
    </sheetView>
  </sheetViews>
  <sheetFormatPr defaultRowHeight="15" x14ac:dyDescent="0.25"/>
  <sheetData>
    <row r="3" spans="3:5" x14ac:dyDescent="0.25">
      <c r="C3" t="s">
        <v>42</v>
      </c>
      <c r="E3" s="2">
        <v>481740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D13" activeCellId="7" sqref="D3 D5 D6 D8 D9 D11 D12 D13:D16"/>
    </sheetView>
  </sheetViews>
  <sheetFormatPr defaultRowHeight="15" x14ac:dyDescent="0.25"/>
  <cols>
    <col min="2" max="2" width="18.42578125" customWidth="1"/>
    <col min="3" max="3" width="18" bestFit="1" customWidth="1"/>
    <col min="4" max="4" width="10" bestFit="1" customWidth="1"/>
  </cols>
  <sheetData>
    <row r="2" spans="2:5" x14ac:dyDescent="0.25">
      <c r="B2" s="2" t="s">
        <v>19</v>
      </c>
      <c r="C2" s="2" t="s">
        <v>20</v>
      </c>
      <c r="D2" s="2" t="s">
        <v>1</v>
      </c>
    </row>
    <row r="3" spans="2:5" x14ac:dyDescent="0.25">
      <c r="D3">
        <v>38085400</v>
      </c>
      <c r="E3" t="s">
        <v>43</v>
      </c>
    </row>
    <row r="4" spans="2:5" x14ac:dyDescent="0.25">
      <c r="D4">
        <v>350000</v>
      </c>
      <c r="E4" t="s">
        <v>44</v>
      </c>
    </row>
    <row r="5" spans="2:5" x14ac:dyDescent="0.25">
      <c r="B5" s="1" t="s">
        <v>45</v>
      </c>
      <c r="C5" s="1"/>
      <c r="D5">
        <v>25363327</v>
      </c>
      <c r="E5" t="s">
        <v>46</v>
      </c>
    </row>
    <row r="6" spans="2:5" x14ac:dyDescent="0.25">
      <c r="B6" t="s">
        <v>47</v>
      </c>
      <c r="D6">
        <v>29618646</v>
      </c>
    </row>
    <row r="7" spans="2:5" x14ac:dyDescent="0.25">
      <c r="B7" t="s">
        <v>47</v>
      </c>
      <c r="D7">
        <v>381356</v>
      </c>
      <c r="E7" t="s">
        <v>44</v>
      </c>
    </row>
    <row r="8" spans="2:5" x14ac:dyDescent="0.25">
      <c r="B8" t="s">
        <v>31</v>
      </c>
      <c r="D8">
        <v>24514427</v>
      </c>
      <c r="E8" t="s">
        <v>48</v>
      </c>
    </row>
    <row r="9" spans="2:5" x14ac:dyDescent="0.25">
      <c r="B9" s="1">
        <v>44443</v>
      </c>
      <c r="D9">
        <v>15000000</v>
      </c>
    </row>
    <row r="10" spans="2:5" x14ac:dyDescent="0.25">
      <c r="B10" s="1">
        <v>44443</v>
      </c>
      <c r="D10">
        <v>254237</v>
      </c>
      <c r="E10" t="s">
        <v>44</v>
      </c>
    </row>
    <row r="11" spans="2:5" x14ac:dyDescent="0.25">
      <c r="B11" s="1">
        <v>44535</v>
      </c>
      <c r="D11">
        <v>5000000</v>
      </c>
    </row>
    <row r="12" spans="2:5" x14ac:dyDescent="0.25">
      <c r="B12" t="s">
        <v>49</v>
      </c>
      <c r="D12">
        <v>6500000</v>
      </c>
    </row>
    <row r="13" spans="2:5" x14ac:dyDescent="0.25">
      <c r="B13" s="1">
        <v>44475</v>
      </c>
      <c r="D13">
        <v>4296571</v>
      </c>
    </row>
    <row r="14" spans="2:5" x14ac:dyDescent="0.25">
      <c r="B14" s="1">
        <v>44506</v>
      </c>
      <c r="D14">
        <v>9931913</v>
      </c>
    </row>
    <row r="15" spans="2:5" x14ac:dyDescent="0.25">
      <c r="B15" t="s">
        <v>50</v>
      </c>
      <c r="D15">
        <v>5148428</v>
      </c>
    </row>
    <row r="16" spans="2:5" x14ac:dyDescent="0.25">
      <c r="B16" t="s">
        <v>51</v>
      </c>
      <c r="D16">
        <v>4095225</v>
      </c>
    </row>
    <row r="17" spans="4:4" x14ac:dyDescent="0.25">
      <c r="D17" s="2">
        <f>SUM(D3:D16)</f>
        <v>168539530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E3" sqref="E3"/>
    </sheetView>
  </sheetViews>
  <sheetFormatPr defaultRowHeight="15" x14ac:dyDescent="0.25"/>
  <sheetData>
    <row r="3" spans="3:5" x14ac:dyDescent="0.25">
      <c r="C3" t="s">
        <v>42</v>
      </c>
      <c r="E3">
        <v>195120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E4" sqref="E4"/>
    </sheetView>
  </sheetViews>
  <sheetFormatPr defaultRowHeight="15" x14ac:dyDescent="0.25"/>
  <sheetData>
    <row r="3" spans="3:5" x14ac:dyDescent="0.25">
      <c r="C3" t="s">
        <v>52</v>
      </c>
    </row>
    <row r="4" spans="3:5" x14ac:dyDescent="0.25">
      <c r="C4" t="s">
        <v>53</v>
      </c>
      <c r="E4">
        <v>1877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9"/>
  <sheetViews>
    <sheetView workbookViewId="0">
      <selection activeCell="E5" sqref="E5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4" spans="3:6" x14ac:dyDescent="0.25">
      <c r="C4" s="2" t="s">
        <v>19</v>
      </c>
      <c r="D4" s="2" t="s">
        <v>20</v>
      </c>
      <c r="E4" s="2" t="s">
        <v>1</v>
      </c>
    </row>
    <row r="5" spans="3:6" x14ac:dyDescent="0.25">
      <c r="C5" t="s">
        <v>21</v>
      </c>
      <c r="D5" s="1">
        <v>44199</v>
      </c>
      <c r="E5">
        <v>42726</v>
      </c>
      <c r="F5" t="s">
        <v>23</v>
      </c>
    </row>
    <row r="6" spans="3:6" x14ac:dyDescent="0.25">
      <c r="C6" t="s">
        <v>24</v>
      </c>
      <c r="D6" t="s">
        <v>25</v>
      </c>
      <c r="E6">
        <v>42726</v>
      </c>
      <c r="F6" t="s">
        <v>23</v>
      </c>
    </row>
    <row r="7" spans="3:6" x14ac:dyDescent="0.25">
      <c r="C7" s="1">
        <v>44505</v>
      </c>
      <c r="D7" s="1">
        <v>44201</v>
      </c>
      <c r="E7">
        <v>42543</v>
      </c>
    </row>
    <row r="8" spans="3:6" x14ac:dyDescent="0.25">
      <c r="C8" t="s">
        <v>26</v>
      </c>
      <c r="D8" s="1">
        <v>44202</v>
      </c>
      <c r="E8">
        <v>42726</v>
      </c>
    </row>
    <row r="9" spans="3:6" x14ac:dyDescent="0.25">
      <c r="C9" s="3" t="s">
        <v>27</v>
      </c>
      <c r="D9" s="3"/>
      <c r="E9" s="2">
        <f>SUM(E5:E8)</f>
        <v>170721</v>
      </c>
    </row>
  </sheetData>
  <mergeCells count="1">
    <mergeCell ref="C9:D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44199</v>
      </c>
      <c r="D4" s="1">
        <v>44230</v>
      </c>
      <c r="E4">
        <v>1947</v>
      </c>
    </row>
    <row r="5" spans="3:5" x14ac:dyDescent="0.25">
      <c r="C5" t="s">
        <v>47</v>
      </c>
      <c r="D5" t="s">
        <v>54</v>
      </c>
      <c r="E5">
        <v>1947</v>
      </c>
    </row>
    <row r="6" spans="3:5" x14ac:dyDescent="0.25">
      <c r="C6" t="s">
        <v>47</v>
      </c>
      <c r="E6">
        <v>1947</v>
      </c>
    </row>
    <row r="7" spans="3:5" x14ac:dyDescent="0.25">
      <c r="E7" s="2">
        <f>SUM(E4:E6)</f>
        <v>5841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55</v>
      </c>
      <c r="D4" s="1">
        <v>44535</v>
      </c>
      <c r="E4">
        <v>216000</v>
      </c>
    </row>
    <row r="5" spans="3:5" x14ac:dyDescent="0.25">
      <c r="E5" s="2">
        <f>SUM(E4)</f>
        <v>216000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31</v>
      </c>
      <c r="D4" t="s">
        <v>56</v>
      </c>
      <c r="E4">
        <v>5310</v>
      </c>
    </row>
    <row r="5" spans="3:5" x14ac:dyDescent="0.25">
      <c r="E5" s="2">
        <f>SUM(E4)</f>
        <v>5310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45</v>
      </c>
      <c r="D4" s="1">
        <v>44411</v>
      </c>
      <c r="E4">
        <v>153636</v>
      </c>
    </row>
    <row r="5" spans="3:5" x14ac:dyDescent="0.25">
      <c r="C5" t="s">
        <v>57</v>
      </c>
      <c r="D5" t="s">
        <v>49</v>
      </c>
      <c r="E5">
        <v>131877</v>
      </c>
    </row>
    <row r="6" spans="3:5" x14ac:dyDescent="0.25">
      <c r="C6" t="s">
        <v>35</v>
      </c>
      <c r="D6" s="1">
        <v>44506</v>
      </c>
      <c r="E6">
        <v>19470</v>
      </c>
    </row>
    <row r="7" spans="3:5" x14ac:dyDescent="0.25">
      <c r="E7" s="2">
        <f>SUM(E4:E6)</f>
        <v>304983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44442</v>
      </c>
      <c r="D4" s="1">
        <v>44442</v>
      </c>
      <c r="E4">
        <v>2000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44350</v>
      </c>
      <c r="D4" t="s">
        <v>58</v>
      </c>
      <c r="E4">
        <v>14018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59</v>
      </c>
      <c r="D4" t="s">
        <v>59</v>
      </c>
      <c r="E4">
        <v>5273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2"/>
  <sheetViews>
    <sheetView workbookViewId="0">
      <selection activeCell="K9" sqref="K9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44351</v>
      </c>
      <c r="E4">
        <v>100000</v>
      </c>
    </row>
    <row r="5" spans="3:5" x14ac:dyDescent="0.25">
      <c r="C5" s="1">
        <v>44381</v>
      </c>
      <c r="E5">
        <v>100000</v>
      </c>
    </row>
    <row r="6" spans="3:5" x14ac:dyDescent="0.25">
      <c r="C6" t="s">
        <v>59</v>
      </c>
      <c r="E6">
        <v>50000</v>
      </c>
    </row>
    <row r="7" spans="3:5" x14ac:dyDescent="0.25">
      <c r="C7" s="1">
        <v>44291</v>
      </c>
      <c r="E7">
        <v>200000</v>
      </c>
    </row>
    <row r="8" spans="3:5" x14ac:dyDescent="0.25">
      <c r="C8" s="1">
        <v>44474</v>
      </c>
      <c r="E8">
        <v>150000</v>
      </c>
    </row>
    <row r="9" spans="3:5" x14ac:dyDescent="0.25">
      <c r="C9" t="s">
        <v>60</v>
      </c>
      <c r="E9">
        <v>44850</v>
      </c>
    </row>
    <row r="10" spans="3:5" x14ac:dyDescent="0.25">
      <c r="C10" t="s">
        <v>55</v>
      </c>
      <c r="E10">
        <v>10000</v>
      </c>
    </row>
    <row r="11" spans="3:5" x14ac:dyDescent="0.25">
      <c r="C11" t="s">
        <v>49</v>
      </c>
      <c r="E11">
        <v>147951</v>
      </c>
    </row>
    <row r="12" spans="3:5" x14ac:dyDescent="0.25">
      <c r="E12" s="2">
        <f>SUM(E4:E11)</f>
        <v>802801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E4" sqref="E4"/>
    </sheetView>
  </sheetViews>
  <sheetFormatPr defaultRowHeight="15" x14ac:dyDescent="0.25"/>
  <sheetData>
    <row r="3" spans="3:5" x14ac:dyDescent="0.25">
      <c r="C3" t="s">
        <v>42</v>
      </c>
      <c r="E3">
        <v>250000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B3" sqref="B3:D3"/>
    </sheetView>
  </sheetViews>
  <sheetFormatPr defaultRowHeight="15" x14ac:dyDescent="0.25"/>
  <cols>
    <col min="2" max="2" width="18.42578125" customWidth="1"/>
    <col min="3" max="3" width="18" bestFit="1" customWidth="1"/>
  </cols>
  <sheetData>
    <row r="3" spans="2:4" x14ac:dyDescent="0.25">
      <c r="B3" s="2" t="s">
        <v>19</v>
      </c>
      <c r="C3" s="2" t="s">
        <v>20</v>
      </c>
      <c r="D3" s="2" t="s">
        <v>1</v>
      </c>
    </row>
    <row r="4" spans="2:4" x14ac:dyDescent="0.25">
      <c r="B4" t="s">
        <v>61</v>
      </c>
      <c r="C4" t="s">
        <v>62</v>
      </c>
      <c r="D4">
        <v>159300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"/>
  <sheetViews>
    <sheetView workbookViewId="0">
      <selection activeCell="D5" sqref="D5"/>
    </sheetView>
  </sheetViews>
  <sheetFormatPr defaultRowHeight="15" x14ac:dyDescent="0.25"/>
  <cols>
    <col min="3" max="3" width="16" bestFit="1" customWidth="1"/>
  </cols>
  <sheetData>
    <row r="4" spans="3:4" x14ac:dyDescent="0.25">
      <c r="C4" t="s">
        <v>28</v>
      </c>
      <c r="D4">
        <v>58766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B3" sqref="B3"/>
    </sheetView>
  </sheetViews>
  <sheetFormatPr defaultRowHeight="15" x14ac:dyDescent="0.25"/>
  <cols>
    <col min="2" max="2" width="18.42578125" customWidth="1"/>
    <col min="3" max="3" width="18" bestFit="1" customWidth="1"/>
  </cols>
  <sheetData>
    <row r="3" spans="2:4" x14ac:dyDescent="0.25">
      <c r="B3" s="2" t="s">
        <v>19</v>
      </c>
      <c r="C3" s="2" t="s">
        <v>20</v>
      </c>
      <c r="D3" s="2" t="s">
        <v>1</v>
      </c>
    </row>
    <row r="4" spans="2:4" x14ac:dyDescent="0.25">
      <c r="B4" t="s">
        <v>64</v>
      </c>
      <c r="C4" t="s">
        <v>63</v>
      </c>
      <c r="D4">
        <v>26550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59</v>
      </c>
      <c r="D4" t="s">
        <v>59</v>
      </c>
      <c r="E4">
        <v>52036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G10" sqref="G10"/>
    </sheetView>
  </sheetViews>
  <sheetFormatPr defaultRowHeight="15" x14ac:dyDescent="0.25"/>
  <cols>
    <col min="2" max="2" width="9.7109375" bestFit="1" customWidth="1"/>
  </cols>
  <sheetData>
    <row r="3" spans="2:3" x14ac:dyDescent="0.25">
      <c r="B3" t="s">
        <v>65</v>
      </c>
    </row>
    <row r="4" spans="2:3" x14ac:dyDescent="0.25">
      <c r="B4" s="1">
        <v>44289</v>
      </c>
      <c r="C4">
        <v>9690</v>
      </c>
    </row>
    <row r="5" spans="2:3" x14ac:dyDescent="0.25">
      <c r="B5" s="1">
        <v>44472</v>
      </c>
      <c r="C5">
        <v>600</v>
      </c>
    </row>
    <row r="6" spans="2:3" x14ac:dyDescent="0.25">
      <c r="B6" t="s">
        <v>25</v>
      </c>
      <c r="C6">
        <v>4868</v>
      </c>
    </row>
    <row r="7" spans="2:3" x14ac:dyDescent="0.25">
      <c r="B7" t="s">
        <v>25</v>
      </c>
      <c r="C7">
        <v>600</v>
      </c>
    </row>
    <row r="8" spans="2:3" x14ac:dyDescent="0.25">
      <c r="B8" s="1">
        <v>44475</v>
      </c>
      <c r="C8">
        <v>112500</v>
      </c>
    </row>
    <row r="9" spans="2:3" x14ac:dyDescent="0.25">
      <c r="C9" s="2">
        <f>SUM(C4:C8)</f>
        <v>128258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6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31</v>
      </c>
      <c r="E4">
        <v>43000</v>
      </c>
    </row>
    <row r="5" spans="3:5" x14ac:dyDescent="0.25">
      <c r="C5" t="s">
        <v>66</v>
      </c>
      <c r="E5">
        <v>212470</v>
      </c>
    </row>
    <row r="6" spans="3:5" x14ac:dyDescent="0.25">
      <c r="E6" s="2">
        <f>SUM(E4:E5)</f>
        <v>255470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6"/>
  <sheetViews>
    <sheetView workbookViewId="0">
      <selection activeCell="K29" sqref="K29"/>
    </sheetView>
  </sheetViews>
  <sheetFormatPr defaultRowHeight="15" x14ac:dyDescent="0.25"/>
  <sheetData>
    <row r="4" spans="3:4" x14ac:dyDescent="0.25">
      <c r="C4" s="1">
        <v>44290</v>
      </c>
      <c r="D4">
        <v>1974</v>
      </c>
    </row>
    <row r="5" spans="3:4" x14ac:dyDescent="0.25">
      <c r="C5" t="s">
        <v>67</v>
      </c>
      <c r="D5">
        <v>1974</v>
      </c>
    </row>
    <row r="6" spans="3:4" x14ac:dyDescent="0.25">
      <c r="D6" s="2">
        <f>SUM(D4:D5)</f>
        <v>3948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8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44289</v>
      </c>
      <c r="D4" s="1">
        <v>44199</v>
      </c>
      <c r="E4">
        <v>2353</v>
      </c>
    </row>
    <row r="5" spans="3:5" x14ac:dyDescent="0.25">
      <c r="C5" s="1">
        <v>44320</v>
      </c>
      <c r="D5" s="1">
        <v>44259</v>
      </c>
      <c r="E5">
        <v>2350</v>
      </c>
    </row>
    <row r="6" spans="3:5" x14ac:dyDescent="0.25">
      <c r="C6" s="1">
        <v>44291</v>
      </c>
      <c r="D6" s="1">
        <v>44201</v>
      </c>
      <c r="E6">
        <v>2399</v>
      </c>
    </row>
    <row r="7" spans="3:5" x14ac:dyDescent="0.25">
      <c r="C7" s="1">
        <v>44261</v>
      </c>
      <c r="D7" s="1">
        <v>44202</v>
      </c>
      <c r="E7">
        <v>2348</v>
      </c>
    </row>
    <row r="8" spans="3:5" x14ac:dyDescent="0.25">
      <c r="E8" s="2">
        <f>SUM(E4:E7)</f>
        <v>9450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37</v>
      </c>
      <c r="D4" t="s">
        <v>37</v>
      </c>
      <c r="E4">
        <v>54000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44199</v>
      </c>
      <c r="D4" t="s">
        <v>68</v>
      </c>
      <c r="E4">
        <v>4500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4"/>
  <sheetViews>
    <sheetView workbookViewId="0">
      <selection activeCell="C5" sqref="C5"/>
    </sheetView>
  </sheetViews>
  <sheetFormatPr defaultRowHeight="15" x14ac:dyDescent="0.25"/>
  <sheetData>
    <row r="3" spans="3:4" x14ac:dyDescent="0.25">
      <c r="C3" t="s">
        <v>45</v>
      </c>
      <c r="D3">
        <v>662435</v>
      </c>
    </row>
    <row r="4" spans="3:4" x14ac:dyDescent="0.25">
      <c r="D4" s="2">
        <f>SUM(D3)</f>
        <v>662435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44535</v>
      </c>
      <c r="D4" t="s">
        <v>69</v>
      </c>
      <c r="E4">
        <v>1632641</v>
      </c>
    </row>
    <row r="5" spans="3:5" x14ac:dyDescent="0.25">
      <c r="E5" s="2">
        <f>SUM(E4)</f>
        <v>1632641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E3" sqref="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29</v>
      </c>
      <c r="D4" t="s">
        <v>29</v>
      </c>
      <c r="E4">
        <v>1676</v>
      </c>
    </row>
    <row r="5" spans="3:5" x14ac:dyDescent="0.25">
      <c r="E5" s="2">
        <f>SUM(E4)</f>
        <v>1676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6"/>
  <sheetViews>
    <sheetView workbookViewId="0">
      <selection activeCell="D6" sqref="D6"/>
    </sheetView>
  </sheetViews>
  <sheetFormatPr defaultRowHeight="15" x14ac:dyDescent="0.25"/>
  <sheetData>
    <row r="4" spans="3:4" x14ac:dyDescent="0.25">
      <c r="C4" t="s">
        <v>59</v>
      </c>
      <c r="D4">
        <v>150000</v>
      </c>
    </row>
    <row r="5" spans="3:4" x14ac:dyDescent="0.25">
      <c r="C5" s="1">
        <v>44201</v>
      </c>
      <c r="D5">
        <v>150000</v>
      </c>
    </row>
    <row r="6" spans="3:4" x14ac:dyDescent="0.25">
      <c r="D6" s="2">
        <f>SUM(D4:D5)</f>
        <v>300000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0"/>
  <sheetViews>
    <sheetView workbookViewId="0">
      <selection activeCell="C4" sqref="C4:E4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4" spans="3:6" x14ac:dyDescent="0.25">
      <c r="C4" s="2" t="s">
        <v>19</v>
      </c>
      <c r="D4" s="2" t="s">
        <v>20</v>
      </c>
      <c r="E4" s="2" t="s">
        <v>1</v>
      </c>
    </row>
    <row r="5" spans="3:6" x14ac:dyDescent="0.25">
      <c r="C5" s="1">
        <v>44289</v>
      </c>
      <c r="D5" s="1">
        <v>44199</v>
      </c>
      <c r="E5">
        <v>1887</v>
      </c>
    </row>
    <row r="6" spans="3:6" x14ac:dyDescent="0.25">
      <c r="C6" t="s">
        <v>25</v>
      </c>
      <c r="E6">
        <v>707</v>
      </c>
      <c r="F6" t="s">
        <v>70</v>
      </c>
    </row>
    <row r="7" spans="3:6" x14ac:dyDescent="0.25">
      <c r="C7" s="1">
        <v>44320</v>
      </c>
      <c r="E7">
        <v>1889</v>
      </c>
    </row>
    <row r="8" spans="3:6" x14ac:dyDescent="0.25">
      <c r="C8" s="1">
        <v>44413</v>
      </c>
      <c r="E8">
        <v>1886</v>
      </c>
    </row>
    <row r="9" spans="3:6" x14ac:dyDescent="0.25">
      <c r="C9" s="1">
        <v>44261</v>
      </c>
      <c r="E9">
        <v>2005</v>
      </c>
    </row>
    <row r="10" spans="3:6" x14ac:dyDescent="0.25">
      <c r="E10">
        <f>SUM(E5:E9)</f>
        <v>8374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B3" sqref="B3:D3"/>
    </sheetView>
  </sheetViews>
  <sheetFormatPr defaultRowHeight="15" x14ac:dyDescent="0.25"/>
  <cols>
    <col min="2" max="2" width="17.7109375" bestFit="1" customWidth="1"/>
    <col min="3" max="3" width="18" bestFit="1" customWidth="1"/>
  </cols>
  <sheetData>
    <row r="3" spans="2:4" x14ac:dyDescent="0.25">
      <c r="B3" s="2" t="s">
        <v>19</v>
      </c>
      <c r="C3" s="2" t="s">
        <v>20</v>
      </c>
      <c r="D3" s="2" t="s">
        <v>1</v>
      </c>
    </row>
    <row r="4" spans="2:4" x14ac:dyDescent="0.25">
      <c r="B4" s="1">
        <v>44350</v>
      </c>
      <c r="C4" s="1">
        <v>44289</v>
      </c>
      <c r="D4">
        <v>1856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6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6" x14ac:dyDescent="0.25">
      <c r="C3" s="2" t="s">
        <v>19</v>
      </c>
      <c r="D3" s="2" t="s">
        <v>20</v>
      </c>
      <c r="E3" s="2" t="s">
        <v>1</v>
      </c>
    </row>
    <row r="4" spans="3:6" x14ac:dyDescent="0.25">
      <c r="C4" s="1">
        <v>44533</v>
      </c>
      <c r="D4" s="1">
        <v>44533</v>
      </c>
      <c r="E4">
        <v>1049</v>
      </c>
      <c r="F4" t="s">
        <v>70</v>
      </c>
    </row>
    <row r="5" spans="3:6" x14ac:dyDescent="0.25">
      <c r="C5" t="s">
        <v>66</v>
      </c>
      <c r="E5">
        <v>3147</v>
      </c>
    </row>
    <row r="6" spans="3:6" x14ac:dyDescent="0.25">
      <c r="E6" s="2">
        <f>SUM(E4:E5)</f>
        <v>4196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67</v>
      </c>
      <c r="D4" t="s">
        <v>67</v>
      </c>
      <c r="E4">
        <v>2500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"/>
  <sheetViews>
    <sheetView workbookViewId="0">
      <selection activeCell="C3" sqref="C3:E3"/>
    </sheetView>
  </sheetViews>
  <sheetFormatPr defaultRowHeight="15" x14ac:dyDescent="0.25"/>
  <cols>
    <col min="3" max="3" width="9.7109375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44536</v>
      </c>
      <c r="D4" s="1">
        <v>44383</v>
      </c>
      <c r="E4" s="2">
        <v>25392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9"/>
  <sheetViews>
    <sheetView workbookViewId="0">
      <selection activeCell="E9" sqref="E9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4" spans="3:5" x14ac:dyDescent="0.25">
      <c r="C4" s="2" t="s">
        <v>19</v>
      </c>
      <c r="D4" s="2" t="s">
        <v>20</v>
      </c>
      <c r="E4" s="2" t="s">
        <v>1</v>
      </c>
    </row>
    <row r="5" spans="3:5" x14ac:dyDescent="0.25">
      <c r="C5" s="1">
        <v>44350</v>
      </c>
      <c r="D5" t="s">
        <v>22</v>
      </c>
      <c r="E5">
        <v>706</v>
      </c>
    </row>
    <row r="6" spans="3:5" x14ac:dyDescent="0.25">
      <c r="C6" t="s">
        <v>47</v>
      </c>
      <c r="E6">
        <v>707</v>
      </c>
    </row>
    <row r="7" spans="3:5" x14ac:dyDescent="0.25">
      <c r="C7" t="s">
        <v>59</v>
      </c>
      <c r="E7">
        <v>706</v>
      </c>
    </row>
    <row r="8" spans="3:5" x14ac:dyDescent="0.25">
      <c r="C8" t="s">
        <v>71</v>
      </c>
      <c r="E8">
        <v>706</v>
      </c>
    </row>
    <row r="9" spans="3:5" x14ac:dyDescent="0.25">
      <c r="E9" s="2">
        <f>SUM(E5:E8)</f>
        <v>2825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H125"/>
  <sheetViews>
    <sheetView workbookViewId="0">
      <selection activeCell="D103" sqref="D103"/>
    </sheetView>
  </sheetViews>
  <sheetFormatPr defaultRowHeight="15" x14ac:dyDescent="0.25"/>
  <cols>
    <col min="2" max="2" width="19.28515625" bestFit="1" customWidth="1"/>
    <col min="3" max="3" width="9.7109375" bestFit="1" customWidth="1"/>
    <col min="4" max="4" width="12" style="6" bestFit="1" customWidth="1"/>
  </cols>
  <sheetData>
    <row r="1" spans="2:4" x14ac:dyDescent="0.25">
      <c r="D1"/>
    </row>
    <row r="2" spans="2:4" x14ac:dyDescent="0.25">
      <c r="D2"/>
    </row>
    <row r="3" spans="2:4" x14ac:dyDescent="0.25">
      <c r="B3" t="s">
        <v>150</v>
      </c>
      <c r="C3" t="s">
        <v>65</v>
      </c>
      <c r="D3" t="s">
        <v>1</v>
      </c>
    </row>
    <row r="4" spans="2:4" hidden="1" x14ac:dyDescent="0.25">
      <c r="B4" t="s">
        <v>72</v>
      </c>
      <c r="C4" s="1">
        <v>44230</v>
      </c>
      <c r="D4">
        <v>1650</v>
      </c>
    </row>
    <row r="5" spans="2:4" hidden="1" x14ac:dyDescent="0.25">
      <c r="B5" t="s">
        <v>72</v>
      </c>
      <c r="C5" s="1">
        <v>44199</v>
      </c>
      <c r="D5">
        <v>3300</v>
      </c>
    </row>
    <row r="6" spans="2:4" hidden="1" x14ac:dyDescent="0.25">
      <c r="B6" t="s">
        <v>72</v>
      </c>
      <c r="C6" t="s">
        <v>54</v>
      </c>
      <c r="D6">
        <v>1650</v>
      </c>
    </row>
    <row r="7" spans="2:4" hidden="1" x14ac:dyDescent="0.25">
      <c r="B7" t="s">
        <v>72</v>
      </c>
      <c r="C7" t="s">
        <v>54</v>
      </c>
      <c r="D7">
        <v>1650</v>
      </c>
    </row>
    <row r="8" spans="2:4" hidden="1" x14ac:dyDescent="0.25">
      <c r="B8" t="s">
        <v>73</v>
      </c>
      <c r="C8" s="1">
        <v>44199</v>
      </c>
      <c r="D8">
        <v>49635</v>
      </c>
    </row>
    <row r="9" spans="2:4" hidden="1" x14ac:dyDescent="0.25">
      <c r="B9" t="s">
        <v>74</v>
      </c>
      <c r="C9" s="1">
        <v>44199</v>
      </c>
      <c r="D9">
        <v>14303</v>
      </c>
    </row>
    <row r="10" spans="2:4" hidden="1" x14ac:dyDescent="0.25">
      <c r="B10" t="s">
        <v>75</v>
      </c>
      <c r="C10" s="1">
        <v>44199</v>
      </c>
      <c r="D10">
        <v>5524</v>
      </c>
    </row>
    <row r="11" spans="2:4" hidden="1" x14ac:dyDescent="0.25">
      <c r="B11" t="s">
        <v>76</v>
      </c>
      <c r="C11" s="1">
        <v>44199</v>
      </c>
      <c r="D11">
        <v>44746</v>
      </c>
    </row>
    <row r="12" spans="2:4" hidden="1" x14ac:dyDescent="0.25">
      <c r="B12" t="s">
        <v>77</v>
      </c>
      <c r="C12" s="1">
        <v>44199</v>
      </c>
      <c r="D12">
        <v>155570</v>
      </c>
    </row>
    <row r="13" spans="2:4" hidden="1" x14ac:dyDescent="0.25">
      <c r="B13" t="s">
        <v>78</v>
      </c>
      <c r="C13" s="1">
        <v>44199</v>
      </c>
      <c r="D13">
        <v>207150</v>
      </c>
    </row>
    <row r="14" spans="2:4" hidden="1" x14ac:dyDescent="0.25">
      <c r="B14" t="s">
        <v>78</v>
      </c>
      <c r="C14" t="s">
        <v>25</v>
      </c>
      <c r="D14">
        <v>187200</v>
      </c>
    </row>
    <row r="15" spans="2:4" hidden="1" x14ac:dyDescent="0.25">
      <c r="B15" t="s">
        <v>79</v>
      </c>
      <c r="C15" s="1">
        <v>44199</v>
      </c>
      <c r="D15">
        <v>107716</v>
      </c>
    </row>
    <row r="16" spans="2:4" hidden="1" x14ac:dyDescent="0.25">
      <c r="B16" t="s">
        <v>80</v>
      </c>
      <c r="C16" s="1">
        <v>44199</v>
      </c>
      <c r="D16">
        <v>15425280</v>
      </c>
    </row>
    <row r="17" spans="2:5" hidden="1" x14ac:dyDescent="0.25">
      <c r="B17" t="s">
        <v>81</v>
      </c>
      <c r="C17" t="s">
        <v>25</v>
      </c>
      <c r="D17">
        <v>77696</v>
      </c>
    </row>
    <row r="18" spans="2:5" hidden="1" x14ac:dyDescent="0.25">
      <c r="B18" t="s">
        <v>82</v>
      </c>
      <c r="C18" t="s">
        <v>69</v>
      </c>
      <c r="D18">
        <v>1383594</v>
      </c>
    </row>
    <row r="19" spans="2:5" hidden="1" x14ac:dyDescent="0.25">
      <c r="B19" t="s">
        <v>83</v>
      </c>
      <c r="C19" s="1">
        <v>44199</v>
      </c>
      <c r="D19">
        <v>1344</v>
      </c>
    </row>
    <row r="20" spans="2:5" hidden="1" x14ac:dyDescent="0.25">
      <c r="B20" t="s">
        <v>83</v>
      </c>
      <c r="C20" t="s">
        <v>64</v>
      </c>
      <c r="D20">
        <v>1877</v>
      </c>
    </row>
    <row r="21" spans="2:5" hidden="1" x14ac:dyDescent="0.25">
      <c r="B21" t="s">
        <v>84</v>
      </c>
      <c r="C21" t="s">
        <v>25</v>
      </c>
      <c r="D21">
        <v>10532</v>
      </c>
    </row>
    <row r="22" spans="2:5" hidden="1" x14ac:dyDescent="0.25">
      <c r="B22" t="s">
        <v>84</v>
      </c>
      <c r="C22" t="s">
        <v>25</v>
      </c>
      <c r="D22">
        <v>44618</v>
      </c>
    </row>
    <row r="23" spans="2:5" hidden="1" x14ac:dyDescent="0.25">
      <c r="B23" t="s">
        <v>14</v>
      </c>
      <c r="C23" t="s">
        <v>25</v>
      </c>
      <c r="D23">
        <v>433104</v>
      </c>
    </row>
    <row r="24" spans="2:5" hidden="1" x14ac:dyDescent="0.25">
      <c r="B24" t="s">
        <v>14</v>
      </c>
      <c r="C24" t="s">
        <v>85</v>
      </c>
      <c r="D24">
        <v>2160653</v>
      </c>
    </row>
    <row r="25" spans="2:5" hidden="1" x14ac:dyDescent="0.25">
      <c r="B25" t="s">
        <v>14</v>
      </c>
      <c r="C25" t="s">
        <v>57</v>
      </c>
      <c r="D25">
        <v>1409375</v>
      </c>
    </row>
    <row r="26" spans="2:5" hidden="1" x14ac:dyDescent="0.25">
      <c r="B26" t="s">
        <v>14</v>
      </c>
      <c r="C26" t="s">
        <v>86</v>
      </c>
      <c r="D26">
        <v>1579169</v>
      </c>
    </row>
    <row r="27" spans="2:5" hidden="1" x14ac:dyDescent="0.25">
      <c r="B27" t="s">
        <v>87</v>
      </c>
      <c r="C27" t="s">
        <v>25</v>
      </c>
      <c r="D27">
        <v>6987627</v>
      </c>
    </row>
    <row r="28" spans="2:5" hidden="1" x14ac:dyDescent="0.25">
      <c r="B28" t="s">
        <v>87</v>
      </c>
      <c r="C28" t="s">
        <v>25</v>
      </c>
      <c r="D28">
        <v>17505000</v>
      </c>
    </row>
    <row r="29" spans="2:5" hidden="1" x14ac:dyDescent="0.25">
      <c r="B29" t="s">
        <v>88</v>
      </c>
      <c r="C29" s="1">
        <v>44411</v>
      </c>
      <c r="D29" s="5">
        <v>14984461</v>
      </c>
    </row>
    <row r="30" spans="2:5" hidden="1" x14ac:dyDescent="0.25">
      <c r="B30" t="s">
        <v>88</v>
      </c>
      <c r="C30" s="1">
        <v>44442</v>
      </c>
      <c r="D30" s="5">
        <v>14984461</v>
      </c>
    </row>
    <row r="31" spans="2:5" hidden="1" x14ac:dyDescent="0.25">
      <c r="B31" t="s">
        <v>88</v>
      </c>
      <c r="C31" t="s">
        <v>21</v>
      </c>
      <c r="D31" s="5">
        <v>14963238</v>
      </c>
    </row>
    <row r="32" spans="2:5" hidden="1" x14ac:dyDescent="0.25">
      <c r="B32" t="s">
        <v>88</v>
      </c>
      <c r="C32" t="s">
        <v>21</v>
      </c>
      <c r="D32" s="5">
        <v>7022795</v>
      </c>
      <c r="E32" t="s">
        <v>89</v>
      </c>
    </row>
    <row r="33" spans="2:5" hidden="1" x14ac:dyDescent="0.25">
      <c r="B33" t="s">
        <v>88</v>
      </c>
      <c r="C33" t="s">
        <v>54</v>
      </c>
      <c r="D33" s="5">
        <v>45010666</v>
      </c>
    </row>
    <row r="34" spans="2:5" hidden="1" x14ac:dyDescent="0.25">
      <c r="B34" t="s">
        <v>88</v>
      </c>
      <c r="C34" s="1">
        <v>44202</v>
      </c>
      <c r="D34" s="5">
        <v>5987473</v>
      </c>
    </row>
    <row r="35" spans="2:5" hidden="1" x14ac:dyDescent="0.25">
      <c r="B35" t="s">
        <v>88</v>
      </c>
      <c r="C35" s="1">
        <v>44445</v>
      </c>
      <c r="D35" s="5">
        <v>3639915</v>
      </c>
    </row>
    <row r="36" spans="2:5" hidden="1" x14ac:dyDescent="0.25">
      <c r="B36" t="s">
        <v>88</v>
      </c>
      <c r="C36" s="1">
        <v>44475</v>
      </c>
      <c r="D36" s="5">
        <v>8949667</v>
      </c>
    </row>
    <row r="37" spans="2:5" hidden="1" x14ac:dyDescent="0.25">
      <c r="B37" t="s">
        <v>88</v>
      </c>
      <c r="C37" t="s">
        <v>90</v>
      </c>
      <c r="D37" s="5">
        <v>4638222</v>
      </c>
    </row>
    <row r="38" spans="2:5" hidden="1" x14ac:dyDescent="0.25">
      <c r="B38" t="s">
        <v>88</v>
      </c>
      <c r="C38" t="s">
        <v>91</v>
      </c>
      <c r="D38" s="5">
        <v>3904862</v>
      </c>
    </row>
    <row r="39" spans="2:5" hidden="1" x14ac:dyDescent="0.25">
      <c r="B39" t="s">
        <v>88</v>
      </c>
      <c r="C39" t="s">
        <v>86</v>
      </c>
      <c r="D39" s="5">
        <v>7456391</v>
      </c>
    </row>
    <row r="40" spans="2:5" hidden="1" x14ac:dyDescent="0.25">
      <c r="B40" t="s">
        <v>88</v>
      </c>
      <c r="C40" t="s">
        <v>86</v>
      </c>
      <c r="D40" s="5">
        <v>4169269</v>
      </c>
    </row>
    <row r="41" spans="2:5" hidden="1" x14ac:dyDescent="0.25">
      <c r="B41" t="s">
        <v>92</v>
      </c>
      <c r="C41" t="s">
        <v>25</v>
      </c>
      <c r="D41" s="6">
        <v>20000</v>
      </c>
    </row>
    <row r="42" spans="2:5" hidden="1" x14ac:dyDescent="0.25">
      <c r="B42" t="s">
        <v>92</v>
      </c>
      <c r="C42" t="s">
        <v>35</v>
      </c>
      <c r="D42" s="6">
        <v>50000</v>
      </c>
    </row>
    <row r="43" spans="2:5" hidden="1" x14ac:dyDescent="0.25">
      <c r="B43" t="s">
        <v>93</v>
      </c>
      <c r="C43" s="1">
        <v>44199</v>
      </c>
      <c r="D43" s="6">
        <v>150000</v>
      </c>
      <c r="E43" t="s">
        <v>94</v>
      </c>
    </row>
    <row r="44" spans="2:5" hidden="1" x14ac:dyDescent="0.25">
      <c r="B44" t="s">
        <v>95</v>
      </c>
      <c r="C44" s="1">
        <v>44199</v>
      </c>
      <c r="D44" s="6">
        <v>1360000</v>
      </c>
      <c r="E44" t="s">
        <v>94</v>
      </c>
    </row>
    <row r="45" spans="2:5" hidden="1" x14ac:dyDescent="0.25">
      <c r="B45" t="s">
        <v>95</v>
      </c>
      <c r="C45" s="1">
        <v>44535</v>
      </c>
      <c r="D45" s="6">
        <v>200000</v>
      </c>
    </row>
    <row r="46" spans="2:5" hidden="1" x14ac:dyDescent="0.25">
      <c r="B46" t="s">
        <v>96</v>
      </c>
      <c r="C46" s="1">
        <v>44472</v>
      </c>
      <c r="D46" s="6">
        <v>300000</v>
      </c>
    </row>
    <row r="47" spans="2:5" hidden="1" x14ac:dyDescent="0.25">
      <c r="B47" t="s">
        <v>96</v>
      </c>
      <c r="C47" t="s">
        <v>37</v>
      </c>
      <c r="D47" s="6">
        <v>307500</v>
      </c>
    </row>
    <row r="48" spans="2:5" hidden="1" x14ac:dyDescent="0.25">
      <c r="B48" t="s">
        <v>96</v>
      </c>
      <c r="C48" t="s">
        <v>37</v>
      </c>
      <c r="D48" s="6">
        <v>50000</v>
      </c>
    </row>
    <row r="49" spans="2:5" hidden="1" x14ac:dyDescent="0.25">
      <c r="B49" t="s">
        <v>96</v>
      </c>
      <c r="C49" t="s">
        <v>25</v>
      </c>
      <c r="D49" s="6">
        <v>24780</v>
      </c>
    </row>
    <row r="50" spans="2:5" hidden="1" x14ac:dyDescent="0.25">
      <c r="B50" t="s">
        <v>96</v>
      </c>
      <c r="C50" t="s">
        <v>25</v>
      </c>
      <c r="D50" s="6">
        <v>3100</v>
      </c>
    </row>
    <row r="51" spans="2:5" hidden="1" x14ac:dyDescent="0.25">
      <c r="B51" t="s">
        <v>96</v>
      </c>
      <c r="C51" t="s">
        <v>25</v>
      </c>
      <c r="D51" s="6">
        <v>5100</v>
      </c>
    </row>
    <row r="52" spans="2:5" hidden="1" x14ac:dyDescent="0.25">
      <c r="B52" t="s">
        <v>96</v>
      </c>
      <c r="C52" t="s">
        <v>25</v>
      </c>
      <c r="D52" s="6">
        <v>5100</v>
      </c>
    </row>
    <row r="53" spans="2:5" hidden="1" x14ac:dyDescent="0.25">
      <c r="B53" t="s">
        <v>96</v>
      </c>
      <c r="C53" t="s">
        <v>25</v>
      </c>
      <c r="D53" s="6">
        <v>5100</v>
      </c>
    </row>
    <row r="54" spans="2:5" hidden="1" x14ac:dyDescent="0.25">
      <c r="B54" t="s">
        <v>96</v>
      </c>
      <c r="C54" t="s">
        <v>25</v>
      </c>
      <c r="D54" s="6">
        <v>5100</v>
      </c>
    </row>
    <row r="55" spans="2:5" hidden="1" x14ac:dyDescent="0.25">
      <c r="B55" t="s">
        <v>96</v>
      </c>
      <c r="C55" t="s">
        <v>25</v>
      </c>
      <c r="D55" s="6">
        <v>3100</v>
      </c>
    </row>
    <row r="56" spans="2:5" hidden="1" x14ac:dyDescent="0.25">
      <c r="B56" t="s">
        <v>96</v>
      </c>
      <c r="C56" t="s">
        <v>62</v>
      </c>
      <c r="D56" s="6">
        <v>135000</v>
      </c>
    </row>
    <row r="57" spans="2:5" hidden="1" x14ac:dyDescent="0.25">
      <c r="B57" t="s">
        <v>96</v>
      </c>
      <c r="C57" t="s">
        <v>41</v>
      </c>
      <c r="D57" s="6">
        <v>250000</v>
      </c>
    </row>
    <row r="58" spans="2:5" hidden="1" x14ac:dyDescent="0.25">
      <c r="B58" t="s">
        <v>97</v>
      </c>
      <c r="C58" t="s">
        <v>25</v>
      </c>
      <c r="D58" s="6">
        <v>11000</v>
      </c>
    </row>
    <row r="59" spans="2:5" hidden="1" x14ac:dyDescent="0.25">
      <c r="B59" t="s">
        <v>97</v>
      </c>
      <c r="C59" t="s">
        <v>25</v>
      </c>
      <c r="D59" s="6">
        <v>31000</v>
      </c>
    </row>
    <row r="60" spans="2:5" hidden="1" x14ac:dyDescent="0.25">
      <c r="B60" t="s">
        <v>97</v>
      </c>
      <c r="C60" t="s">
        <v>25</v>
      </c>
      <c r="D60" s="6">
        <v>20000</v>
      </c>
    </row>
    <row r="61" spans="2:5" hidden="1" x14ac:dyDescent="0.25">
      <c r="B61" t="s">
        <v>98</v>
      </c>
      <c r="C61" s="1">
        <v>44199</v>
      </c>
      <c r="D61" s="6">
        <v>194344</v>
      </c>
      <c r="E61" t="s">
        <v>94</v>
      </c>
    </row>
    <row r="62" spans="2:5" hidden="1" x14ac:dyDescent="0.25">
      <c r="B62" t="s">
        <v>99</v>
      </c>
      <c r="C62" s="1">
        <v>44199</v>
      </c>
      <c r="D62" s="6">
        <v>3930</v>
      </c>
      <c r="E62" t="s">
        <v>94</v>
      </c>
    </row>
    <row r="63" spans="2:5" hidden="1" x14ac:dyDescent="0.25">
      <c r="B63" t="s">
        <v>100</v>
      </c>
      <c r="C63" s="1">
        <v>44199</v>
      </c>
      <c r="D63" s="6">
        <v>162381</v>
      </c>
    </row>
    <row r="64" spans="2:5" hidden="1" x14ac:dyDescent="0.25">
      <c r="B64" t="s">
        <v>100</v>
      </c>
      <c r="C64" s="1">
        <v>44258</v>
      </c>
      <c r="D64" s="6">
        <v>322</v>
      </c>
    </row>
    <row r="65" spans="2:4" hidden="1" x14ac:dyDescent="0.25">
      <c r="B65" t="s">
        <v>100</v>
      </c>
      <c r="C65" s="1">
        <v>44289</v>
      </c>
      <c r="D65" s="6">
        <v>1573</v>
      </c>
    </row>
    <row r="66" spans="2:4" hidden="1" x14ac:dyDescent="0.25">
      <c r="B66" t="s">
        <v>100</v>
      </c>
      <c r="C66" s="1">
        <v>44411</v>
      </c>
      <c r="D66" s="6">
        <v>130200</v>
      </c>
    </row>
    <row r="67" spans="2:4" hidden="1" x14ac:dyDescent="0.25">
      <c r="B67" t="s">
        <v>100</v>
      </c>
      <c r="C67" s="1">
        <v>44442</v>
      </c>
      <c r="D67" s="6">
        <v>1695</v>
      </c>
    </row>
    <row r="68" spans="2:4" hidden="1" x14ac:dyDescent="0.25">
      <c r="B68" t="s">
        <v>100</v>
      </c>
      <c r="C68" t="s">
        <v>29</v>
      </c>
      <c r="D68" s="6">
        <v>1420</v>
      </c>
    </row>
    <row r="69" spans="2:4" hidden="1" x14ac:dyDescent="0.25">
      <c r="B69" t="s">
        <v>100</v>
      </c>
      <c r="C69" t="s">
        <v>31</v>
      </c>
      <c r="D69" s="6">
        <v>6999</v>
      </c>
    </row>
    <row r="70" spans="2:4" hidden="1" x14ac:dyDescent="0.25">
      <c r="B70" t="s">
        <v>100</v>
      </c>
      <c r="C70" t="s">
        <v>59</v>
      </c>
      <c r="D70" s="6">
        <v>4469</v>
      </c>
    </row>
    <row r="71" spans="2:4" hidden="1" x14ac:dyDescent="0.25">
      <c r="B71" t="s">
        <v>100</v>
      </c>
      <c r="C71" t="s">
        <v>59</v>
      </c>
      <c r="D71">
        <v>44098</v>
      </c>
    </row>
    <row r="72" spans="2:4" hidden="1" x14ac:dyDescent="0.25">
      <c r="B72" t="s">
        <v>100</v>
      </c>
      <c r="C72" t="s">
        <v>101</v>
      </c>
      <c r="D72" s="6">
        <v>216500</v>
      </c>
    </row>
    <row r="73" spans="2:4" hidden="1" x14ac:dyDescent="0.25">
      <c r="B73" t="s">
        <v>100</v>
      </c>
      <c r="C73" t="s">
        <v>49</v>
      </c>
      <c r="D73" s="6">
        <v>111760</v>
      </c>
    </row>
    <row r="74" spans="2:4" hidden="1" x14ac:dyDescent="0.25">
      <c r="B74" t="s">
        <v>100</v>
      </c>
      <c r="C74" s="1">
        <v>44202</v>
      </c>
      <c r="D74" s="6">
        <v>644</v>
      </c>
    </row>
    <row r="75" spans="2:4" hidden="1" x14ac:dyDescent="0.25">
      <c r="B75" t="s">
        <v>100</v>
      </c>
      <c r="C75" s="1">
        <v>44383</v>
      </c>
      <c r="D75" s="6">
        <v>21519</v>
      </c>
    </row>
    <row r="76" spans="2:4" hidden="1" x14ac:dyDescent="0.25">
      <c r="B76" t="s">
        <v>100</v>
      </c>
      <c r="C76" s="1">
        <v>44506</v>
      </c>
      <c r="D76" s="6">
        <v>16500</v>
      </c>
    </row>
    <row r="77" spans="2:4" hidden="1" x14ac:dyDescent="0.25">
      <c r="B77" t="s">
        <v>100</v>
      </c>
      <c r="C77" t="s">
        <v>35</v>
      </c>
      <c r="D77" s="6">
        <v>33245</v>
      </c>
    </row>
    <row r="78" spans="2:4" hidden="1" x14ac:dyDescent="0.25">
      <c r="B78" t="s">
        <v>100</v>
      </c>
      <c r="C78" t="s">
        <v>67</v>
      </c>
      <c r="D78" s="6">
        <v>2119</v>
      </c>
    </row>
    <row r="79" spans="2:4" hidden="1" x14ac:dyDescent="0.25">
      <c r="B79" t="s">
        <v>102</v>
      </c>
      <c r="C79" s="1">
        <v>44199</v>
      </c>
      <c r="D79" s="6">
        <v>601</v>
      </c>
    </row>
    <row r="80" spans="2:4" hidden="1" x14ac:dyDescent="0.25">
      <c r="B80" t="s">
        <v>103</v>
      </c>
      <c r="C80" s="1">
        <v>44533</v>
      </c>
      <c r="D80" s="6">
        <v>999</v>
      </c>
    </row>
    <row r="81" spans="2:4" hidden="1" x14ac:dyDescent="0.25">
      <c r="B81" t="s">
        <v>103</v>
      </c>
      <c r="C81" t="s">
        <v>104</v>
      </c>
      <c r="D81" s="6">
        <v>1998</v>
      </c>
    </row>
    <row r="82" spans="2:4" hidden="1" x14ac:dyDescent="0.25">
      <c r="B82" t="s">
        <v>103</v>
      </c>
      <c r="C82" t="s">
        <v>66</v>
      </c>
      <c r="D82" s="6">
        <v>999</v>
      </c>
    </row>
    <row r="83" spans="2:4" hidden="1" x14ac:dyDescent="0.25">
      <c r="B83" t="s">
        <v>105</v>
      </c>
      <c r="C83" s="1">
        <v>44442</v>
      </c>
      <c r="D83" s="6">
        <v>11880</v>
      </c>
    </row>
    <row r="84" spans="2:4" hidden="1" x14ac:dyDescent="0.25">
      <c r="B84" t="s">
        <v>106</v>
      </c>
      <c r="C84" t="s">
        <v>56</v>
      </c>
      <c r="D84" s="6">
        <v>99</v>
      </c>
    </row>
    <row r="85" spans="2:4" hidden="1" x14ac:dyDescent="0.25">
      <c r="B85" t="s">
        <v>106</v>
      </c>
      <c r="C85" s="1">
        <v>44200</v>
      </c>
      <c r="D85" s="6">
        <v>4401</v>
      </c>
    </row>
    <row r="86" spans="2:4" hidden="1" x14ac:dyDescent="0.25">
      <c r="B86" t="s">
        <v>106</v>
      </c>
      <c r="C86" t="s">
        <v>63</v>
      </c>
      <c r="D86" s="6">
        <v>22500</v>
      </c>
    </row>
    <row r="87" spans="2:4" hidden="1" x14ac:dyDescent="0.25">
      <c r="B87" t="s">
        <v>107</v>
      </c>
      <c r="C87" s="1" t="s">
        <v>25</v>
      </c>
      <c r="D87" s="6">
        <v>600</v>
      </c>
    </row>
    <row r="88" spans="2:4" hidden="1" x14ac:dyDescent="0.25">
      <c r="B88" t="s">
        <v>107</v>
      </c>
      <c r="C88" s="1" t="s">
        <v>25</v>
      </c>
      <c r="D88" s="6">
        <v>600</v>
      </c>
    </row>
    <row r="89" spans="2:4" hidden="1" x14ac:dyDescent="0.25">
      <c r="B89" t="s">
        <v>107</v>
      </c>
      <c r="C89" s="1" t="s">
        <v>25</v>
      </c>
      <c r="D89" s="6">
        <v>600</v>
      </c>
    </row>
    <row r="90" spans="2:4" hidden="1" x14ac:dyDescent="0.25">
      <c r="B90" t="s">
        <v>107</v>
      </c>
      <c r="C90" s="1" t="s">
        <v>25</v>
      </c>
      <c r="D90" s="6">
        <v>600</v>
      </c>
    </row>
    <row r="91" spans="2:4" hidden="1" x14ac:dyDescent="0.25">
      <c r="B91" t="s">
        <v>107</v>
      </c>
      <c r="C91" s="1" t="s">
        <v>25</v>
      </c>
      <c r="D91" s="6">
        <v>600</v>
      </c>
    </row>
    <row r="92" spans="2:4" hidden="1" x14ac:dyDescent="0.25">
      <c r="B92" t="s">
        <v>107</v>
      </c>
      <c r="C92" s="1" t="s">
        <v>25</v>
      </c>
      <c r="D92" s="6">
        <v>600</v>
      </c>
    </row>
    <row r="93" spans="2:4" hidden="1" x14ac:dyDescent="0.25">
      <c r="B93" t="s">
        <v>107</v>
      </c>
      <c r="C93" s="1" t="s">
        <v>25</v>
      </c>
      <c r="D93" s="6">
        <v>600</v>
      </c>
    </row>
    <row r="94" spans="2:4" hidden="1" x14ac:dyDescent="0.25">
      <c r="B94" t="s">
        <v>107</v>
      </c>
      <c r="C94" s="1" t="s">
        <v>25</v>
      </c>
      <c r="D94" s="6">
        <v>600</v>
      </c>
    </row>
    <row r="95" spans="2:4" hidden="1" x14ac:dyDescent="0.25">
      <c r="B95" t="s">
        <v>107</v>
      </c>
      <c r="C95" s="1" t="s">
        <v>25</v>
      </c>
      <c r="D95" s="6">
        <v>600</v>
      </c>
    </row>
    <row r="96" spans="2:4" hidden="1" x14ac:dyDescent="0.25">
      <c r="B96" t="s">
        <v>107</v>
      </c>
      <c r="C96" s="1" t="s">
        <v>25</v>
      </c>
      <c r="D96" s="6">
        <v>1800</v>
      </c>
    </row>
    <row r="97" spans="2:5" hidden="1" x14ac:dyDescent="0.25">
      <c r="B97" t="s">
        <v>107</v>
      </c>
      <c r="C97" s="1" t="s">
        <v>25</v>
      </c>
      <c r="D97" s="6">
        <v>1800</v>
      </c>
    </row>
    <row r="98" spans="2:5" hidden="1" x14ac:dyDescent="0.25">
      <c r="B98" t="s">
        <v>108</v>
      </c>
      <c r="C98" s="1">
        <v>44199</v>
      </c>
      <c r="D98" s="6">
        <v>3498356</v>
      </c>
      <c r="E98" t="s">
        <v>94</v>
      </c>
    </row>
    <row r="99" spans="2:5" hidden="1" x14ac:dyDescent="0.25">
      <c r="B99" t="s">
        <v>108</v>
      </c>
      <c r="C99" s="1" t="s">
        <v>25</v>
      </c>
      <c r="D99" s="6">
        <v>413472</v>
      </c>
    </row>
    <row r="100" spans="2:5" hidden="1" x14ac:dyDescent="0.25">
      <c r="B100" t="s">
        <v>108</v>
      </c>
      <c r="C100" s="1" t="s">
        <v>85</v>
      </c>
      <c r="D100" s="6">
        <v>552211</v>
      </c>
    </row>
    <row r="101" spans="2:5" hidden="1" x14ac:dyDescent="0.25">
      <c r="B101" t="s">
        <v>108</v>
      </c>
      <c r="C101" s="1" t="s">
        <v>57</v>
      </c>
      <c r="D101" s="6">
        <v>589177</v>
      </c>
    </row>
    <row r="102" spans="2:5" hidden="1" x14ac:dyDescent="0.25">
      <c r="B102" t="s">
        <v>108</v>
      </c>
      <c r="C102" s="1" t="s">
        <v>86</v>
      </c>
      <c r="D102" s="6">
        <v>589177</v>
      </c>
    </row>
    <row r="103" spans="2:5" x14ac:dyDescent="0.25">
      <c r="B103" t="s">
        <v>109</v>
      </c>
      <c r="C103" s="1" t="s">
        <v>60</v>
      </c>
      <c r="D103" s="6">
        <v>804850</v>
      </c>
    </row>
    <row r="104" spans="2:5" hidden="1" x14ac:dyDescent="0.25">
      <c r="B104" t="s">
        <v>39</v>
      </c>
      <c r="C104" s="1">
        <v>44199</v>
      </c>
      <c r="D104" s="6">
        <v>9711</v>
      </c>
      <c r="E104" t="s">
        <v>94</v>
      </c>
    </row>
    <row r="105" spans="2:5" hidden="1" x14ac:dyDescent="0.25">
      <c r="B105" t="s">
        <v>39</v>
      </c>
      <c r="C105" s="1" t="s">
        <v>25</v>
      </c>
      <c r="D105" s="6">
        <v>2.33</v>
      </c>
    </row>
    <row r="106" spans="2:5" hidden="1" x14ac:dyDescent="0.25">
      <c r="B106" t="s">
        <v>39</v>
      </c>
      <c r="C106" s="1" t="s">
        <v>25</v>
      </c>
      <c r="D106" s="6">
        <v>50</v>
      </c>
    </row>
    <row r="107" spans="2:5" hidden="1" x14ac:dyDescent="0.25">
      <c r="B107" t="s">
        <v>39</v>
      </c>
      <c r="C107" s="1">
        <v>44200</v>
      </c>
      <c r="D107" s="6">
        <v>3</v>
      </c>
    </row>
    <row r="108" spans="2:5" hidden="1" x14ac:dyDescent="0.25">
      <c r="B108" t="s">
        <v>39</v>
      </c>
      <c r="C108" s="7">
        <v>44351</v>
      </c>
      <c r="D108" s="6">
        <v>1</v>
      </c>
    </row>
    <row r="109" spans="2:5" hidden="1" x14ac:dyDescent="0.25">
      <c r="B109" t="s">
        <v>110</v>
      </c>
      <c r="C109" s="1">
        <v>44199</v>
      </c>
      <c r="D109" s="6">
        <v>25278</v>
      </c>
    </row>
    <row r="110" spans="2:5" hidden="1" x14ac:dyDescent="0.25">
      <c r="B110" t="s">
        <v>111</v>
      </c>
      <c r="C110" s="1">
        <v>44199</v>
      </c>
      <c r="D110" s="6">
        <v>37979</v>
      </c>
      <c r="E110" t="s">
        <v>94</v>
      </c>
    </row>
    <row r="111" spans="2:5" hidden="1" x14ac:dyDescent="0.25">
      <c r="B111" t="s">
        <v>111</v>
      </c>
      <c r="C111" s="1">
        <v>44199</v>
      </c>
      <c r="D111" s="6">
        <v>1994</v>
      </c>
    </row>
    <row r="112" spans="2:5" hidden="1" x14ac:dyDescent="0.25">
      <c r="B112" t="s">
        <v>111</v>
      </c>
      <c r="C112" s="1">
        <v>44199</v>
      </c>
      <c r="D112" s="6">
        <v>1599</v>
      </c>
    </row>
    <row r="113" spans="2:8" hidden="1" x14ac:dyDescent="0.25">
      <c r="B113" t="s">
        <v>111</v>
      </c>
      <c r="C113" s="1">
        <v>44350</v>
      </c>
      <c r="D113" s="6">
        <v>598</v>
      </c>
    </row>
    <row r="114" spans="2:8" hidden="1" x14ac:dyDescent="0.25">
      <c r="B114" t="s">
        <v>111</v>
      </c>
      <c r="C114" t="s">
        <v>25</v>
      </c>
      <c r="D114" s="6">
        <v>2348</v>
      </c>
      <c r="G114">
        <v>37222227</v>
      </c>
      <c r="H114" t="s">
        <v>151</v>
      </c>
    </row>
    <row r="115" spans="2:8" hidden="1" x14ac:dyDescent="0.25">
      <c r="B115" t="s">
        <v>111</v>
      </c>
      <c r="C115" s="1">
        <v>44200</v>
      </c>
      <c r="D115" s="6">
        <v>1599</v>
      </c>
    </row>
    <row r="116" spans="2:8" hidden="1" x14ac:dyDescent="0.25">
      <c r="B116" t="s">
        <v>111</v>
      </c>
      <c r="C116" s="7">
        <v>44351</v>
      </c>
      <c r="D116" s="6">
        <v>698</v>
      </c>
    </row>
    <row r="117" spans="2:8" hidden="1" x14ac:dyDescent="0.25">
      <c r="B117" t="s">
        <v>111</v>
      </c>
      <c r="C117" s="1">
        <v>44201</v>
      </c>
      <c r="D117" s="6">
        <v>1599</v>
      </c>
    </row>
    <row r="118" spans="2:8" hidden="1" x14ac:dyDescent="0.25">
      <c r="B118" t="s">
        <v>111</v>
      </c>
      <c r="C118" s="1">
        <v>44201</v>
      </c>
      <c r="D118" s="6">
        <v>1990</v>
      </c>
    </row>
    <row r="119" spans="2:8" hidden="1" x14ac:dyDescent="0.25">
      <c r="B119" t="s">
        <v>111</v>
      </c>
      <c r="C119" s="1">
        <v>44352</v>
      </c>
      <c r="D119" s="6">
        <v>598</v>
      </c>
    </row>
    <row r="120" spans="2:8" hidden="1" x14ac:dyDescent="0.25">
      <c r="B120" t="s">
        <v>111</v>
      </c>
      <c r="C120" s="1">
        <v>44202</v>
      </c>
      <c r="D120" s="6">
        <v>1990</v>
      </c>
    </row>
    <row r="121" spans="2:8" hidden="1" x14ac:dyDescent="0.25">
      <c r="B121" t="s">
        <v>111</v>
      </c>
      <c r="C121" s="1">
        <v>44202</v>
      </c>
      <c r="D121" s="6">
        <v>1699</v>
      </c>
    </row>
    <row r="122" spans="2:8" hidden="1" x14ac:dyDescent="0.25">
      <c r="B122" t="s">
        <v>112</v>
      </c>
      <c r="C122" s="1">
        <v>44199</v>
      </c>
      <c r="D122" s="6">
        <v>6750</v>
      </c>
      <c r="E122" t="s">
        <v>94</v>
      </c>
    </row>
    <row r="123" spans="2:8" hidden="1" x14ac:dyDescent="0.25">
      <c r="D123" s="8">
        <f>SUM(D4:D122)</f>
        <v>193997187.33000001</v>
      </c>
    </row>
    <row r="125" spans="2:8" x14ac:dyDescent="0.25">
      <c r="E125">
        <v>38594469</v>
      </c>
    </row>
  </sheetData>
  <autoFilter ref="B3:E123">
    <filterColumn colId="0">
      <filters>
        <filter val="Shoring Work"/>
      </filters>
    </filterColumn>
  </autoFilter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4:N54"/>
  <sheetViews>
    <sheetView tabSelected="1" workbookViewId="0">
      <selection activeCell="N54" sqref="N54"/>
    </sheetView>
  </sheetViews>
  <sheetFormatPr defaultRowHeight="15" x14ac:dyDescent="0.25"/>
  <cols>
    <col min="3" max="3" width="27.85546875" bestFit="1" customWidth="1"/>
    <col min="4" max="5" width="10" bestFit="1" customWidth="1"/>
    <col min="14" max="14" width="10" bestFit="1" customWidth="1"/>
  </cols>
  <sheetData>
    <row r="4" spans="3:5" x14ac:dyDescent="0.25">
      <c r="C4" t="s">
        <v>150</v>
      </c>
      <c r="D4" t="s">
        <v>1</v>
      </c>
    </row>
    <row r="5" spans="3:5" hidden="1" x14ac:dyDescent="0.25">
      <c r="C5" t="s">
        <v>113</v>
      </c>
      <c r="D5">
        <f>'Absolute Security &amp; Facility'!E9</f>
        <v>170721</v>
      </c>
    </row>
    <row r="6" spans="3:5" hidden="1" x14ac:dyDescent="0.25">
      <c r="C6" t="s">
        <v>114</v>
      </c>
      <c r="D6">
        <f>'Acess Security System'!D4</f>
        <v>58766</v>
      </c>
    </row>
    <row r="7" spans="3:5" hidden="1" x14ac:dyDescent="0.25">
      <c r="C7" t="s">
        <v>115</v>
      </c>
      <c r="D7">
        <f>'Agarwal Timber &amp; Plywood'!E5</f>
        <v>1676</v>
      </c>
    </row>
    <row r="8" spans="3:5" hidden="1" x14ac:dyDescent="0.25">
      <c r="C8" t="s">
        <v>116</v>
      </c>
      <c r="D8">
        <f>'AKG Plastics Pvt. Ltd.'!E7</f>
        <v>199869</v>
      </c>
    </row>
    <row r="9" spans="3:5" hidden="1" x14ac:dyDescent="0.25">
      <c r="C9" t="s">
        <v>117</v>
      </c>
      <c r="D9">
        <f>'Ambey Paints'!E7</f>
        <v>1140</v>
      </c>
    </row>
    <row r="10" spans="3:5" x14ac:dyDescent="0.25">
      <c r="C10" t="s">
        <v>118</v>
      </c>
      <c r="D10">
        <f>'Atmos Sustainable Solutions'!D3</f>
        <v>20000</v>
      </c>
      <c r="E10">
        <v>20000</v>
      </c>
    </row>
    <row r="11" spans="3:5" hidden="1" x14ac:dyDescent="0.25">
      <c r="C11" t="s">
        <v>119</v>
      </c>
      <c r="D11">
        <f>'A to Z Engineering Corp.'!E5</f>
        <v>3289</v>
      </c>
    </row>
    <row r="12" spans="3:5" hidden="1" x14ac:dyDescent="0.25">
      <c r="C12" t="s">
        <v>6</v>
      </c>
      <c r="D12">
        <f>'Bansal Iron Store'!E6</f>
        <v>39230</v>
      </c>
    </row>
    <row r="13" spans="3:5" x14ac:dyDescent="0.25">
      <c r="C13" t="s">
        <v>120</v>
      </c>
      <c r="D13">
        <f>'Bhattal Law Attorneys'!E5</f>
        <v>284437</v>
      </c>
      <c r="E13">
        <v>362850</v>
      </c>
    </row>
    <row r="14" spans="3:5" x14ac:dyDescent="0.25">
      <c r="C14" t="s">
        <v>121</v>
      </c>
      <c r="D14">
        <f>'BPA Advisory Ltd.'!E5</f>
        <v>24780</v>
      </c>
      <c r="E14">
        <v>24780</v>
      </c>
    </row>
    <row r="15" spans="3:5" x14ac:dyDescent="0.25">
      <c r="C15" t="s">
        <v>122</v>
      </c>
      <c r="D15">
        <f>'Care Ratings Limited'!E5</f>
        <v>354000</v>
      </c>
      <c r="E15">
        <v>354000</v>
      </c>
    </row>
    <row r="16" spans="3:5" hidden="1" x14ac:dyDescent="0.25">
      <c r="C16" t="s">
        <v>123</v>
      </c>
      <c r="D16">
        <f>'E-Kors Pvt. Ltd.'!E3</f>
        <v>200</v>
      </c>
    </row>
    <row r="17" spans="3:5" x14ac:dyDescent="0.25">
      <c r="C17" t="s">
        <v>124</v>
      </c>
      <c r="D17">
        <f>'Event &amp; Liasoning Services'!E5</f>
        <v>54000</v>
      </c>
      <c r="E17">
        <v>59000</v>
      </c>
    </row>
    <row r="18" spans="3:5" x14ac:dyDescent="0.25">
      <c r="C18" t="s">
        <v>125</v>
      </c>
      <c r="D18">
        <f>'G. Jain &amp; Co.'!E5</f>
        <v>270000</v>
      </c>
      <c r="E18">
        <v>295000</v>
      </c>
    </row>
    <row r="19" spans="3:5" hidden="1" x14ac:dyDescent="0.25">
      <c r="C19" t="s">
        <v>126</v>
      </c>
      <c r="D19">
        <f>'Haldiram Ethnic Food Pvt. Ltd.'!E3</f>
        <v>481740</v>
      </c>
    </row>
    <row r="20" spans="3:5" x14ac:dyDescent="0.25">
      <c r="C20" t="s">
        <v>127</v>
      </c>
      <c r="D20">
        <f>'Hitech Competent Builders'!D17</f>
        <v>168539530</v>
      </c>
      <c r="E20">
        <v>160137119</v>
      </c>
    </row>
    <row r="21" spans="3:5" hidden="1" x14ac:dyDescent="0.25">
      <c r="C21" t="s">
        <v>128</v>
      </c>
      <c r="D21">
        <f>'HR Bakers Pvt. Ltd.'!E3</f>
        <v>195120</v>
      </c>
    </row>
    <row r="22" spans="3:5" hidden="1" x14ac:dyDescent="0.25">
      <c r="C22" t="s">
        <v>129</v>
      </c>
      <c r="D22">
        <f>'ICICI Lombad GIC Ltd.'!E4</f>
        <v>1877</v>
      </c>
    </row>
    <row r="23" spans="3:5" hidden="1" x14ac:dyDescent="0.25">
      <c r="C23" t="s">
        <v>130</v>
      </c>
      <c r="D23">
        <f>'Info Edge (India) Ltd.'!E7</f>
        <v>5841</v>
      </c>
    </row>
    <row r="24" spans="3:5" x14ac:dyDescent="0.25">
      <c r="C24" t="s">
        <v>131</v>
      </c>
      <c r="D24">
        <f>'IPDM Services India'!E5</f>
        <v>216000</v>
      </c>
      <c r="E24">
        <v>236000</v>
      </c>
    </row>
    <row r="25" spans="3:5" hidden="1" x14ac:dyDescent="0.25">
      <c r="C25" t="s">
        <v>132</v>
      </c>
      <c r="D25">
        <f>'JBG Enterprises'!E5</f>
        <v>5310</v>
      </c>
    </row>
    <row r="26" spans="3:5" hidden="1" x14ac:dyDescent="0.25">
      <c r="C26" t="s">
        <v>133</v>
      </c>
      <c r="D26">
        <f>'JMV LPS Ltd.'!E7</f>
        <v>304983</v>
      </c>
    </row>
    <row r="27" spans="3:5" hidden="1" x14ac:dyDescent="0.25">
      <c r="C27" t="s">
        <v>134</v>
      </c>
      <c r="D27">
        <f>'Khera Electrical Co.'!E4</f>
        <v>2000</v>
      </c>
    </row>
    <row r="28" spans="3:5" hidden="1" x14ac:dyDescent="0.25">
      <c r="C28" t="s">
        <v>135</v>
      </c>
      <c r="D28">
        <f>'KK Manhole &amp; Grating Co.'!E4</f>
        <v>14018</v>
      </c>
    </row>
    <row r="29" spans="3:5" hidden="1" x14ac:dyDescent="0.25">
      <c r="C29" t="s">
        <v>8</v>
      </c>
      <c r="D29">
        <f>'Limra Enterprises'!E4</f>
        <v>5273</v>
      </c>
    </row>
    <row r="30" spans="3:5" x14ac:dyDescent="0.25">
      <c r="C30" t="s">
        <v>4</v>
      </c>
      <c r="D30">
        <f>Lukaman!E12</f>
        <v>802801</v>
      </c>
      <c r="E30">
        <v>760000</v>
      </c>
    </row>
    <row r="31" spans="3:5" hidden="1" x14ac:dyDescent="0.25">
      <c r="C31" t="s">
        <v>136</v>
      </c>
      <c r="D31">
        <f>'Maika Foods (Nirula''s)'!E3</f>
        <v>250000</v>
      </c>
    </row>
    <row r="32" spans="3:5" x14ac:dyDescent="0.25">
      <c r="C32" t="s">
        <v>16</v>
      </c>
      <c r="D32">
        <f>'Manish Consultants'!D4</f>
        <v>159300</v>
      </c>
      <c r="E32">
        <v>159300</v>
      </c>
    </row>
    <row r="33" spans="3:5" hidden="1" x14ac:dyDescent="0.25">
      <c r="C33" t="s">
        <v>137</v>
      </c>
      <c r="D33">
        <f>'MR Enterprises'!D4</f>
        <v>26550</v>
      </c>
    </row>
    <row r="34" spans="3:5" hidden="1" x14ac:dyDescent="0.25">
      <c r="C34" t="s">
        <v>138</v>
      </c>
      <c r="D34">
        <f>'Om Trader'!E4</f>
        <v>52036</v>
      </c>
    </row>
    <row r="35" spans="3:5" x14ac:dyDescent="0.25">
      <c r="C35" t="s">
        <v>139</v>
      </c>
      <c r="D35">
        <f>'P.K. Narula &amp; Co.'!C9</f>
        <v>128258</v>
      </c>
      <c r="E35">
        <v>31388</v>
      </c>
    </row>
    <row r="36" spans="3:5" hidden="1" x14ac:dyDescent="0.25">
      <c r="C36" t="s">
        <v>12</v>
      </c>
      <c r="D36">
        <f>'Precise Lift &amp; Conveyors'!E6</f>
        <v>255470</v>
      </c>
    </row>
    <row r="37" spans="3:5" hidden="1" x14ac:dyDescent="0.25">
      <c r="C37" t="s">
        <v>140</v>
      </c>
      <c r="D37">
        <f>'Radiants Projects &amp; Services'!D6</f>
        <v>3948</v>
      </c>
    </row>
    <row r="38" spans="3:5" hidden="1" x14ac:dyDescent="0.25">
      <c r="C38" t="s">
        <v>141</v>
      </c>
      <c r="D38">
        <f>'Reliance Jio Inform Ltd.'!E8</f>
        <v>9450</v>
      </c>
    </row>
    <row r="39" spans="3:5" x14ac:dyDescent="0.25">
      <c r="C39" t="s">
        <v>142</v>
      </c>
      <c r="D39">
        <f>'RK Associates'!E4</f>
        <v>54000</v>
      </c>
      <c r="E39">
        <v>59000</v>
      </c>
    </row>
    <row r="40" spans="3:5" hidden="1" x14ac:dyDescent="0.25">
      <c r="C40" t="s">
        <v>143</v>
      </c>
      <c r="D40">
        <f>'Sampatti Computers'!E4</f>
        <v>4500</v>
      </c>
    </row>
    <row r="41" spans="3:5" hidden="1" x14ac:dyDescent="0.25">
      <c r="C41" t="s">
        <v>5</v>
      </c>
      <c r="D41">
        <f>'S B Constructions'!D4</f>
        <v>662435</v>
      </c>
    </row>
    <row r="42" spans="3:5" hidden="1" x14ac:dyDescent="0.25">
      <c r="C42" t="s">
        <v>144</v>
      </c>
      <c r="D42">
        <f>'SBI GIC Ltd.'!E5</f>
        <v>1632641</v>
      </c>
    </row>
    <row r="43" spans="3:5" hidden="1" x14ac:dyDescent="0.25">
      <c r="C43" t="s">
        <v>13</v>
      </c>
      <c r="D43">
        <f>'Shri Maha Durga Transport'!D6</f>
        <v>300000</v>
      </c>
    </row>
    <row r="44" spans="3:5" hidden="1" x14ac:dyDescent="0.25">
      <c r="C44" t="s">
        <v>145</v>
      </c>
      <c r="D44">
        <f>'Shyam Spectra Pvt. Ltd.'!E10</f>
        <v>8374</v>
      </c>
    </row>
    <row r="45" spans="3:5" hidden="1" x14ac:dyDescent="0.25">
      <c r="C45" t="s">
        <v>146</v>
      </c>
      <c r="D45">
        <f>'SK Paints &amp; Sanitary Store'!D4</f>
        <v>1856</v>
      </c>
    </row>
    <row r="46" spans="3:5" hidden="1" x14ac:dyDescent="0.25">
      <c r="C46" t="s">
        <v>147</v>
      </c>
      <c r="D46">
        <f>'Source India Shoes'!E6</f>
        <v>4196</v>
      </c>
    </row>
    <row r="47" spans="3:5" hidden="1" x14ac:dyDescent="0.25">
      <c r="C47" t="s">
        <v>148</v>
      </c>
      <c r="D47">
        <f>'Sri Sai Electrical'!E4</f>
        <v>2500</v>
      </c>
    </row>
    <row r="48" spans="3:5" hidden="1" x14ac:dyDescent="0.25">
      <c r="C48" t="s">
        <v>11</v>
      </c>
      <c r="D48">
        <f>'Vibgyor Agencies'!E4</f>
        <v>25392</v>
      </c>
    </row>
    <row r="49" spans="3:14" hidden="1" x14ac:dyDescent="0.25">
      <c r="C49" t="s">
        <v>149</v>
      </c>
      <c r="D49">
        <f>'Vodafone Idea Ltd.'!E9</f>
        <v>2825</v>
      </c>
    </row>
    <row r="50" spans="3:14" hidden="1" x14ac:dyDescent="0.25">
      <c r="D50" s="2">
        <f>SUM(D5:D49)</f>
        <v>175640332</v>
      </c>
    </row>
    <row r="54" spans="3:14" x14ac:dyDescent="0.25">
      <c r="N54">
        <v>171389000</v>
      </c>
    </row>
  </sheetData>
  <autoFilter ref="C4:D50">
    <filterColumn colId="0">
      <filters>
        <filter val="Atmos Sustainable Solutions"/>
        <filter val="Bhattal Law Attorneys"/>
        <filter val="BPA Advisory Ltd."/>
        <filter val="Care Ratings Limited"/>
        <filter val="Event &amp; Liasoning Services"/>
        <filter val="G. Jain &amp; Co."/>
        <filter val="Hitech Competent Builders"/>
        <filter val="IPDM Services India"/>
        <filter val="Lukaman"/>
        <filter val="Manish Consultants"/>
        <filter val="P.K. Narula &amp; Co."/>
        <filter val="RK Associates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7"/>
  <sheetViews>
    <sheetView workbookViewId="0">
      <selection activeCell="E4" sqref="E4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6" x14ac:dyDescent="0.25">
      <c r="C3" s="2" t="s">
        <v>19</v>
      </c>
      <c r="D3" s="2" t="s">
        <v>20</v>
      </c>
      <c r="E3" s="2" t="s">
        <v>1</v>
      </c>
    </row>
    <row r="4" spans="3:6" x14ac:dyDescent="0.25">
      <c r="C4" s="1">
        <v>44199</v>
      </c>
      <c r="D4" s="1">
        <v>44199</v>
      </c>
      <c r="E4">
        <v>81197</v>
      </c>
    </row>
    <row r="5" spans="3:6" x14ac:dyDescent="0.25">
      <c r="C5" s="1">
        <v>44258</v>
      </c>
      <c r="E5">
        <v>110413</v>
      </c>
      <c r="F5" t="s">
        <v>30</v>
      </c>
    </row>
    <row r="6" spans="3:6" x14ac:dyDescent="0.25">
      <c r="C6" t="s">
        <v>21</v>
      </c>
      <c r="D6" t="s">
        <v>31</v>
      </c>
      <c r="E6">
        <v>8259</v>
      </c>
    </row>
    <row r="7" spans="3:6" x14ac:dyDescent="0.25">
      <c r="E7" s="2">
        <f>SUM(E4:E6)</f>
        <v>199869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7"/>
  <sheetViews>
    <sheetView workbookViewId="0">
      <selection activeCell="H30" sqref="H30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4" spans="3:5" x14ac:dyDescent="0.25">
      <c r="C4" s="2" t="s">
        <v>19</v>
      </c>
      <c r="D4" s="2" t="s">
        <v>20</v>
      </c>
      <c r="E4" s="2" t="s">
        <v>1</v>
      </c>
    </row>
    <row r="5" spans="3:5" x14ac:dyDescent="0.25">
      <c r="C5" s="1">
        <v>44258</v>
      </c>
      <c r="D5" s="1">
        <v>44258</v>
      </c>
      <c r="E5">
        <v>380</v>
      </c>
    </row>
    <row r="6" spans="3:5" x14ac:dyDescent="0.25">
      <c r="C6" s="1">
        <v>44202</v>
      </c>
      <c r="D6" s="1">
        <v>44202</v>
      </c>
      <c r="E6">
        <v>760</v>
      </c>
    </row>
    <row r="7" spans="3:5" x14ac:dyDescent="0.25">
      <c r="E7" s="2">
        <f>SUM(E5:E6)</f>
        <v>1140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D4" sqref="D4"/>
    </sheetView>
  </sheetViews>
  <sheetFormatPr defaultRowHeight="15" x14ac:dyDescent="0.25"/>
  <cols>
    <col min="3" max="3" width="17.7109375" bestFit="1" customWidth="1"/>
    <col min="4" max="4" width="18" bestFit="1" customWidth="1"/>
  </cols>
  <sheetData>
    <row r="3" spans="3:5" x14ac:dyDescent="0.25">
      <c r="C3" s="2" t="s">
        <v>32</v>
      </c>
      <c r="D3" s="2">
        <v>20000</v>
      </c>
      <c r="E3" s="2" t="s">
        <v>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5"/>
  <sheetViews>
    <sheetView workbookViewId="0">
      <selection activeCell="C3" sqref="C3:E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t="s">
        <v>34</v>
      </c>
      <c r="D4" t="s">
        <v>34</v>
      </c>
      <c r="E4" s="4">
        <v>3289</v>
      </c>
    </row>
    <row r="5" spans="3:5" x14ac:dyDescent="0.25">
      <c r="E5" s="2">
        <f>SUM(E4)</f>
        <v>3289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6"/>
  <sheetViews>
    <sheetView workbookViewId="0">
      <selection activeCell="A3" sqref="A3"/>
    </sheetView>
  </sheetViews>
  <sheetFormatPr defaultRowHeight="15" x14ac:dyDescent="0.25"/>
  <cols>
    <col min="3" max="3" width="18.42578125" customWidth="1"/>
    <col min="4" max="4" width="18" bestFit="1" customWidth="1"/>
  </cols>
  <sheetData>
    <row r="3" spans="3:5" x14ac:dyDescent="0.25">
      <c r="C3" s="2" t="s">
        <v>19</v>
      </c>
      <c r="D3" s="2" t="s">
        <v>20</v>
      </c>
      <c r="E3" s="2" t="s">
        <v>1</v>
      </c>
    </row>
    <row r="4" spans="3:5" x14ac:dyDescent="0.25">
      <c r="C4" s="1">
        <v>44506</v>
      </c>
      <c r="E4">
        <v>5000</v>
      </c>
    </row>
    <row r="5" spans="3:5" x14ac:dyDescent="0.25">
      <c r="C5" t="s">
        <v>35</v>
      </c>
      <c r="D5" t="s">
        <v>35</v>
      </c>
      <c r="E5">
        <v>34230</v>
      </c>
    </row>
    <row r="6" spans="3:5" x14ac:dyDescent="0.25">
      <c r="E6" s="2">
        <f>SUM(E4:E5)</f>
        <v>39230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Exp. as per CA Certificate</vt:lpstr>
      <vt:lpstr>Absolute Security &amp; Facility</vt:lpstr>
      <vt:lpstr>Acess Security System</vt:lpstr>
      <vt:lpstr>Agarwal Timber &amp; Plywood</vt:lpstr>
      <vt:lpstr>AKG Plastics Pvt. Ltd.</vt:lpstr>
      <vt:lpstr>Ambey Paints</vt:lpstr>
      <vt:lpstr>Atmos Sustainable Solutions</vt:lpstr>
      <vt:lpstr>A to Z Engineering Corp.</vt:lpstr>
      <vt:lpstr>Bansal Iron Store</vt:lpstr>
      <vt:lpstr>Bhattal Law Attorneys</vt:lpstr>
      <vt:lpstr>BPA Advisory Ltd.</vt:lpstr>
      <vt:lpstr>Care Ratings Limited</vt:lpstr>
      <vt:lpstr>E-Kors Pvt. Ltd.</vt:lpstr>
      <vt:lpstr>Event &amp; Liasoning Services</vt:lpstr>
      <vt:lpstr>G. Jain &amp; Co.</vt:lpstr>
      <vt:lpstr>Haldiram Ethnic Food Pvt. Ltd.</vt:lpstr>
      <vt:lpstr>Hitech Competent Builders</vt:lpstr>
      <vt:lpstr>HR Bakers Pvt. Ltd.</vt:lpstr>
      <vt:lpstr>ICICI Lombad GIC Ltd.</vt:lpstr>
      <vt:lpstr>Info Edge (India) Ltd.</vt:lpstr>
      <vt:lpstr>IPDM Services India</vt:lpstr>
      <vt:lpstr>JBG Enterprises</vt:lpstr>
      <vt:lpstr>JMV LPS Ltd.</vt:lpstr>
      <vt:lpstr>Khera Electrical Co.</vt:lpstr>
      <vt:lpstr>KK Manhole &amp; Grating Co.</vt:lpstr>
      <vt:lpstr>Limra Enterprises</vt:lpstr>
      <vt:lpstr>Lukaman</vt:lpstr>
      <vt:lpstr>Maika Foods (Nirula's)</vt:lpstr>
      <vt:lpstr>Manish Consultants</vt:lpstr>
      <vt:lpstr>MR Enterprises</vt:lpstr>
      <vt:lpstr>Om Trader</vt:lpstr>
      <vt:lpstr>P.K. Narula &amp; Co.</vt:lpstr>
      <vt:lpstr>Precise Lift &amp; Conveyors</vt:lpstr>
      <vt:lpstr>Radiants Projects &amp; Services</vt:lpstr>
      <vt:lpstr>Reliance Jio Inform Ltd.</vt:lpstr>
      <vt:lpstr>RK Associates</vt:lpstr>
      <vt:lpstr>Sampatti Computers</vt:lpstr>
      <vt:lpstr>S B Constructions</vt:lpstr>
      <vt:lpstr>SBI GIC Ltd.</vt:lpstr>
      <vt:lpstr>Shri Maha Durga Transport</vt:lpstr>
      <vt:lpstr>Shyam Spectra Pvt. Ltd.</vt:lpstr>
      <vt:lpstr>SK Paints &amp; Sanitary Store</vt:lpstr>
      <vt:lpstr>Source India Shoes</vt:lpstr>
      <vt:lpstr>Sri Sai Electrical</vt:lpstr>
      <vt:lpstr>Vibgyor Agencies</vt:lpstr>
      <vt:lpstr>Vodafone Idea Ltd.</vt:lpstr>
      <vt:lpstr>Expenses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2021-08-23T14:46:31Z</dcterms:modified>
</cp:coreProperties>
</file>