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Y-2021-22\PL 187-208-277, Powai Cubicles\"/>
    </mc:Choice>
  </mc:AlternateContent>
  <bookViews>
    <workbookView xWindow="0" yWindow="0" windowWidth="21600" windowHeight="9630"/>
  </bookViews>
  <sheets>
    <sheet name="Building Sheet" sheetId="1" r:id="rId1"/>
    <sheet name="Sheet4" sheetId="5" r:id="rId2"/>
    <sheet name="Sheet1" sheetId="6" r:id="rId3"/>
  </sheets>
  <calcPr calcId="162913"/>
</workbook>
</file>

<file path=xl/calcChain.xml><?xml version="1.0" encoding="utf-8"?>
<calcChain xmlns="http://schemas.openxmlformats.org/spreadsheetml/2006/main">
  <c r="J7" i="1" l="1"/>
  <c r="L7" i="1"/>
  <c r="N7" i="1" l="1"/>
  <c r="G6" i="1" l="1"/>
  <c r="G8" i="5" l="1"/>
  <c r="J7" i="5"/>
  <c r="H7" i="5"/>
  <c r="L7" i="5" s="1"/>
  <c r="L6" i="5"/>
  <c r="J6" i="5"/>
  <c r="H6" i="5"/>
  <c r="L5" i="5"/>
  <c r="J5" i="5"/>
  <c r="H5" i="5"/>
  <c r="J4" i="5"/>
  <c r="J8" i="5" s="1"/>
  <c r="H4" i="5"/>
  <c r="L4" i="5" s="1"/>
  <c r="L8" i="5" s="1"/>
  <c r="H8" i="5" l="1"/>
  <c r="J4" i="1"/>
  <c r="J5" i="1"/>
  <c r="J6" i="1"/>
  <c r="J3" i="1"/>
  <c r="G7" i="1" l="1"/>
  <c r="L6" i="1"/>
  <c r="Q30" i="1" l="1"/>
  <c r="O30" i="1"/>
  <c r="H5" i="1" l="1"/>
  <c r="L5" i="1" s="1"/>
  <c r="H4" i="1"/>
  <c r="L4" i="1" s="1"/>
  <c r="H3" i="1" l="1"/>
  <c r="L3" i="1" l="1"/>
  <c r="H7" i="1"/>
</calcChain>
</file>

<file path=xl/sharedStrings.xml><?xml version="1.0" encoding="utf-8"?>
<sst xmlns="http://schemas.openxmlformats.org/spreadsheetml/2006/main" count="67" uniqueCount="38">
  <si>
    <t>Year of construction</t>
  </si>
  <si>
    <t>Structure condition</t>
  </si>
  <si>
    <t>S.No.</t>
  </si>
  <si>
    <t>Area (in sq. mtr.)</t>
  </si>
  <si>
    <t>Area (sq. fts.)</t>
  </si>
  <si>
    <t>Good</t>
  </si>
  <si>
    <t>Total</t>
  </si>
  <si>
    <t xml:space="preserve">Remarks:- </t>
  </si>
  <si>
    <t>Unit No.</t>
  </si>
  <si>
    <t>Floor</t>
  </si>
  <si>
    <t xml:space="preserve">Guide Line Rate </t>
  </si>
  <si>
    <t>Guideline Value</t>
  </si>
  <si>
    <t>Market Rate</t>
  </si>
  <si>
    <t xml:space="preserve">2. All the civil structure data are taken as per documents provided to us </t>
  </si>
  <si>
    <t>3. The valuation of the structure is done on the basis of Market Comparable Sales approach.</t>
  </si>
  <si>
    <t>M/s. Powai Cubicles Pvt. Ltd.</t>
  </si>
  <si>
    <t>Under Finishing</t>
  </si>
  <si>
    <t>Market Value</t>
  </si>
  <si>
    <t xml:space="preserve">1. All the Unit Located Office Unit No. – 1601, 1602, 1604, 1707 City Survey No. 182A/1, Saki Viar Road, Lodha Supremus Tower, Powai, Mumbai, Maharashtra - 400072 </t>
  </si>
  <si>
    <t>East</t>
  </si>
  <si>
    <t>West</t>
  </si>
  <si>
    <t>North</t>
  </si>
  <si>
    <t>South</t>
  </si>
  <si>
    <t>Emergency Exit (Stairs)</t>
  </si>
  <si>
    <t>Unit No. 1602 (Merged)</t>
  </si>
  <si>
    <t>Unit No. 1605, 1606</t>
  </si>
  <si>
    <t>Open to sky</t>
  </si>
  <si>
    <t>Unit No. 1601 (Merged)</t>
  </si>
  <si>
    <t>Unit No. 1603 (Merged)</t>
  </si>
  <si>
    <t>Unit No. 1605</t>
  </si>
  <si>
    <t>Lobby/ Passage</t>
  </si>
  <si>
    <t>Unit No. 1603</t>
  </si>
  <si>
    <t>Unit No. 1701</t>
  </si>
  <si>
    <t>Unit No. 1710</t>
  </si>
  <si>
    <t>Unit No. 1708</t>
  </si>
  <si>
    <t>Adjoining Properties</t>
  </si>
  <si>
    <t>2. All the civil structure data are taken as per documents provided to us.</t>
  </si>
  <si>
    <t>1. All the Unit Located Office Unit No. – 1601, 1602, 1604, 1707 City Survey No. 182A/1, Saki Vihar Road, Lodha Supremus Tower, Powai, Mumbai, Maharashtra - 400072.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</si>
</sst>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/>
    <xf numFmtId="164" fontId="1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abSelected="1" zoomScale="90" zoomScaleNormal="90" workbookViewId="0">
      <selection activeCell="B9" sqref="B9:L9"/>
    </sheetView>
  </sheetViews>
  <sheetFormatPr defaultRowHeight="15" x14ac:dyDescent="0.25"/>
  <cols>
    <col min="2" max="2" width="6.42578125" style="2" bestFit="1" customWidth="1"/>
    <col min="3" max="3" width="9.140625" style="3" bestFit="1" customWidth="1"/>
    <col min="4" max="4" width="7.140625" style="1" bestFit="1" customWidth="1"/>
    <col min="5" max="5" width="13.85546875" style="1" bestFit="1" customWidth="1"/>
    <col min="6" max="6" width="20.85546875" style="1" bestFit="1" customWidth="1"/>
    <col min="7" max="7" width="14.28515625" style="1" bestFit="1" customWidth="1"/>
    <col min="8" max="8" width="15.28515625" style="1" customWidth="1"/>
    <col min="9" max="9" width="17.7109375" bestFit="1" customWidth="1"/>
    <col min="10" max="10" width="17.5703125" bestFit="1" customWidth="1"/>
    <col min="11" max="11" width="13.42578125" bestFit="1" customWidth="1"/>
    <col min="12" max="12" width="18.42578125" bestFit="1" customWidth="1"/>
    <col min="14" max="14" width="16.28515625" bestFit="1" customWidth="1"/>
  </cols>
  <sheetData>
    <row r="1" spans="2:14" s="8" customFormat="1" x14ac:dyDescent="0.25"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4" s="6" customFormat="1" ht="30" x14ac:dyDescent="0.25">
      <c r="B2" s="7" t="s">
        <v>2</v>
      </c>
      <c r="C2" s="7" t="s">
        <v>8</v>
      </c>
      <c r="D2" s="7" t="s">
        <v>9</v>
      </c>
      <c r="E2" s="7" t="s">
        <v>0</v>
      </c>
      <c r="F2" s="7" t="s">
        <v>1</v>
      </c>
      <c r="G2" s="7" t="s">
        <v>3</v>
      </c>
      <c r="H2" s="7" t="s">
        <v>4</v>
      </c>
      <c r="I2" s="7" t="s">
        <v>10</v>
      </c>
      <c r="J2" s="7" t="s">
        <v>11</v>
      </c>
      <c r="K2" s="7" t="s">
        <v>12</v>
      </c>
      <c r="L2" s="7" t="s">
        <v>17</v>
      </c>
    </row>
    <row r="3" spans="2:14" s="13" customFormat="1" x14ac:dyDescent="0.25">
      <c r="B3" s="9">
        <v>1</v>
      </c>
      <c r="C3" s="10">
        <v>1601</v>
      </c>
      <c r="D3" s="9">
        <v>16</v>
      </c>
      <c r="E3" s="9">
        <v>2012</v>
      </c>
      <c r="F3" s="9" t="s">
        <v>5</v>
      </c>
      <c r="G3" s="11">
        <v>125.74</v>
      </c>
      <c r="H3" s="11">
        <f>10.7642*G3</f>
        <v>1353.4905080000001</v>
      </c>
      <c r="I3" s="12">
        <v>201570</v>
      </c>
      <c r="J3" s="12">
        <f>G3*I3</f>
        <v>25345411.800000001</v>
      </c>
      <c r="K3" s="12">
        <v>23000</v>
      </c>
      <c r="L3" s="12">
        <f>K3*H3</f>
        <v>31130281.684</v>
      </c>
    </row>
    <row r="4" spans="2:14" s="13" customFormat="1" x14ac:dyDescent="0.25">
      <c r="B4" s="9">
        <v>2</v>
      </c>
      <c r="C4" s="10">
        <v>1602</v>
      </c>
      <c r="D4" s="9">
        <v>16</v>
      </c>
      <c r="E4" s="9">
        <v>2012</v>
      </c>
      <c r="F4" s="9" t="s">
        <v>5</v>
      </c>
      <c r="G4" s="11">
        <v>92.94</v>
      </c>
      <c r="H4" s="11">
        <f t="shared" ref="H4:H5" si="0">10.7642*G4</f>
        <v>1000.424748</v>
      </c>
      <c r="I4" s="12">
        <v>201570</v>
      </c>
      <c r="J4" s="12">
        <f t="shared" ref="J4:J6" si="1">G4*I4</f>
        <v>18733915.800000001</v>
      </c>
      <c r="K4" s="12">
        <v>23000</v>
      </c>
      <c r="L4" s="12">
        <f t="shared" ref="L4:L6" si="2">K4*H4</f>
        <v>23009769.204</v>
      </c>
    </row>
    <row r="5" spans="2:14" s="13" customFormat="1" x14ac:dyDescent="0.25">
      <c r="B5" s="9">
        <v>3</v>
      </c>
      <c r="C5" s="10">
        <v>1604</v>
      </c>
      <c r="D5" s="9">
        <v>16</v>
      </c>
      <c r="E5" s="9">
        <v>2012</v>
      </c>
      <c r="F5" s="9" t="s">
        <v>5</v>
      </c>
      <c r="G5" s="11">
        <v>111.58</v>
      </c>
      <c r="H5" s="11">
        <f t="shared" si="0"/>
        <v>1201.069436</v>
      </c>
      <c r="I5" s="12">
        <v>201570</v>
      </c>
      <c r="J5" s="12">
        <f t="shared" si="1"/>
        <v>22491180.600000001</v>
      </c>
      <c r="K5" s="12">
        <v>23000</v>
      </c>
      <c r="L5" s="12">
        <f t="shared" si="2"/>
        <v>27624597.028000001</v>
      </c>
    </row>
    <row r="6" spans="2:14" s="13" customFormat="1" x14ac:dyDescent="0.25">
      <c r="B6" s="9">
        <v>4</v>
      </c>
      <c r="C6" s="10">
        <v>1707</v>
      </c>
      <c r="D6" s="9">
        <v>17</v>
      </c>
      <c r="E6" s="9">
        <v>2012</v>
      </c>
      <c r="F6" s="10" t="s">
        <v>16</v>
      </c>
      <c r="G6" s="11">
        <f>H6/10.7642</f>
        <v>88.627115809814001</v>
      </c>
      <c r="H6" s="11">
        <v>954</v>
      </c>
      <c r="I6" s="12">
        <v>201570</v>
      </c>
      <c r="J6" s="12">
        <f t="shared" si="1"/>
        <v>17864567.73378421</v>
      </c>
      <c r="K6" s="12">
        <v>23000</v>
      </c>
      <c r="L6" s="12">
        <f t="shared" si="2"/>
        <v>21942000</v>
      </c>
    </row>
    <row r="7" spans="2:14" s="5" customFormat="1" x14ac:dyDescent="0.25">
      <c r="B7" s="14"/>
      <c r="C7" s="24" t="s">
        <v>6</v>
      </c>
      <c r="D7" s="24"/>
      <c r="E7" s="24"/>
      <c r="F7" s="24"/>
      <c r="G7" s="16">
        <f>SUM(G3:G6)</f>
        <v>418.88711580981396</v>
      </c>
      <c r="H7" s="16">
        <f>SUM(H3:H6)</f>
        <v>4508.984692</v>
      </c>
      <c r="I7" s="17"/>
      <c r="J7" s="18">
        <f>SUM(J3:J6)</f>
        <v>84435075.933784217</v>
      </c>
      <c r="K7" s="17"/>
      <c r="L7" s="18">
        <f>SUM(L3:L6)</f>
        <v>103706647.91599999</v>
      </c>
      <c r="N7" s="19">
        <f>L7*0.7</f>
        <v>72594653.541199997</v>
      </c>
    </row>
    <row r="8" spans="2:14" s="8" customFormat="1" x14ac:dyDescent="0.25">
      <c r="B8" s="23" t="s">
        <v>7</v>
      </c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2:14" s="8" customFormat="1" ht="30.75" customHeight="1" x14ac:dyDescent="0.25">
      <c r="B9" s="25" t="s">
        <v>37</v>
      </c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2:14" s="8" customFormat="1" x14ac:dyDescent="0.25">
      <c r="B10" s="21" t="s">
        <v>36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2:14" s="8" customFormat="1" x14ac:dyDescent="0.25">
      <c r="B11" s="20" t="s">
        <v>14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2:14" ht="41.25" customHeight="1" x14ac:dyDescent="0.25"/>
    <row r="13" spans="2:14" ht="42" customHeight="1" x14ac:dyDescent="0.25"/>
    <row r="14" spans="2:14" ht="39" customHeight="1" x14ac:dyDescent="0.25"/>
    <row r="15" spans="2:14" ht="33" customHeight="1" x14ac:dyDescent="0.25">
      <c r="I15" s="4"/>
    </row>
    <row r="16" spans="2:14" ht="36.75" customHeight="1" x14ac:dyDescent="0.25"/>
    <row r="17" spans="15:17" ht="44.25" customHeight="1" x14ac:dyDescent="0.25"/>
    <row r="18" spans="15:17" ht="41.25" customHeight="1" x14ac:dyDescent="0.25"/>
    <row r="19" spans="15:17" ht="38.25" customHeight="1" x14ac:dyDescent="0.25"/>
    <row r="20" spans="15:17" ht="39.75" customHeight="1" x14ac:dyDescent="0.25"/>
    <row r="21" spans="15:17" ht="31.5" customHeight="1" x14ac:dyDescent="0.25"/>
    <row r="22" spans="15:17" ht="36.75" customHeight="1" x14ac:dyDescent="0.25"/>
    <row r="23" spans="15:17" ht="39.75" customHeight="1" x14ac:dyDescent="0.25"/>
    <row r="24" spans="15:17" ht="33.75" customHeight="1" x14ac:dyDescent="0.25"/>
    <row r="25" spans="15:17" ht="33.75" customHeight="1" x14ac:dyDescent="0.25"/>
    <row r="26" spans="15:17" ht="39.75" customHeight="1" x14ac:dyDescent="0.25"/>
    <row r="27" spans="15:17" ht="42.75" customHeight="1" x14ac:dyDescent="0.25"/>
    <row r="28" spans="15:17" ht="38.25" customHeight="1" x14ac:dyDescent="0.25"/>
    <row r="29" spans="15:17" ht="33.75" customHeight="1" x14ac:dyDescent="0.25"/>
    <row r="30" spans="15:17" ht="27.75" customHeight="1" x14ac:dyDescent="0.25">
      <c r="O30" t="e">
        <f>800*#REF!*25</f>
        <v>#REF!</v>
      </c>
      <c r="Q30" t="e">
        <f>1400*#REF!*25</f>
        <v>#REF!</v>
      </c>
    </row>
    <row r="31" spans="15:17" ht="39.75" customHeight="1" x14ac:dyDescent="0.25"/>
    <row r="32" spans="15:17" ht="27" customHeight="1" x14ac:dyDescent="0.25"/>
    <row r="33" ht="32.25" customHeight="1" x14ac:dyDescent="0.25"/>
  </sheetData>
  <mergeCells count="6">
    <mergeCell ref="B11:L11"/>
    <mergeCell ref="B10:L10"/>
    <mergeCell ref="B1:L1"/>
    <mergeCell ref="B8:L8"/>
    <mergeCell ref="C7:F7"/>
    <mergeCell ref="B9:L9"/>
  </mergeCells>
  <dataValidations count="1">
    <dataValidation type="list" allowBlank="1" showInputMessage="1" showErrorMessage="1" sqref="F3:F5 I15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E18" sqref="E18"/>
    </sheetView>
  </sheetViews>
  <sheetFormatPr defaultRowHeight="15" x14ac:dyDescent="0.25"/>
  <cols>
    <col min="2" max="2" width="6.42578125" bestFit="1" customWidth="1"/>
    <col min="3" max="3" width="9.140625" bestFit="1" customWidth="1"/>
    <col min="4" max="4" width="6.28515625" bestFit="1" customWidth="1"/>
    <col min="5" max="5" width="13.85546875" bestFit="1" customWidth="1"/>
    <col min="6" max="6" width="13" customWidth="1"/>
    <col min="7" max="7" width="12.28515625" bestFit="1" customWidth="1"/>
    <col min="8" max="8" width="12.5703125" customWidth="1"/>
    <col min="9" max="9" width="17.7109375" bestFit="1" customWidth="1"/>
    <col min="10" max="10" width="19.140625" bestFit="1" customWidth="1"/>
    <col min="11" max="11" width="14.85546875" bestFit="1" customWidth="1"/>
    <col min="12" max="12" width="19.140625" bestFit="1" customWidth="1"/>
  </cols>
  <sheetData>
    <row r="2" spans="2:12" x14ac:dyDescent="0.25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0" x14ac:dyDescent="0.25">
      <c r="B3" s="7" t="s">
        <v>2</v>
      </c>
      <c r="C3" s="7" t="s">
        <v>8</v>
      </c>
      <c r="D3" s="7" t="s">
        <v>9</v>
      </c>
      <c r="E3" s="7" t="s">
        <v>0</v>
      </c>
      <c r="F3" s="7" t="s">
        <v>1</v>
      </c>
      <c r="G3" s="7" t="s">
        <v>3</v>
      </c>
      <c r="H3" s="7" t="s">
        <v>4</v>
      </c>
      <c r="I3" s="7" t="s">
        <v>10</v>
      </c>
      <c r="J3" s="7" t="s">
        <v>11</v>
      </c>
      <c r="K3" s="7" t="s">
        <v>12</v>
      </c>
      <c r="L3" s="7" t="s">
        <v>17</v>
      </c>
    </row>
    <row r="4" spans="2:12" x14ac:dyDescent="0.25">
      <c r="B4" s="9">
        <v>1</v>
      </c>
      <c r="C4" s="10">
        <v>1601</v>
      </c>
      <c r="D4" s="9">
        <v>16</v>
      </c>
      <c r="E4" s="9">
        <v>2012</v>
      </c>
      <c r="F4" s="9" t="s">
        <v>5</v>
      </c>
      <c r="G4" s="11">
        <v>127.74</v>
      </c>
      <c r="H4" s="11">
        <f>10.7642*G4</f>
        <v>1375.018908</v>
      </c>
      <c r="I4" s="12">
        <v>201570</v>
      </c>
      <c r="J4" s="12">
        <f>G4*I4</f>
        <v>25748551.800000001</v>
      </c>
      <c r="K4" s="12">
        <v>11000</v>
      </c>
      <c r="L4" s="12">
        <f>K4*H4</f>
        <v>15125207.988</v>
      </c>
    </row>
    <row r="5" spans="2:12" x14ac:dyDescent="0.25">
      <c r="B5" s="9">
        <v>2</v>
      </c>
      <c r="C5" s="10">
        <v>1602</v>
      </c>
      <c r="D5" s="9">
        <v>16</v>
      </c>
      <c r="E5" s="9">
        <v>2012</v>
      </c>
      <c r="F5" s="9" t="s">
        <v>5</v>
      </c>
      <c r="G5" s="11">
        <v>92.94</v>
      </c>
      <c r="H5" s="11">
        <f t="shared" ref="H5:H7" si="0">10.7642*G5</f>
        <v>1000.424748</v>
      </c>
      <c r="I5" s="12">
        <v>201570</v>
      </c>
      <c r="J5" s="12">
        <f t="shared" ref="J5:J7" si="1">G5*I5</f>
        <v>18733915.800000001</v>
      </c>
      <c r="K5" s="12">
        <v>11000</v>
      </c>
      <c r="L5" s="12">
        <f t="shared" ref="L5:L7" si="2">K5*H5</f>
        <v>11004672.228</v>
      </c>
    </row>
    <row r="6" spans="2:12" x14ac:dyDescent="0.25">
      <c r="B6" s="9">
        <v>3</v>
      </c>
      <c r="C6" s="10">
        <v>1604</v>
      </c>
      <c r="D6" s="9">
        <v>16</v>
      </c>
      <c r="E6" s="9">
        <v>2012</v>
      </c>
      <c r="F6" s="9" t="s">
        <v>5</v>
      </c>
      <c r="G6" s="11">
        <v>111.58</v>
      </c>
      <c r="H6" s="11">
        <f t="shared" si="0"/>
        <v>1201.069436</v>
      </c>
      <c r="I6" s="12">
        <v>201570</v>
      </c>
      <c r="J6" s="12">
        <f t="shared" si="1"/>
        <v>22491180.600000001</v>
      </c>
      <c r="K6" s="12">
        <v>11000</v>
      </c>
      <c r="L6" s="12">
        <f t="shared" si="2"/>
        <v>13211763.796</v>
      </c>
    </row>
    <row r="7" spans="2:12" ht="28.5" x14ac:dyDescent="0.25">
      <c r="B7" s="9">
        <v>4</v>
      </c>
      <c r="C7" s="10">
        <v>1707</v>
      </c>
      <c r="D7" s="9">
        <v>17</v>
      </c>
      <c r="E7" s="9">
        <v>2012</v>
      </c>
      <c r="F7" s="10" t="s">
        <v>16</v>
      </c>
      <c r="G7" s="11">
        <v>88.62</v>
      </c>
      <c r="H7" s="11">
        <f t="shared" si="0"/>
        <v>953.92340400000012</v>
      </c>
      <c r="I7" s="12">
        <v>201570</v>
      </c>
      <c r="J7" s="12">
        <f t="shared" si="1"/>
        <v>17863133.400000002</v>
      </c>
      <c r="K7" s="12">
        <v>11000</v>
      </c>
      <c r="L7" s="12">
        <f t="shared" si="2"/>
        <v>10493157.444000002</v>
      </c>
    </row>
    <row r="8" spans="2:12" x14ac:dyDescent="0.25">
      <c r="B8" s="14"/>
      <c r="C8" s="24" t="s">
        <v>6</v>
      </c>
      <c r="D8" s="24"/>
      <c r="E8" s="24"/>
      <c r="F8" s="24"/>
      <c r="G8" s="16">
        <f>SUM(G4:G7)</f>
        <v>420.88</v>
      </c>
      <c r="H8" s="16">
        <f>SUM(H4:H6)</f>
        <v>3576.5130920000001</v>
      </c>
      <c r="I8" s="17"/>
      <c r="J8" s="18">
        <f>SUM(J4:J7)</f>
        <v>84836781.600000009</v>
      </c>
      <c r="K8" s="17"/>
      <c r="L8" s="18">
        <f>SUM(L4:L7)</f>
        <v>49834801.456</v>
      </c>
    </row>
    <row r="9" spans="2:12" x14ac:dyDescent="0.25">
      <c r="B9" s="23" t="s">
        <v>7</v>
      </c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2:12" x14ac:dyDescent="0.25">
      <c r="B10" s="20" t="s">
        <v>18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2:12" x14ac:dyDescent="0.25">
      <c r="B11" s="21" t="s">
        <v>13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2:12" x14ac:dyDescent="0.25">
      <c r="B12" s="20" t="s">
        <v>14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2:L12"/>
    <mergeCell ref="B2:L2"/>
    <mergeCell ref="C8:F8"/>
    <mergeCell ref="B9:L9"/>
    <mergeCell ref="B10:L10"/>
    <mergeCell ref="B11:L11"/>
  </mergeCells>
  <dataValidations count="1">
    <dataValidation type="list" allowBlank="1" showInputMessage="1" showErrorMessage="1" sqref="F4:F6">
      <formula1>"Very Good, Good, Average, Poor, Ordinary with wreckages in the structure"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I18" sqref="I18"/>
    </sheetView>
  </sheetViews>
  <sheetFormatPr defaultRowHeight="15" x14ac:dyDescent="0.25"/>
  <cols>
    <col min="2" max="2" width="6.42578125" bestFit="1" customWidth="1"/>
    <col min="3" max="3" width="9.140625" bestFit="1" customWidth="1"/>
    <col min="4" max="4" width="6.28515625" bestFit="1" customWidth="1"/>
    <col min="5" max="5" width="23.5703125" bestFit="1" customWidth="1"/>
    <col min="6" max="6" width="22.7109375" bestFit="1" customWidth="1"/>
    <col min="7" max="7" width="19.42578125" bestFit="1" customWidth="1"/>
    <col min="8" max="8" width="13.5703125" bestFit="1" customWidth="1"/>
  </cols>
  <sheetData>
    <row r="2" spans="2:12" x14ac:dyDescent="0.25">
      <c r="B2" s="22" t="s">
        <v>15</v>
      </c>
      <c r="C2" s="22"/>
      <c r="D2" s="22"/>
      <c r="E2" s="22"/>
      <c r="F2" s="22"/>
      <c r="G2" s="22"/>
      <c r="H2" s="22"/>
    </row>
    <row r="3" spans="2:12" x14ac:dyDescent="0.25">
      <c r="B3" s="26" t="s">
        <v>2</v>
      </c>
      <c r="C3" s="26" t="s">
        <v>8</v>
      </c>
      <c r="D3" s="26" t="s">
        <v>9</v>
      </c>
      <c r="E3" s="28" t="s">
        <v>35</v>
      </c>
      <c r="F3" s="29"/>
      <c r="G3" s="29"/>
      <c r="H3" s="30"/>
    </row>
    <row r="4" spans="2:12" x14ac:dyDescent="0.25">
      <c r="B4" s="27"/>
      <c r="C4" s="27"/>
      <c r="D4" s="27"/>
      <c r="E4" s="7" t="s">
        <v>19</v>
      </c>
      <c r="F4" s="7" t="s">
        <v>20</v>
      </c>
      <c r="G4" s="7" t="s">
        <v>21</v>
      </c>
      <c r="H4" s="7" t="s">
        <v>22</v>
      </c>
    </row>
    <row r="5" spans="2:12" x14ac:dyDescent="0.25">
      <c r="B5" s="9">
        <v>1</v>
      </c>
      <c r="C5" s="10">
        <v>1601</v>
      </c>
      <c r="D5" s="9">
        <v>16</v>
      </c>
      <c r="E5" s="9" t="s">
        <v>23</v>
      </c>
      <c r="F5" s="9" t="s">
        <v>24</v>
      </c>
      <c r="G5" s="9" t="s">
        <v>25</v>
      </c>
      <c r="H5" s="9" t="s">
        <v>26</v>
      </c>
    </row>
    <row r="6" spans="2:12" x14ac:dyDescent="0.25">
      <c r="B6" s="9">
        <v>2</v>
      </c>
      <c r="C6" s="10">
        <v>1602</v>
      </c>
      <c r="D6" s="9">
        <v>16</v>
      </c>
      <c r="E6" s="9" t="s">
        <v>27</v>
      </c>
      <c r="F6" s="9" t="s">
        <v>28</v>
      </c>
      <c r="G6" s="9" t="s">
        <v>29</v>
      </c>
      <c r="H6" s="9" t="s">
        <v>26</v>
      </c>
    </row>
    <row r="7" spans="2:12" x14ac:dyDescent="0.25">
      <c r="B7" s="9">
        <v>3</v>
      </c>
      <c r="C7" s="10">
        <v>1604</v>
      </c>
      <c r="D7" s="9">
        <v>16</v>
      </c>
      <c r="E7" s="9" t="s">
        <v>30</v>
      </c>
      <c r="F7" s="9" t="s">
        <v>26</v>
      </c>
      <c r="G7" s="9" t="s">
        <v>26</v>
      </c>
      <c r="H7" s="9" t="s">
        <v>31</v>
      </c>
    </row>
    <row r="8" spans="2:12" x14ac:dyDescent="0.25">
      <c r="B8" s="9">
        <v>4</v>
      </c>
      <c r="C8" s="10">
        <v>1707</v>
      </c>
      <c r="D8" s="9">
        <v>17</v>
      </c>
      <c r="E8" s="9" t="s">
        <v>32</v>
      </c>
      <c r="F8" s="9" t="s">
        <v>33</v>
      </c>
      <c r="G8" s="9" t="s">
        <v>34</v>
      </c>
      <c r="H8" s="9" t="s">
        <v>26</v>
      </c>
    </row>
    <row r="9" spans="2:12" x14ac:dyDescent="0.25">
      <c r="B9" s="14"/>
      <c r="C9" s="24"/>
      <c r="D9" s="24"/>
      <c r="E9" s="24"/>
      <c r="F9" s="15"/>
      <c r="G9" s="16"/>
      <c r="H9" s="16"/>
    </row>
    <row r="10" spans="2:12" x14ac:dyDescent="0.25">
      <c r="B10" s="23"/>
      <c r="C10" s="23"/>
      <c r="D10" s="23"/>
      <c r="E10" s="23"/>
      <c r="F10" s="23"/>
      <c r="G10" s="23"/>
      <c r="H10" s="23"/>
    </row>
    <row r="11" spans="2:12" x14ac:dyDescent="0.25">
      <c r="B11" s="20"/>
      <c r="C11" s="20"/>
      <c r="D11" s="20"/>
      <c r="E11" s="20"/>
      <c r="F11" s="20"/>
      <c r="G11" s="20"/>
      <c r="H11" s="20"/>
      <c r="L11" s="9"/>
    </row>
    <row r="12" spans="2:12" x14ac:dyDescent="0.25">
      <c r="B12" s="21"/>
      <c r="C12" s="21"/>
      <c r="D12" s="21"/>
      <c r="E12" s="21"/>
      <c r="F12" s="21"/>
      <c r="G12" s="21"/>
      <c r="H12" s="21"/>
    </row>
    <row r="13" spans="2:12" x14ac:dyDescent="0.25">
      <c r="B13" s="20"/>
      <c r="C13" s="20"/>
      <c r="D13" s="20"/>
      <c r="E13" s="20"/>
      <c r="F13" s="20"/>
      <c r="G13" s="20"/>
      <c r="H13" s="20"/>
    </row>
  </sheetData>
  <mergeCells count="10">
    <mergeCell ref="B2:H2"/>
    <mergeCell ref="C9:E9"/>
    <mergeCell ref="B10:H10"/>
    <mergeCell ref="B11:H11"/>
    <mergeCell ref="B12:H12"/>
    <mergeCell ref="B13:H13"/>
    <mergeCell ref="B3:B4"/>
    <mergeCell ref="C3:C4"/>
    <mergeCell ref="D3:D4"/>
    <mergeCell ref="E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 Sheet</vt:lpstr>
      <vt:lpstr>Sheet4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abhishek solanki</cp:lastModifiedBy>
  <dcterms:created xsi:type="dcterms:W3CDTF">2016-02-17T05:50:56Z</dcterms:created>
  <dcterms:modified xsi:type="dcterms:W3CDTF">2021-08-11T13:16:55Z</dcterms:modified>
</cp:coreProperties>
</file>