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kolkata\USHA MARTIN\KOLKATA\final files\"/>
    </mc:Choice>
  </mc:AlternateContent>
  <bookViews>
    <workbookView xWindow="0" yWindow="0" windowWidth="24000" windowHeight="9735" activeTab="1"/>
  </bookViews>
  <sheets>
    <sheet name="final" sheetId="1" r:id="rId1"/>
    <sheet name="deed provided " sheetId="3" r:id="rId2"/>
    <sheet name="as per mortgaged deed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J28" i="3" s="1"/>
  <c r="I27" i="3"/>
  <c r="J27" i="3" s="1"/>
  <c r="J22" i="3"/>
  <c r="J20" i="3"/>
  <c r="K28" i="3" s="1"/>
  <c r="K26" i="1"/>
  <c r="K28" i="1" s="1"/>
  <c r="L28" i="3" l="1"/>
  <c r="K27" i="3"/>
  <c r="L29" i="3" s="1"/>
  <c r="L27" i="3" l="1"/>
</calcChain>
</file>

<file path=xl/sharedStrings.xml><?xml version="1.0" encoding="utf-8"?>
<sst xmlns="http://schemas.openxmlformats.org/spreadsheetml/2006/main" count="183" uniqueCount="75">
  <si>
    <t>INFORMATION AS PER COMPANY OFFICIAL PROVIDED OVER MAIL</t>
  </si>
  <si>
    <t>S.No</t>
  </si>
  <si>
    <t>Unit</t>
  </si>
  <si>
    <t>Floor</t>
  </si>
  <si>
    <t>Area
(sq. ft. super Built up)</t>
  </si>
  <si>
    <t>Mortgaged/ Not Morgaged</t>
  </si>
  <si>
    <t>Total Area Mortgaged</t>
  </si>
  <si>
    <t>2B</t>
  </si>
  <si>
    <t>Not Mortgaged</t>
  </si>
  <si>
    <t>2D</t>
  </si>
  <si>
    <t>Mortgaged</t>
  </si>
  <si>
    <t>2E</t>
  </si>
  <si>
    <t>2F</t>
  </si>
  <si>
    <t>3A</t>
  </si>
  <si>
    <t>3B</t>
  </si>
  <si>
    <t>3C</t>
  </si>
  <si>
    <t>3D</t>
  </si>
  <si>
    <t>3E</t>
  </si>
  <si>
    <t>3F</t>
  </si>
  <si>
    <t>3G</t>
  </si>
  <si>
    <t>3H</t>
  </si>
  <si>
    <t>4F1A</t>
  </si>
  <si>
    <t>4F1B</t>
  </si>
  <si>
    <t>4F11A</t>
  </si>
  <si>
    <t>4F11B</t>
  </si>
  <si>
    <t>4F111</t>
  </si>
  <si>
    <t>4th Floor</t>
  </si>
  <si>
    <t>TOTAL OFFICE  AREA MORTGAGED-A</t>
  </si>
  <si>
    <t>Car Parking No.-16</t>
  </si>
  <si>
    <t>Basement</t>
  </si>
  <si>
    <t>GRAND TOTAL OF AREA (INCLUDING CAR PARKING)</t>
  </si>
  <si>
    <t>INFORMATION AS PER MORTGAGED DEED</t>
  </si>
  <si>
    <t>Third</t>
  </si>
  <si>
    <t>4F (1A)</t>
  </si>
  <si>
    <t>Fourth</t>
  </si>
  <si>
    <t>4F (1B)</t>
  </si>
  <si>
    <t>4F (2A)</t>
  </si>
  <si>
    <t>4F (2B)</t>
  </si>
  <si>
    <t>4F (3)</t>
  </si>
  <si>
    <t>Covered Car parking No.- 16</t>
  </si>
  <si>
    <t>flats as per mortgaged deed</t>
  </si>
  <si>
    <t>INFORMATION AS PER DEED PROVIDED TO US</t>
  </si>
  <si>
    <t>Date</t>
  </si>
  <si>
    <t>Owner</t>
  </si>
  <si>
    <t>Area
(sq.ft.)</t>
  </si>
  <si>
    <t>Super Built up</t>
  </si>
  <si>
    <t xml:space="preserve"> Address</t>
  </si>
  <si>
    <t>page No</t>
  </si>
  <si>
    <t>Documents</t>
  </si>
  <si>
    <t>M/s usha Beltron Ltd</t>
  </si>
  <si>
    <t>Office Unit3F at south west portion on 3 floor in building on premises no. 2A, Shakespeare Sarni Kolkata known as VICTORIA PLAZA</t>
  </si>
  <si>
    <t>sale deed</t>
  </si>
  <si>
    <t>office unit No. 2D, at south east portion on 2 floor in building on premises no. 2A, Shakespeare Sarni Kolkata known as VICTORIA PLAZA</t>
  </si>
  <si>
    <t>office unit ano.3C at east portion of 3 floor floor in building on premises no. 2A, Shakespeare Sarni Kolkata known as VICTORIA PLAZA</t>
  </si>
  <si>
    <t>9,31</t>
  </si>
  <si>
    <t>M/s Usha Martin Ltd</t>
  </si>
  <si>
    <t>3D, 3 floor at south west portion in building on premises no. 2A, Shakespeare Sarni Kolkata known as VICTORIA PLAZA</t>
  </si>
  <si>
    <t>conveyance deed</t>
  </si>
  <si>
    <t>2E on 2 floor at south east portion in building on premises no. 2A, Shakespeare Sarni Kolkata known as VICTORIA PLAZA</t>
  </si>
  <si>
    <t>M/s Super Seven Fiscal Services  Pvt Ltd</t>
  </si>
  <si>
    <t>2F, 2 floor at south west portiion in building on premises no. 2A, Shakespeare Sarni Kolkata known as VICTORIA PLAZA</t>
  </si>
  <si>
    <t>not morgaged as inform by company representative</t>
  </si>
  <si>
    <t>18-01-1990
17-09-1990</t>
  </si>
  <si>
    <t>M/s Usha Martin Industries Ltd</t>
  </si>
  <si>
    <t>Unit No.3A, on 3 floor, in building on premises no. 2A, Shakespeare Sarni Kolkata known as VICTORIA PLAZA</t>
  </si>
  <si>
    <t>3E on third floor at south west portion, in building on premises no. 2A, Shakespeare Sarni Kolkata known as VICTORIA PLAZA</t>
  </si>
  <si>
    <t>M/s usha Ismal ltd</t>
  </si>
  <si>
    <t>3G, 3 floor in building on premises no. 2A, Shakespeare Sarni Kolkata known as VICTORIA PLAZA</t>
  </si>
  <si>
    <t>5-07-22021</t>
  </si>
  <si>
    <t>M/s Usha Martin Ltd.</t>
  </si>
  <si>
    <t>Flats</t>
  </si>
  <si>
    <t>Mortgaged Deed</t>
  </si>
  <si>
    <t>only mortgaged deed provided</t>
  </si>
  <si>
    <t>TOTAL</t>
  </si>
  <si>
    <t>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</si>
</sst>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/>
    <xf numFmtId="0" fontId="0" fillId="0" borderId="1" xfId="0" applyBorder="1"/>
    <xf numFmtId="44" fontId="0" fillId="0" borderId="0" xfId="1" applyFont="1"/>
    <xf numFmtId="0" fontId="2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0" fontId="0" fillId="5" borderId="0" xfId="0" applyFill="1" applyAlignment="1">
      <alignment wrapText="1"/>
    </xf>
    <xf numFmtId="0" fontId="0" fillId="5" borderId="0" xfId="0" applyFill="1"/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0" fillId="5" borderId="0" xfId="0" applyFill="1" applyBorder="1"/>
    <xf numFmtId="14" fontId="5" fillId="5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/>
    <xf numFmtId="44" fontId="0" fillId="0" borderId="0" xfId="0" applyNumberFormat="1"/>
    <xf numFmtId="4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7</xdr:row>
      <xdr:rowOff>47625</xdr:rowOff>
    </xdr:from>
    <xdr:to>
      <xdr:col>18</xdr:col>
      <xdr:colOff>409575</xdr:colOff>
      <xdr:row>28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743075"/>
          <a:ext cx="2752725" cy="437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K28"/>
  <sheetViews>
    <sheetView topLeftCell="A4" workbookViewId="0">
      <selection activeCell="K15" sqref="K15"/>
    </sheetView>
  </sheetViews>
  <sheetFormatPr defaultRowHeight="15" x14ac:dyDescent="0.25"/>
  <cols>
    <col min="7" max="7" width="20.140625" customWidth="1"/>
    <col min="8" max="8" width="13.85546875" customWidth="1"/>
    <col min="9" max="9" width="12.28515625" customWidth="1"/>
    <col min="10" max="10" width="14.42578125" bestFit="1" customWidth="1"/>
  </cols>
  <sheetData>
    <row r="6" spans="6:11" x14ac:dyDescent="0.25">
      <c r="F6" s="1" t="s">
        <v>0</v>
      </c>
      <c r="G6" s="1"/>
      <c r="H6" s="1"/>
      <c r="I6" s="1"/>
      <c r="J6" s="1"/>
      <c r="K6" s="1"/>
    </row>
    <row r="7" spans="6:11" ht="60" x14ac:dyDescent="0.25">
      <c r="F7" s="2" t="s">
        <v>1</v>
      </c>
      <c r="G7" s="2" t="s">
        <v>2</v>
      </c>
      <c r="H7" s="2" t="s">
        <v>3</v>
      </c>
      <c r="I7" s="3" t="s">
        <v>4</v>
      </c>
      <c r="J7" s="3" t="s">
        <v>5</v>
      </c>
      <c r="K7" s="4" t="s">
        <v>6</v>
      </c>
    </row>
    <row r="8" spans="6:11" x14ac:dyDescent="0.25">
      <c r="F8" s="5">
        <v>1</v>
      </c>
      <c r="G8" s="5" t="s">
        <v>7</v>
      </c>
      <c r="H8" s="6">
        <v>2</v>
      </c>
      <c r="I8" s="5">
        <v>938</v>
      </c>
      <c r="J8" s="5" t="s">
        <v>8</v>
      </c>
      <c r="K8" s="7">
        <v>0</v>
      </c>
    </row>
    <row r="9" spans="6:11" x14ac:dyDescent="0.25">
      <c r="F9" s="5">
        <v>2</v>
      </c>
      <c r="G9" s="5" t="s">
        <v>9</v>
      </c>
      <c r="H9" s="6">
        <v>2</v>
      </c>
      <c r="I9" s="5">
        <v>949</v>
      </c>
      <c r="J9" s="5" t="s">
        <v>10</v>
      </c>
      <c r="K9" s="7">
        <v>949</v>
      </c>
    </row>
    <row r="10" spans="6:11" x14ac:dyDescent="0.25">
      <c r="F10" s="5">
        <v>3</v>
      </c>
      <c r="G10" s="5" t="s">
        <v>11</v>
      </c>
      <c r="H10" s="6">
        <v>2</v>
      </c>
      <c r="I10" s="5">
        <v>1288</v>
      </c>
      <c r="J10" s="5" t="s">
        <v>10</v>
      </c>
      <c r="K10" s="7">
        <v>1288</v>
      </c>
    </row>
    <row r="11" spans="6:11" x14ac:dyDescent="0.25">
      <c r="F11" s="5">
        <v>4</v>
      </c>
      <c r="G11" s="5" t="s">
        <v>12</v>
      </c>
      <c r="H11" s="6">
        <v>2</v>
      </c>
      <c r="I11" s="5">
        <v>1268</v>
      </c>
      <c r="J11" s="5" t="s">
        <v>10</v>
      </c>
      <c r="K11" s="7">
        <v>1268</v>
      </c>
    </row>
    <row r="12" spans="6:11" x14ac:dyDescent="0.25">
      <c r="F12" s="5">
        <v>5</v>
      </c>
      <c r="G12" s="5" t="s">
        <v>13</v>
      </c>
      <c r="H12" s="6">
        <v>3</v>
      </c>
      <c r="I12" s="5">
        <v>1148</v>
      </c>
      <c r="J12" s="5" t="s">
        <v>8</v>
      </c>
      <c r="K12" s="7">
        <v>0</v>
      </c>
    </row>
    <row r="13" spans="6:11" x14ac:dyDescent="0.25">
      <c r="F13" s="5">
        <v>6</v>
      </c>
      <c r="G13" s="5" t="s">
        <v>14</v>
      </c>
      <c r="H13" s="6">
        <v>3</v>
      </c>
      <c r="I13" s="5">
        <v>910</v>
      </c>
      <c r="J13" s="5" t="s">
        <v>10</v>
      </c>
      <c r="K13" s="7">
        <v>910</v>
      </c>
    </row>
    <row r="14" spans="6:11" x14ac:dyDescent="0.25">
      <c r="F14" s="5">
        <v>7</v>
      </c>
      <c r="G14" s="5" t="s">
        <v>15</v>
      </c>
      <c r="H14" s="6">
        <v>3</v>
      </c>
      <c r="I14" s="5">
        <v>1145</v>
      </c>
      <c r="J14" s="5" t="s">
        <v>10</v>
      </c>
      <c r="K14" s="7">
        <v>1145</v>
      </c>
    </row>
    <row r="15" spans="6:11" x14ac:dyDescent="0.25">
      <c r="F15" s="5">
        <v>8</v>
      </c>
      <c r="G15" s="5" t="s">
        <v>16</v>
      </c>
      <c r="H15" s="6">
        <v>3</v>
      </c>
      <c r="I15" s="5">
        <v>1145</v>
      </c>
      <c r="J15" s="5" t="s">
        <v>10</v>
      </c>
      <c r="K15" s="7">
        <v>1145</v>
      </c>
    </row>
    <row r="16" spans="6:11" x14ac:dyDescent="0.25">
      <c r="F16" s="5">
        <v>9</v>
      </c>
      <c r="G16" s="5" t="s">
        <v>17</v>
      </c>
      <c r="H16" s="6">
        <v>3</v>
      </c>
      <c r="I16" s="5">
        <v>1296</v>
      </c>
      <c r="J16" s="5" t="s">
        <v>10</v>
      </c>
      <c r="K16" s="7">
        <v>1296</v>
      </c>
    </row>
    <row r="17" spans="6:11" x14ac:dyDescent="0.25">
      <c r="F17" s="5">
        <v>10</v>
      </c>
      <c r="G17" s="5" t="s">
        <v>18</v>
      </c>
      <c r="H17" s="8">
        <v>3</v>
      </c>
      <c r="I17" s="6">
        <v>1276</v>
      </c>
      <c r="J17" s="5" t="s">
        <v>10</v>
      </c>
      <c r="K17" s="9">
        <v>1276</v>
      </c>
    </row>
    <row r="18" spans="6:11" x14ac:dyDescent="0.25">
      <c r="F18" s="5">
        <v>11</v>
      </c>
      <c r="G18" s="5" t="s">
        <v>19</v>
      </c>
      <c r="H18" s="6">
        <v>3</v>
      </c>
      <c r="I18" s="5">
        <v>1277</v>
      </c>
      <c r="J18" s="5" t="s">
        <v>8</v>
      </c>
      <c r="K18" s="10">
        <v>0</v>
      </c>
    </row>
    <row r="19" spans="6:11" x14ac:dyDescent="0.25">
      <c r="F19" s="5">
        <v>12</v>
      </c>
      <c r="G19" s="5" t="s">
        <v>20</v>
      </c>
      <c r="H19" s="6">
        <v>3</v>
      </c>
      <c r="I19" s="5">
        <v>1277</v>
      </c>
      <c r="J19" s="5" t="s">
        <v>10</v>
      </c>
      <c r="K19" s="10">
        <v>1277</v>
      </c>
    </row>
    <row r="20" spans="6:11" x14ac:dyDescent="0.25">
      <c r="F20" s="5">
        <v>13</v>
      </c>
      <c r="G20" s="5" t="s">
        <v>21</v>
      </c>
      <c r="H20" s="6">
        <v>4</v>
      </c>
      <c r="I20" s="5">
        <v>760</v>
      </c>
      <c r="J20" s="5" t="s">
        <v>10</v>
      </c>
      <c r="K20" s="10">
        <v>760</v>
      </c>
    </row>
    <row r="21" spans="6:11" x14ac:dyDescent="0.25">
      <c r="F21" s="5">
        <v>14</v>
      </c>
      <c r="G21" s="5" t="s">
        <v>22</v>
      </c>
      <c r="H21" s="6">
        <v>4</v>
      </c>
      <c r="I21" s="5">
        <v>775</v>
      </c>
      <c r="J21" s="5" t="s">
        <v>10</v>
      </c>
      <c r="K21" s="10">
        <v>775</v>
      </c>
    </row>
    <row r="22" spans="6:11" x14ac:dyDescent="0.25">
      <c r="F22" s="5">
        <v>15</v>
      </c>
      <c r="G22" s="5" t="s">
        <v>23</v>
      </c>
      <c r="H22" s="6">
        <v>4</v>
      </c>
      <c r="I22" s="5">
        <v>725</v>
      </c>
      <c r="J22" s="5" t="s">
        <v>10</v>
      </c>
      <c r="K22" s="10">
        <v>725</v>
      </c>
    </row>
    <row r="23" spans="6:11" x14ac:dyDescent="0.25">
      <c r="F23" s="5">
        <v>16</v>
      </c>
      <c r="G23" s="5" t="s">
        <v>24</v>
      </c>
      <c r="H23" s="6">
        <v>4</v>
      </c>
      <c r="I23" s="5">
        <v>730</v>
      </c>
      <c r="J23" s="5" t="s">
        <v>10</v>
      </c>
      <c r="K23" s="10">
        <v>730</v>
      </c>
    </row>
    <row r="24" spans="6:11" x14ac:dyDescent="0.25">
      <c r="F24" s="5">
        <v>17</v>
      </c>
      <c r="G24" s="5" t="s">
        <v>25</v>
      </c>
      <c r="H24" s="6">
        <v>4</v>
      </c>
      <c r="I24" s="5">
        <v>840</v>
      </c>
      <c r="J24" s="5" t="s">
        <v>10</v>
      </c>
      <c r="K24" s="10">
        <v>840</v>
      </c>
    </row>
    <row r="25" spans="6:11" x14ac:dyDescent="0.25">
      <c r="F25" s="5">
        <v>18</v>
      </c>
      <c r="G25" s="5" t="s">
        <v>26</v>
      </c>
      <c r="H25" s="6">
        <v>4</v>
      </c>
      <c r="I25" s="5">
        <v>3759</v>
      </c>
      <c r="J25" s="5" t="s">
        <v>10</v>
      </c>
      <c r="K25" s="10">
        <v>3759</v>
      </c>
    </row>
    <row r="26" spans="6:11" x14ac:dyDescent="0.25">
      <c r="F26" s="11" t="s">
        <v>27</v>
      </c>
      <c r="G26" s="11"/>
      <c r="H26" s="11"/>
      <c r="I26" s="11"/>
      <c r="J26" s="11"/>
      <c r="K26" s="2">
        <f>SUM(K8:K25)</f>
        <v>18143</v>
      </c>
    </row>
    <row r="27" spans="6:11" ht="15.75" thickBot="1" x14ac:dyDescent="0.3">
      <c r="F27" s="12">
        <v>19</v>
      </c>
      <c r="G27" s="12" t="s">
        <v>28</v>
      </c>
      <c r="H27" s="13" t="s">
        <v>29</v>
      </c>
      <c r="I27" s="12">
        <v>135</v>
      </c>
      <c r="J27" s="14" t="s">
        <v>10</v>
      </c>
      <c r="K27" s="12">
        <v>135</v>
      </c>
    </row>
    <row r="28" spans="6:11" ht="15.75" thickBot="1" x14ac:dyDescent="0.3">
      <c r="F28" s="15" t="s">
        <v>30</v>
      </c>
      <c r="G28" s="16"/>
      <c r="H28" s="16"/>
      <c r="I28" s="16"/>
      <c r="J28" s="16"/>
      <c r="K28" s="17">
        <f>SUM(K26:K27)</f>
        <v>18278</v>
      </c>
    </row>
  </sheetData>
  <mergeCells count="3">
    <mergeCell ref="F6:K6"/>
    <mergeCell ref="F26:J26"/>
    <mergeCell ref="F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1"/>
  <sheetViews>
    <sheetView tabSelected="1" topLeftCell="A2" zoomScale="85" zoomScaleNormal="85" workbookViewId="0">
      <selection activeCell="O11" sqref="O11"/>
    </sheetView>
  </sheetViews>
  <sheetFormatPr defaultRowHeight="15" x14ac:dyDescent="0.25"/>
  <cols>
    <col min="3" max="3" width="18.7109375" customWidth="1"/>
    <col min="5" max="5" width="9.140625" style="51"/>
    <col min="6" max="6" width="12.85546875" style="51" bestFit="1" customWidth="1"/>
    <col min="7" max="7" width="23" customWidth="1"/>
    <col min="8" max="8" width="11.5703125" bestFit="1" customWidth="1"/>
    <col min="9" max="9" width="11.5703125" customWidth="1"/>
    <col min="10" max="11" width="16.85546875" bestFit="1" customWidth="1"/>
    <col min="12" max="12" width="56.140625" style="55" customWidth="1"/>
    <col min="13" max="13" width="9.140625" style="51"/>
    <col min="14" max="14" width="16.5703125" bestFit="1" customWidth="1"/>
    <col min="15" max="15" width="19.85546875" customWidth="1"/>
  </cols>
  <sheetData>
    <row r="2" spans="3:16" x14ac:dyDescent="0.25">
      <c r="E2" s="22" t="s">
        <v>41</v>
      </c>
      <c r="F2" s="22"/>
      <c r="G2" s="22"/>
      <c r="H2" s="22"/>
      <c r="I2" s="22"/>
      <c r="J2" s="22"/>
      <c r="K2" s="22"/>
      <c r="L2" s="22"/>
      <c r="M2" s="22"/>
      <c r="N2" s="22"/>
    </row>
    <row r="3" spans="3:16" ht="31.5" x14ac:dyDescent="0.25">
      <c r="E3" s="23" t="s">
        <v>1</v>
      </c>
      <c r="F3" s="23" t="s">
        <v>42</v>
      </c>
      <c r="G3" s="23" t="s">
        <v>43</v>
      </c>
      <c r="H3" s="23" t="s">
        <v>2</v>
      </c>
      <c r="I3" s="23" t="s">
        <v>3</v>
      </c>
      <c r="J3" s="24" t="s">
        <v>44</v>
      </c>
      <c r="K3" s="24" t="s">
        <v>45</v>
      </c>
      <c r="L3" s="24" t="s">
        <v>46</v>
      </c>
      <c r="M3" s="23" t="s">
        <v>47</v>
      </c>
      <c r="N3" s="23" t="s">
        <v>48</v>
      </c>
    </row>
    <row r="4" spans="3:16" ht="47.25" x14ac:dyDescent="0.25">
      <c r="E4" s="25">
        <v>1</v>
      </c>
      <c r="F4" s="26">
        <v>37681</v>
      </c>
      <c r="G4" s="27" t="s">
        <v>49</v>
      </c>
      <c r="H4" s="28" t="s">
        <v>18</v>
      </c>
      <c r="I4" s="28">
        <v>3</v>
      </c>
      <c r="J4" s="25">
        <v>1276</v>
      </c>
      <c r="K4" s="25" t="s">
        <v>45</v>
      </c>
      <c r="L4" s="27" t="s">
        <v>50</v>
      </c>
      <c r="M4" s="25">
        <v>50</v>
      </c>
      <c r="N4" s="29" t="s">
        <v>51</v>
      </c>
      <c r="O4" s="30"/>
      <c r="P4" s="31"/>
    </row>
    <row r="5" spans="3:16" ht="47.25" x14ac:dyDescent="0.25">
      <c r="E5" s="25">
        <v>2</v>
      </c>
      <c r="F5" s="26">
        <v>36138</v>
      </c>
      <c r="G5" s="27" t="s">
        <v>49</v>
      </c>
      <c r="H5" s="25" t="s">
        <v>9</v>
      </c>
      <c r="I5" s="28">
        <v>2</v>
      </c>
      <c r="J5" s="25">
        <v>949</v>
      </c>
      <c r="K5" s="25" t="s">
        <v>45</v>
      </c>
      <c r="L5" s="27" t="s">
        <v>52</v>
      </c>
      <c r="M5" s="25">
        <v>31</v>
      </c>
      <c r="N5" s="29" t="s">
        <v>51</v>
      </c>
    </row>
    <row r="6" spans="3:16" ht="47.25" x14ac:dyDescent="0.25">
      <c r="E6" s="25">
        <v>3</v>
      </c>
      <c r="F6" s="26">
        <v>36138</v>
      </c>
      <c r="G6" s="27" t="s">
        <v>49</v>
      </c>
      <c r="H6" s="28" t="s">
        <v>15</v>
      </c>
      <c r="I6" s="28">
        <v>3</v>
      </c>
      <c r="J6" s="25">
        <v>1145</v>
      </c>
      <c r="K6" s="25" t="s">
        <v>45</v>
      </c>
      <c r="L6" s="27" t="s">
        <v>53</v>
      </c>
      <c r="M6" s="25" t="s">
        <v>54</v>
      </c>
      <c r="N6" s="29" t="s">
        <v>51</v>
      </c>
      <c r="O6" s="30"/>
    </row>
    <row r="7" spans="3:16" ht="47.25" x14ac:dyDescent="0.25">
      <c r="E7" s="25">
        <v>4</v>
      </c>
      <c r="F7" s="26">
        <v>40190</v>
      </c>
      <c r="G7" s="27" t="s">
        <v>55</v>
      </c>
      <c r="H7" s="28" t="s">
        <v>16</v>
      </c>
      <c r="I7" s="28">
        <v>3</v>
      </c>
      <c r="J7" s="25">
        <v>1145</v>
      </c>
      <c r="K7" s="25" t="s">
        <v>45</v>
      </c>
      <c r="L7" s="27" t="s">
        <v>56</v>
      </c>
      <c r="M7" s="25">
        <v>39</v>
      </c>
      <c r="N7" s="29" t="s">
        <v>57</v>
      </c>
      <c r="O7" s="30"/>
    </row>
    <row r="8" spans="3:16" ht="47.25" x14ac:dyDescent="0.25">
      <c r="E8" s="25">
        <v>5</v>
      </c>
      <c r="F8" s="26">
        <v>36189</v>
      </c>
      <c r="G8" s="27" t="s">
        <v>49</v>
      </c>
      <c r="H8" s="28" t="s">
        <v>11</v>
      </c>
      <c r="I8" s="28">
        <v>2</v>
      </c>
      <c r="J8" s="25">
        <v>1288</v>
      </c>
      <c r="K8" s="25" t="s">
        <v>45</v>
      </c>
      <c r="L8" s="27" t="s">
        <v>58</v>
      </c>
      <c r="M8" s="25">
        <v>31</v>
      </c>
      <c r="N8" s="29" t="s">
        <v>51</v>
      </c>
      <c r="O8" s="32"/>
    </row>
    <row r="9" spans="3:16" ht="47.25" x14ac:dyDescent="0.25">
      <c r="E9" s="25">
        <v>6</v>
      </c>
      <c r="F9" s="26">
        <v>33162</v>
      </c>
      <c r="G9" s="27" t="s">
        <v>59</v>
      </c>
      <c r="H9" s="28" t="s">
        <v>12</v>
      </c>
      <c r="I9" s="28">
        <v>2</v>
      </c>
      <c r="J9" s="25">
        <v>1268</v>
      </c>
      <c r="K9" s="25" t="s">
        <v>45</v>
      </c>
      <c r="L9" s="27" t="s">
        <v>60</v>
      </c>
      <c r="M9" s="25">
        <v>17</v>
      </c>
      <c r="N9" s="29" t="s">
        <v>51</v>
      </c>
      <c r="O9" s="32"/>
    </row>
    <row r="10" spans="3:16" s="34" customFormat="1" ht="45" hidden="1" x14ac:dyDescent="0.25">
      <c r="C10" s="33" t="s">
        <v>61</v>
      </c>
      <c r="E10" s="35">
        <v>7</v>
      </c>
      <c r="F10" s="36" t="s">
        <v>62</v>
      </c>
      <c r="G10" s="37" t="s">
        <v>63</v>
      </c>
      <c r="H10" s="35" t="s">
        <v>13</v>
      </c>
      <c r="I10" s="35">
        <v>3</v>
      </c>
      <c r="J10" s="35">
        <v>1148</v>
      </c>
      <c r="K10" s="35" t="s">
        <v>45</v>
      </c>
      <c r="L10" s="37" t="s">
        <v>64</v>
      </c>
      <c r="M10" s="35">
        <v>6</v>
      </c>
      <c r="N10" s="38" t="s">
        <v>51</v>
      </c>
      <c r="O10" s="39"/>
    </row>
    <row r="11" spans="3:16" ht="47.25" x14ac:dyDescent="0.25">
      <c r="E11" s="25">
        <v>8</v>
      </c>
      <c r="F11" s="26">
        <v>33133</v>
      </c>
      <c r="G11" s="27" t="s">
        <v>49</v>
      </c>
      <c r="H11" s="28" t="s">
        <v>17</v>
      </c>
      <c r="I11" s="28">
        <v>3</v>
      </c>
      <c r="J11" s="25">
        <v>1296</v>
      </c>
      <c r="K11" s="25" t="s">
        <v>45</v>
      </c>
      <c r="L11" s="27" t="s">
        <v>65</v>
      </c>
      <c r="M11" s="25">
        <v>11</v>
      </c>
      <c r="N11" s="29" t="s">
        <v>51</v>
      </c>
      <c r="O11" s="32"/>
    </row>
    <row r="12" spans="3:16" s="34" customFormat="1" ht="45" hidden="1" x14ac:dyDescent="0.25">
      <c r="C12" s="33" t="s">
        <v>61</v>
      </c>
      <c r="E12" s="35">
        <v>9</v>
      </c>
      <c r="F12" s="40">
        <v>32898</v>
      </c>
      <c r="G12" s="37" t="s">
        <v>66</v>
      </c>
      <c r="H12" s="35" t="s">
        <v>19</v>
      </c>
      <c r="I12" s="35">
        <v>3</v>
      </c>
      <c r="J12" s="35">
        <v>1277</v>
      </c>
      <c r="K12" s="35" t="s">
        <v>45</v>
      </c>
      <c r="L12" s="37" t="s">
        <v>67</v>
      </c>
      <c r="M12" s="35">
        <v>21</v>
      </c>
      <c r="N12" s="38" t="s">
        <v>51</v>
      </c>
      <c r="O12" s="39"/>
    </row>
    <row r="13" spans="3:16" ht="15.75" x14ac:dyDescent="0.25">
      <c r="E13" s="25">
        <v>10</v>
      </c>
      <c r="F13" s="25" t="s">
        <v>68</v>
      </c>
      <c r="G13" s="27" t="s">
        <v>69</v>
      </c>
      <c r="H13" s="25" t="s">
        <v>14</v>
      </c>
      <c r="I13" s="28">
        <v>3</v>
      </c>
      <c r="J13" s="25">
        <v>910</v>
      </c>
      <c r="K13" s="25" t="s">
        <v>45</v>
      </c>
      <c r="L13" s="27" t="s">
        <v>70</v>
      </c>
      <c r="M13" s="25">
        <v>82</v>
      </c>
      <c r="N13" s="29" t="s">
        <v>71</v>
      </c>
      <c r="O13" s="41" t="s">
        <v>72</v>
      </c>
    </row>
    <row r="14" spans="3:16" ht="15.75" x14ac:dyDescent="0.25">
      <c r="E14" s="25">
        <v>11</v>
      </c>
      <c r="F14" s="25" t="s">
        <v>68</v>
      </c>
      <c r="G14" s="27" t="s">
        <v>69</v>
      </c>
      <c r="H14" s="25" t="s">
        <v>20</v>
      </c>
      <c r="I14" s="28">
        <v>3</v>
      </c>
      <c r="J14" s="25">
        <v>1277</v>
      </c>
      <c r="K14" s="25" t="s">
        <v>45</v>
      </c>
      <c r="L14" s="27" t="s">
        <v>70</v>
      </c>
      <c r="M14" s="25">
        <v>82</v>
      </c>
      <c r="N14" s="29" t="s">
        <v>71</v>
      </c>
      <c r="O14" s="41"/>
    </row>
    <row r="15" spans="3:16" ht="15.75" x14ac:dyDescent="0.25">
      <c r="E15" s="25">
        <v>12</v>
      </c>
      <c r="F15" s="25" t="s">
        <v>68</v>
      </c>
      <c r="G15" s="27" t="s">
        <v>69</v>
      </c>
      <c r="H15" s="25" t="s">
        <v>33</v>
      </c>
      <c r="I15" s="28">
        <v>4</v>
      </c>
      <c r="J15" s="25">
        <v>760</v>
      </c>
      <c r="K15" s="25" t="s">
        <v>45</v>
      </c>
      <c r="L15" s="27" t="s">
        <v>70</v>
      </c>
      <c r="M15" s="25">
        <v>82</v>
      </c>
      <c r="N15" s="29" t="s">
        <v>71</v>
      </c>
      <c r="O15" s="41"/>
    </row>
    <row r="16" spans="3:16" ht="15.75" x14ac:dyDescent="0.25">
      <c r="E16" s="25">
        <v>13</v>
      </c>
      <c r="F16" s="25" t="s">
        <v>68</v>
      </c>
      <c r="G16" s="27" t="s">
        <v>69</v>
      </c>
      <c r="H16" s="25" t="s">
        <v>35</v>
      </c>
      <c r="I16" s="28">
        <v>4</v>
      </c>
      <c r="J16" s="25">
        <v>775</v>
      </c>
      <c r="K16" s="25" t="s">
        <v>45</v>
      </c>
      <c r="L16" s="27" t="s">
        <v>70</v>
      </c>
      <c r="M16" s="25">
        <v>82</v>
      </c>
      <c r="N16" s="29" t="s">
        <v>71</v>
      </c>
      <c r="O16" s="41"/>
    </row>
    <row r="17" spans="3:15" ht="15.75" x14ac:dyDescent="0.25">
      <c r="E17" s="25">
        <v>14</v>
      </c>
      <c r="F17" s="25" t="s">
        <v>68</v>
      </c>
      <c r="G17" s="27" t="s">
        <v>69</v>
      </c>
      <c r="H17" s="25" t="s">
        <v>36</v>
      </c>
      <c r="I17" s="28">
        <v>4</v>
      </c>
      <c r="J17" s="25">
        <v>725</v>
      </c>
      <c r="K17" s="25" t="s">
        <v>45</v>
      </c>
      <c r="L17" s="27" t="s">
        <v>70</v>
      </c>
      <c r="M17" s="25">
        <v>82</v>
      </c>
      <c r="N17" s="29" t="s">
        <v>71</v>
      </c>
      <c r="O17" s="41"/>
    </row>
    <row r="18" spans="3:15" s="43" customFormat="1" ht="15.75" x14ac:dyDescent="0.25">
      <c r="C18" s="42"/>
      <c r="E18" s="44">
        <v>15</v>
      </c>
      <c r="F18" s="44" t="s">
        <v>68</v>
      </c>
      <c r="G18" s="45" t="s">
        <v>69</v>
      </c>
      <c r="H18" s="44" t="s">
        <v>37</v>
      </c>
      <c r="I18" s="44">
        <v>4</v>
      </c>
      <c r="J18" s="44">
        <v>730</v>
      </c>
      <c r="K18" s="44" t="s">
        <v>45</v>
      </c>
      <c r="L18" s="45" t="s">
        <v>70</v>
      </c>
      <c r="M18" s="44">
        <v>82</v>
      </c>
      <c r="N18" s="46" t="s">
        <v>71</v>
      </c>
      <c r="O18" s="41"/>
    </row>
    <row r="19" spans="3:15" ht="15.75" x14ac:dyDescent="0.25">
      <c r="E19" s="25">
        <v>16</v>
      </c>
      <c r="F19" s="25" t="s">
        <v>68</v>
      </c>
      <c r="G19" s="27" t="s">
        <v>69</v>
      </c>
      <c r="H19" s="25" t="s">
        <v>38</v>
      </c>
      <c r="I19" s="28">
        <v>4</v>
      </c>
      <c r="J19" s="25">
        <v>840</v>
      </c>
      <c r="K19" s="25" t="s">
        <v>45</v>
      </c>
      <c r="L19" s="27" t="s">
        <v>70</v>
      </c>
      <c r="M19" s="25">
        <v>82</v>
      </c>
      <c r="N19" s="29" t="s">
        <v>71</v>
      </c>
      <c r="O19" s="41"/>
    </row>
    <row r="20" spans="3:15" ht="15.75" x14ac:dyDescent="0.25">
      <c r="E20" s="47" t="s">
        <v>73</v>
      </c>
      <c r="F20" s="48"/>
      <c r="G20" s="48"/>
      <c r="H20" s="48"/>
      <c r="I20" s="49"/>
      <c r="J20" s="50">
        <f>SUM(J4:J19)</f>
        <v>16809</v>
      </c>
      <c r="K20" s="25"/>
      <c r="L20" s="27"/>
      <c r="M20" s="25"/>
      <c r="N20" s="29"/>
    </row>
    <row r="21" spans="3:15" ht="15.75" x14ac:dyDescent="0.25">
      <c r="E21" s="25">
        <v>17</v>
      </c>
      <c r="F21" s="25" t="s">
        <v>68</v>
      </c>
      <c r="G21" s="27" t="s">
        <v>69</v>
      </c>
      <c r="H21" s="29"/>
      <c r="I21" s="28" t="s">
        <v>29</v>
      </c>
      <c r="J21" s="25">
        <v>135</v>
      </c>
      <c r="K21" s="25" t="s">
        <v>45</v>
      </c>
      <c r="L21" s="27" t="s">
        <v>74</v>
      </c>
      <c r="M21" s="25">
        <v>82</v>
      </c>
      <c r="N21" s="29" t="s">
        <v>71</v>
      </c>
    </row>
    <row r="22" spans="3:15" ht="15.75" x14ac:dyDescent="0.25">
      <c r="E22" s="47" t="s">
        <v>73</v>
      </c>
      <c r="F22" s="48"/>
      <c r="G22" s="48"/>
      <c r="H22" s="48"/>
      <c r="I22" s="49"/>
      <c r="J22" s="50">
        <f>SUM(J21,J20)</f>
        <v>16944</v>
      </c>
      <c r="K22" s="29"/>
      <c r="L22" s="27"/>
      <c r="M22" s="25"/>
      <c r="N22" s="29"/>
    </row>
    <row r="23" spans="3:15" ht="15.75" x14ac:dyDescent="0.25">
      <c r="E23" s="25"/>
      <c r="F23" s="25"/>
      <c r="G23" s="29"/>
      <c r="H23" s="29"/>
      <c r="I23" s="29"/>
      <c r="J23" s="29"/>
      <c r="K23" s="29"/>
      <c r="L23" s="27"/>
      <c r="M23" s="25"/>
      <c r="N23" s="29"/>
    </row>
    <row r="27" spans="3:15" x14ac:dyDescent="0.25">
      <c r="G27" s="52">
        <v>0.2</v>
      </c>
      <c r="H27" s="21">
        <v>12500</v>
      </c>
      <c r="I27" s="21">
        <f>H27*(1-G27)</f>
        <v>10000</v>
      </c>
      <c r="J27" s="21">
        <f>J20*I27</f>
        <v>168090000</v>
      </c>
      <c r="K27" s="53">
        <f>J20*H27</f>
        <v>210112500</v>
      </c>
      <c r="L27" s="54">
        <f>AVERAGE(J27:K28)</f>
        <v>226921500</v>
      </c>
    </row>
    <row r="28" spans="3:15" x14ac:dyDescent="0.25">
      <c r="H28" s="21">
        <v>17500</v>
      </c>
      <c r="I28" s="21">
        <f>H28*(1-G27)</f>
        <v>14000</v>
      </c>
      <c r="J28" s="21">
        <f>J20*I28</f>
        <v>235326000</v>
      </c>
      <c r="K28" s="53">
        <f>H28*J20</f>
        <v>294157500</v>
      </c>
      <c r="L28" s="54">
        <f>AVERAGE(J27:J28)</f>
        <v>201708000</v>
      </c>
    </row>
    <row r="29" spans="3:15" x14ac:dyDescent="0.25">
      <c r="L29" s="54">
        <f>AVERAGE(K27:K28)</f>
        <v>252135000</v>
      </c>
    </row>
    <row r="31" spans="3:15" x14ac:dyDescent="0.25">
      <c r="L31" s="54"/>
    </row>
  </sheetData>
  <mergeCells count="4">
    <mergeCell ref="E2:N2"/>
    <mergeCell ref="O13:O19"/>
    <mergeCell ref="E20:I20"/>
    <mergeCell ref="E22:I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M17"/>
  <sheetViews>
    <sheetView workbookViewId="0">
      <selection activeCell="H2" sqref="H2"/>
    </sheetView>
  </sheetViews>
  <sheetFormatPr defaultRowHeight="15" x14ac:dyDescent="0.25"/>
  <cols>
    <col min="8" max="8" width="12" customWidth="1"/>
    <col min="9" max="9" width="14.42578125" customWidth="1"/>
    <col min="10" max="10" width="13.7109375" customWidth="1"/>
    <col min="13" max="13" width="16.85546875" bestFit="1" customWidth="1"/>
  </cols>
  <sheetData>
    <row r="2" spans="7:13" x14ac:dyDescent="0.25">
      <c r="H2" t="s">
        <v>40</v>
      </c>
    </row>
    <row r="5" spans="7:13" x14ac:dyDescent="0.25">
      <c r="G5" s="1" t="s">
        <v>31</v>
      </c>
      <c r="H5" s="1"/>
      <c r="I5" s="1"/>
      <c r="J5" s="1"/>
      <c r="K5" s="1"/>
    </row>
    <row r="6" spans="7:13" ht="45" x14ac:dyDescent="0.25">
      <c r="G6" s="2" t="s">
        <v>1</v>
      </c>
      <c r="H6" s="2" t="s">
        <v>2</v>
      </c>
      <c r="I6" s="2" t="s">
        <v>3</v>
      </c>
      <c r="J6" s="3" t="s">
        <v>4</v>
      </c>
      <c r="K6" s="2"/>
    </row>
    <row r="7" spans="7:13" x14ac:dyDescent="0.25">
      <c r="G7" s="7">
        <v>1</v>
      </c>
      <c r="H7" s="7" t="s">
        <v>14</v>
      </c>
      <c r="I7" s="7" t="s">
        <v>32</v>
      </c>
      <c r="J7" s="7">
        <v>910</v>
      </c>
      <c r="K7" s="7"/>
    </row>
    <row r="8" spans="7:13" x14ac:dyDescent="0.25">
      <c r="G8" s="7">
        <v>2</v>
      </c>
      <c r="H8" s="7" t="s">
        <v>20</v>
      </c>
      <c r="I8" s="7" t="s">
        <v>32</v>
      </c>
      <c r="J8" s="7">
        <v>1277</v>
      </c>
      <c r="K8" s="7"/>
    </row>
    <row r="9" spans="7:13" x14ac:dyDescent="0.25">
      <c r="G9" s="7">
        <v>3</v>
      </c>
      <c r="H9" s="7" t="s">
        <v>33</v>
      </c>
      <c r="I9" s="7" t="s">
        <v>34</v>
      </c>
      <c r="J9" s="7">
        <v>760</v>
      </c>
      <c r="K9" s="7"/>
    </row>
    <row r="10" spans="7:13" x14ac:dyDescent="0.25">
      <c r="G10" s="7">
        <v>4</v>
      </c>
      <c r="H10" s="7" t="s">
        <v>35</v>
      </c>
      <c r="I10" s="7" t="s">
        <v>34</v>
      </c>
      <c r="J10" s="7">
        <v>775</v>
      </c>
      <c r="K10" s="7"/>
    </row>
    <row r="11" spans="7:13" x14ac:dyDescent="0.25">
      <c r="G11" s="7">
        <v>5</v>
      </c>
      <c r="H11" s="7" t="s">
        <v>36</v>
      </c>
      <c r="I11" s="7" t="s">
        <v>34</v>
      </c>
      <c r="J11" s="7">
        <v>725</v>
      </c>
      <c r="K11" s="7"/>
    </row>
    <row r="12" spans="7:13" x14ac:dyDescent="0.25">
      <c r="G12" s="7">
        <v>6</v>
      </c>
      <c r="H12" s="7" t="s">
        <v>37</v>
      </c>
      <c r="I12" s="7" t="s">
        <v>34</v>
      </c>
      <c r="J12" s="7">
        <v>730</v>
      </c>
      <c r="K12" s="7"/>
    </row>
    <row r="13" spans="7:13" x14ac:dyDescent="0.25">
      <c r="G13" s="7">
        <v>7</v>
      </c>
      <c r="H13" s="7" t="s">
        <v>38</v>
      </c>
      <c r="I13" s="7" t="s">
        <v>34</v>
      </c>
      <c r="J13" s="7">
        <v>840</v>
      </c>
      <c r="K13" s="7"/>
    </row>
    <row r="14" spans="7:13" x14ac:dyDescent="0.25">
      <c r="G14" s="7">
        <v>8</v>
      </c>
      <c r="H14" s="7" t="s">
        <v>18</v>
      </c>
      <c r="I14" s="7" t="s">
        <v>32</v>
      </c>
      <c r="J14" s="7">
        <v>1276</v>
      </c>
      <c r="K14" s="7"/>
    </row>
    <row r="15" spans="7:13" ht="45" x14ac:dyDescent="0.25">
      <c r="G15" s="7">
        <v>9</v>
      </c>
      <c r="H15" s="18" t="s">
        <v>39</v>
      </c>
      <c r="I15" s="7" t="s">
        <v>29</v>
      </c>
      <c r="J15" s="7">
        <v>135</v>
      </c>
      <c r="K15" s="7"/>
    </row>
    <row r="16" spans="7:13" x14ac:dyDescent="0.25">
      <c r="G16" s="19"/>
      <c r="H16" s="19"/>
      <c r="I16" s="19"/>
      <c r="J16" s="2"/>
      <c r="K16" s="20"/>
      <c r="M16" s="21"/>
    </row>
    <row r="17" spans="13:13" x14ac:dyDescent="0.25">
      <c r="M17" s="21"/>
    </row>
  </sheetData>
  <mergeCells count="1">
    <mergeCell ref="G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deed provided </vt:lpstr>
      <vt:lpstr>as per mortgaged deed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2021-11-01T12:31:23Z</dcterms:created>
  <dcterms:modified xsi:type="dcterms:W3CDTF">2021-11-01T12:34:01Z</dcterms:modified>
</cp:coreProperties>
</file>