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Jitender Sharma\FY2021-22\Files\Lonavala\"/>
    </mc:Choice>
  </mc:AlternateContent>
  <bookViews>
    <workbookView xWindow="0" yWindow="0" windowWidth="21570" windowHeight="9660" activeTab="1"/>
  </bookViews>
  <sheets>
    <sheet name="Building Sheet" sheetId="1" r:id="rId1"/>
    <sheet name="Sheet1" sheetId="2" r:id="rId2"/>
  </sheets>
  <definedNames>
    <definedName name="_xlnm._FilterDatabase" localSheetId="0" hidden="1">'Building Sheet'!$B$3:$N$18</definedName>
  </definedNames>
  <calcPr calcId="152511"/>
</workbook>
</file>

<file path=xl/calcChain.xml><?xml version="1.0" encoding="utf-8"?>
<calcChain xmlns="http://schemas.openxmlformats.org/spreadsheetml/2006/main">
  <c r="E19" i="2" l="1"/>
  <c r="N14" i="1" l="1"/>
  <c r="N11" i="1" l="1"/>
  <c r="I5" i="1"/>
  <c r="I6" i="1"/>
  <c r="I7" i="1"/>
  <c r="I8" i="1"/>
  <c r="I9" i="1"/>
  <c r="I4" i="1"/>
  <c r="N5" i="1" l="1"/>
  <c r="N6" i="1"/>
  <c r="N7" i="1"/>
  <c r="N8" i="1"/>
  <c r="N9" i="1"/>
  <c r="J10" i="1" l="1"/>
  <c r="I10" i="1"/>
  <c r="L4" i="1" l="1"/>
  <c r="L10" i="1" l="1"/>
  <c r="N4" i="1" l="1"/>
  <c r="N10" i="1" s="1"/>
</calcChain>
</file>

<file path=xl/sharedStrings.xml><?xml version="1.0" encoding="utf-8"?>
<sst xmlns="http://schemas.openxmlformats.org/spreadsheetml/2006/main" count="70" uniqueCount="48">
  <si>
    <t>Total Slabs/ Floors</t>
  </si>
  <si>
    <t>Year of construction</t>
  </si>
  <si>
    <t>Structure condition</t>
  </si>
  <si>
    <t xml:space="preserve">Type of construction     </t>
  </si>
  <si>
    <t>Remarks :</t>
  </si>
  <si>
    <t>Good</t>
  </si>
  <si>
    <t>TOTAL</t>
  </si>
  <si>
    <t>Floor wise Height
 (ft.)</t>
  </si>
  <si>
    <t>S. No.</t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</si>
  <si>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ft.)</t>
    </r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</si>
  <si>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mtr.)</t>
    </r>
  </si>
  <si>
    <t>Depreciated Replacement Cost</t>
  </si>
  <si>
    <t>Fair market Value</t>
  </si>
  <si>
    <t>Total Govt. Guideline Rate</t>
  </si>
  <si>
    <t>RCC FRAMED STRUCTURE</t>
  </si>
  <si>
    <t>GROUND FLOOR</t>
  </si>
  <si>
    <t>Govt. Guideline Rate              (per sq. mtr.)</t>
  </si>
  <si>
    <t>2. In Building &amp; Civil works only those Buildings &amp; Civil works is taken into consideration as per site survey.</t>
  </si>
  <si>
    <t>Building Name</t>
  </si>
  <si>
    <t>Staff Stay</t>
  </si>
  <si>
    <t>BUNGALOW</t>
  </si>
  <si>
    <t>GROUND + FIRST FLOOR</t>
  </si>
  <si>
    <t>TRACTOR SHED</t>
  </si>
  <si>
    <t>GUEST ROOM</t>
  </si>
  <si>
    <t>Average</t>
  </si>
  <si>
    <t>SERVANT HOUSE</t>
  </si>
  <si>
    <t>ELECTRIC ROOM</t>
  </si>
  <si>
    <t>TIN SHED</t>
  </si>
  <si>
    <t>Poor</t>
  </si>
  <si>
    <t>3 SIDE BRICK WALL, 1 SIDE FENCE (NORTH)</t>
  </si>
  <si>
    <t>NA</t>
  </si>
  <si>
    <t>LENGTH - 500 mtr.</t>
  </si>
  <si>
    <t>GI SHED ON RCC STRUCTURE</t>
  </si>
  <si>
    <t>3. The valuation of the property has been done by the deprecated replacement cost approach.</t>
  </si>
  <si>
    <t>BOUNDARY WALL</t>
  </si>
  <si>
    <t>SWIMMING POOL</t>
  </si>
  <si>
    <t>PAVEMENT AND OTHER DEVELOPMENT</t>
  </si>
  <si>
    <t>VALUATION OF BUILDING /CIVIL STRUCTURE OF M/S. S.K. ORNAMENTS PRIVATE LIMITED.</t>
  </si>
  <si>
    <t xml:space="preserve">PLOT NO. </t>
  </si>
  <si>
    <t>AREA ( Sq.mtr.)</t>
  </si>
  <si>
    <t>321/A</t>
  </si>
  <si>
    <t>321 Hissa No. D</t>
  </si>
  <si>
    <t>_ _</t>
  </si>
  <si>
    <t xml:space="preserve">TOTAL </t>
  </si>
  <si>
    <t>S.NO</t>
  </si>
  <si>
    <t>1. All these civil structures are located in the premises of M/s. S.K. Ornaments Private limited, at part of Gut No.323, 321, 321/A,Village - Devale, Taluka - Maval, District Pune, Maharashtra.</t>
  </si>
  <si>
    <t xml:space="preserve">Consolidated Land Area Statement </t>
  </si>
  <si>
    <t>GAT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</si>
</sst>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164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3" borderId="0" xfId="0" applyFill="1"/>
    <xf numFmtId="164" fontId="0" fillId="0" borderId="3" xfId="0" applyNumberFormat="1" applyBorder="1" applyAlignment="1">
      <alignment vertical="center"/>
    </xf>
    <xf numFmtId="4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0" fillId="0" borderId="2" xfId="2" applyFont="1" applyBorder="1" applyAlignment="1">
      <alignment horizontal="center" vertical="center"/>
    </xf>
    <xf numFmtId="42" fontId="0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/>
    </xf>
    <xf numFmtId="42" fontId="7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zoomScale="85" zoomScaleNormal="85" zoomScaleSheetLayoutView="96" workbookViewId="0">
      <selection activeCell="B2" sqref="B2:N18"/>
    </sheetView>
  </sheetViews>
  <sheetFormatPr defaultRowHeight="15" x14ac:dyDescent="0.25"/>
  <cols>
    <col min="2" max="2" width="6.140625" style="1" bestFit="1" customWidth="1"/>
    <col min="3" max="3" width="15.7109375" style="3" bestFit="1" customWidth="1"/>
    <col min="4" max="4" width="12.42578125" style="1" customWidth="1"/>
    <col min="5" max="5" width="10.140625" style="1" bestFit="1" customWidth="1"/>
    <col min="6" max="6" width="11.28515625" style="1" bestFit="1" customWidth="1"/>
    <col min="7" max="7" width="19.85546875" style="2" bestFit="1" customWidth="1"/>
    <col min="8" max="8" width="9.85546875" style="1" customWidth="1"/>
    <col min="9" max="9" width="9.5703125" style="1" customWidth="1"/>
    <col min="10" max="10" width="9.85546875" style="1" bestFit="1" customWidth="1"/>
    <col min="11" max="11" width="20.7109375" style="1" hidden="1" customWidth="1"/>
    <col min="12" max="12" width="19.140625" style="1" hidden="1" customWidth="1"/>
    <col min="13" max="13" width="12.7109375" style="4" bestFit="1" customWidth="1"/>
    <col min="14" max="14" width="16.7109375" style="5" bestFit="1" customWidth="1"/>
    <col min="15" max="15" width="11.140625" bestFit="1" customWidth="1"/>
    <col min="16" max="16" width="10.5703125" bestFit="1" customWidth="1"/>
  </cols>
  <sheetData>
    <row r="1" spans="2:23" ht="15.75" thickBot="1" x14ac:dyDescent="0.3"/>
    <row r="2" spans="2:23" ht="21.75" customHeight="1" thickBot="1" x14ac:dyDescent="0.3">
      <c r="B2" s="31" t="s">
        <v>37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2:23" ht="63.75" customHeight="1" thickBot="1" x14ac:dyDescent="0.3">
      <c r="B3" s="46" t="s">
        <v>8</v>
      </c>
      <c r="C3" s="47" t="s">
        <v>18</v>
      </c>
      <c r="D3" s="47" t="s">
        <v>0</v>
      </c>
      <c r="E3" s="47" t="s">
        <v>7</v>
      </c>
      <c r="F3" s="47" t="s">
        <v>1</v>
      </c>
      <c r="G3" s="47" t="s">
        <v>3</v>
      </c>
      <c r="H3" s="47" t="s">
        <v>2</v>
      </c>
      <c r="I3" s="47" t="s">
        <v>10</v>
      </c>
      <c r="J3" s="47" t="s">
        <v>9</v>
      </c>
      <c r="K3" s="48" t="s">
        <v>16</v>
      </c>
      <c r="L3" s="48" t="s">
        <v>13</v>
      </c>
      <c r="M3" s="48" t="s">
        <v>11</v>
      </c>
      <c r="N3" s="49" t="s">
        <v>12</v>
      </c>
    </row>
    <row r="4" spans="2:23" ht="30" x14ac:dyDescent="0.25">
      <c r="B4" s="18">
        <v>1</v>
      </c>
      <c r="C4" s="44" t="s">
        <v>19</v>
      </c>
      <c r="D4" s="19" t="s">
        <v>15</v>
      </c>
      <c r="E4" s="18">
        <v>10</v>
      </c>
      <c r="F4" s="6">
        <v>2000</v>
      </c>
      <c r="G4" s="45" t="s">
        <v>14</v>
      </c>
      <c r="H4" s="16" t="s">
        <v>5</v>
      </c>
      <c r="I4" s="14">
        <f>J4/10.7639</f>
        <v>105.95787772090041</v>
      </c>
      <c r="J4" s="17">
        <v>1140.52</v>
      </c>
      <c r="K4" s="12">
        <v>21100</v>
      </c>
      <c r="L4" s="15">
        <f>K4*I4</f>
        <v>2235711.2199109988</v>
      </c>
      <c r="M4" s="12">
        <v>1200</v>
      </c>
      <c r="N4" s="13">
        <f>M4*J4</f>
        <v>1368624</v>
      </c>
      <c r="W4" s="8"/>
    </row>
    <row r="5" spans="2:23" ht="30" customHeight="1" x14ac:dyDescent="0.25">
      <c r="B5" s="18">
        <v>2</v>
      </c>
      <c r="C5" s="44" t="s">
        <v>20</v>
      </c>
      <c r="D5" s="19" t="s">
        <v>21</v>
      </c>
      <c r="E5" s="18">
        <v>15</v>
      </c>
      <c r="F5" s="6">
        <v>2000</v>
      </c>
      <c r="G5" s="45" t="s">
        <v>14</v>
      </c>
      <c r="H5" s="16" t="s">
        <v>5</v>
      </c>
      <c r="I5" s="14">
        <f t="shared" ref="I5:I9" si="0">J5/10.7639</f>
        <v>193.87768373916518</v>
      </c>
      <c r="J5" s="17">
        <v>2086.88</v>
      </c>
      <c r="K5" s="12"/>
      <c r="L5" s="15"/>
      <c r="M5" s="12">
        <v>1400</v>
      </c>
      <c r="N5" s="13">
        <f t="shared" ref="N5:N9" si="1">M5*J5</f>
        <v>2921632</v>
      </c>
      <c r="W5" s="24"/>
    </row>
    <row r="6" spans="2:23" ht="30" customHeight="1" x14ac:dyDescent="0.25">
      <c r="B6" s="18">
        <v>3</v>
      </c>
      <c r="C6" s="44" t="s">
        <v>22</v>
      </c>
      <c r="D6" s="19" t="s">
        <v>15</v>
      </c>
      <c r="E6" s="18">
        <v>12</v>
      </c>
      <c r="F6" s="6">
        <v>2000</v>
      </c>
      <c r="G6" s="45" t="s">
        <v>27</v>
      </c>
      <c r="H6" s="16" t="s">
        <v>28</v>
      </c>
      <c r="I6" s="14">
        <f t="shared" si="0"/>
        <v>29.493956651399589</v>
      </c>
      <c r="J6" s="17">
        <v>317.47000000000003</v>
      </c>
      <c r="K6" s="12"/>
      <c r="L6" s="15"/>
      <c r="M6" s="12">
        <v>150</v>
      </c>
      <c r="N6" s="13">
        <f t="shared" si="1"/>
        <v>47620.500000000007</v>
      </c>
      <c r="W6" s="24"/>
    </row>
    <row r="7" spans="2:23" ht="30" x14ac:dyDescent="0.25">
      <c r="B7" s="18">
        <v>4</v>
      </c>
      <c r="C7" s="44" t="s">
        <v>23</v>
      </c>
      <c r="D7" s="19" t="s">
        <v>15</v>
      </c>
      <c r="E7" s="18">
        <v>17</v>
      </c>
      <c r="F7" s="6">
        <v>2000</v>
      </c>
      <c r="G7" s="45" t="s">
        <v>32</v>
      </c>
      <c r="H7" s="16" t="s">
        <v>24</v>
      </c>
      <c r="I7" s="14">
        <f t="shared" si="0"/>
        <v>106.11674207304044</v>
      </c>
      <c r="J7" s="17">
        <v>1142.23</v>
      </c>
      <c r="K7" s="12"/>
      <c r="L7" s="15"/>
      <c r="M7" s="12">
        <v>800</v>
      </c>
      <c r="N7" s="13">
        <f t="shared" si="1"/>
        <v>913784</v>
      </c>
      <c r="W7" s="24"/>
    </row>
    <row r="8" spans="2:23" ht="30" customHeight="1" x14ac:dyDescent="0.25">
      <c r="B8" s="18">
        <v>5</v>
      </c>
      <c r="C8" s="44" t="s">
        <v>25</v>
      </c>
      <c r="D8" s="19" t="s">
        <v>15</v>
      </c>
      <c r="E8" s="18">
        <v>10</v>
      </c>
      <c r="F8" s="6">
        <v>2000</v>
      </c>
      <c r="G8" s="45" t="s">
        <v>32</v>
      </c>
      <c r="H8" s="16" t="s">
        <v>5</v>
      </c>
      <c r="I8" s="14">
        <f t="shared" si="0"/>
        <v>111.39178178912847</v>
      </c>
      <c r="J8" s="17">
        <v>1199.01</v>
      </c>
      <c r="K8" s="12"/>
      <c r="L8" s="15"/>
      <c r="M8" s="12">
        <v>800</v>
      </c>
      <c r="N8" s="13">
        <f t="shared" si="1"/>
        <v>959208</v>
      </c>
      <c r="W8" s="24"/>
    </row>
    <row r="9" spans="2:23" ht="30" customHeight="1" x14ac:dyDescent="0.25">
      <c r="B9" s="18">
        <v>6</v>
      </c>
      <c r="C9" s="44" t="s">
        <v>26</v>
      </c>
      <c r="D9" s="19" t="s">
        <v>15</v>
      </c>
      <c r="E9" s="18">
        <v>10</v>
      </c>
      <c r="F9" s="6">
        <v>2000</v>
      </c>
      <c r="G9" s="45" t="s">
        <v>14</v>
      </c>
      <c r="H9" s="16" t="s">
        <v>5</v>
      </c>
      <c r="I9" s="14">
        <f t="shared" si="0"/>
        <v>30.513103986473304</v>
      </c>
      <c r="J9" s="17">
        <v>328.44</v>
      </c>
      <c r="K9" s="12"/>
      <c r="L9" s="15"/>
      <c r="M9" s="12">
        <v>1000</v>
      </c>
      <c r="N9" s="13">
        <f t="shared" si="1"/>
        <v>328440</v>
      </c>
      <c r="W9" s="24"/>
    </row>
    <row r="10" spans="2:23" s="7" customFormat="1" ht="15.75" x14ac:dyDescent="0.25">
      <c r="B10" s="36" t="s">
        <v>6</v>
      </c>
      <c r="C10" s="36"/>
      <c r="D10" s="36"/>
      <c r="E10" s="36"/>
      <c r="F10" s="36"/>
      <c r="G10" s="36"/>
      <c r="H10" s="36"/>
      <c r="I10" s="20">
        <f>SUM(I4:I9)</f>
        <v>577.35114596010737</v>
      </c>
      <c r="J10" s="20">
        <f>SUM(J4:J9)</f>
        <v>6214.55</v>
      </c>
      <c r="K10" s="20"/>
      <c r="L10" s="21">
        <f>SUM(L4:L9)</f>
        <v>2235711.2199109988</v>
      </c>
      <c r="M10" s="22"/>
      <c r="N10" s="23">
        <f>SUM(N4:N9)</f>
        <v>6539308.5</v>
      </c>
    </row>
    <row r="11" spans="2:23" ht="30" x14ac:dyDescent="0.25">
      <c r="B11" s="18">
        <v>7</v>
      </c>
      <c r="C11" s="44" t="s">
        <v>34</v>
      </c>
      <c r="D11" s="19" t="s">
        <v>30</v>
      </c>
      <c r="E11" s="18" t="s">
        <v>30</v>
      </c>
      <c r="F11" s="6">
        <v>2000</v>
      </c>
      <c r="G11" s="45" t="s">
        <v>29</v>
      </c>
      <c r="H11" s="16" t="s">
        <v>24</v>
      </c>
      <c r="I11" s="25" t="s">
        <v>31</v>
      </c>
      <c r="J11" s="17" t="s">
        <v>30</v>
      </c>
      <c r="K11" s="12"/>
      <c r="L11" s="15"/>
      <c r="M11" s="12">
        <v>1800</v>
      </c>
      <c r="N11" s="26">
        <f>M11*500</f>
        <v>900000</v>
      </c>
      <c r="W11" s="24"/>
    </row>
    <row r="12" spans="2:23" ht="30" x14ac:dyDescent="0.25">
      <c r="B12" s="18">
        <v>8</v>
      </c>
      <c r="C12" s="44" t="s">
        <v>35</v>
      </c>
      <c r="D12" s="19"/>
      <c r="E12" s="18"/>
      <c r="F12" s="6"/>
      <c r="G12" s="45"/>
      <c r="H12" s="16"/>
      <c r="I12" s="25"/>
      <c r="J12" s="17"/>
      <c r="K12" s="27"/>
      <c r="L12" s="28"/>
      <c r="M12" s="27"/>
      <c r="N12" s="26">
        <v>1000000</v>
      </c>
      <c r="W12" s="24"/>
    </row>
    <row r="13" spans="2:23" ht="45" x14ac:dyDescent="0.25">
      <c r="B13" s="18">
        <v>9</v>
      </c>
      <c r="C13" s="44" t="s">
        <v>36</v>
      </c>
      <c r="D13" s="19"/>
      <c r="E13" s="18"/>
      <c r="F13" s="6"/>
      <c r="G13" s="45"/>
      <c r="H13" s="16"/>
      <c r="I13" s="25"/>
      <c r="J13" s="17"/>
      <c r="K13" s="27"/>
      <c r="L13" s="28"/>
      <c r="M13" s="27"/>
      <c r="N13" s="26">
        <v>1000000</v>
      </c>
      <c r="W13" s="24"/>
    </row>
    <row r="14" spans="2:23" ht="15.75" x14ac:dyDescent="0.25">
      <c r="B14" s="38" t="s">
        <v>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23">
        <f>SUM(N10:N13)</f>
        <v>9439308.5</v>
      </c>
      <c r="W14" s="24"/>
    </row>
    <row r="15" spans="2:23" x14ac:dyDescent="0.25">
      <c r="B15" s="37" t="s">
        <v>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23" ht="28.5" customHeight="1" x14ac:dyDescent="0.25">
      <c r="B16" s="35" t="s">
        <v>45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14" x14ac:dyDescent="0.25">
      <c r="B17" s="34" t="s">
        <v>17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2:14" x14ac:dyDescent="0.25">
      <c r="B18" s="34" t="s">
        <v>33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2:14" x14ac:dyDescent="0.25">
      <c r="G19" s="10"/>
    </row>
    <row r="20" spans="2:14" x14ac:dyDescent="0.25">
      <c r="G20" s="11"/>
    </row>
    <row r="21" spans="2:14" x14ac:dyDescent="0.25">
      <c r="G21" s="10"/>
    </row>
    <row r="34" spans="13:13" x14ac:dyDescent="0.25">
      <c r="M34" s="9"/>
    </row>
  </sheetData>
  <mergeCells count="7">
    <mergeCell ref="B2:N2"/>
    <mergeCell ref="B18:N18"/>
    <mergeCell ref="B16:N16"/>
    <mergeCell ref="B10:H10"/>
    <mergeCell ref="B17:N17"/>
    <mergeCell ref="B15:N15"/>
    <mergeCell ref="B14:M14"/>
  </mergeCells>
  <dataValidations count="2">
    <dataValidation type="list" allowBlank="1" showInputMessage="1" showErrorMessage="1" sqref="G20">
      <formula1>#REF!</formula1>
    </dataValidation>
    <dataValidation type="list" allowBlank="1" showInputMessage="1" showErrorMessage="1" sqref="H4:H9 H11:H13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workbookViewId="0">
      <selection activeCell="B1" sqref="B1:E19"/>
    </sheetView>
  </sheetViews>
  <sheetFormatPr defaultRowHeight="15" x14ac:dyDescent="0.25"/>
  <cols>
    <col min="3" max="3" width="9.5703125" customWidth="1"/>
    <col min="4" max="4" width="14.42578125" bestFit="1" customWidth="1"/>
    <col min="5" max="5" width="15.28515625" customWidth="1"/>
  </cols>
  <sheetData>
    <row r="1" spans="2:5" ht="15.75" x14ac:dyDescent="0.25">
      <c r="B1" s="50" t="s">
        <v>46</v>
      </c>
      <c r="C1" s="51"/>
      <c r="D1" s="51"/>
      <c r="E1" s="52"/>
    </row>
    <row r="2" spans="2:5" x14ac:dyDescent="0.25">
      <c r="B2" s="53" t="s">
        <v>44</v>
      </c>
      <c r="C2" s="53" t="s">
        <v>38</v>
      </c>
      <c r="D2" s="53" t="s">
        <v>47</v>
      </c>
      <c r="E2" s="53" t="s">
        <v>39</v>
      </c>
    </row>
    <row r="3" spans="2:5" x14ac:dyDescent="0.25">
      <c r="B3" s="18">
        <v>1</v>
      </c>
      <c r="C3" s="30">
        <v>1</v>
      </c>
      <c r="D3" s="18">
        <v>323</v>
      </c>
      <c r="E3" s="18">
        <v>500</v>
      </c>
    </row>
    <row r="4" spans="2:5" x14ac:dyDescent="0.25">
      <c r="B4" s="18">
        <v>2</v>
      </c>
      <c r="C4" s="29">
        <v>2</v>
      </c>
      <c r="D4" s="29">
        <v>323</v>
      </c>
      <c r="E4" s="29">
        <v>250</v>
      </c>
    </row>
    <row r="5" spans="2:5" x14ac:dyDescent="0.25">
      <c r="B5" s="18">
        <v>3</v>
      </c>
      <c r="C5" s="29">
        <v>3</v>
      </c>
      <c r="D5" s="29">
        <v>323</v>
      </c>
      <c r="E5" s="29">
        <v>500</v>
      </c>
    </row>
    <row r="6" spans="2:5" x14ac:dyDescent="0.25">
      <c r="B6" s="18">
        <v>4</v>
      </c>
      <c r="C6" s="29">
        <v>4</v>
      </c>
      <c r="D6" s="29">
        <v>323</v>
      </c>
      <c r="E6" s="29">
        <v>515</v>
      </c>
    </row>
    <row r="7" spans="2:5" x14ac:dyDescent="0.25">
      <c r="B7" s="18">
        <v>5</v>
      </c>
      <c r="C7" s="29">
        <v>5</v>
      </c>
      <c r="D7" s="29">
        <v>323</v>
      </c>
      <c r="E7" s="29">
        <v>500</v>
      </c>
    </row>
    <row r="8" spans="2:5" x14ac:dyDescent="0.25">
      <c r="B8" s="18">
        <v>6</v>
      </c>
      <c r="C8" s="29">
        <v>7</v>
      </c>
      <c r="D8" s="29">
        <v>323</v>
      </c>
      <c r="E8" s="29">
        <v>752</v>
      </c>
    </row>
    <row r="9" spans="2:5" x14ac:dyDescent="0.25">
      <c r="B9" s="18">
        <v>7</v>
      </c>
      <c r="C9" s="29">
        <v>9</v>
      </c>
      <c r="D9" s="29" t="s">
        <v>40</v>
      </c>
      <c r="E9" s="29">
        <v>516.25</v>
      </c>
    </row>
    <row r="10" spans="2:5" x14ac:dyDescent="0.25">
      <c r="B10" s="18">
        <v>8</v>
      </c>
      <c r="C10" s="29">
        <v>10</v>
      </c>
      <c r="D10" s="29" t="s">
        <v>40</v>
      </c>
      <c r="E10" s="29">
        <v>506.25</v>
      </c>
    </row>
    <row r="11" spans="2:5" x14ac:dyDescent="0.25">
      <c r="B11" s="18">
        <v>9</v>
      </c>
      <c r="C11" s="29">
        <v>11</v>
      </c>
      <c r="D11" s="29" t="s">
        <v>40</v>
      </c>
      <c r="E11" s="29">
        <v>552.5</v>
      </c>
    </row>
    <row r="12" spans="2:5" x14ac:dyDescent="0.25">
      <c r="B12" s="18">
        <v>10</v>
      </c>
      <c r="C12" s="29">
        <v>12</v>
      </c>
      <c r="D12" s="29" t="s">
        <v>40</v>
      </c>
      <c r="E12" s="29">
        <v>570</v>
      </c>
    </row>
    <row r="13" spans="2:5" x14ac:dyDescent="0.25">
      <c r="B13" s="18">
        <v>11</v>
      </c>
      <c r="C13" s="29">
        <v>13</v>
      </c>
      <c r="D13" s="29" t="s">
        <v>40</v>
      </c>
      <c r="E13" s="29">
        <v>500</v>
      </c>
    </row>
    <row r="14" spans="2:5" x14ac:dyDescent="0.25">
      <c r="B14" s="18">
        <v>12</v>
      </c>
      <c r="C14" s="29">
        <v>14</v>
      </c>
      <c r="D14" s="29" t="s">
        <v>40</v>
      </c>
      <c r="E14" s="29">
        <v>500</v>
      </c>
    </row>
    <row r="15" spans="2:5" x14ac:dyDescent="0.25">
      <c r="B15" s="18">
        <v>13</v>
      </c>
      <c r="C15" s="29">
        <v>15</v>
      </c>
      <c r="D15" s="29" t="s">
        <v>40</v>
      </c>
      <c r="E15" s="29">
        <v>500</v>
      </c>
    </row>
    <row r="16" spans="2:5" x14ac:dyDescent="0.25">
      <c r="B16" s="18">
        <v>14</v>
      </c>
      <c r="C16" s="29">
        <v>16</v>
      </c>
      <c r="D16" s="29" t="s">
        <v>40</v>
      </c>
      <c r="E16" s="29">
        <v>500</v>
      </c>
    </row>
    <row r="17" spans="2:5" x14ac:dyDescent="0.25">
      <c r="B17" s="18">
        <v>15</v>
      </c>
      <c r="C17" s="29">
        <v>27</v>
      </c>
      <c r="D17" s="29" t="s">
        <v>40</v>
      </c>
      <c r="E17" s="29">
        <v>2358.5</v>
      </c>
    </row>
    <row r="18" spans="2:5" x14ac:dyDescent="0.25">
      <c r="B18" s="18">
        <v>16</v>
      </c>
      <c r="C18" s="29" t="s">
        <v>42</v>
      </c>
      <c r="D18" s="29" t="s">
        <v>41</v>
      </c>
      <c r="E18" s="29">
        <v>4488</v>
      </c>
    </row>
    <row r="19" spans="2:5" x14ac:dyDescent="0.25">
      <c r="B19" s="41" t="s">
        <v>43</v>
      </c>
      <c r="C19" s="42"/>
      <c r="D19" s="43"/>
      <c r="E19" s="29">
        <f>SUM(E3:E18)</f>
        <v>14008.5</v>
      </c>
    </row>
  </sheetData>
  <mergeCells count="2">
    <mergeCell ref="B19:D19"/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Jitender Sharma</cp:lastModifiedBy>
  <dcterms:created xsi:type="dcterms:W3CDTF">2016-02-17T05:50:56Z</dcterms:created>
  <dcterms:modified xsi:type="dcterms:W3CDTF">2021-09-09T14:05:57Z</dcterms:modified>
</cp:coreProperties>
</file>