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DLF Phase 1A\Document\"/>
    </mc:Choice>
  </mc:AlternateContent>
  <bookViews>
    <workbookView xWindow="0" yWindow="0" windowWidth="11250" windowHeight="9660" activeTab="2"/>
  </bookViews>
  <sheets>
    <sheet name="1 B inventory" sheetId="1" r:id="rId1"/>
    <sheet name="1 D inventory" sheetId="2" r:id="rId2"/>
    <sheet name="1A Inventory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" i="3" l="1"/>
  <c r="M81" i="3"/>
  <c r="M82" i="3"/>
  <c r="M79" i="3"/>
  <c r="M75" i="3"/>
  <c r="M76" i="3"/>
  <c r="M77" i="3"/>
  <c r="M74" i="3"/>
  <c r="M70" i="3"/>
  <c r="M71" i="3"/>
  <c r="M72" i="3"/>
  <c r="M69" i="3"/>
  <c r="M65" i="3"/>
  <c r="M66" i="3"/>
  <c r="M67" i="3"/>
  <c r="M64" i="3"/>
  <c r="M60" i="3"/>
  <c r="M61" i="3"/>
  <c r="M62" i="3"/>
  <c r="M59" i="3"/>
  <c r="M55" i="3"/>
  <c r="M56" i="3"/>
  <c r="M57" i="3"/>
  <c r="M54" i="3"/>
  <c r="M50" i="3"/>
  <c r="M51" i="3"/>
  <c r="M52" i="3"/>
  <c r="M49" i="3"/>
  <c r="M45" i="3"/>
  <c r="M46" i="3"/>
  <c r="M47" i="3"/>
  <c r="M44" i="3"/>
  <c r="M40" i="3"/>
  <c r="M41" i="3"/>
  <c r="M42" i="3"/>
  <c r="M39" i="3"/>
  <c r="M35" i="3"/>
  <c r="M36" i="3"/>
  <c r="M37" i="3"/>
  <c r="M34" i="3"/>
  <c r="M30" i="3"/>
  <c r="M31" i="3"/>
  <c r="M32" i="3"/>
  <c r="M29" i="3"/>
  <c r="M25" i="3"/>
  <c r="M26" i="3"/>
  <c r="M27" i="3"/>
  <c r="M24" i="3"/>
  <c r="M20" i="3"/>
  <c r="M21" i="3"/>
  <c r="M22" i="3"/>
  <c r="M19" i="3"/>
  <c r="M15" i="3"/>
  <c r="M16" i="3"/>
  <c r="M17" i="3"/>
  <c r="M14" i="3"/>
  <c r="M10" i="3"/>
  <c r="M11" i="3"/>
  <c r="M12" i="3"/>
  <c r="M9" i="3"/>
  <c r="M5" i="3"/>
  <c r="M6" i="3"/>
  <c r="M7" i="3"/>
  <c r="M4" i="3"/>
  <c r="I83" i="3" l="1"/>
  <c r="J83" i="3"/>
  <c r="K83" i="3"/>
  <c r="L83" i="3"/>
  <c r="M83" i="3"/>
  <c r="L82" i="3"/>
  <c r="L81" i="3"/>
  <c r="L80" i="3"/>
  <c r="L79" i="3"/>
  <c r="L77" i="3"/>
  <c r="L76" i="3"/>
  <c r="L75" i="3"/>
  <c r="L74" i="3"/>
  <c r="L72" i="3"/>
  <c r="L71" i="3"/>
  <c r="L70" i="3"/>
  <c r="L69" i="3"/>
  <c r="L67" i="3"/>
  <c r="L66" i="3"/>
  <c r="L65" i="3"/>
  <c r="L64" i="3"/>
  <c r="L62" i="3"/>
  <c r="L61" i="3"/>
  <c r="L60" i="3"/>
  <c r="L59" i="3"/>
  <c r="L57" i="3"/>
  <c r="L56" i="3"/>
  <c r="L55" i="3"/>
  <c r="L54" i="3"/>
  <c r="L52" i="3"/>
  <c r="L51" i="3"/>
  <c r="L50" i="3"/>
  <c r="L49" i="3"/>
  <c r="L47" i="3"/>
  <c r="L46" i="3"/>
  <c r="L45" i="3"/>
  <c r="L44" i="3"/>
  <c r="L42" i="3"/>
  <c r="L41" i="3"/>
  <c r="L40" i="3"/>
  <c r="L39" i="3"/>
  <c r="L37" i="3"/>
  <c r="L36" i="3"/>
  <c r="L35" i="3"/>
  <c r="L34" i="3"/>
  <c r="L32" i="3"/>
  <c r="L31" i="3"/>
  <c r="L30" i="3"/>
  <c r="L29" i="3"/>
  <c r="L27" i="3"/>
  <c r="L26" i="3"/>
  <c r="L25" i="3"/>
  <c r="L24" i="3"/>
  <c r="L22" i="3"/>
  <c r="L21" i="3"/>
  <c r="L20" i="3"/>
  <c r="L19" i="3"/>
  <c r="L17" i="3"/>
  <c r="L16" i="3"/>
  <c r="L15" i="3"/>
  <c r="L14" i="3"/>
  <c r="L12" i="3"/>
  <c r="L11" i="3"/>
  <c r="L10" i="3"/>
  <c r="L9" i="3"/>
  <c r="L5" i="3"/>
  <c r="L6" i="3"/>
  <c r="L7" i="3"/>
  <c r="L4" i="3"/>
  <c r="O4" i="3"/>
  <c r="N4" i="3"/>
  <c r="J82" i="3"/>
  <c r="J81" i="3"/>
  <c r="J80" i="3"/>
  <c r="J79" i="3"/>
  <c r="J77" i="3"/>
  <c r="J76" i="3"/>
  <c r="J75" i="3"/>
  <c r="J74" i="3"/>
  <c r="J72" i="3"/>
  <c r="J71" i="3"/>
  <c r="J70" i="3"/>
  <c r="J69" i="3"/>
  <c r="J67" i="3" l="1"/>
  <c r="J66" i="3"/>
  <c r="J65" i="3"/>
  <c r="J64" i="3"/>
  <c r="J62" i="3"/>
  <c r="J61" i="3"/>
  <c r="J60" i="3"/>
  <c r="J59" i="3"/>
  <c r="J57" i="3"/>
  <c r="J56" i="3"/>
  <c r="J55" i="3"/>
  <c r="J54" i="3"/>
  <c r="J52" i="3"/>
  <c r="J51" i="3"/>
  <c r="J50" i="3"/>
  <c r="J49" i="3"/>
  <c r="J47" i="3"/>
  <c r="J46" i="3"/>
  <c r="J45" i="3"/>
  <c r="J44" i="3"/>
  <c r="J42" i="3"/>
  <c r="J41" i="3"/>
  <c r="J40" i="3"/>
  <c r="J39" i="3"/>
  <c r="J37" i="3"/>
  <c r="J36" i="3"/>
  <c r="J35" i="3"/>
  <c r="J34" i="3"/>
  <c r="J32" i="3"/>
  <c r="J31" i="3"/>
  <c r="J30" i="3"/>
  <c r="J29" i="3"/>
  <c r="J27" i="3"/>
  <c r="J26" i="3"/>
  <c r="J25" i="3"/>
  <c r="J24" i="3"/>
  <c r="J14" i="3"/>
  <c r="J15" i="3"/>
  <c r="J16" i="3"/>
  <c r="J17" i="3"/>
  <c r="J19" i="3"/>
  <c r="J20" i="3"/>
  <c r="J21" i="3"/>
  <c r="J22" i="3"/>
  <c r="J12" i="3"/>
  <c r="J11" i="3"/>
  <c r="J10" i="3"/>
  <c r="J9" i="3"/>
  <c r="J5" i="3" l="1"/>
  <c r="J6" i="3"/>
  <c r="J7" i="3"/>
  <c r="J4" i="3"/>
  <c r="I82" i="3" l="1"/>
  <c r="I81" i="3"/>
  <c r="I80" i="3"/>
  <c r="I79" i="3"/>
  <c r="I77" i="3"/>
  <c r="I76" i="3"/>
  <c r="I75" i="3"/>
  <c r="I74" i="3"/>
  <c r="I72" i="3"/>
  <c r="I71" i="3"/>
  <c r="I70" i="3"/>
  <c r="I69" i="3"/>
  <c r="I67" i="3"/>
  <c r="I66" i="3"/>
  <c r="I65" i="3"/>
  <c r="I64" i="3"/>
  <c r="I62" i="3"/>
  <c r="I61" i="3"/>
  <c r="I60" i="3"/>
  <c r="I59" i="3"/>
  <c r="I57" i="3"/>
  <c r="I56" i="3"/>
  <c r="I55" i="3"/>
  <c r="I54" i="3"/>
  <c r="I52" i="3"/>
  <c r="I51" i="3"/>
  <c r="I50" i="3"/>
  <c r="I49" i="3"/>
  <c r="I47" i="3"/>
  <c r="I46" i="3"/>
  <c r="I45" i="3"/>
  <c r="I44" i="3"/>
  <c r="I42" i="3"/>
  <c r="I41" i="3"/>
  <c r="I40" i="3"/>
  <c r="I39" i="3"/>
  <c r="I37" i="3"/>
  <c r="I36" i="3"/>
  <c r="I35" i="3"/>
  <c r="I34" i="3"/>
  <c r="I32" i="3"/>
  <c r="I31" i="3"/>
  <c r="I30" i="3"/>
  <c r="I29" i="3"/>
  <c r="I27" i="3"/>
  <c r="I26" i="3"/>
  <c r="I25" i="3"/>
  <c r="I24" i="3"/>
  <c r="I22" i="3"/>
  <c r="I21" i="3"/>
  <c r="I20" i="3"/>
  <c r="I19" i="3"/>
  <c r="I17" i="3"/>
  <c r="I16" i="3"/>
  <c r="I15" i="3"/>
  <c r="I14" i="3"/>
  <c r="I12" i="3"/>
  <c r="I11" i="3"/>
  <c r="I10" i="3"/>
  <c r="I9" i="3"/>
  <c r="I5" i="3"/>
  <c r="I6" i="3"/>
  <c r="I7" i="3"/>
  <c r="I4" i="3"/>
  <c r="H83" i="3" l="1"/>
</calcChain>
</file>

<file path=xl/sharedStrings.xml><?xml version="1.0" encoding="utf-8"?>
<sst xmlns="http://schemas.openxmlformats.org/spreadsheetml/2006/main" count="573" uniqueCount="256">
  <si>
    <t>Unit Category</t>
  </si>
  <si>
    <t>Floor No.</t>
  </si>
  <si>
    <t>Unit No.</t>
  </si>
  <si>
    <t>Unit Configuration</t>
  </si>
  <si>
    <t>Built-up Area (In Sqft)</t>
  </si>
  <si>
    <t>Carpet Area (In Sqft)</t>
  </si>
  <si>
    <t>Super Bua (In Sqft)</t>
  </si>
  <si>
    <t>Plot Area (In Sq Yd.)</t>
  </si>
  <si>
    <t>Floor</t>
  </si>
  <si>
    <t>G16-22A</t>
  </si>
  <si>
    <t>G16-22B</t>
  </si>
  <si>
    <t>G16-22C</t>
  </si>
  <si>
    <t>G16-22D</t>
  </si>
  <si>
    <t>G16-23A</t>
  </si>
  <si>
    <t>G16-23B</t>
  </si>
  <si>
    <t>G16-23C</t>
  </si>
  <si>
    <t>G16-23D</t>
  </si>
  <si>
    <t>G16-24A</t>
  </si>
  <si>
    <t>G16-24B</t>
  </si>
  <si>
    <t>G16-24C</t>
  </si>
  <si>
    <t>G16-24D</t>
  </si>
  <si>
    <t>NA-89A</t>
  </si>
  <si>
    <t>NA-89B</t>
  </si>
  <si>
    <t>NA-89C</t>
  </si>
  <si>
    <t>NA-89D</t>
  </si>
  <si>
    <t>NA-90A</t>
  </si>
  <si>
    <t>NA-90B</t>
  </si>
  <si>
    <t>NA-90C</t>
  </si>
  <si>
    <t>NA-90D</t>
  </si>
  <si>
    <t>NA-100A</t>
  </si>
  <si>
    <t>NA-100B</t>
  </si>
  <si>
    <t>NA-100C</t>
  </si>
  <si>
    <t>NA-100D</t>
  </si>
  <si>
    <t>G1-21A</t>
  </si>
  <si>
    <t>G1-21B</t>
  </si>
  <si>
    <t>G1-21C</t>
  </si>
  <si>
    <t>G1-21D</t>
  </si>
  <si>
    <t>G1-22A</t>
  </si>
  <si>
    <t>4BHK</t>
  </si>
  <si>
    <t>G1-22B</t>
  </si>
  <si>
    <t>G1-22C</t>
  </si>
  <si>
    <t>G1-22D</t>
  </si>
  <si>
    <t>G1-23A</t>
  </si>
  <si>
    <t>G1-23B</t>
  </si>
  <si>
    <t>G1-23C</t>
  </si>
  <si>
    <t>G1-23D</t>
  </si>
  <si>
    <t>G1-24A</t>
  </si>
  <si>
    <t>G1-24B</t>
  </si>
  <si>
    <t>G1-24C</t>
  </si>
  <si>
    <t>G1-24D</t>
  </si>
  <si>
    <t>G1-25A</t>
  </si>
  <si>
    <t>G1-25B</t>
  </si>
  <si>
    <t>G1-25C</t>
  </si>
  <si>
    <t>G1-25D</t>
  </si>
  <si>
    <t>G1-26A</t>
  </si>
  <si>
    <t>G1-26B</t>
  </si>
  <si>
    <t>G1-26C</t>
  </si>
  <si>
    <t>G1-26D</t>
  </si>
  <si>
    <t>NA-91A</t>
  </si>
  <si>
    <t>NA-91B</t>
  </si>
  <si>
    <t>NA-91C</t>
  </si>
  <si>
    <t>NA-91D</t>
  </si>
  <si>
    <t>NA-92A</t>
  </si>
  <si>
    <t>NA-92B</t>
  </si>
  <si>
    <t>NA-92C</t>
  </si>
  <si>
    <t>NA-92D</t>
  </si>
  <si>
    <t>NA-93A</t>
  </si>
  <si>
    <t>NA-93B</t>
  </si>
  <si>
    <t>NA-93C</t>
  </si>
  <si>
    <t>NA-93D</t>
  </si>
  <si>
    <t>NA-94A</t>
  </si>
  <si>
    <t>NA-94B</t>
  </si>
  <si>
    <t>NA-94C</t>
  </si>
  <si>
    <t>NA-94D</t>
  </si>
  <si>
    <t>E16-11A</t>
  </si>
  <si>
    <t>E16-11B</t>
  </si>
  <si>
    <t>E16-11C</t>
  </si>
  <si>
    <t>E16-11D</t>
  </si>
  <si>
    <t>E16-12A</t>
  </si>
  <si>
    <t>E16-12B</t>
  </si>
  <si>
    <t>E16-12C</t>
  </si>
  <si>
    <t>E16-12D</t>
  </si>
  <si>
    <t>E16-14A</t>
  </si>
  <si>
    <t>E16-14B</t>
  </si>
  <si>
    <t>E16-14C</t>
  </si>
  <si>
    <t>E16-14D</t>
  </si>
  <si>
    <t>E17-11A</t>
  </si>
  <si>
    <t>E17-11B</t>
  </si>
  <si>
    <t>E17-11C</t>
  </si>
  <si>
    <t>E17-11D</t>
  </si>
  <si>
    <t>E17-12A</t>
  </si>
  <si>
    <t>E17-12B</t>
  </si>
  <si>
    <t>E17-12C</t>
  </si>
  <si>
    <t>E17-12D</t>
  </si>
  <si>
    <t>E17-14A</t>
  </si>
  <si>
    <t>E17-14B</t>
  </si>
  <si>
    <t>E17-14C</t>
  </si>
  <si>
    <t>E17-14D</t>
  </si>
  <si>
    <t>E15-15A</t>
  </si>
  <si>
    <t>E15-15B</t>
  </si>
  <si>
    <t>E15-15C</t>
  </si>
  <si>
    <t>E15-15D</t>
  </si>
  <si>
    <t>E15-16A</t>
  </si>
  <si>
    <t>E15-16B</t>
  </si>
  <si>
    <t>E15-16C</t>
  </si>
  <si>
    <t>E15-16D</t>
  </si>
  <si>
    <t>E15-17A</t>
  </si>
  <si>
    <t>E15-17B</t>
  </si>
  <si>
    <t>E15-17C</t>
  </si>
  <si>
    <t>E15-17D</t>
  </si>
  <si>
    <t>E15-18A</t>
  </si>
  <si>
    <t>E15-18B</t>
  </si>
  <si>
    <t>E15-18C</t>
  </si>
  <si>
    <t>E15-18D</t>
  </si>
  <si>
    <t>E15-19A</t>
  </si>
  <si>
    <t>3BHK</t>
  </si>
  <si>
    <t>E15-19B</t>
  </si>
  <si>
    <t>E15-19C</t>
  </si>
  <si>
    <t>E15-19D</t>
  </si>
  <si>
    <t>E15-20A</t>
  </si>
  <si>
    <t>E15-20B</t>
  </si>
  <si>
    <t>E15-20C</t>
  </si>
  <si>
    <t>E15-20D</t>
  </si>
  <si>
    <t>E15-21A</t>
  </si>
  <si>
    <t>E15-21B</t>
  </si>
  <si>
    <t>E15-21C</t>
  </si>
  <si>
    <t>E15-21D</t>
  </si>
  <si>
    <t>E16-15A</t>
  </si>
  <si>
    <t>E16-15B</t>
  </si>
  <si>
    <t>E16-15C</t>
  </si>
  <si>
    <t>E16-15D</t>
  </si>
  <si>
    <t>E16-16A</t>
  </si>
  <si>
    <t>E16-16B</t>
  </si>
  <si>
    <t>E16-16C</t>
  </si>
  <si>
    <t>E16-16D</t>
  </si>
  <si>
    <t>E16-17A</t>
  </si>
  <si>
    <t>E16-17B</t>
  </si>
  <si>
    <t>E16-17C</t>
  </si>
  <si>
    <t>E16-17D</t>
  </si>
  <si>
    <t>E18-18A</t>
  </si>
  <si>
    <t>E18-18B</t>
  </si>
  <si>
    <t>E18-18C</t>
  </si>
  <si>
    <t>E18-18D</t>
  </si>
  <si>
    <t>E17-21A</t>
  </si>
  <si>
    <t>E17-21B</t>
  </si>
  <si>
    <t>E17-21C</t>
  </si>
  <si>
    <t>E17-21D</t>
  </si>
  <si>
    <t>G1-14A</t>
  </si>
  <si>
    <t>G1-14B</t>
  </si>
  <si>
    <t>G1-14C</t>
  </si>
  <si>
    <t>G1-14D</t>
  </si>
  <si>
    <t>G1-16A</t>
  </si>
  <si>
    <t>G1-16B</t>
  </si>
  <si>
    <t>G1-16C</t>
  </si>
  <si>
    <t>G1-16D</t>
  </si>
  <si>
    <t>G1-17A</t>
  </si>
  <si>
    <t>G1-17B</t>
  </si>
  <si>
    <t>G1-17C</t>
  </si>
  <si>
    <t>G1-17D</t>
  </si>
  <si>
    <t>G1-18B</t>
  </si>
  <si>
    <t>G1-18C</t>
  </si>
  <si>
    <t>G1-18D</t>
  </si>
  <si>
    <t>G1-19A</t>
  </si>
  <si>
    <t>G1-19B</t>
  </si>
  <si>
    <t>G1-19C</t>
  </si>
  <si>
    <t>G1-19D</t>
  </si>
  <si>
    <t>G1-20A</t>
  </si>
  <si>
    <t>G1-20B</t>
  </si>
  <si>
    <t>G1-20C</t>
  </si>
  <si>
    <t>G1-20D</t>
  </si>
  <si>
    <t>NA-95A</t>
  </si>
  <si>
    <t>NA-95B</t>
  </si>
  <si>
    <t>NA-95C</t>
  </si>
  <si>
    <t>NA-95D</t>
  </si>
  <si>
    <t>NA-96A</t>
  </si>
  <si>
    <t>NA-96B</t>
  </si>
  <si>
    <t>NA-96C</t>
  </si>
  <si>
    <t>NA-96D</t>
  </si>
  <si>
    <t>NA-97A</t>
  </si>
  <si>
    <t>NA-97B</t>
  </si>
  <si>
    <t>NA-97C</t>
  </si>
  <si>
    <t>NA-97D</t>
  </si>
  <si>
    <t>NA-98A</t>
  </si>
  <si>
    <t>NA-98B</t>
  </si>
  <si>
    <t>NA-98C</t>
  </si>
  <si>
    <t>NA-98D</t>
  </si>
  <si>
    <t>NA-99A</t>
  </si>
  <si>
    <t>NA-99B</t>
  </si>
  <si>
    <t>NA-99C</t>
  </si>
  <si>
    <t>NA-99D</t>
  </si>
  <si>
    <t>G11-2A</t>
  </si>
  <si>
    <t>G11-2B</t>
  </si>
  <si>
    <t>G11-2C</t>
  </si>
  <si>
    <t>G11-2D</t>
  </si>
  <si>
    <t>G11-3A</t>
  </si>
  <si>
    <t>G11-3B</t>
  </si>
  <si>
    <t>G11-3C</t>
  </si>
  <si>
    <t>G11-3D</t>
  </si>
  <si>
    <t>G11-4A</t>
  </si>
  <si>
    <t>G11-4B</t>
  </si>
  <si>
    <t>G11-4C</t>
  </si>
  <si>
    <t>G11-4D</t>
  </si>
  <si>
    <t>G11-5A</t>
  </si>
  <si>
    <t>G11-5B</t>
  </si>
  <si>
    <t>G11-5C</t>
  </si>
  <si>
    <t>G11-5D</t>
  </si>
  <si>
    <t>G11-6A</t>
  </si>
  <si>
    <t>G11-6B</t>
  </si>
  <si>
    <t>G11-6C</t>
  </si>
  <si>
    <t>G11-6D</t>
  </si>
  <si>
    <t xml:space="preserve"> </t>
  </si>
  <si>
    <t>Total</t>
  </si>
  <si>
    <t>Plot No</t>
  </si>
  <si>
    <t>G16-22</t>
  </si>
  <si>
    <t>G16-23</t>
  </si>
  <si>
    <t>G16-24</t>
  </si>
  <si>
    <t>NA-89</t>
  </si>
  <si>
    <t>NA-90</t>
  </si>
  <si>
    <t>NA-100</t>
  </si>
  <si>
    <t>G1-21</t>
  </si>
  <si>
    <t>G1-22</t>
  </si>
  <si>
    <t>G1-23</t>
  </si>
  <si>
    <t>G1-24</t>
  </si>
  <si>
    <t>G1-25</t>
  </si>
  <si>
    <t>G1-26</t>
  </si>
  <si>
    <t>NA-91</t>
  </si>
  <si>
    <t>NA-92</t>
  </si>
  <si>
    <t>NA-93</t>
  </si>
  <si>
    <t>NA-94</t>
  </si>
  <si>
    <t>16 Plots</t>
  </si>
  <si>
    <t>G1-87A</t>
  </si>
  <si>
    <t>G1-14</t>
  </si>
  <si>
    <t>G1-16</t>
  </si>
  <si>
    <t>G1-17</t>
  </si>
  <si>
    <t>G1-18</t>
  </si>
  <si>
    <t>G1-19</t>
  </si>
  <si>
    <t>G1-20</t>
  </si>
  <si>
    <t>NA-95</t>
  </si>
  <si>
    <t>NA-96</t>
  </si>
  <si>
    <t>NA-97</t>
  </si>
  <si>
    <t>NA-98</t>
  </si>
  <si>
    <t>NA-99</t>
  </si>
  <si>
    <t>G11-2</t>
  </si>
  <si>
    <t>G11-3</t>
  </si>
  <si>
    <t>G11-4</t>
  </si>
  <si>
    <t>G11-5</t>
  </si>
  <si>
    <t>G11-6</t>
  </si>
  <si>
    <t>INVENTORY DETAILS OF DLF GARDEN CITY-Ph. 1A</t>
  </si>
  <si>
    <r>
      <t>Plot Area (Yd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</si>
  <si>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Carpet Area (ft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</si>
  <si>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Super Area (ft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</si>
  <si>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Loading Factor</t>
  </si>
  <si>
    <t>Premium Rate Considered</t>
  </si>
  <si>
    <r>
      <t>Market Rate@7800/- 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</si>
  <si>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64 Units</t>
  </si>
  <si>
    <r>
      <t>Market Rate@8800/- ft</t>
    </r>
    <r>
      <rPr>
        <b/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</si>
</sst>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thin">
        <color indexed="64"/>
      </top>
      <bottom style="medium">
        <color theme="8" tint="-0.499984740745262"/>
      </bottom>
      <diagonal/>
    </border>
    <border>
      <left/>
      <right/>
      <top style="medium">
        <color theme="4" tint="0.5999633777886288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4" tint="0.59996337778862885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0.59996337778862885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1" fillId="4" borderId="0" xfId="0" applyFont="1" applyFill="1" applyBorder="1" applyAlignment="1">
      <alignment horizontal="center" vertical="top" wrapText="1"/>
    </xf>
    <xf numFmtId="4" fontId="0" fillId="4" borderId="0" xfId="0" applyNumberForma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9" fontId="0" fillId="4" borderId="0" xfId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/>
    <xf numFmtId="164" fontId="0" fillId="6" borderId="0" xfId="0" applyNumberFormat="1" applyFill="1" applyBorder="1"/>
    <xf numFmtId="0" fontId="3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0" fillId="4" borderId="12" xfId="0" applyFill="1" applyBorder="1" applyAlignment="1">
      <alignment horizontal="center" vertical="center"/>
    </xf>
    <xf numFmtId="164" fontId="0" fillId="4" borderId="13" xfId="0" applyNumberFormat="1" applyFill="1" applyBorder="1"/>
    <xf numFmtId="0" fontId="0" fillId="6" borderId="12" xfId="0" applyFill="1" applyBorder="1" applyAlignment="1">
      <alignment horizontal="center" vertical="center"/>
    </xf>
    <xf numFmtId="164" fontId="0" fillId="6" borderId="13" xfId="0" applyNumberFormat="1" applyFill="1" applyBorder="1"/>
    <xf numFmtId="0" fontId="2" fillId="5" borderId="14" xfId="0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/>
    </xf>
    <xf numFmtId="0" fontId="3" fillId="5" borderId="6" xfId="0" applyFont="1" applyFill="1" applyBorder="1" applyAlignment="1"/>
    <xf numFmtId="0" fontId="3" fillId="5" borderId="9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workbookViewId="0">
      <selection activeCell="D2" sqref="D2"/>
    </sheetView>
  </sheetViews>
  <sheetFormatPr defaultRowHeight="15" x14ac:dyDescent="0.25"/>
  <cols>
    <col min="2" max="2" width="12" style="2" customWidth="1"/>
    <col min="3" max="3" width="9.140625" style="2" bestFit="1" customWidth="1"/>
    <col min="4" max="4" width="9.140625" style="2" customWidth="1"/>
    <col min="5" max="5" width="11.42578125" style="2" bestFit="1" customWidth="1"/>
    <col min="6" max="6" width="13.28515625" style="2" customWidth="1"/>
    <col min="7" max="7" width="12.85546875" style="2" customWidth="1"/>
    <col min="8" max="8" width="13.42578125" style="2" customWidth="1"/>
    <col min="9" max="9" width="14" style="2" customWidth="1"/>
    <col min="10" max="10" width="13.140625" style="2" customWidth="1"/>
  </cols>
  <sheetData>
    <row r="2" spans="1:10" s="1" customFormat="1" ht="30" x14ac:dyDescent="0.25">
      <c r="A2" s="1" t="s">
        <v>210</v>
      </c>
      <c r="B2" s="5" t="s">
        <v>0</v>
      </c>
      <c r="C2" s="5" t="s">
        <v>1</v>
      </c>
      <c r="D2" s="5" t="s">
        <v>212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</row>
    <row r="3" spans="1:10" x14ac:dyDescent="0.25">
      <c r="B3" s="4" t="s">
        <v>8</v>
      </c>
      <c r="C3" s="4">
        <v>1</v>
      </c>
      <c r="D3" s="17" t="s">
        <v>213</v>
      </c>
      <c r="E3" s="4" t="s">
        <v>9</v>
      </c>
      <c r="F3" s="4" t="s">
        <v>38</v>
      </c>
      <c r="G3" s="4">
        <v>2771.5</v>
      </c>
      <c r="H3" s="4">
        <v>1379</v>
      </c>
      <c r="I3" s="4">
        <v>2158</v>
      </c>
      <c r="J3" s="4">
        <v>269.05</v>
      </c>
    </row>
    <row r="4" spans="1:10" x14ac:dyDescent="0.25">
      <c r="B4" s="4" t="s">
        <v>8</v>
      </c>
      <c r="C4" s="4">
        <v>2</v>
      </c>
      <c r="D4" s="18"/>
      <c r="E4" s="4" t="s">
        <v>10</v>
      </c>
      <c r="F4" s="4" t="s">
        <v>38</v>
      </c>
      <c r="G4" s="4">
        <v>2771.5</v>
      </c>
      <c r="H4" s="4">
        <v>1379</v>
      </c>
      <c r="I4" s="4">
        <v>2158</v>
      </c>
      <c r="J4" s="4">
        <v>269.05</v>
      </c>
    </row>
    <row r="5" spans="1:10" x14ac:dyDescent="0.25">
      <c r="B5" s="4" t="s">
        <v>8</v>
      </c>
      <c r="C5" s="4">
        <v>3</v>
      </c>
      <c r="D5" s="18"/>
      <c r="E5" s="4" t="s">
        <v>11</v>
      </c>
      <c r="F5" s="4" t="s">
        <v>38</v>
      </c>
      <c r="G5" s="4">
        <v>2771.5</v>
      </c>
      <c r="H5" s="4">
        <v>1379</v>
      </c>
      <c r="I5" s="4">
        <v>2158</v>
      </c>
      <c r="J5" s="4">
        <v>269.05</v>
      </c>
    </row>
    <row r="6" spans="1:10" x14ac:dyDescent="0.25">
      <c r="B6" s="4" t="s">
        <v>8</v>
      </c>
      <c r="C6" s="4">
        <v>4</v>
      </c>
      <c r="D6" s="19"/>
      <c r="E6" s="4" t="s">
        <v>12</v>
      </c>
      <c r="F6" s="4" t="s">
        <v>38</v>
      </c>
      <c r="G6" s="4">
        <v>2771.5</v>
      </c>
      <c r="H6" s="4">
        <v>1379</v>
      </c>
      <c r="I6" s="4">
        <v>2158</v>
      </c>
      <c r="J6" s="4">
        <v>269.05</v>
      </c>
    </row>
    <row r="7" spans="1:10" x14ac:dyDescent="0.25">
      <c r="B7" s="4" t="s">
        <v>8</v>
      </c>
      <c r="C7" s="4">
        <v>1</v>
      </c>
      <c r="D7" s="17" t="s">
        <v>214</v>
      </c>
      <c r="E7" s="4" t="s">
        <v>13</v>
      </c>
      <c r="F7" s="4" t="s">
        <v>38</v>
      </c>
      <c r="G7" s="4">
        <v>2771.5</v>
      </c>
      <c r="H7" s="4">
        <v>1379</v>
      </c>
      <c r="I7" s="4">
        <v>2158</v>
      </c>
      <c r="J7" s="4">
        <v>269.05</v>
      </c>
    </row>
    <row r="8" spans="1:10" x14ac:dyDescent="0.25">
      <c r="B8" s="4" t="s">
        <v>8</v>
      </c>
      <c r="C8" s="4">
        <v>2</v>
      </c>
      <c r="D8" s="18"/>
      <c r="E8" s="4" t="s">
        <v>14</v>
      </c>
      <c r="F8" s="4" t="s">
        <v>38</v>
      </c>
      <c r="G8" s="4">
        <v>2771.5</v>
      </c>
      <c r="H8" s="4">
        <v>1379</v>
      </c>
      <c r="I8" s="4">
        <v>2158</v>
      </c>
      <c r="J8" s="4">
        <v>269.05</v>
      </c>
    </row>
    <row r="9" spans="1:10" x14ac:dyDescent="0.25">
      <c r="B9" s="4" t="s">
        <v>8</v>
      </c>
      <c r="C9" s="4">
        <v>3</v>
      </c>
      <c r="D9" s="18"/>
      <c r="E9" s="4" t="s">
        <v>15</v>
      </c>
      <c r="F9" s="4" t="s">
        <v>38</v>
      </c>
      <c r="G9" s="4">
        <v>2771.5</v>
      </c>
      <c r="H9" s="4">
        <v>1379</v>
      </c>
      <c r="I9" s="4">
        <v>2158</v>
      </c>
      <c r="J9" s="4">
        <v>269.05</v>
      </c>
    </row>
    <row r="10" spans="1:10" x14ac:dyDescent="0.25">
      <c r="B10" s="4" t="s">
        <v>8</v>
      </c>
      <c r="C10" s="4">
        <v>4</v>
      </c>
      <c r="D10" s="19"/>
      <c r="E10" s="4" t="s">
        <v>16</v>
      </c>
      <c r="F10" s="4" t="s">
        <v>38</v>
      </c>
      <c r="G10" s="4">
        <v>2771.5</v>
      </c>
      <c r="H10" s="4">
        <v>1379</v>
      </c>
      <c r="I10" s="4">
        <v>2158</v>
      </c>
      <c r="J10" s="4">
        <v>269.05</v>
      </c>
    </row>
    <row r="11" spans="1:10" x14ac:dyDescent="0.25">
      <c r="B11" s="4" t="s">
        <v>8</v>
      </c>
      <c r="C11" s="4">
        <v>1</v>
      </c>
      <c r="D11" s="17" t="s">
        <v>215</v>
      </c>
      <c r="E11" s="4" t="s">
        <v>17</v>
      </c>
      <c r="F11" s="4" t="s">
        <v>38</v>
      </c>
      <c r="G11" s="4">
        <v>2771.5</v>
      </c>
      <c r="H11" s="4">
        <v>1379</v>
      </c>
      <c r="I11" s="4">
        <v>2158</v>
      </c>
      <c r="J11" s="4">
        <v>269.05</v>
      </c>
    </row>
    <row r="12" spans="1:10" x14ac:dyDescent="0.25">
      <c r="B12" s="4" t="s">
        <v>8</v>
      </c>
      <c r="C12" s="4">
        <v>2</v>
      </c>
      <c r="D12" s="18"/>
      <c r="E12" s="4" t="s">
        <v>18</v>
      </c>
      <c r="F12" s="4" t="s">
        <v>38</v>
      </c>
      <c r="G12" s="4">
        <v>2771.5</v>
      </c>
      <c r="H12" s="4">
        <v>1379</v>
      </c>
      <c r="I12" s="4">
        <v>2158</v>
      </c>
      <c r="J12" s="4">
        <v>269.05</v>
      </c>
    </row>
    <row r="13" spans="1:10" x14ac:dyDescent="0.25">
      <c r="B13" s="4" t="s">
        <v>8</v>
      </c>
      <c r="C13" s="4">
        <v>3</v>
      </c>
      <c r="D13" s="18"/>
      <c r="E13" s="4" t="s">
        <v>19</v>
      </c>
      <c r="F13" s="4" t="s">
        <v>38</v>
      </c>
      <c r="G13" s="4">
        <v>2771.5</v>
      </c>
      <c r="H13" s="4">
        <v>1379</v>
      </c>
      <c r="I13" s="4">
        <v>2158</v>
      </c>
      <c r="J13" s="4">
        <v>269.05</v>
      </c>
    </row>
    <row r="14" spans="1:10" x14ac:dyDescent="0.25">
      <c r="B14" s="4" t="s">
        <v>8</v>
      </c>
      <c r="C14" s="4">
        <v>4</v>
      </c>
      <c r="D14" s="19"/>
      <c r="E14" s="4" t="s">
        <v>20</v>
      </c>
      <c r="F14" s="4" t="s">
        <v>38</v>
      </c>
      <c r="G14" s="4">
        <v>2771.5</v>
      </c>
      <c r="H14" s="4">
        <v>1379</v>
      </c>
      <c r="I14" s="4">
        <v>2158</v>
      </c>
      <c r="J14" s="4">
        <v>269.05</v>
      </c>
    </row>
    <row r="15" spans="1:10" x14ac:dyDescent="0.25">
      <c r="B15" s="4" t="s">
        <v>8</v>
      </c>
      <c r="C15" s="4">
        <v>1</v>
      </c>
      <c r="D15" s="17" t="s">
        <v>216</v>
      </c>
      <c r="E15" s="4" t="s">
        <v>21</v>
      </c>
      <c r="F15" s="4" t="s">
        <v>38</v>
      </c>
      <c r="G15" s="4">
        <v>3046.75</v>
      </c>
      <c r="H15" s="4">
        <v>1532</v>
      </c>
      <c r="I15" s="4">
        <v>2158</v>
      </c>
      <c r="J15" s="4">
        <v>269.05</v>
      </c>
    </row>
    <row r="16" spans="1:10" x14ac:dyDescent="0.25">
      <c r="B16" s="4" t="s">
        <v>8</v>
      </c>
      <c r="C16" s="4">
        <v>2</v>
      </c>
      <c r="D16" s="18"/>
      <c r="E16" s="4" t="s">
        <v>22</v>
      </c>
      <c r="F16" s="4" t="s">
        <v>38</v>
      </c>
      <c r="G16" s="4">
        <v>3046.75</v>
      </c>
      <c r="H16" s="4">
        <v>1532</v>
      </c>
      <c r="I16" s="4">
        <v>2346</v>
      </c>
      <c r="J16" s="4">
        <v>297.37</v>
      </c>
    </row>
    <row r="17" spans="2:10" x14ac:dyDescent="0.25">
      <c r="B17" s="4" t="s">
        <v>8</v>
      </c>
      <c r="C17" s="4">
        <v>3</v>
      </c>
      <c r="D17" s="18"/>
      <c r="E17" s="4" t="s">
        <v>23</v>
      </c>
      <c r="F17" s="4" t="s">
        <v>38</v>
      </c>
      <c r="G17" s="4">
        <v>3046.75</v>
      </c>
      <c r="H17" s="4">
        <v>1532</v>
      </c>
      <c r="I17" s="4">
        <v>2346</v>
      </c>
      <c r="J17" s="4">
        <v>297.37</v>
      </c>
    </row>
    <row r="18" spans="2:10" x14ac:dyDescent="0.25">
      <c r="B18" s="4" t="s">
        <v>8</v>
      </c>
      <c r="C18" s="4">
        <v>4</v>
      </c>
      <c r="D18" s="19"/>
      <c r="E18" s="4" t="s">
        <v>24</v>
      </c>
      <c r="F18" s="4" t="s">
        <v>38</v>
      </c>
      <c r="G18" s="4">
        <v>3046.75</v>
      </c>
      <c r="H18" s="4">
        <v>1532</v>
      </c>
      <c r="I18" s="4">
        <v>2346</v>
      </c>
      <c r="J18" s="4">
        <v>297.37</v>
      </c>
    </row>
    <row r="19" spans="2:10" x14ac:dyDescent="0.25">
      <c r="B19" s="4" t="s">
        <v>8</v>
      </c>
      <c r="C19" s="4">
        <v>1</v>
      </c>
      <c r="D19" s="17" t="s">
        <v>217</v>
      </c>
      <c r="E19" s="4" t="s">
        <v>25</v>
      </c>
      <c r="F19" s="4" t="s">
        <v>38</v>
      </c>
      <c r="G19" s="4">
        <v>3046.75</v>
      </c>
      <c r="H19" s="4">
        <v>1532</v>
      </c>
      <c r="I19" s="4">
        <v>2346</v>
      </c>
      <c r="J19" s="4">
        <v>297.37</v>
      </c>
    </row>
    <row r="20" spans="2:10" x14ac:dyDescent="0.25">
      <c r="B20" s="4" t="s">
        <v>8</v>
      </c>
      <c r="C20" s="4">
        <v>2</v>
      </c>
      <c r="D20" s="18"/>
      <c r="E20" s="4" t="s">
        <v>26</v>
      </c>
      <c r="F20" s="4" t="s">
        <v>38</v>
      </c>
      <c r="G20" s="4">
        <v>3046.75</v>
      </c>
      <c r="H20" s="4">
        <v>1532</v>
      </c>
      <c r="I20" s="4">
        <v>2346</v>
      </c>
      <c r="J20" s="4">
        <v>297.37</v>
      </c>
    </row>
    <row r="21" spans="2:10" x14ac:dyDescent="0.25">
      <c r="B21" s="4" t="s">
        <v>8</v>
      </c>
      <c r="C21" s="4">
        <v>3</v>
      </c>
      <c r="D21" s="18"/>
      <c r="E21" s="4" t="s">
        <v>27</v>
      </c>
      <c r="F21" s="4" t="s">
        <v>38</v>
      </c>
      <c r="G21" s="4">
        <v>3046.75</v>
      </c>
      <c r="H21" s="4">
        <v>1532</v>
      </c>
      <c r="I21" s="4">
        <v>2346</v>
      </c>
      <c r="J21" s="4">
        <v>297.37</v>
      </c>
    </row>
    <row r="22" spans="2:10" x14ac:dyDescent="0.25">
      <c r="B22" s="4" t="s">
        <v>8</v>
      </c>
      <c r="C22" s="4">
        <v>4</v>
      </c>
      <c r="D22" s="19"/>
      <c r="E22" s="4" t="s">
        <v>28</v>
      </c>
      <c r="F22" s="4" t="s">
        <v>38</v>
      </c>
      <c r="G22" s="4">
        <v>3046.75</v>
      </c>
      <c r="H22" s="4">
        <v>1532</v>
      </c>
      <c r="I22" s="4">
        <v>2346</v>
      </c>
      <c r="J22" s="4">
        <v>297.37</v>
      </c>
    </row>
    <row r="23" spans="2:10" x14ac:dyDescent="0.25">
      <c r="B23" s="4" t="s">
        <v>8</v>
      </c>
      <c r="C23" s="4">
        <v>1</v>
      </c>
      <c r="D23" s="17" t="s">
        <v>218</v>
      </c>
      <c r="E23" s="4" t="s">
        <v>29</v>
      </c>
      <c r="F23" s="4" t="s">
        <v>38</v>
      </c>
      <c r="G23" s="4">
        <v>3046.75</v>
      </c>
      <c r="H23" s="4">
        <v>1532</v>
      </c>
      <c r="I23" s="4">
        <v>2346</v>
      </c>
      <c r="J23" s="4">
        <v>297.37</v>
      </c>
    </row>
    <row r="24" spans="2:10" x14ac:dyDescent="0.25">
      <c r="B24" s="4" t="s">
        <v>8</v>
      </c>
      <c r="C24" s="4">
        <v>2</v>
      </c>
      <c r="D24" s="18"/>
      <c r="E24" s="4" t="s">
        <v>30</v>
      </c>
      <c r="F24" s="4" t="s">
        <v>38</v>
      </c>
      <c r="G24" s="4">
        <v>3046.75</v>
      </c>
      <c r="H24" s="4">
        <v>1532</v>
      </c>
      <c r="I24" s="4">
        <v>2346</v>
      </c>
      <c r="J24" s="4">
        <v>297.37</v>
      </c>
    </row>
    <row r="25" spans="2:10" x14ac:dyDescent="0.25">
      <c r="B25" s="4" t="s">
        <v>8</v>
      </c>
      <c r="C25" s="4">
        <v>3</v>
      </c>
      <c r="D25" s="18"/>
      <c r="E25" s="4" t="s">
        <v>31</v>
      </c>
      <c r="F25" s="4" t="s">
        <v>38</v>
      </c>
      <c r="G25" s="4">
        <v>3046.75</v>
      </c>
      <c r="H25" s="4">
        <v>1532</v>
      </c>
      <c r="I25" s="4">
        <v>2346</v>
      </c>
      <c r="J25" s="4">
        <v>297.37</v>
      </c>
    </row>
    <row r="26" spans="2:10" x14ac:dyDescent="0.25">
      <c r="B26" s="4" t="s">
        <v>8</v>
      </c>
      <c r="C26" s="4">
        <v>4</v>
      </c>
      <c r="D26" s="19"/>
      <c r="E26" s="4" t="s">
        <v>32</v>
      </c>
      <c r="F26" s="4" t="s">
        <v>38</v>
      </c>
      <c r="G26" s="4">
        <v>3046.75</v>
      </c>
      <c r="H26" s="4">
        <v>1532</v>
      </c>
      <c r="I26" s="4">
        <v>2346</v>
      </c>
      <c r="J26" s="4">
        <v>297.37</v>
      </c>
    </row>
    <row r="27" spans="2:10" x14ac:dyDescent="0.25">
      <c r="B27" s="4" t="s">
        <v>8</v>
      </c>
      <c r="C27" s="4">
        <v>1</v>
      </c>
      <c r="D27" s="17" t="s">
        <v>219</v>
      </c>
      <c r="E27" s="4" t="s">
        <v>33</v>
      </c>
      <c r="F27" s="4" t="s">
        <v>38</v>
      </c>
      <c r="G27" s="4">
        <v>3046.75</v>
      </c>
      <c r="H27" s="4">
        <v>1532</v>
      </c>
      <c r="I27" s="4">
        <v>2346</v>
      </c>
      <c r="J27" s="4">
        <v>297.37</v>
      </c>
    </row>
    <row r="28" spans="2:10" x14ac:dyDescent="0.25">
      <c r="B28" s="4" t="s">
        <v>8</v>
      </c>
      <c r="C28" s="4">
        <v>2</v>
      </c>
      <c r="D28" s="18"/>
      <c r="E28" s="4" t="s">
        <v>34</v>
      </c>
      <c r="F28" s="4" t="s">
        <v>38</v>
      </c>
      <c r="G28" s="4">
        <v>3046.75</v>
      </c>
      <c r="H28" s="4">
        <v>1532</v>
      </c>
      <c r="I28" s="4">
        <v>2346</v>
      </c>
      <c r="J28" s="4">
        <v>297.37</v>
      </c>
    </row>
    <row r="29" spans="2:10" x14ac:dyDescent="0.25">
      <c r="B29" s="4" t="s">
        <v>8</v>
      </c>
      <c r="C29" s="4">
        <v>3</v>
      </c>
      <c r="D29" s="18"/>
      <c r="E29" s="4" t="s">
        <v>35</v>
      </c>
      <c r="F29" s="4" t="s">
        <v>38</v>
      </c>
      <c r="G29" s="4">
        <v>3046.75</v>
      </c>
      <c r="H29" s="4">
        <v>1532</v>
      </c>
      <c r="I29" s="4">
        <v>2346</v>
      </c>
      <c r="J29" s="4">
        <v>297.37</v>
      </c>
    </row>
    <row r="30" spans="2:10" x14ac:dyDescent="0.25">
      <c r="B30" s="4" t="s">
        <v>8</v>
      </c>
      <c r="C30" s="4">
        <v>4</v>
      </c>
      <c r="D30" s="19"/>
      <c r="E30" s="4" t="s">
        <v>36</v>
      </c>
      <c r="F30" s="4" t="s">
        <v>38</v>
      </c>
      <c r="G30" s="4">
        <v>3046.75</v>
      </c>
      <c r="H30" s="4">
        <v>1532</v>
      </c>
      <c r="I30" s="4">
        <v>2346</v>
      </c>
      <c r="J30" s="4">
        <v>297.37</v>
      </c>
    </row>
    <row r="31" spans="2:10" x14ac:dyDescent="0.25">
      <c r="B31" s="4" t="s">
        <v>8</v>
      </c>
      <c r="C31" s="4">
        <v>1</v>
      </c>
      <c r="D31" s="17" t="s">
        <v>220</v>
      </c>
      <c r="E31" s="4" t="s">
        <v>37</v>
      </c>
      <c r="F31" s="4" t="s">
        <v>38</v>
      </c>
      <c r="G31" s="4">
        <v>3046.75</v>
      </c>
      <c r="H31" s="4">
        <v>1532</v>
      </c>
      <c r="I31" s="4">
        <v>2346</v>
      </c>
      <c r="J31" s="4">
        <v>297.37</v>
      </c>
    </row>
    <row r="32" spans="2:10" x14ac:dyDescent="0.25">
      <c r="B32" s="4" t="s">
        <v>8</v>
      </c>
      <c r="C32" s="4">
        <v>2</v>
      </c>
      <c r="D32" s="18"/>
      <c r="E32" s="4" t="s">
        <v>39</v>
      </c>
      <c r="F32" s="4" t="s">
        <v>38</v>
      </c>
      <c r="G32" s="4">
        <v>3046.75</v>
      </c>
      <c r="H32" s="4">
        <v>1532</v>
      </c>
      <c r="I32" s="4">
        <v>2346</v>
      </c>
      <c r="J32" s="4">
        <v>297.37</v>
      </c>
    </row>
    <row r="33" spans="2:10" x14ac:dyDescent="0.25">
      <c r="B33" s="4" t="s">
        <v>8</v>
      </c>
      <c r="C33" s="4">
        <v>3</v>
      </c>
      <c r="D33" s="18"/>
      <c r="E33" s="4" t="s">
        <v>40</v>
      </c>
      <c r="F33" s="4" t="s">
        <v>38</v>
      </c>
      <c r="G33" s="4">
        <v>3046.75</v>
      </c>
      <c r="H33" s="4">
        <v>1532</v>
      </c>
      <c r="I33" s="4">
        <v>2346</v>
      </c>
      <c r="J33" s="4">
        <v>297.37</v>
      </c>
    </row>
    <row r="34" spans="2:10" x14ac:dyDescent="0.25">
      <c r="B34" s="4" t="s">
        <v>8</v>
      </c>
      <c r="C34" s="4">
        <v>4</v>
      </c>
      <c r="D34" s="19"/>
      <c r="E34" s="4" t="s">
        <v>41</v>
      </c>
      <c r="F34" s="4" t="s">
        <v>38</v>
      </c>
      <c r="G34" s="4">
        <v>3046.75</v>
      </c>
      <c r="H34" s="4">
        <v>1532</v>
      </c>
      <c r="I34" s="4">
        <v>2346</v>
      </c>
      <c r="J34" s="4">
        <v>297.37</v>
      </c>
    </row>
    <row r="35" spans="2:10" x14ac:dyDescent="0.25">
      <c r="B35" s="4" t="s">
        <v>8</v>
      </c>
      <c r="C35" s="4">
        <v>1</v>
      </c>
      <c r="D35" s="17" t="s">
        <v>221</v>
      </c>
      <c r="E35" s="4" t="s">
        <v>42</v>
      </c>
      <c r="F35" s="4" t="s">
        <v>38</v>
      </c>
      <c r="G35" s="4">
        <v>3046.75</v>
      </c>
      <c r="H35" s="4">
        <v>1532</v>
      </c>
      <c r="I35" s="4">
        <v>2346</v>
      </c>
      <c r="J35" s="4">
        <v>297.37</v>
      </c>
    </row>
    <row r="36" spans="2:10" x14ac:dyDescent="0.25">
      <c r="B36" s="4" t="s">
        <v>8</v>
      </c>
      <c r="C36" s="4">
        <v>2</v>
      </c>
      <c r="D36" s="18"/>
      <c r="E36" s="4" t="s">
        <v>43</v>
      </c>
      <c r="F36" s="4" t="s">
        <v>38</v>
      </c>
      <c r="G36" s="4">
        <v>3046.75</v>
      </c>
      <c r="H36" s="4">
        <v>1532</v>
      </c>
      <c r="I36" s="4">
        <v>2346</v>
      </c>
      <c r="J36" s="4">
        <v>297.37</v>
      </c>
    </row>
    <row r="37" spans="2:10" x14ac:dyDescent="0.25">
      <c r="B37" s="4" t="s">
        <v>8</v>
      </c>
      <c r="C37" s="4">
        <v>3</v>
      </c>
      <c r="D37" s="18"/>
      <c r="E37" s="4" t="s">
        <v>44</v>
      </c>
      <c r="F37" s="4" t="s">
        <v>38</v>
      </c>
      <c r="G37" s="4">
        <v>3046.75</v>
      </c>
      <c r="H37" s="4">
        <v>1532</v>
      </c>
      <c r="I37" s="4">
        <v>2346</v>
      </c>
      <c r="J37" s="4">
        <v>297.37</v>
      </c>
    </row>
    <row r="38" spans="2:10" x14ac:dyDescent="0.25">
      <c r="B38" s="4" t="s">
        <v>8</v>
      </c>
      <c r="C38" s="4">
        <v>4</v>
      </c>
      <c r="D38" s="19"/>
      <c r="E38" s="4" t="s">
        <v>45</v>
      </c>
      <c r="F38" s="4" t="s">
        <v>38</v>
      </c>
      <c r="G38" s="4">
        <v>3046.75</v>
      </c>
      <c r="H38" s="4">
        <v>1532</v>
      </c>
      <c r="I38" s="4">
        <v>2346</v>
      </c>
      <c r="J38" s="4">
        <v>297.37</v>
      </c>
    </row>
    <row r="39" spans="2:10" x14ac:dyDescent="0.25">
      <c r="B39" s="4" t="s">
        <v>8</v>
      </c>
      <c r="C39" s="4">
        <v>1</v>
      </c>
      <c r="D39" s="17" t="s">
        <v>222</v>
      </c>
      <c r="E39" s="4" t="s">
        <v>46</v>
      </c>
      <c r="F39" s="4" t="s">
        <v>38</v>
      </c>
      <c r="G39" s="4">
        <v>3046.75</v>
      </c>
      <c r="H39" s="4">
        <v>1532</v>
      </c>
      <c r="I39" s="4">
        <v>2346</v>
      </c>
      <c r="J39" s="4">
        <v>297.37</v>
      </c>
    </row>
    <row r="40" spans="2:10" x14ac:dyDescent="0.25">
      <c r="B40" s="4" t="s">
        <v>8</v>
      </c>
      <c r="C40" s="4">
        <v>2</v>
      </c>
      <c r="D40" s="18"/>
      <c r="E40" s="4" t="s">
        <v>47</v>
      </c>
      <c r="F40" s="4" t="s">
        <v>38</v>
      </c>
      <c r="G40" s="4">
        <v>3046.75</v>
      </c>
      <c r="H40" s="4">
        <v>1532</v>
      </c>
      <c r="I40" s="4">
        <v>2346</v>
      </c>
      <c r="J40" s="4">
        <v>297.37</v>
      </c>
    </row>
    <row r="41" spans="2:10" x14ac:dyDescent="0.25">
      <c r="B41" s="4" t="s">
        <v>8</v>
      </c>
      <c r="C41" s="4">
        <v>3</v>
      </c>
      <c r="D41" s="18"/>
      <c r="E41" s="4" t="s">
        <v>48</v>
      </c>
      <c r="F41" s="4" t="s">
        <v>38</v>
      </c>
      <c r="G41" s="4">
        <v>3046.75</v>
      </c>
      <c r="H41" s="4">
        <v>1532</v>
      </c>
      <c r="I41" s="4">
        <v>2346</v>
      </c>
      <c r="J41" s="4">
        <v>297.37</v>
      </c>
    </row>
    <row r="42" spans="2:10" x14ac:dyDescent="0.25">
      <c r="B42" s="4" t="s">
        <v>8</v>
      </c>
      <c r="C42" s="4">
        <v>4</v>
      </c>
      <c r="D42" s="19"/>
      <c r="E42" s="4" t="s">
        <v>49</v>
      </c>
      <c r="F42" s="4" t="s">
        <v>38</v>
      </c>
      <c r="G42" s="4">
        <v>3046.75</v>
      </c>
      <c r="H42" s="4">
        <v>1532</v>
      </c>
      <c r="I42" s="4">
        <v>2346</v>
      </c>
      <c r="J42" s="4">
        <v>297.37</v>
      </c>
    </row>
    <row r="43" spans="2:10" x14ac:dyDescent="0.25">
      <c r="B43" s="4" t="s">
        <v>8</v>
      </c>
      <c r="C43" s="4">
        <v>1</v>
      </c>
      <c r="D43" s="17" t="s">
        <v>223</v>
      </c>
      <c r="E43" s="4" t="s">
        <v>50</v>
      </c>
      <c r="F43" s="4" t="s">
        <v>38</v>
      </c>
      <c r="G43" s="4">
        <v>3046.75</v>
      </c>
      <c r="H43" s="4">
        <v>1532</v>
      </c>
      <c r="I43" s="4">
        <v>2346</v>
      </c>
      <c r="J43" s="4">
        <v>297.37</v>
      </c>
    </row>
    <row r="44" spans="2:10" x14ac:dyDescent="0.25">
      <c r="B44" s="4" t="s">
        <v>8</v>
      </c>
      <c r="C44" s="4">
        <v>2</v>
      </c>
      <c r="D44" s="18"/>
      <c r="E44" s="4" t="s">
        <v>51</v>
      </c>
      <c r="F44" s="4" t="s">
        <v>38</v>
      </c>
      <c r="G44" s="4">
        <v>3046.75</v>
      </c>
      <c r="H44" s="4">
        <v>1532</v>
      </c>
      <c r="I44" s="4">
        <v>2346</v>
      </c>
      <c r="J44" s="4">
        <v>297.37</v>
      </c>
    </row>
    <row r="45" spans="2:10" x14ac:dyDescent="0.25">
      <c r="B45" s="4" t="s">
        <v>8</v>
      </c>
      <c r="C45" s="4">
        <v>3</v>
      </c>
      <c r="D45" s="18"/>
      <c r="E45" s="4" t="s">
        <v>52</v>
      </c>
      <c r="F45" s="4" t="s">
        <v>38</v>
      </c>
      <c r="G45" s="4">
        <v>3046.75</v>
      </c>
      <c r="H45" s="4">
        <v>1532</v>
      </c>
      <c r="I45" s="4">
        <v>2346</v>
      </c>
      <c r="J45" s="4">
        <v>297.37</v>
      </c>
    </row>
    <row r="46" spans="2:10" x14ac:dyDescent="0.25">
      <c r="B46" s="4" t="s">
        <v>8</v>
      </c>
      <c r="C46" s="4">
        <v>4</v>
      </c>
      <c r="D46" s="19"/>
      <c r="E46" s="4" t="s">
        <v>53</v>
      </c>
      <c r="F46" s="4" t="s">
        <v>38</v>
      </c>
      <c r="G46" s="4">
        <v>3046.75</v>
      </c>
      <c r="H46" s="4">
        <v>1532</v>
      </c>
      <c r="I46" s="4">
        <v>2346</v>
      </c>
      <c r="J46" s="4">
        <v>297.37</v>
      </c>
    </row>
    <row r="47" spans="2:10" x14ac:dyDescent="0.25">
      <c r="B47" s="4" t="s">
        <v>8</v>
      </c>
      <c r="C47" s="4">
        <v>1</v>
      </c>
      <c r="D47" s="17" t="s">
        <v>224</v>
      </c>
      <c r="E47" s="4" t="s">
        <v>54</v>
      </c>
      <c r="F47" s="4" t="s">
        <v>38</v>
      </c>
      <c r="G47" s="4">
        <v>3046.75</v>
      </c>
      <c r="H47" s="4">
        <v>1532</v>
      </c>
      <c r="I47" s="4">
        <v>2346</v>
      </c>
      <c r="J47" s="4">
        <v>297.37</v>
      </c>
    </row>
    <row r="48" spans="2:10" x14ac:dyDescent="0.25">
      <c r="B48" s="4" t="s">
        <v>8</v>
      </c>
      <c r="C48" s="4">
        <v>2</v>
      </c>
      <c r="D48" s="18"/>
      <c r="E48" s="4" t="s">
        <v>55</v>
      </c>
      <c r="F48" s="4" t="s">
        <v>38</v>
      </c>
      <c r="G48" s="4">
        <v>3046.75</v>
      </c>
      <c r="H48" s="4">
        <v>1532</v>
      </c>
      <c r="I48" s="4">
        <v>2346</v>
      </c>
      <c r="J48" s="4">
        <v>297.37</v>
      </c>
    </row>
    <row r="49" spans="2:10" x14ac:dyDescent="0.25">
      <c r="B49" s="4" t="s">
        <v>8</v>
      </c>
      <c r="C49" s="4">
        <v>3</v>
      </c>
      <c r="D49" s="18"/>
      <c r="E49" s="4" t="s">
        <v>56</v>
      </c>
      <c r="F49" s="4" t="s">
        <v>38</v>
      </c>
      <c r="G49" s="4">
        <v>3046.75</v>
      </c>
      <c r="H49" s="4">
        <v>1532</v>
      </c>
      <c r="I49" s="4">
        <v>2346</v>
      </c>
      <c r="J49" s="4">
        <v>297.37</v>
      </c>
    </row>
    <row r="50" spans="2:10" x14ac:dyDescent="0.25">
      <c r="B50" s="4" t="s">
        <v>8</v>
      </c>
      <c r="C50" s="4">
        <v>4</v>
      </c>
      <c r="D50" s="19"/>
      <c r="E50" s="4" t="s">
        <v>57</v>
      </c>
      <c r="F50" s="4" t="s">
        <v>38</v>
      </c>
      <c r="G50" s="4">
        <v>3046.75</v>
      </c>
      <c r="H50" s="4">
        <v>1532</v>
      </c>
      <c r="I50" s="4">
        <v>2346</v>
      </c>
      <c r="J50" s="4">
        <v>297.37</v>
      </c>
    </row>
    <row r="51" spans="2:10" x14ac:dyDescent="0.25">
      <c r="B51" s="4" t="s">
        <v>8</v>
      </c>
      <c r="C51" s="4">
        <v>1</v>
      </c>
      <c r="D51" s="17" t="s">
        <v>225</v>
      </c>
      <c r="E51" s="4" t="s">
        <v>58</v>
      </c>
      <c r="F51" s="4" t="s">
        <v>38</v>
      </c>
      <c r="G51" s="4">
        <v>3046.75</v>
      </c>
      <c r="H51" s="4">
        <v>1532</v>
      </c>
      <c r="I51" s="4">
        <v>2346</v>
      </c>
      <c r="J51" s="4">
        <v>297.37</v>
      </c>
    </row>
    <row r="52" spans="2:10" x14ac:dyDescent="0.25">
      <c r="B52" s="4" t="s">
        <v>8</v>
      </c>
      <c r="C52" s="4">
        <v>2</v>
      </c>
      <c r="D52" s="18"/>
      <c r="E52" s="4" t="s">
        <v>59</v>
      </c>
      <c r="F52" s="4" t="s">
        <v>38</v>
      </c>
      <c r="G52" s="4">
        <v>3046.75</v>
      </c>
      <c r="H52" s="4">
        <v>1532</v>
      </c>
      <c r="I52" s="4">
        <v>2346</v>
      </c>
      <c r="J52" s="4">
        <v>297.37</v>
      </c>
    </row>
    <row r="53" spans="2:10" x14ac:dyDescent="0.25">
      <c r="B53" s="4" t="s">
        <v>8</v>
      </c>
      <c r="C53" s="4">
        <v>3</v>
      </c>
      <c r="D53" s="18"/>
      <c r="E53" s="4" t="s">
        <v>60</v>
      </c>
      <c r="F53" s="4" t="s">
        <v>38</v>
      </c>
      <c r="G53" s="4">
        <v>3046.75</v>
      </c>
      <c r="H53" s="4">
        <v>1532</v>
      </c>
      <c r="I53" s="4">
        <v>2346</v>
      </c>
      <c r="J53" s="4">
        <v>297.37</v>
      </c>
    </row>
    <row r="54" spans="2:10" x14ac:dyDescent="0.25">
      <c r="B54" s="4" t="s">
        <v>8</v>
      </c>
      <c r="C54" s="4">
        <v>4</v>
      </c>
      <c r="D54" s="19"/>
      <c r="E54" s="4" t="s">
        <v>61</v>
      </c>
      <c r="F54" s="4" t="s">
        <v>38</v>
      </c>
      <c r="G54" s="4">
        <v>3046.75</v>
      </c>
      <c r="H54" s="4">
        <v>1532</v>
      </c>
      <c r="I54" s="4">
        <v>2346</v>
      </c>
      <c r="J54" s="4">
        <v>297.37</v>
      </c>
    </row>
    <row r="55" spans="2:10" x14ac:dyDescent="0.25">
      <c r="B55" s="4" t="s">
        <v>8</v>
      </c>
      <c r="C55" s="4">
        <v>1</v>
      </c>
      <c r="D55" s="17" t="s">
        <v>226</v>
      </c>
      <c r="E55" s="4" t="s">
        <v>62</v>
      </c>
      <c r="F55" s="4" t="s">
        <v>38</v>
      </c>
      <c r="G55" s="4">
        <v>3046.75</v>
      </c>
      <c r="H55" s="4">
        <v>1532</v>
      </c>
      <c r="I55" s="4">
        <v>2346</v>
      </c>
      <c r="J55" s="4">
        <v>297.37</v>
      </c>
    </row>
    <row r="56" spans="2:10" x14ac:dyDescent="0.25">
      <c r="B56" s="4" t="s">
        <v>8</v>
      </c>
      <c r="C56" s="4">
        <v>2</v>
      </c>
      <c r="D56" s="18"/>
      <c r="E56" s="4" t="s">
        <v>63</v>
      </c>
      <c r="F56" s="4" t="s">
        <v>38</v>
      </c>
      <c r="G56" s="4">
        <v>3046.75</v>
      </c>
      <c r="H56" s="4">
        <v>1532</v>
      </c>
      <c r="I56" s="4">
        <v>2346</v>
      </c>
      <c r="J56" s="4">
        <v>297.37</v>
      </c>
    </row>
    <row r="57" spans="2:10" x14ac:dyDescent="0.25">
      <c r="B57" s="4" t="s">
        <v>8</v>
      </c>
      <c r="C57" s="4">
        <v>3</v>
      </c>
      <c r="D57" s="18"/>
      <c r="E57" s="4" t="s">
        <v>64</v>
      </c>
      <c r="F57" s="4" t="s">
        <v>38</v>
      </c>
      <c r="G57" s="4">
        <v>3046.75</v>
      </c>
      <c r="H57" s="4">
        <v>1532</v>
      </c>
      <c r="I57" s="4">
        <v>2346</v>
      </c>
      <c r="J57" s="4">
        <v>297.37</v>
      </c>
    </row>
    <row r="58" spans="2:10" x14ac:dyDescent="0.25">
      <c r="B58" s="4" t="s">
        <v>8</v>
      </c>
      <c r="C58" s="4">
        <v>4</v>
      </c>
      <c r="D58" s="19"/>
      <c r="E58" s="4" t="s">
        <v>65</v>
      </c>
      <c r="F58" s="4" t="s">
        <v>38</v>
      </c>
      <c r="G58" s="4">
        <v>3046.75</v>
      </c>
      <c r="H58" s="4">
        <v>1532</v>
      </c>
      <c r="I58" s="4">
        <v>2346</v>
      </c>
      <c r="J58" s="4">
        <v>297.37</v>
      </c>
    </row>
    <row r="59" spans="2:10" x14ac:dyDescent="0.25">
      <c r="B59" s="4" t="s">
        <v>8</v>
      </c>
      <c r="C59" s="4">
        <v>1</v>
      </c>
      <c r="D59" s="17" t="s">
        <v>227</v>
      </c>
      <c r="E59" s="4" t="s">
        <v>66</v>
      </c>
      <c r="F59" s="4" t="s">
        <v>38</v>
      </c>
      <c r="G59" s="4">
        <v>3046.75</v>
      </c>
      <c r="H59" s="4">
        <v>1532</v>
      </c>
      <c r="I59" s="4">
        <v>2346</v>
      </c>
      <c r="J59" s="4">
        <v>297.37</v>
      </c>
    </row>
    <row r="60" spans="2:10" x14ac:dyDescent="0.25">
      <c r="B60" s="4" t="s">
        <v>8</v>
      </c>
      <c r="C60" s="4">
        <v>2</v>
      </c>
      <c r="D60" s="18"/>
      <c r="E60" s="4" t="s">
        <v>67</v>
      </c>
      <c r="F60" s="4" t="s">
        <v>38</v>
      </c>
      <c r="G60" s="4">
        <v>3046.75</v>
      </c>
      <c r="H60" s="4">
        <v>1532</v>
      </c>
      <c r="I60" s="4">
        <v>2346</v>
      </c>
      <c r="J60" s="4">
        <v>297.37</v>
      </c>
    </row>
    <row r="61" spans="2:10" x14ac:dyDescent="0.25">
      <c r="B61" s="4" t="s">
        <v>8</v>
      </c>
      <c r="C61" s="4">
        <v>3</v>
      </c>
      <c r="D61" s="18"/>
      <c r="E61" s="4" t="s">
        <v>68</v>
      </c>
      <c r="F61" s="4" t="s">
        <v>38</v>
      </c>
      <c r="G61" s="4">
        <v>3046.75</v>
      </c>
      <c r="H61" s="4">
        <v>1532</v>
      </c>
      <c r="I61" s="4">
        <v>2346</v>
      </c>
      <c r="J61" s="4">
        <v>297.37</v>
      </c>
    </row>
    <row r="62" spans="2:10" x14ac:dyDescent="0.25">
      <c r="B62" s="4" t="s">
        <v>8</v>
      </c>
      <c r="C62" s="4">
        <v>4</v>
      </c>
      <c r="D62" s="19"/>
      <c r="E62" s="4" t="s">
        <v>69</v>
      </c>
      <c r="F62" s="4" t="s">
        <v>38</v>
      </c>
      <c r="G62" s="4">
        <v>3046.75</v>
      </c>
      <c r="H62" s="4">
        <v>1532</v>
      </c>
      <c r="I62" s="4">
        <v>2346</v>
      </c>
      <c r="J62" s="4">
        <v>297.37</v>
      </c>
    </row>
    <row r="63" spans="2:10" x14ac:dyDescent="0.25">
      <c r="B63" s="4" t="s">
        <v>8</v>
      </c>
      <c r="C63" s="4">
        <v>1</v>
      </c>
      <c r="D63" s="17" t="s">
        <v>228</v>
      </c>
      <c r="E63" s="4" t="s">
        <v>70</v>
      </c>
      <c r="F63" s="4" t="s">
        <v>38</v>
      </c>
      <c r="G63" s="4">
        <v>3046.75</v>
      </c>
      <c r="H63" s="4">
        <v>1532</v>
      </c>
      <c r="I63" s="4">
        <v>2346</v>
      </c>
      <c r="J63" s="4">
        <v>297.37</v>
      </c>
    </row>
    <row r="64" spans="2:10" x14ac:dyDescent="0.25">
      <c r="B64" s="4" t="s">
        <v>8</v>
      </c>
      <c r="C64" s="4">
        <v>2</v>
      </c>
      <c r="D64" s="18"/>
      <c r="E64" s="4" t="s">
        <v>71</v>
      </c>
      <c r="F64" s="4" t="s">
        <v>38</v>
      </c>
      <c r="G64" s="4">
        <v>3046.75</v>
      </c>
      <c r="H64" s="4">
        <v>1532</v>
      </c>
      <c r="I64" s="4">
        <v>2346</v>
      </c>
      <c r="J64" s="4">
        <v>297.37</v>
      </c>
    </row>
    <row r="65" spans="2:10" x14ac:dyDescent="0.25">
      <c r="B65" s="4" t="s">
        <v>8</v>
      </c>
      <c r="C65" s="4">
        <v>3</v>
      </c>
      <c r="D65" s="18"/>
      <c r="E65" s="4" t="s">
        <v>72</v>
      </c>
      <c r="F65" s="4" t="s">
        <v>38</v>
      </c>
      <c r="G65" s="4">
        <v>3046.75</v>
      </c>
      <c r="H65" s="4">
        <v>1532</v>
      </c>
      <c r="I65" s="4">
        <v>2346</v>
      </c>
      <c r="J65" s="4">
        <v>297.37</v>
      </c>
    </row>
    <row r="66" spans="2:10" x14ac:dyDescent="0.25">
      <c r="B66" s="4" t="s">
        <v>8</v>
      </c>
      <c r="C66" s="4">
        <v>4</v>
      </c>
      <c r="D66" s="19"/>
      <c r="E66" s="4" t="s">
        <v>73</v>
      </c>
      <c r="F66" s="4" t="s">
        <v>38</v>
      </c>
      <c r="G66" s="4">
        <v>3046.75</v>
      </c>
      <c r="H66" s="4">
        <v>1532</v>
      </c>
      <c r="I66" s="4">
        <v>2346</v>
      </c>
      <c r="J66" s="4">
        <v>297.37</v>
      </c>
    </row>
    <row r="67" spans="2:10" x14ac:dyDescent="0.25">
      <c r="B67" s="2" t="s">
        <v>211</v>
      </c>
      <c r="D67" s="2" t="s">
        <v>229</v>
      </c>
    </row>
  </sheetData>
  <mergeCells count="16">
    <mergeCell ref="D7:D10"/>
    <mergeCell ref="D3:D6"/>
    <mergeCell ref="D63:D66"/>
    <mergeCell ref="D59:D62"/>
    <mergeCell ref="D55:D58"/>
    <mergeCell ref="D51:D54"/>
    <mergeCell ref="D47:D50"/>
    <mergeCell ref="D43:D46"/>
    <mergeCell ref="D39:D42"/>
    <mergeCell ref="D35:D38"/>
    <mergeCell ref="D31:D34"/>
    <mergeCell ref="D27:D30"/>
    <mergeCell ref="D23:D26"/>
    <mergeCell ref="D19:D22"/>
    <mergeCell ref="D15:D18"/>
    <mergeCell ref="D11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4"/>
  <sheetViews>
    <sheetView workbookViewId="0">
      <selection activeCell="J43" sqref="J43"/>
    </sheetView>
  </sheetViews>
  <sheetFormatPr defaultRowHeight="15" x14ac:dyDescent="0.25"/>
  <cols>
    <col min="2" max="2" width="12" style="2" customWidth="1"/>
    <col min="3" max="3" width="9.140625" style="2"/>
    <col min="4" max="4" width="11.5703125" style="2" customWidth="1"/>
    <col min="5" max="5" width="13.28515625" style="2" customWidth="1"/>
    <col min="6" max="6" width="12.85546875" style="2" customWidth="1"/>
    <col min="7" max="7" width="13.42578125" style="2" customWidth="1"/>
    <col min="8" max="8" width="14" style="2" customWidth="1"/>
    <col min="9" max="9" width="13.140625" style="2" customWidth="1"/>
  </cols>
  <sheetData>
    <row r="2" spans="2:9" s="1" customFormat="1" ht="30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9" x14ac:dyDescent="0.25">
      <c r="B3" s="4" t="s">
        <v>8</v>
      </c>
      <c r="C3" s="4">
        <v>1</v>
      </c>
      <c r="D3" s="4" t="s">
        <v>74</v>
      </c>
      <c r="E3" s="4" t="s">
        <v>115</v>
      </c>
      <c r="F3" s="4">
        <v>1978</v>
      </c>
      <c r="G3" s="4">
        <v>905</v>
      </c>
      <c r="H3" s="4">
        <v>1456</v>
      </c>
      <c r="I3" s="4">
        <v>198.84</v>
      </c>
    </row>
    <row r="4" spans="2:9" x14ac:dyDescent="0.25">
      <c r="B4" s="4" t="s">
        <v>8</v>
      </c>
      <c r="C4" s="4">
        <v>2</v>
      </c>
      <c r="D4" s="4" t="s">
        <v>75</v>
      </c>
      <c r="E4" s="4" t="s">
        <v>115</v>
      </c>
      <c r="F4" s="4">
        <v>1978</v>
      </c>
      <c r="G4" s="4">
        <v>905</v>
      </c>
      <c r="H4" s="4">
        <v>1456</v>
      </c>
      <c r="I4" s="4">
        <v>198.84</v>
      </c>
    </row>
    <row r="5" spans="2:9" x14ac:dyDescent="0.25">
      <c r="B5" s="4" t="s">
        <v>8</v>
      </c>
      <c r="C5" s="4">
        <v>3</v>
      </c>
      <c r="D5" s="4" t="s">
        <v>76</v>
      </c>
      <c r="E5" s="4" t="s">
        <v>115</v>
      </c>
      <c r="F5" s="4">
        <v>1978</v>
      </c>
      <c r="G5" s="4">
        <v>905</v>
      </c>
      <c r="H5" s="4">
        <v>1456</v>
      </c>
      <c r="I5" s="4">
        <v>198.84</v>
      </c>
    </row>
    <row r="6" spans="2:9" x14ac:dyDescent="0.25">
      <c r="B6" s="4" t="s">
        <v>8</v>
      </c>
      <c r="C6" s="4">
        <v>4</v>
      </c>
      <c r="D6" s="4" t="s">
        <v>77</v>
      </c>
      <c r="E6" s="4" t="s">
        <v>115</v>
      </c>
      <c r="F6" s="4">
        <v>1978</v>
      </c>
      <c r="G6" s="4">
        <v>905</v>
      </c>
      <c r="H6" s="4">
        <v>1456</v>
      </c>
      <c r="I6" s="4">
        <v>198.84</v>
      </c>
    </row>
    <row r="7" spans="2:9" x14ac:dyDescent="0.25">
      <c r="B7" s="4" t="s">
        <v>8</v>
      </c>
      <c r="C7" s="4">
        <v>1</v>
      </c>
      <c r="D7" s="4" t="s">
        <v>78</v>
      </c>
      <c r="E7" s="4" t="s">
        <v>115</v>
      </c>
      <c r="F7" s="4">
        <v>1978</v>
      </c>
      <c r="G7" s="4">
        <v>905</v>
      </c>
      <c r="H7" s="4">
        <v>1456</v>
      </c>
      <c r="I7" s="4">
        <v>198.84</v>
      </c>
    </row>
    <row r="8" spans="2:9" x14ac:dyDescent="0.25">
      <c r="B8" s="4" t="s">
        <v>8</v>
      </c>
      <c r="C8" s="4">
        <v>2</v>
      </c>
      <c r="D8" s="4" t="s">
        <v>79</v>
      </c>
      <c r="E8" s="4" t="s">
        <v>115</v>
      </c>
      <c r="F8" s="4">
        <v>1978</v>
      </c>
      <c r="G8" s="4">
        <v>905</v>
      </c>
      <c r="H8" s="4">
        <v>1456</v>
      </c>
      <c r="I8" s="4">
        <v>198.84</v>
      </c>
    </row>
    <row r="9" spans="2:9" x14ac:dyDescent="0.25">
      <c r="B9" s="4" t="s">
        <v>8</v>
      </c>
      <c r="C9" s="4">
        <v>3</v>
      </c>
      <c r="D9" s="4" t="s">
        <v>80</v>
      </c>
      <c r="E9" s="4" t="s">
        <v>115</v>
      </c>
      <c r="F9" s="4">
        <v>1978</v>
      </c>
      <c r="G9" s="4">
        <v>905</v>
      </c>
      <c r="H9" s="4">
        <v>1456</v>
      </c>
      <c r="I9" s="4">
        <v>198.84</v>
      </c>
    </row>
    <row r="10" spans="2:9" x14ac:dyDescent="0.25">
      <c r="B10" s="4" t="s">
        <v>8</v>
      </c>
      <c r="C10" s="4">
        <v>4</v>
      </c>
      <c r="D10" s="4" t="s">
        <v>81</v>
      </c>
      <c r="E10" s="4" t="s">
        <v>115</v>
      </c>
      <c r="F10" s="4">
        <v>1978</v>
      </c>
      <c r="G10" s="4">
        <v>905</v>
      </c>
      <c r="H10" s="4">
        <v>1456</v>
      </c>
      <c r="I10" s="4">
        <v>198.84</v>
      </c>
    </row>
    <row r="11" spans="2:9" x14ac:dyDescent="0.25">
      <c r="B11" s="4" t="s">
        <v>8</v>
      </c>
      <c r="C11" s="4">
        <v>1</v>
      </c>
      <c r="D11" s="4" t="s">
        <v>82</v>
      </c>
      <c r="E11" s="4" t="s">
        <v>115</v>
      </c>
      <c r="F11" s="4">
        <v>1978</v>
      </c>
      <c r="G11" s="4">
        <v>905</v>
      </c>
      <c r="H11" s="4">
        <v>1456</v>
      </c>
      <c r="I11" s="4">
        <v>198.84</v>
      </c>
    </row>
    <row r="12" spans="2:9" x14ac:dyDescent="0.25">
      <c r="B12" s="4" t="s">
        <v>8</v>
      </c>
      <c r="C12" s="4">
        <v>2</v>
      </c>
      <c r="D12" s="4" t="s">
        <v>83</v>
      </c>
      <c r="E12" s="4" t="s">
        <v>115</v>
      </c>
      <c r="F12" s="4">
        <v>1978</v>
      </c>
      <c r="G12" s="4">
        <v>905</v>
      </c>
      <c r="H12" s="4">
        <v>1456</v>
      </c>
      <c r="I12" s="4">
        <v>198.84</v>
      </c>
    </row>
    <row r="13" spans="2:9" x14ac:dyDescent="0.25">
      <c r="B13" s="4" t="s">
        <v>8</v>
      </c>
      <c r="C13" s="4">
        <v>3</v>
      </c>
      <c r="D13" s="4" t="s">
        <v>84</v>
      </c>
      <c r="E13" s="4" t="s">
        <v>115</v>
      </c>
      <c r="F13" s="4">
        <v>1978</v>
      </c>
      <c r="G13" s="4">
        <v>905</v>
      </c>
      <c r="H13" s="4">
        <v>1456</v>
      </c>
      <c r="I13" s="4">
        <v>198.84</v>
      </c>
    </row>
    <row r="14" spans="2:9" x14ac:dyDescent="0.25">
      <c r="B14" s="4" t="s">
        <v>8</v>
      </c>
      <c r="C14" s="4">
        <v>4</v>
      </c>
      <c r="D14" s="4" t="s">
        <v>85</v>
      </c>
      <c r="E14" s="4" t="s">
        <v>115</v>
      </c>
      <c r="F14" s="4">
        <v>1978</v>
      </c>
      <c r="G14" s="4">
        <v>905</v>
      </c>
      <c r="H14" s="4">
        <v>1456</v>
      </c>
      <c r="I14" s="4">
        <v>198.84</v>
      </c>
    </row>
    <row r="15" spans="2:9" x14ac:dyDescent="0.25">
      <c r="B15" s="4" t="s">
        <v>8</v>
      </c>
      <c r="C15" s="4">
        <v>1</v>
      </c>
      <c r="D15" s="4" t="s">
        <v>86</v>
      </c>
      <c r="E15" s="4" t="s">
        <v>115</v>
      </c>
      <c r="F15" s="4">
        <v>1978</v>
      </c>
      <c r="G15" s="4">
        <v>905</v>
      </c>
      <c r="H15" s="4">
        <v>1456</v>
      </c>
      <c r="I15" s="4">
        <v>198.84</v>
      </c>
    </row>
    <row r="16" spans="2:9" x14ac:dyDescent="0.25">
      <c r="B16" s="4" t="s">
        <v>8</v>
      </c>
      <c r="C16" s="4">
        <v>2</v>
      </c>
      <c r="D16" s="4" t="s">
        <v>87</v>
      </c>
      <c r="E16" s="4" t="s">
        <v>115</v>
      </c>
      <c r="F16" s="4">
        <v>1978</v>
      </c>
      <c r="G16" s="4">
        <v>905</v>
      </c>
      <c r="H16" s="4">
        <v>1456</v>
      </c>
      <c r="I16" s="4">
        <v>198.84</v>
      </c>
    </row>
    <row r="17" spans="2:9" x14ac:dyDescent="0.25">
      <c r="B17" s="4" t="s">
        <v>8</v>
      </c>
      <c r="C17" s="4">
        <v>3</v>
      </c>
      <c r="D17" s="4" t="s">
        <v>88</v>
      </c>
      <c r="E17" s="4" t="s">
        <v>115</v>
      </c>
      <c r="F17" s="4">
        <v>1978</v>
      </c>
      <c r="G17" s="4">
        <v>905</v>
      </c>
      <c r="H17" s="4">
        <v>1456</v>
      </c>
      <c r="I17" s="4">
        <v>198.84</v>
      </c>
    </row>
    <row r="18" spans="2:9" x14ac:dyDescent="0.25">
      <c r="B18" s="4" t="s">
        <v>8</v>
      </c>
      <c r="C18" s="4">
        <v>4</v>
      </c>
      <c r="D18" s="4" t="s">
        <v>89</v>
      </c>
      <c r="E18" s="4" t="s">
        <v>115</v>
      </c>
      <c r="F18" s="4">
        <v>1978</v>
      </c>
      <c r="G18" s="4">
        <v>905</v>
      </c>
      <c r="H18" s="4">
        <v>1456</v>
      </c>
      <c r="I18" s="4">
        <v>198.84</v>
      </c>
    </row>
    <row r="19" spans="2:9" x14ac:dyDescent="0.25">
      <c r="B19" s="4" t="s">
        <v>8</v>
      </c>
      <c r="C19" s="4">
        <v>1</v>
      </c>
      <c r="D19" s="4" t="s">
        <v>90</v>
      </c>
      <c r="E19" s="4" t="s">
        <v>115</v>
      </c>
      <c r="F19" s="4">
        <v>1978</v>
      </c>
      <c r="G19" s="4">
        <v>905</v>
      </c>
      <c r="H19" s="4">
        <v>1456</v>
      </c>
      <c r="I19" s="4">
        <v>198.84</v>
      </c>
    </row>
    <row r="20" spans="2:9" x14ac:dyDescent="0.25">
      <c r="B20" s="4" t="s">
        <v>8</v>
      </c>
      <c r="C20" s="4">
        <v>2</v>
      </c>
      <c r="D20" s="4" t="s">
        <v>91</v>
      </c>
      <c r="E20" s="4" t="s">
        <v>115</v>
      </c>
      <c r="F20" s="4">
        <v>1978</v>
      </c>
      <c r="G20" s="4">
        <v>905</v>
      </c>
      <c r="H20" s="4">
        <v>1456</v>
      </c>
      <c r="I20" s="4">
        <v>198.84</v>
      </c>
    </row>
    <row r="21" spans="2:9" x14ac:dyDescent="0.25">
      <c r="B21" s="4" t="s">
        <v>8</v>
      </c>
      <c r="C21" s="4">
        <v>3</v>
      </c>
      <c r="D21" s="4" t="s">
        <v>92</v>
      </c>
      <c r="E21" s="4" t="s">
        <v>115</v>
      </c>
      <c r="F21" s="4">
        <v>1978</v>
      </c>
      <c r="G21" s="4">
        <v>905</v>
      </c>
      <c r="H21" s="4">
        <v>1456</v>
      </c>
      <c r="I21" s="4">
        <v>198.84</v>
      </c>
    </row>
    <row r="22" spans="2:9" x14ac:dyDescent="0.25">
      <c r="B22" s="4" t="s">
        <v>8</v>
      </c>
      <c r="C22" s="4">
        <v>4</v>
      </c>
      <c r="D22" s="4" t="s">
        <v>93</v>
      </c>
      <c r="E22" s="4" t="s">
        <v>115</v>
      </c>
      <c r="F22" s="4">
        <v>1978</v>
      </c>
      <c r="G22" s="4">
        <v>905</v>
      </c>
      <c r="H22" s="4">
        <v>1456</v>
      </c>
      <c r="I22" s="4">
        <v>198.84</v>
      </c>
    </row>
    <row r="23" spans="2:9" x14ac:dyDescent="0.25">
      <c r="B23" s="4" t="s">
        <v>8</v>
      </c>
      <c r="C23" s="4">
        <v>1</v>
      </c>
      <c r="D23" s="4" t="s">
        <v>94</v>
      </c>
      <c r="E23" s="4" t="s">
        <v>115</v>
      </c>
      <c r="F23" s="4">
        <v>1978</v>
      </c>
      <c r="G23" s="4">
        <v>905</v>
      </c>
      <c r="H23" s="4">
        <v>1456</v>
      </c>
      <c r="I23" s="4">
        <v>198.84</v>
      </c>
    </row>
    <row r="24" spans="2:9" x14ac:dyDescent="0.25">
      <c r="B24" s="4" t="s">
        <v>8</v>
      </c>
      <c r="C24" s="4">
        <v>2</v>
      </c>
      <c r="D24" s="4" t="s">
        <v>95</v>
      </c>
      <c r="E24" s="4" t="s">
        <v>115</v>
      </c>
      <c r="F24" s="4">
        <v>1978</v>
      </c>
      <c r="G24" s="4">
        <v>905</v>
      </c>
      <c r="H24" s="4">
        <v>1456</v>
      </c>
      <c r="I24" s="4">
        <v>198.84</v>
      </c>
    </row>
    <row r="25" spans="2:9" x14ac:dyDescent="0.25">
      <c r="B25" s="4" t="s">
        <v>8</v>
      </c>
      <c r="C25" s="4">
        <v>3</v>
      </c>
      <c r="D25" s="4" t="s">
        <v>96</v>
      </c>
      <c r="E25" s="4" t="s">
        <v>115</v>
      </c>
      <c r="F25" s="4">
        <v>1978</v>
      </c>
      <c r="G25" s="4">
        <v>905</v>
      </c>
      <c r="H25" s="4">
        <v>1456</v>
      </c>
      <c r="I25" s="4">
        <v>198.84</v>
      </c>
    </row>
    <row r="26" spans="2:9" x14ac:dyDescent="0.25">
      <c r="B26" s="4" t="s">
        <v>8</v>
      </c>
      <c r="C26" s="4">
        <v>4</v>
      </c>
      <c r="D26" s="4" t="s">
        <v>97</v>
      </c>
      <c r="E26" s="4" t="s">
        <v>115</v>
      </c>
      <c r="F26" s="4">
        <v>1978</v>
      </c>
      <c r="G26" s="4">
        <v>905</v>
      </c>
      <c r="H26" s="4">
        <v>1456</v>
      </c>
      <c r="I26" s="4">
        <v>198.84</v>
      </c>
    </row>
    <row r="27" spans="2:9" x14ac:dyDescent="0.25">
      <c r="B27" s="4" t="s">
        <v>8</v>
      </c>
      <c r="C27" s="4">
        <v>1</v>
      </c>
      <c r="D27" s="4" t="s">
        <v>98</v>
      </c>
      <c r="E27" s="4" t="s">
        <v>38</v>
      </c>
      <c r="F27" s="4">
        <v>2600</v>
      </c>
      <c r="G27" s="4">
        <v>1273</v>
      </c>
      <c r="H27" s="4">
        <v>2011</v>
      </c>
      <c r="I27" s="4">
        <v>249.96</v>
      </c>
    </row>
    <row r="28" spans="2:9" x14ac:dyDescent="0.25">
      <c r="B28" s="4" t="s">
        <v>8</v>
      </c>
      <c r="C28" s="4">
        <v>2</v>
      </c>
      <c r="D28" s="4" t="s">
        <v>99</v>
      </c>
      <c r="E28" s="4" t="s">
        <v>38</v>
      </c>
      <c r="F28" s="4">
        <v>2600</v>
      </c>
      <c r="G28" s="4">
        <v>1273</v>
      </c>
      <c r="H28" s="4">
        <v>2011</v>
      </c>
      <c r="I28" s="4">
        <v>249.96</v>
      </c>
    </row>
    <row r="29" spans="2:9" x14ac:dyDescent="0.25">
      <c r="B29" s="4" t="s">
        <v>8</v>
      </c>
      <c r="C29" s="4">
        <v>3</v>
      </c>
      <c r="D29" s="4" t="s">
        <v>100</v>
      </c>
      <c r="E29" s="4" t="s">
        <v>38</v>
      </c>
      <c r="F29" s="4">
        <v>2600</v>
      </c>
      <c r="G29" s="4">
        <v>1273</v>
      </c>
      <c r="H29" s="4">
        <v>2011</v>
      </c>
      <c r="I29" s="4">
        <v>249.96</v>
      </c>
    </row>
    <row r="30" spans="2:9" x14ac:dyDescent="0.25">
      <c r="B30" s="4" t="s">
        <v>8</v>
      </c>
      <c r="C30" s="4">
        <v>4</v>
      </c>
      <c r="D30" s="4" t="s">
        <v>101</v>
      </c>
      <c r="E30" s="4" t="s">
        <v>38</v>
      </c>
      <c r="F30" s="4">
        <v>2600</v>
      </c>
      <c r="G30" s="4">
        <v>1273</v>
      </c>
      <c r="H30" s="4">
        <v>2011</v>
      </c>
      <c r="I30" s="4">
        <v>249.96</v>
      </c>
    </row>
    <row r="31" spans="2:9" x14ac:dyDescent="0.25">
      <c r="B31" s="4" t="s">
        <v>8</v>
      </c>
      <c r="C31" s="4">
        <v>1</v>
      </c>
      <c r="D31" s="4" t="s">
        <v>102</v>
      </c>
      <c r="E31" s="4" t="s">
        <v>38</v>
      </c>
      <c r="F31" s="4">
        <v>2600</v>
      </c>
      <c r="G31" s="4">
        <v>1273</v>
      </c>
      <c r="H31" s="4">
        <v>2011</v>
      </c>
      <c r="I31" s="4">
        <v>249.96</v>
      </c>
    </row>
    <row r="32" spans="2:9" x14ac:dyDescent="0.25">
      <c r="B32" s="4" t="s">
        <v>8</v>
      </c>
      <c r="C32" s="4">
        <v>2</v>
      </c>
      <c r="D32" s="4" t="s">
        <v>103</v>
      </c>
      <c r="E32" s="4" t="s">
        <v>38</v>
      </c>
      <c r="F32" s="4">
        <v>2600</v>
      </c>
      <c r="G32" s="4">
        <v>1273</v>
      </c>
      <c r="H32" s="4">
        <v>2011</v>
      </c>
      <c r="I32" s="4">
        <v>249.96</v>
      </c>
    </row>
    <row r="33" spans="2:9" x14ac:dyDescent="0.25">
      <c r="B33" s="4" t="s">
        <v>8</v>
      </c>
      <c r="C33" s="4">
        <v>3</v>
      </c>
      <c r="D33" s="4" t="s">
        <v>104</v>
      </c>
      <c r="E33" s="4" t="s">
        <v>38</v>
      </c>
      <c r="F33" s="4">
        <v>2600</v>
      </c>
      <c r="G33" s="4">
        <v>1273</v>
      </c>
      <c r="H33" s="4">
        <v>2011</v>
      </c>
      <c r="I33" s="4">
        <v>249.96</v>
      </c>
    </row>
    <row r="34" spans="2:9" x14ac:dyDescent="0.25">
      <c r="B34" s="4" t="s">
        <v>8</v>
      </c>
      <c r="C34" s="4">
        <v>4</v>
      </c>
      <c r="D34" s="4" t="s">
        <v>105</v>
      </c>
      <c r="E34" s="4" t="s">
        <v>38</v>
      </c>
      <c r="F34" s="4">
        <v>2600</v>
      </c>
      <c r="G34" s="4">
        <v>1273</v>
      </c>
      <c r="H34" s="4">
        <v>2011</v>
      </c>
      <c r="I34" s="4">
        <v>249.96</v>
      </c>
    </row>
    <row r="35" spans="2:9" x14ac:dyDescent="0.25">
      <c r="B35" s="4" t="s">
        <v>8</v>
      </c>
      <c r="C35" s="4">
        <v>1</v>
      </c>
      <c r="D35" s="4" t="s">
        <v>106</v>
      </c>
      <c r="E35" s="4" t="s">
        <v>38</v>
      </c>
      <c r="F35" s="4">
        <v>2600</v>
      </c>
      <c r="G35" s="4">
        <v>1273</v>
      </c>
      <c r="H35" s="4">
        <v>2011</v>
      </c>
      <c r="I35" s="4">
        <v>249.96</v>
      </c>
    </row>
    <row r="36" spans="2:9" x14ac:dyDescent="0.25">
      <c r="B36" s="4" t="s">
        <v>8</v>
      </c>
      <c r="C36" s="4">
        <v>2</v>
      </c>
      <c r="D36" s="4" t="s">
        <v>107</v>
      </c>
      <c r="E36" s="4" t="s">
        <v>38</v>
      </c>
      <c r="F36" s="4">
        <v>2600</v>
      </c>
      <c r="G36" s="4">
        <v>1273</v>
      </c>
      <c r="H36" s="4">
        <v>2011</v>
      </c>
      <c r="I36" s="4">
        <v>249.96</v>
      </c>
    </row>
    <row r="37" spans="2:9" x14ac:dyDescent="0.25">
      <c r="B37" s="4" t="s">
        <v>8</v>
      </c>
      <c r="C37" s="4">
        <v>3</v>
      </c>
      <c r="D37" s="4" t="s">
        <v>108</v>
      </c>
      <c r="E37" s="4" t="s">
        <v>38</v>
      </c>
      <c r="F37" s="4">
        <v>2600</v>
      </c>
      <c r="G37" s="4">
        <v>1273</v>
      </c>
      <c r="H37" s="4">
        <v>2011</v>
      </c>
      <c r="I37" s="4">
        <v>249.96</v>
      </c>
    </row>
    <row r="38" spans="2:9" x14ac:dyDescent="0.25">
      <c r="B38" s="4" t="s">
        <v>8</v>
      </c>
      <c r="C38" s="4">
        <v>4</v>
      </c>
      <c r="D38" s="4" t="s">
        <v>109</v>
      </c>
      <c r="E38" s="4" t="s">
        <v>38</v>
      </c>
      <c r="F38" s="4">
        <v>2600</v>
      </c>
      <c r="G38" s="4">
        <v>1273</v>
      </c>
      <c r="H38" s="4">
        <v>2011</v>
      </c>
      <c r="I38" s="4">
        <v>249.96</v>
      </c>
    </row>
    <row r="39" spans="2:9" x14ac:dyDescent="0.25">
      <c r="B39" s="4" t="s">
        <v>8</v>
      </c>
      <c r="C39" s="4">
        <v>1</v>
      </c>
      <c r="D39" s="4" t="s">
        <v>110</v>
      </c>
      <c r="E39" s="4" t="s">
        <v>38</v>
      </c>
      <c r="F39" s="4">
        <v>2600</v>
      </c>
      <c r="G39" s="4">
        <v>1273</v>
      </c>
      <c r="H39" s="4">
        <v>2011</v>
      </c>
      <c r="I39" s="4">
        <v>249.96</v>
      </c>
    </row>
    <row r="40" spans="2:9" x14ac:dyDescent="0.25">
      <c r="B40" s="4" t="s">
        <v>8</v>
      </c>
      <c r="C40" s="4">
        <v>2</v>
      </c>
      <c r="D40" s="4" t="s">
        <v>111</v>
      </c>
      <c r="E40" s="4" t="s">
        <v>38</v>
      </c>
      <c r="F40" s="4">
        <v>2600</v>
      </c>
      <c r="G40" s="4">
        <v>1273</v>
      </c>
      <c r="H40" s="4">
        <v>2011</v>
      </c>
      <c r="I40" s="4">
        <v>249.96</v>
      </c>
    </row>
    <row r="41" spans="2:9" x14ac:dyDescent="0.25">
      <c r="B41" s="4" t="s">
        <v>8</v>
      </c>
      <c r="C41" s="4">
        <v>3</v>
      </c>
      <c r="D41" s="4" t="s">
        <v>112</v>
      </c>
      <c r="E41" s="4" t="s">
        <v>38</v>
      </c>
      <c r="F41" s="4">
        <v>2600</v>
      </c>
      <c r="G41" s="4">
        <v>1273</v>
      </c>
      <c r="H41" s="4">
        <v>2011</v>
      </c>
      <c r="I41" s="4">
        <v>249.96</v>
      </c>
    </row>
    <row r="42" spans="2:9" x14ac:dyDescent="0.25">
      <c r="B42" s="4" t="s">
        <v>8</v>
      </c>
      <c r="C42" s="4">
        <v>4</v>
      </c>
      <c r="D42" s="4" t="s">
        <v>113</v>
      </c>
      <c r="E42" s="4" t="s">
        <v>38</v>
      </c>
      <c r="F42" s="4">
        <v>2600</v>
      </c>
      <c r="G42" s="4">
        <v>1273</v>
      </c>
      <c r="H42" s="4">
        <v>2011</v>
      </c>
      <c r="I42" s="4">
        <v>249.96</v>
      </c>
    </row>
    <row r="43" spans="2:9" x14ac:dyDescent="0.25">
      <c r="B43" s="4" t="s">
        <v>8</v>
      </c>
      <c r="C43" s="4">
        <v>1</v>
      </c>
      <c r="D43" s="4" t="s">
        <v>114</v>
      </c>
      <c r="E43" s="4" t="s">
        <v>38</v>
      </c>
      <c r="F43" s="4">
        <v>2600</v>
      </c>
      <c r="G43" s="4">
        <v>1273</v>
      </c>
      <c r="H43" s="4">
        <v>2011</v>
      </c>
      <c r="I43" s="4">
        <v>249.96</v>
      </c>
    </row>
    <row r="44" spans="2:9" x14ac:dyDescent="0.25">
      <c r="B44" s="4" t="s">
        <v>8</v>
      </c>
      <c r="C44" s="4">
        <v>2</v>
      </c>
      <c r="D44" s="4" t="s">
        <v>116</v>
      </c>
      <c r="E44" s="4" t="s">
        <v>38</v>
      </c>
      <c r="F44" s="4">
        <v>2600</v>
      </c>
      <c r="G44" s="4">
        <v>1273</v>
      </c>
      <c r="H44" s="4">
        <v>2011</v>
      </c>
      <c r="I44" s="4">
        <v>249.96</v>
      </c>
    </row>
    <row r="45" spans="2:9" x14ac:dyDescent="0.25">
      <c r="B45" s="4" t="s">
        <v>8</v>
      </c>
      <c r="C45" s="4">
        <v>3</v>
      </c>
      <c r="D45" s="4" t="s">
        <v>117</v>
      </c>
      <c r="E45" s="4" t="s">
        <v>38</v>
      </c>
      <c r="F45" s="4">
        <v>2600</v>
      </c>
      <c r="G45" s="4">
        <v>1273</v>
      </c>
      <c r="H45" s="4">
        <v>2011</v>
      </c>
      <c r="I45" s="4">
        <v>249.96</v>
      </c>
    </row>
    <row r="46" spans="2:9" x14ac:dyDescent="0.25">
      <c r="B46" s="4" t="s">
        <v>8</v>
      </c>
      <c r="C46" s="4">
        <v>4</v>
      </c>
      <c r="D46" s="4" t="s">
        <v>118</v>
      </c>
      <c r="E46" s="4" t="s">
        <v>38</v>
      </c>
      <c r="F46" s="4">
        <v>2600</v>
      </c>
      <c r="G46" s="4">
        <v>1273</v>
      </c>
      <c r="H46" s="4">
        <v>2011</v>
      </c>
      <c r="I46" s="4">
        <v>249.96</v>
      </c>
    </row>
    <row r="47" spans="2:9" x14ac:dyDescent="0.25">
      <c r="B47" s="4" t="s">
        <v>8</v>
      </c>
      <c r="C47" s="4">
        <v>1</v>
      </c>
      <c r="D47" s="4" t="s">
        <v>119</v>
      </c>
      <c r="E47" s="4" t="s">
        <v>38</v>
      </c>
      <c r="F47" s="4">
        <v>2600</v>
      </c>
      <c r="G47" s="4">
        <v>1273</v>
      </c>
      <c r="H47" s="4">
        <v>2011</v>
      </c>
      <c r="I47" s="4">
        <v>249.96</v>
      </c>
    </row>
    <row r="48" spans="2:9" x14ac:dyDescent="0.25">
      <c r="B48" s="4" t="s">
        <v>8</v>
      </c>
      <c r="C48" s="4">
        <v>2</v>
      </c>
      <c r="D48" s="4" t="s">
        <v>120</v>
      </c>
      <c r="E48" s="4" t="s">
        <v>38</v>
      </c>
      <c r="F48" s="4">
        <v>2600</v>
      </c>
      <c r="G48" s="4">
        <v>1273</v>
      </c>
      <c r="H48" s="4">
        <v>2011</v>
      </c>
      <c r="I48" s="4">
        <v>249.96</v>
      </c>
    </row>
    <row r="49" spans="2:9" x14ac:dyDescent="0.25">
      <c r="B49" s="4" t="s">
        <v>8</v>
      </c>
      <c r="C49" s="4">
        <v>3</v>
      </c>
      <c r="D49" s="4" t="s">
        <v>121</v>
      </c>
      <c r="E49" s="4" t="s">
        <v>38</v>
      </c>
      <c r="F49" s="4">
        <v>2600</v>
      </c>
      <c r="G49" s="4">
        <v>1273</v>
      </c>
      <c r="H49" s="4">
        <v>2011</v>
      </c>
      <c r="I49" s="4">
        <v>249.96</v>
      </c>
    </row>
    <row r="50" spans="2:9" x14ac:dyDescent="0.25">
      <c r="B50" s="4" t="s">
        <v>8</v>
      </c>
      <c r="C50" s="4">
        <v>4</v>
      </c>
      <c r="D50" s="4" t="s">
        <v>122</v>
      </c>
      <c r="E50" s="4" t="s">
        <v>38</v>
      </c>
      <c r="F50" s="4">
        <v>2600</v>
      </c>
      <c r="G50" s="4">
        <v>1273</v>
      </c>
      <c r="H50" s="4">
        <v>2011</v>
      </c>
      <c r="I50" s="4">
        <v>249.96</v>
      </c>
    </row>
    <row r="51" spans="2:9" x14ac:dyDescent="0.25">
      <c r="B51" s="4" t="s">
        <v>8</v>
      </c>
      <c r="C51" s="4">
        <v>1</v>
      </c>
      <c r="D51" s="4" t="s">
        <v>123</v>
      </c>
      <c r="E51" s="4" t="s">
        <v>38</v>
      </c>
      <c r="F51" s="4">
        <v>2600</v>
      </c>
      <c r="G51" s="4">
        <v>1273</v>
      </c>
      <c r="H51" s="4">
        <v>2011</v>
      </c>
      <c r="I51" s="4">
        <v>249.96</v>
      </c>
    </row>
    <row r="52" spans="2:9" x14ac:dyDescent="0.25">
      <c r="B52" s="4" t="s">
        <v>8</v>
      </c>
      <c r="C52" s="4">
        <v>2</v>
      </c>
      <c r="D52" s="4" t="s">
        <v>124</v>
      </c>
      <c r="E52" s="4" t="s">
        <v>38</v>
      </c>
      <c r="F52" s="4">
        <v>2600</v>
      </c>
      <c r="G52" s="4">
        <v>1273</v>
      </c>
      <c r="H52" s="4">
        <v>2011</v>
      </c>
      <c r="I52" s="4">
        <v>249.96</v>
      </c>
    </row>
    <row r="53" spans="2:9" x14ac:dyDescent="0.25">
      <c r="B53" s="4" t="s">
        <v>8</v>
      </c>
      <c r="C53" s="4">
        <v>3</v>
      </c>
      <c r="D53" s="4" t="s">
        <v>125</v>
      </c>
      <c r="E53" s="4" t="s">
        <v>38</v>
      </c>
      <c r="F53" s="4">
        <v>2600</v>
      </c>
      <c r="G53" s="4">
        <v>1273</v>
      </c>
      <c r="H53" s="4">
        <v>2011</v>
      </c>
      <c r="I53" s="4">
        <v>249.96</v>
      </c>
    </row>
    <row r="54" spans="2:9" x14ac:dyDescent="0.25">
      <c r="B54" s="4" t="s">
        <v>8</v>
      </c>
      <c r="C54" s="4">
        <v>4</v>
      </c>
      <c r="D54" s="4" t="s">
        <v>126</v>
      </c>
      <c r="E54" s="4" t="s">
        <v>38</v>
      </c>
      <c r="F54" s="4">
        <v>2600</v>
      </c>
      <c r="G54" s="4">
        <v>1273</v>
      </c>
      <c r="H54" s="4">
        <v>2011</v>
      </c>
      <c r="I54" s="4">
        <v>249.96</v>
      </c>
    </row>
    <row r="55" spans="2:9" x14ac:dyDescent="0.25">
      <c r="B55" s="4" t="s">
        <v>8</v>
      </c>
      <c r="C55" s="4">
        <v>1</v>
      </c>
      <c r="D55" s="4" t="s">
        <v>127</v>
      </c>
      <c r="E55" s="4" t="s">
        <v>38</v>
      </c>
      <c r="F55" s="4">
        <v>2600</v>
      </c>
      <c r="G55" s="4">
        <v>1273</v>
      </c>
      <c r="H55" s="4">
        <v>2011</v>
      </c>
      <c r="I55" s="4">
        <v>249.96</v>
      </c>
    </row>
    <row r="56" spans="2:9" x14ac:dyDescent="0.25">
      <c r="B56" s="4" t="s">
        <v>8</v>
      </c>
      <c r="C56" s="4">
        <v>2</v>
      </c>
      <c r="D56" s="4" t="s">
        <v>128</v>
      </c>
      <c r="E56" s="4" t="s">
        <v>38</v>
      </c>
      <c r="F56" s="4">
        <v>2600</v>
      </c>
      <c r="G56" s="4">
        <v>1273</v>
      </c>
      <c r="H56" s="4">
        <v>2011</v>
      </c>
      <c r="I56" s="4">
        <v>249.96</v>
      </c>
    </row>
    <row r="57" spans="2:9" x14ac:dyDescent="0.25">
      <c r="B57" s="4" t="s">
        <v>8</v>
      </c>
      <c r="C57" s="4">
        <v>3</v>
      </c>
      <c r="D57" s="4" t="s">
        <v>129</v>
      </c>
      <c r="E57" s="4" t="s">
        <v>38</v>
      </c>
      <c r="F57" s="4">
        <v>2600</v>
      </c>
      <c r="G57" s="4">
        <v>1273</v>
      </c>
      <c r="H57" s="4">
        <v>2011</v>
      </c>
      <c r="I57" s="4">
        <v>249.96</v>
      </c>
    </row>
    <row r="58" spans="2:9" x14ac:dyDescent="0.25">
      <c r="B58" s="4" t="s">
        <v>8</v>
      </c>
      <c r="C58" s="4">
        <v>4</v>
      </c>
      <c r="D58" s="4" t="s">
        <v>130</v>
      </c>
      <c r="E58" s="4" t="s">
        <v>38</v>
      </c>
      <c r="F58" s="4">
        <v>2600</v>
      </c>
      <c r="G58" s="4">
        <v>1273</v>
      </c>
      <c r="H58" s="4">
        <v>2011</v>
      </c>
      <c r="I58" s="4">
        <v>249.96</v>
      </c>
    </row>
    <row r="59" spans="2:9" x14ac:dyDescent="0.25">
      <c r="B59" s="4" t="s">
        <v>8</v>
      </c>
      <c r="C59" s="4">
        <v>1</v>
      </c>
      <c r="D59" s="4" t="s">
        <v>131</v>
      </c>
      <c r="E59" s="4" t="s">
        <v>38</v>
      </c>
      <c r="F59" s="4">
        <v>2600</v>
      </c>
      <c r="G59" s="4">
        <v>1273</v>
      </c>
      <c r="H59" s="4">
        <v>2011</v>
      </c>
      <c r="I59" s="4">
        <v>249.96</v>
      </c>
    </row>
    <row r="60" spans="2:9" x14ac:dyDescent="0.25">
      <c r="B60" s="4" t="s">
        <v>8</v>
      </c>
      <c r="C60" s="4">
        <v>2</v>
      </c>
      <c r="D60" s="4" t="s">
        <v>132</v>
      </c>
      <c r="E60" s="4" t="s">
        <v>38</v>
      </c>
      <c r="F60" s="4">
        <v>2600</v>
      </c>
      <c r="G60" s="4">
        <v>1273</v>
      </c>
      <c r="H60" s="4">
        <v>2011</v>
      </c>
      <c r="I60" s="4">
        <v>249.96</v>
      </c>
    </row>
    <row r="61" spans="2:9" x14ac:dyDescent="0.25">
      <c r="B61" s="4" t="s">
        <v>8</v>
      </c>
      <c r="C61" s="4">
        <v>3</v>
      </c>
      <c r="D61" s="4" t="s">
        <v>133</v>
      </c>
      <c r="E61" s="4" t="s">
        <v>38</v>
      </c>
      <c r="F61" s="4">
        <v>2600</v>
      </c>
      <c r="G61" s="4">
        <v>1273</v>
      </c>
      <c r="H61" s="4">
        <v>2011</v>
      </c>
      <c r="I61" s="4">
        <v>249.96</v>
      </c>
    </row>
    <row r="62" spans="2:9" x14ac:dyDescent="0.25">
      <c r="B62" s="4" t="s">
        <v>8</v>
      </c>
      <c r="C62" s="4">
        <v>4</v>
      </c>
      <c r="D62" s="4" t="s">
        <v>134</v>
      </c>
      <c r="E62" s="4" t="s">
        <v>38</v>
      </c>
      <c r="F62" s="4">
        <v>2600</v>
      </c>
      <c r="G62" s="4">
        <v>1273</v>
      </c>
      <c r="H62" s="4">
        <v>2011</v>
      </c>
      <c r="I62" s="4">
        <v>249.96</v>
      </c>
    </row>
    <row r="63" spans="2:9" x14ac:dyDescent="0.25">
      <c r="B63" s="4" t="s">
        <v>8</v>
      </c>
      <c r="C63" s="4">
        <v>1</v>
      </c>
      <c r="D63" s="4" t="s">
        <v>135</v>
      </c>
      <c r="E63" s="4" t="s">
        <v>38</v>
      </c>
      <c r="F63" s="4">
        <v>2600</v>
      </c>
      <c r="G63" s="4">
        <v>1273</v>
      </c>
      <c r="H63" s="4">
        <v>2011</v>
      </c>
      <c r="I63" s="4">
        <v>249.96</v>
      </c>
    </row>
    <row r="64" spans="2:9" x14ac:dyDescent="0.25">
      <c r="B64" s="4" t="s">
        <v>8</v>
      </c>
      <c r="C64" s="4">
        <v>2</v>
      </c>
      <c r="D64" s="4" t="s">
        <v>136</v>
      </c>
      <c r="E64" s="4" t="s">
        <v>38</v>
      </c>
      <c r="F64" s="4">
        <v>2600</v>
      </c>
      <c r="G64" s="4">
        <v>1273</v>
      </c>
      <c r="H64" s="4">
        <v>2011</v>
      </c>
      <c r="I64" s="4">
        <v>249.96</v>
      </c>
    </row>
    <row r="65" spans="2:9" x14ac:dyDescent="0.25">
      <c r="B65" s="4" t="s">
        <v>8</v>
      </c>
      <c r="C65" s="4">
        <v>3</v>
      </c>
      <c r="D65" s="4" t="s">
        <v>137</v>
      </c>
      <c r="E65" s="4" t="s">
        <v>38</v>
      </c>
      <c r="F65" s="4">
        <v>2600</v>
      </c>
      <c r="G65" s="4">
        <v>1273</v>
      </c>
      <c r="H65" s="4">
        <v>2011</v>
      </c>
      <c r="I65" s="4">
        <v>249.96</v>
      </c>
    </row>
    <row r="66" spans="2:9" x14ac:dyDescent="0.25">
      <c r="B66" s="4" t="s">
        <v>8</v>
      </c>
      <c r="C66" s="4">
        <v>4</v>
      </c>
      <c r="D66" s="4" t="s">
        <v>138</v>
      </c>
      <c r="E66" s="4" t="s">
        <v>38</v>
      </c>
      <c r="F66" s="4">
        <v>2600</v>
      </c>
      <c r="G66" s="4">
        <v>1273</v>
      </c>
      <c r="H66" s="4">
        <v>2011</v>
      </c>
      <c r="I66" s="4">
        <v>249.96</v>
      </c>
    </row>
    <row r="67" spans="2:9" x14ac:dyDescent="0.25">
      <c r="B67" s="4" t="s">
        <v>8</v>
      </c>
      <c r="C67" s="4">
        <v>1</v>
      </c>
      <c r="D67" s="4" t="s">
        <v>139</v>
      </c>
      <c r="E67" s="4" t="s">
        <v>38</v>
      </c>
      <c r="F67" s="4">
        <v>2600</v>
      </c>
      <c r="G67" s="4">
        <v>1273</v>
      </c>
      <c r="H67" s="4">
        <v>2011</v>
      </c>
      <c r="I67" s="4">
        <v>249.96</v>
      </c>
    </row>
    <row r="68" spans="2:9" x14ac:dyDescent="0.25">
      <c r="B68" s="4" t="s">
        <v>8</v>
      </c>
      <c r="C68" s="4">
        <v>2</v>
      </c>
      <c r="D68" s="4" t="s">
        <v>140</v>
      </c>
      <c r="E68" s="4" t="s">
        <v>38</v>
      </c>
      <c r="F68" s="4">
        <v>2600</v>
      </c>
      <c r="G68" s="4">
        <v>1273</v>
      </c>
      <c r="H68" s="4">
        <v>2011</v>
      </c>
      <c r="I68" s="4">
        <v>249.96</v>
      </c>
    </row>
    <row r="69" spans="2:9" x14ac:dyDescent="0.25">
      <c r="B69" s="4" t="s">
        <v>8</v>
      </c>
      <c r="C69" s="4">
        <v>3</v>
      </c>
      <c r="D69" s="4" t="s">
        <v>141</v>
      </c>
      <c r="E69" s="4" t="s">
        <v>38</v>
      </c>
      <c r="F69" s="4">
        <v>2600</v>
      </c>
      <c r="G69" s="4">
        <v>1273</v>
      </c>
      <c r="H69" s="4">
        <v>2011</v>
      </c>
      <c r="I69" s="4">
        <v>249.96</v>
      </c>
    </row>
    <row r="70" spans="2:9" x14ac:dyDescent="0.25">
      <c r="B70" s="4" t="s">
        <v>8</v>
      </c>
      <c r="C70" s="4">
        <v>4</v>
      </c>
      <c r="D70" s="4" t="s">
        <v>142</v>
      </c>
      <c r="E70" s="4" t="s">
        <v>38</v>
      </c>
      <c r="F70" s="4">
        <v>2600</v>
      </c>
      <c r="G70" s="4">
        <v>1273</v>
      </c>
      <c r="H70" s="4">
        <v>2011</v>
      </c>
      <c r="I70" s="4">
        <v>249.96</v>
      </c>
    </row>
    <row r="71" spans="2:9" x14ac:dyDescent="0.25">
      <c r="B71" s="4" t="s">
        <v>8</v>
      </c>
      <c r="C71" s="4">
        <v>1</v>
      </c>
      <c r="D71" s="4" t="s">
        <v>143</v>
      </c>
      <c r="E71" s="4" t="s">
        <v>38</v>
      </c>
      <c r="F71" s="4">
        <v>2600</v>
      </c>
      <c r="G71" s="4">
        <v>1273</v>
      </c>
      <c r="H71" s="4">
        <v>2011</v>
      </c>
      <c r="I71" s="4">
        <v>249.96</v>
      </c>
    </row>
    <row r="72" spans="2:9" x14ac:dyDescent="0.25">
      <c r="B72" s="4" t="s">
        <v>8</v>
      </c>
      <c r="C72" s="4">
        <v>2</v>
      </c>
      <c r="D72" s="4" t="s">
        <v>144</v>
      </c>
      <c r="E72" s="4" t="s">
        <v>38</v>
      </c>
      <c r="F72" s="4">
        <v>2600</v>
      </c>
      <c r="G72" s="4">
        <v>1273</v>
      </c>
      <c r="H72" s="4">
        <v>2011</v>
      </c>
      <c r="I72" s="4">
        <v>249.96</v>
      </c>
    </row>
    <row r="73" spans="2:9" x14ac:dyDescent="0.25">
      <c r="B73" s="4" t="s">
        <v>8</v>
      </c>
      <c r="C73" s="4">
        <v>3</v>
      </c>
      <c r="D73" s="4" t="s">
        <v>145</v>
      </c>
      <c r="E73" s="4" t="s">
        <v>38</v>
      </c>
      <c r="F73" s="4">
        <v>2600</v>
      </c>
      <c r="G73" s="4">
        <v>1273</v>
      </c>
      <c r="H73" s="4">
        <v>2011</v>
      </c>
      <c r="I73" s="4">
        <v>249.96</v>
      </c>
    </row>
    <row r="74" spans="2:9" x14ac:dyDescent="0.25">
      <c r="B74" s="4" t="s">
        <v>8</v>
      </c>
      <c r="C74" s="4">
        <v>4</v>
      </c>
      <c r="D74" s="4" t="s">
        <v>146</v>
      </c>
      <c r="E74" s="4" t="s">
        <v>38</v>
      </c>
      <c r="F74" s="4">
        <v>2600</v>
      </c>
      <c r="G74" s="4">
        <v>1273</v>
      </c>
      <c r="H74" s="4">
        <v>2011</v>
      </c>
      <c r="I74" s="4">
        <v>249.96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3"/>
  <sheetViews>
    <sheetView tabSelected="1" workbookViewId="0">
      <selection activeCell="B2" sqref="B2:H83"/>
    </sheetView>
  </sheetViews>
  <sheetFormatPr defaultRowHeight="15" x14ac:dyDescent="0.25"/>
  <cols>
    <col min="1" max="1" width="2" style="8" customWidth="1"/>
    <col min="2" max="2" width="12" style="6" customWidth="1"/>
    <col min="3" max="3" width="6.7109375" style="7" customWidth="1"/>
    <col min="4" max="4" width="9.140625" style="6"/>
    <col min="5" max="5" width="12.7109375" style="6" customWidth="1"/>
    <col min="6" max="6" width="11.5703125" style="7" customWidth="1"/>
    <col min="7" max="7" width="13.28515625" style="6" customWidth="1"/>
    <col min="8" max="8" width="13.42578125" style="7" customWidth="1"/>
    <col min="9" max="11" width="13.42578125" style="7" hidden="1" customWidth="1"/>
    <col min="12" max="12" width="18.5703125" style="8" customWidth="1"/>
    <col min="13" max="13" width="18.7109375" style="8" customWidth="1"/>
    <col min="14" max="16384" width="9.140625" style="8"/>
  </cols>
  <sheetData>
    <row r="2" spans="2:15" ht="19.5" thickBot="1" x14ac:dyDescent="0.35">
      <c r="B2" s="28" t="s">
        <v>247</v>
      </c>
      <c r="C2" s="23"/>
      <c r="D2" s="23"/>
      <c r="E2" s="23"/>
      <c r="F2" s="23"/>
      <c r="G2" s="23"/>
      <c r="H2" s="23"/>
      <c r="I2" s="37"/>
      <c r="J2" s="37"/>
      <c r="K2" s="37"/>
      <c r="L2" s="37"/>
      <c r="M2" s="38"/>
    </row>
    <row r="3" spans="2:15" s="9" customFormat="1" ht="45.75" thickBot="1" x14ac:dyDescent="0.3">
      <c r="B3" s="29" t="s">
        <v>0</v>
      </c>
      <c r="C3" s="12" t="s">
        <v>1</v>
      </c>
      <c r="D3" s="11" t="s">
        <v>212</v>
      </c>
      <c r="E3" s="12" t="s">
        <v>248</v>
      </c>
      <c r="F3" s="12" t="s">
        <v>2</v>
      </c>
      <c r="G3" s="11" t="s">
        <v>3</v>
      </c>
      <c r="H3" s="12" t="s">
        <v>249</v>
      </c>
      <c r="I3" s="12" t="s">
        <v>250</v>
      </c>
      <c r="J3" s="12" t="s">
        <v>251</v>
      </c>
      <c r="K3" s="12" t="s">
        <v>252</v>
      </c>
      <c r="L3" s="12" t="s">
        <v>253</v>
      </c>
      <c r="M3" s="30" t="s">
        <v>255</v>
      </c>
    </row>
    <row r="4" spans="2:15" x14ac:dyDescent="0.25">
      <c r="B4" s="31" t="s">
        <v>8</v>
      </c>
      <c r="C4" s="7">
        <v>1</v>
      </c>
      <c r="D4" s="20" t="s">
        <v>231</v>
      </c>
      <c r="E4" s="20">
        <v>297.37</v>
      </c>
      <c r="F4" s="7" t="s">
        <v>147</v>
      </c>
      <c r="G4" s="20" t="s">
        <v>38</v>
      </c>
      <c r="H4" s="10">
        <v>1532</v>
      </c>
      <c r="I4" s="10">
        <f>14358734/6121</f>
        <v>2345.8150628982194</v>
      </c>
      <c r="J4" s="16">
        <f>I4/H4-1</f>
        <v>0.53121087656541732</v>
      </c>
      <c r="K4" s="16">
        <v>0.4</v>
      </c>
      <c r="L4" s="21">
        <f>7800*H4</f>
        <v>11949600</v>
      </c>
      <c r="M4" s="32">
        <f>8800*H4</f>
        <v>13481600</v>
      </c>
      <c r="N4" s="8">
        <f>5600+5600*0.4</f>
        <v>7840</v>
      </c>
      <c r="O4" s="8">
        <f>6500+0.4*6500</f>
        <v>9100</v>
      </c>
    </row>
    <row r="5" spans="2:15" x14ac:dyDescent="0.25">
      <c r="B5" s="31"/>
      <c r="C5" s="7">
        <v>2</v>
      </c>
      <c r="D5" s="20"/>
      <c r="E5" s="20"/>
      <c r="F5" s="7" t="s">
        <v>148</v>
      </c>
      <c r="G5" s="20"/>
      <c r="H5" s="10">
        <v>1532</v>
      </c>
      <c r="I5" s="10">
        <f t="shared" ref="I5:I7" si="0">14358734/6121</f>
        <v>2345.8150628982194</v>
      </c>
      <c r="J5" s="16">
        <f t="shared" ref="J5:J69" si="1">I5/H5-1</f>
        <v>0.53121087656541732</v>
      </c>
      <c r="K5" s="16">
        <v>0.4</v>
      </c>
      <c r="L5" s="21">
        <f t="shared" ref="L5:L7" si="2">7800*H5</f>
        <v>11949600</v>
      </c>
      <c r="M5" s="32">
        <f t="shared" ref="M5:M7" si="3">8800*H5</f>
        <v>13481600</v>
      </c>
    </row>
    <row r="6" spans="2:15" x14ac:dyDescent="0.25">
      <c r="B6" s="31"/>
      <c r="C6" s="7">
        <v>3</v>
      </c>
      <c r="D6" s="20"/>
      <c r="E6" s="20"/>
      <c r="F6" s="7" t="s">
        <v>149</v>
      </c>
      <c r="G6" s="20"/>
      <c r="H6" s="10">
        <v>1532</v>
      </c>
      <c r="I6" s="10">
        <f t="shared" si="0"/>
        <v>2345.8150628982194</v>
      </c>
      <c r="J6" s="16">
        <f t="shared" si="1"/>
        <v>0.53121087656541732</v>
      </c>
      <c r="K6" s="16">
        <v>0.4</v>
      </c>
      <c r="L6" s="21">
        <f t="shared" si="2"/>
        <v>11949600</v>
      </c>
      <c r="M6" s="32">
        <f t="shared" si="3"/>
        <v>13481600</v>
      </c>
    </row>
    <row r="7" spans="2:15" x14ac:dyDescent="0.25">
      <c r="B7" s="31"/>
      <c r="C7" s="7">
        <v>4</v>
      </c>
      <c r="D7" s="20"/>
      <c r="E7" s="20"/>
      <c r="F7" s="7" t="s">
        <v>150</v>
      </c>
      <c r="G7" s="20"/>
      <c r="H7" s="10">
        <v>1532</v>
      </c>
      <c r="I7" s="10">
        <f t="shared" si="0"/>
        <v>2345.8150628982194</v>
      </c>
      <c r="J7" s="16">
        <f t="shared" si="1"/>
        <v>0.53121087656541732</v>
      </c>
      <c r="K7" s="16">
        <v>0.4</v>
      </c>
      <c r="L7" s="21">
        <f t="shared" si="2"/>
        <v>11949600</v>
      </c>
      <c r="M7" s="32">
        <f t="shared" si="3"/>
        <v>13481600</v>
      </c>
    </row>
    <row r="8" spans="2:15" ht="6" customHeight="1" x14ac:dyDescent="0.25">
      <c r="B8" s="33"/>
      <c r="C8" s="14"/>
      <c r="D8" s="13"/>
      <c r="E8" s="13"/>
      <c r="F8" s="14"/>
      <c r="G8" s="13"/>
      <c r="H8" s="15"/>
      <c r="I8" s="15"/>
      <c r="J8" s="15"/>
      <c r="K8" s="15"/>
      <c r="L8" s="22"/>
      <c r="M8" s="34"/>
    </row>
    <row r="9" spans="2:15" x14ac:dyDescent="0.25">
      <c r="B9" s="31" t="s">
        <v>8</v>
      </c>
      <c r="C9" s="7">
        <v>1</v>
      </c>
      <c r="D9" s="20" t="s">
        <v>232</v>
      </c>
      <c r="E9" s="20">
        <v>297.37</v>
      </c>
      <c r="F9" s="7" t="s">
        <v>151</v>
      </c>
      <c r="G9" s="20" t="s">
        <v>38</v>
      </c>
      <c r="H9" s="10">
        <v>1532</v>
      </c>
      <c r="I9" s="10">
        <f>13970765/5955</f>
        <v>2346.0562552476908</v>
      </c>
      <c r="J9" s="16">
        <f t="shared" si="1"/>
        <v>0.53136831282486341</v>
      </c>
      <c r="K9" s="16">
        <v>0.4</v>
      </c>
      <c r="L9" s="21">
        <f>7800*H9</f>
        <v>11949600</v>
      </c>
      <c r="M9" s="32">
        <f>8800*H9</f>
        <v>13481600</v>
      </c>
    </row>
    <row r="10" spans="2:15" x14ac:dyDescent="0.25">
      <c r="B10" s="31"/>
      <c r="C10" s="7">
        <v>2</v>
      </c>
      <c r="D10" s="20"/>
      <c r="E10" s="20"/>
      <c r="F10" s="7" t="s">
        <v>152</v>
      </c>
      <c r="G10" s="20"/>
      <c r="H10" s="10">
        <v>1532</v>
      </c>
      <c r="I10" s="10">
        <f>13582795/5790</f>
        <v>2345.9058721934371</v>
      </c>
      <c r="J10" s="16">
        <f t="shared" si="1"/>
        <v>0.53127015156229573</v>
      </c>
      <c r="K10" s="16">
        <v>0.4</v>
      </c>
      <c r="L10" s="21">
        <f t="shared" ref="L10:L12" si="4">7800*H10</f>
        <v>11949600</v>
      </c>
      <c r="M10" s="32">
        <f t="shared" ref="M10:M12" si="5">8800*H10</f>
        <v>13481600</v>
      </c>
    </row>
    <row r="11" spans="2:15" x14ac:dyDescent="0.25">
      <c r="B11" s="31"/>
      <c r="C11" s="7">
        <v>3</v>
      </c>
      <c r="D11" s="20"/>
      <c r="E11" s="20"/>
      <c r="F11" s="7" t="s">
        <v>153</v>
      </c>
      <c r="G11" s="20"/>
      <c r="H11" s="10">
        <v>1532</v>
      </c>
      <c r="I11" s="10">
        <f>13582795/5790</f>
        <v>2345.9058721934371</v>
      </c>
      <c r="J11" s="16">
        <f t="shared" si="1"/>
        <v>0.53127015156229573</v>
      </c>
      <c r="K11" s="16">
        <v>0.4</v>
      </c>
      <c r="L11" s="21">
        <f t="shared" si="4"/>
        <v>11949600</v>
      </c>
      <c r="M11" s="32">
        <f t="shared" si="5"/>
        <v>13481600</v>
      </c>
    </row>
    <row r="12" spans="2:15" x14ac:dyDescent="0.25">
      <c r="B12" s="31"/>
      <c r="C12" s="7">
        <v>4</v>
      </c>
      <c r="D12" s="20"/>
      <c r="E12" s="20"/>
      <c r="F12" s="7" t="s">
        <v>154</v>
      </c>
      <c r="G12" s="20"/>
      <c r="H12" s="10">
        <v>1532</v>
      </c>
      <c r="I12" s="10">
        <f>14358734/6121</f>
        <v>2345.8150628982194</v>
      </c>
      <c r="J12" s="16">
        <f t="shared" si="1"/>
        <v>0.53121087656541732</v>
      </c>
      <c r="K12" s="16">
        <v>0.4</v>
      </c>
      <c r="L12" s="21">
        <f t="shared" si="4"/>
        <v>11949600</v>
      </c>
      <c r="M12" s="32">
        <f t="shared" si="5"/>
        <v>13481600</v>
      </c>
    </row>
    <row r="13" spans="2:15" ht="6" customHeight="1" x14ac:dyDescent="0.25">
      <c r="B13" s="33"/>
      <c r="C13" s="14"/>
      <c r="D13" s="13"/>
      <c r="E13" s="13"/>
      <c r="F13" s="14"/>
      <c r="G13" s="13"/>
      <c r="H13" s="15"/>
      <c r="I13" s="15"/>
      <c r="J13" s="15"/>
      <c r="K13" s="15"/>
      <c r="L13" s="22"/>
      <c r="M13" s="34"/>
    </row>
    <row r="14" spans="2:15" x14ac:dyDescent="0.25">
      <c r="B14" s="31" t="s">
        <v>8</v>
      </c>
      <c r="C14" s="7">
        <v>1</v>
      </c>
      <c r="D14" s="20" t="s">
        <v>233</v>
      </c>
      <c r="E14" s="20">
        <v>297.37</v>
      </c>
      <c r="F14" s="7" t="s">
        <v>155</v>
      </c>
      <c r="G14" s="20" t="s">
        <v>38</v>
      </c>
      <c r="H14" s="10">
        <v>1532</v>
      </c>
      <c r="I14" s="10">
        <f>13970765/5955</f>
        <v>2346.0562552476908</v>
      </c>
      <c r="J14" s="16">
        <f t="shared" si="1"/>
        <v>0.53136831282486341</v>
      </c>
      <c r="K14" s="16">
        <v>0.4</v>
      </c>
      <c r="L14" s="21">
        <f>7800*H14</f>
        <v>11949600</v>
      </c>
      <c r="M14" s="32">
        <f>8800*H14</f>
        <v>13481600</v>
      </c>
    </row>
    <row r="15" spans="2:15" x14ac:dyDescent="0.25">
      <c r="B15" s="31"/>
      <c r="C15" s="7">
        <v>2</v>
      </c>
      <c r="D15" s="20"/>
      <c r="E15" s="20"/>
      <c r="F15" s="7" t="s">
        <v>156</v>
      </c>
      <c r="G15" s="20"/>
      <c r="H15" s="10">
        <v>1532</v>
      </c>
      <c r="I15" s="10">
        <f>13582795/5790</f>
        <v>2345.9058721934371</v>
      </c>
      <c r="J15" s="16">
        <f t="shared" si="1"/>
        <v>0.53127015156229573</v>
      </c>
      <c r="K15" s="16">
        <v>0.4</v>
      </c>
      <c r="L15" s="21">
        <f t="shared" ref="L15:L17" si="6">7800*H15</f>
        <v>11949600</v>
      </c>
      <c r="M15" s="32">
        <f t="shared" ref="M15:M17" si="7">8800*H15</f>
        <v>13481600</v>
      </c>
    </row>
    <row r="16" spans="2:15" x14ac:dyDescent="0.25">
      <c r="B16" s="31"/>
      <c r="C16" s="7">
        <v>3</v>
      </c>
      <c r="D16" s="20"/>
      <c r="E16" s="20"/>
      <c r="F16" s="7" t="s">
        <v>157</v>
      </c>
      <c r="G16" s="20"/>
      <c r="H16" s="10">
        <v>1532</v>
      </c>
      <c r="I16" s="10">
        <f>13582795/5790</f>
        <v>2345.9058721934371</v>
      </c>
      <c r="J16" s="16">
        <f t="shared" si="1"/>
        <v>0.53127015156229573</v>
      </c>
      <c r="K16" s="16">
        <v>0.4</v>
      </c>
      <c r="L16" s="21">
        <f t="shared" si="6"/>
        <v>11949600</v>
      </c>
      <c r="M16" s="32">
        <f t="shared" si="7"/>
        <v>13481600</v>
      </c>
    </row>
    <row r="17" spans="2:13" x14ac:dyDescent="0.25">
      <c r="B17" s="31"/>
      <c r="C17" s="7">
        <v>4</v>
      </c>
      <c r="D17" s="20"/>
      <c r="E17" s="20"/>
      <c r="F17" s="7" t="s">
        <v>158</v>
      </c>
      <c r="G17" s="20"/>
      <c r="H17" s="10">
        <v>1532</v>
      </c>
      <c r="I17" s="10">
        <f>14358734/6121</f>
        <v>2345.8150628982194</v>
      </c>
      <c r="J17" s="16">
        <f t="shared" si="1"/>
        <v>0.53121087656541732</v>
      </c>
      <c r="K17" s="16">
        <v>0.4</v>
      </c>
      <c r="L17" s="21">
        <f t="shared" si="6"/>
        <v>11949600</v>
      </c>
      <c r="M17" s="32">
        <f t="shared" si="7"/>
        <v>13481600</v>
      </c>
    </row>
    <row r="18" spans="2:13" ht="6" customHeight="1" x14ac:dyDescent="0.25">
      <c r="B18" s="33"/>
      <c r="C18" s="14"/>
      <c r="D18" s="13"/>
      <c r="E18" s="13"/>
      <c r="F18" s="14"/>
      <c r="G18" s="13"/>
      <c r="H18" s="15"/>
      <c r="I18" s="15"/>
      <c r="J18" s="15"/>
      <c r="K18" s="15"/>
      <c r="L18" s="22"/>
      <c r="M18" s="34"/>
    </row>
    <row r="19" spans="2:13" x14ac:dyDescent="0.25">
      <c r="B19" s="31" t="s">
        <v>8</v>
      </c>
      <c r="C19" s="7">
        <v>1</v>
      </c>
      <c r="D19" s="20" t="s">
        <v>234</v>
      </c>
      <c r="E19" s="20">
        <v>297.37</v>
      </c>
      <c r="F19" s="7" t="s">
        <v>230</v>
      </c>
      <c r="G19" s="20" t="s">
        <v>38</v>
      </c>
      <c r="H19" s="10">
        <v>1532</v>
      </c>
      <c r="I19" s="10">
        <f>13970765/5955</f>
        <v>2346.0562552476908</v>
      </c>
      <c r="J19" s="16">
        <f t="shared" si="1"/>
        <v>0.53136831282486341</v>
      </c>
      <c r="K19" s="16">
        <v>0.4</v>
      </c>
      <c r="L19" s="21">
        <f>7800*H19</f>
        <v>11949600</v>
      </c>
      <c r="M19" s="32">
        <f>8800*H19</f>
        <v>13481600</v>
      </c>
    </row>
    <row r="20" spans="2:13" x14ac:dyDescent="0.25">
      <c r="B20" s="31"/>
      <c r="C20" s="7">
        <v>2</v>
      </c>
      <c r="D20" s="20"/>
      <c r="E20" s="20"/>
      <c r="F20" s="7" t="s">
        <v>159</v>
      </c>
      <c r="G20" s="20"/>
      <c r="H20" s="10">
        <v>1532</v>
      </c>
      <c r="I20" s="10">
        <f>13582795/5790</f>
        <v>2345.9058721934371</v>
      </c>
      <c r="J20" s="16">
        <f t="shared" si="1"/>
        <v>0.53127015156229573</v>
      </c>
      <c r="K20" s="16">
        <v>0.4</v>
      </c>
      <c r="L20" s="21">
        <f t="shared" ref="L20:L22" si="8">7800*H20</f>
        <v>11949600</v>
      </c>
      <c r="M20" s="32">
        <f t="shared" ref="M20:M22" si="9">8800*H20</f>
        <v>13481600</v>
      </c>
    </row>
    <row r="21" spans="2:13" x14ac:dyDescent="0.25">
      <c r="B21" s="31"/>
      <c r="C21" s="7">
        <v>3</v>
      </c>
      <c r="D21" s="20"/>
      <c r="E21" s="20"/>
      <c r="F21" s="7" t="s">
        <v>160</v>
      </c>
      <c r="G21" s="20"/>
      <c r="H21" s="10">
        <v>1532</v>
      </c>
      <c r="I21" s="10">
        <f>13582795/5790</f>
        <v>2345.9058721934371</v>
      </c>
      <c r="J21" s="16">
        <f t="shared" si="1"/>
        <v>0.53127015156229573</v>
      </c>
      <c r="K21" s="16">
        <v>0.4</v>
      </c>
      <c r="L21" s="21">
        <f t="shared" si="8"/>
        <v>11949600</v>
      </c>
      <c r="M21" s="32">
        <f t="shared" si="9"/>
        <v>13481600</v>
      </c>
    </row>
    <row r="22" spans="2:13" x14ac:dyDescent="0.25">
      <c r="B22" s="31"/>
      <c r="C22" s="7">
        <v>4</v>
      </c>
      <c r="D22" s="20"/>
      <c r="E22" s="20"/>
      <c r="F22" s="7" t="s">
        <v>161</v>
      </c>
      <c r="G22" s="20"/>
      <c r="H22" s="10">
        <v>1532</v>
      </c>
      <c r="I22" s="10">
        <f>14358734/6121</f>
        <v>2345.8150628982194</v>
      </c>
      <c r="J22" s="16">
        <f t="shared" si="1"/>
        <v>0.53121087656541732</v>
      </c>
      <c r="K22" s="16">
        <v>0.4</v>
      </c>
      <c r="L22" s="21">
        <f t="shared" si="8"/>
        <v>11949600</v>
      </c>
      <c r="M22" s="32">
        <f t="shared" si="9"/>
        <v>13481600</v>
      </c>
    </row>
    <row r="23" spans="2:13" ht="6" customHeight="1" x14ac:dyDescent="0.25">
      <c r="B23" s="33"/>
      <c r="C23" s="14"/>
      <c r="D23" s="13"/>
      <c r="E23" s="13"/>
      <c r="F23" s="14"/>
      <c r="G23" s="13"/>
      <c r="H23" s="15"/>
      <c r="I23" s="15"/>
      <c r="J23" s="15"/>
      <c r="K23" s="15"/>
      <c r="L23" s="22"/>
      <c r="M23" s="34"/>
    </row>
    <row r="24" spans="2:13" x14ac:dyDescent="0.25">
      <c r="B24" s="31" t="s">
        <v>8</v>
      </c>
      <c r="C24" s="7">
        <v>1</v>
      </c>
      <c r="D24" s="20" t="s">
        <v>235</v>
      </c>
      <c r="E24" s="20">
        <v>297.37</v>
      </c>
      <c r="F24" s="7" t="s">
        <v>162</v>
      </c>
      <c r="G24" s="20" t="s">
        <v>38</v>
      </c>
      <c r="H24" s="10">
        <v>1532</v>
      </c>
      <c r="I24" s="10">
        <f>13970765/5955</f>
        <v>2346.0562552476908</v>
      </c>
      <c r="J24" s="16">
        <f t="shared" si="1"/>
        <v>0.53136831282486341</v>
      </c>
      <c r="K24" s="16">
        <v>0.4</v>
      </c>
      <c r="L24" s="21">
        <f>7800*H24</f>
        <v>11949600</v>
      </c>
      <c r="M24" s="32">
        <f>8800*H24</f>
        <v>13481600</v>
      </c>
    </row>
    <row r="25" spans="2:13" x14ac:dyDescent="0.25">
      <c r="B25" s="31"/>
      <c r="C25" s="7">
        <v>2</v>
      </c>
      <c r="D25" s="20"/>
      <c r="E25" s="20"/>
      <c r="F25" s="7" t="s">
        <v>163</v>
      </c>
      <c r="G25" s="20"/>
      <c r="H25" s="10">
        <v>1532</v>
      </c>
      <c r="I25" s="10">
        <f>13582795/5790</f>
        <v>2345.9058721934371</v>
      </c>
      <c r="J25" s="16">
        <f t="shared" si="1"/>
        <v>0.53127015156229573</v>
      </c>
      <c r="K25" s="16">
        <v>0.4</v>
      </c>
      <c r="L25" s="21">
        <f t="shared" ref="L25:L27" si="10">7800*H25</f>
        <v>11949600</v>
      </c>
      <c r="M25" s="32">
        <f t="shared" ref="M25:M27" si="11">8800*H25</f>
        <v>13481600</v>
      </c>
    </row>
    <row r="26" spans="2:13" x14ac:dyDescent="0.25">
      <c r="B26" s="31"/>
      <c r="C26" s="7">
        <v>3</v>
      </c>
      <c r="D26" s="20"/>
      <c r="E26" s="20"/>
      <c r="F26" s="7" t="s">
        <v>164</v>
      </c>
      <c r="G26" s="20"/>
      <c r="H26" s="10">
        <v>1532</v>
      </c>
      <c r="I26" s="10">
        <f>13582795/5790</f>
        <v>2345.9058721934371</v>
      </c>
      <c r="J26" s="16">
        <f t="shared" si="1"/>
        <v>0.53127015156229573</v>
      </c>
      <c r="K26" s="16">
        <v>0.4</v>
      </c>
      <c r="L26" s="21">
        <f t="shared" si="10"/>
        <v>11949600</v>
      </c>
      <c r="M26" s="32">
        <f t="shared" si="11"/>
        <v>13481600</v>
      </c>
    </row>
    <row r="27" spans="2:13" x14ac:dyDescent="0.25">
      <c r="B27" s="31"/>
      <c r="C27" s="7">
        <v>4</v>
      </c>
      <c r="D27" s="20"/>
      <c r="E27" s="20"/>
      <c r="F27" s="7" t="s">
        <v>165</v>
      </c>
      <c r="G27" s="20"/>
      <c r="H27" s="10">
        <v>1532</v>
      </c>
      <c r="I27" s="10">
        <f>14358734/6121</f>
        <v>2345.8150628982194</v>
      </c>
      <c r="J27" s="16">
        <f t="shared" si="1"/>
        <v>0.53121087656541732</v>
      </c>
      <c r="K27" s="16">
        <v>0.4</v>
      </c>
      <c r="L27" s="21">
        <f t="shared" si="10"/>
        <v>11949600</v>
      </c>
      <c r="M27" s="32">
        <f t="shared" si="11"/>
        <v>13481600</v>
      </c>
    </row>
    <row r="28" spans="2:13" ht="6" customHeight="1" x14ac:dyDescent="0.25">
      <c r="B28" s="33"/>
      <c r="C28" s="14"/>
      <c r="D28" s="13"/>
      <c r="E28" s="13"/>
      <c r="F28" s="14"/>
      <c r="G28" s="13"/>
      <c r="H28" s="15"/>
      <c r="I28" s="15"/>
      <c r="J28" s="15"/>
      <c r="K28" s="15"/>
      <c r="L28" s="22"/>
      <c r="M28" s="34"/>
    </row>
    <row r="29" spans="2:13" x14ac:dyDescent="0.25">
      <c r="B29" s="31" t="s">
        <v>8</v>
      </c>
      <c r="C29" s="7">
        <v>1</v>
      </c>
      <c r="D29" s="20" t="s">
        <v>236</v>
      </c>
      <c r="E29" s="20">
        <v>297.37</v>
      </c>
      <c r="F29" s="7" t="s">
        <v>166</v>
      </c>
      <c r="G29" s="20" t="s">
        <v>38</v>
      </c>
      <c r="H29" s="10">
        <v>1532</v>
      </c>
      <c r="I29" s="10">
        <f>13970765/5955</f>
        <v>2346.0562552476908</v>
      </c>
      <c r="J29" s="16">
        <f t="shared" si="1"/>
        <v>0.53136831282486341</v>
      </c>
      <c r="K29" s="16">
        <v>0.4</v>
      </c>
      <c r="L29" s="21">
        <f>7800*H29</f>
        <v>11949600</v>
      </c>
      <c r="M29" s="32">
        <f>8800*H29</f>
        <v>13481600</v>
      </c>
    </row>
    <row r="30" spans="2:13" x14ac:dyDescent="0.25">
      <c r="B30" s="31"/>
      <c r="C30" s="7">
        <v>2</v>
      </c>
      <c r="D30" s="20"/>
      <c r="E30" s="20"/>
      <c r="F30" s="7" t="s">
        <v>167</v>
      </c>
      <c r="G30" s="20"/>
      <c r="H30" s="10">
        <v>1532</v>
      </c>
      <c r="I30" s="10">
        <f>13582795/5790</f>
        <v>2345.9058721934371</v>
      </c>
      <c r="J30" s="16">
        <f t="shared" si="1"/>
        <v>0.53127015156229573</v>
      </c>
      <c r="K30" s="16">
        <v>0.4</v>
      </c>
      <c r="L30" s="21">
        <f t="shared" ref="L30:L32" si="12">7800*H30</f>
        <v>11949600</v>
      </c>
      <c r="M30" s="32">
        <f t="shared" ref="M30:M32" si="13">8800*H30</f>
        <v>13481600</v>
      </c>
    </row>
    <row r="31" spans="2:13" x14ac:dyDescent="0.25">
      <c r="B31" s="31"/>
      <c r="C31" s="7">
        <v>3</v>
      </c>
      <c r="D31" s="20"/>
      <c r="E31" s="20"/>
      <c r="F31" s="7" t="s">
        <v>168</v>
      </c>
      <c r="G31" s="20"/>
      <c r="H31" s="10">
        <v>1532</v>
      </c>
      <c r="I31" s="10">
        <f>13582795/5790</f>
        <v>2345.9058721934371</v>
      </c>
      <c r="J31" s="16">
        <f t="shared" si="1"/>
        <v>0.53127015156229573</v>
      </c>
      <c r="K31" s="16">
        <v>0.4</v>
      </c>
      <c r="L31" s="21">
        <f t="shared" si="12"/>
        <v>11949600</v>
      </c>
      <c r="M31" s="32">
        <f t="shared" si="13"/>
        <v>13481600</v>
      </c>
    </row>
    <row r="32" spans="2:13" x14ac:dyDescent="0.25">
      <c r="B32" s="31"/>
      <c r="C32" s="7">
        <v>4</v>
      </c>
      <c r="D32" s="20"/>
      <c r="E32" s="20"/>
      <c r="F32" s="7" t="s">
        <v>169</v>
      </c>
      <c r="G32" s="20"/>
      <c r="H32" s="10">
        <v>1532</v>
      </c>
      <c r="I32" s="10">
        <f>14358734/6121</f>
        <v>2345.8150628982194</v>
      </c>
      <c r="J32" s="16">
        <f t="shared" si="1"/>
        <v>0.53121087656541732</v>
      </c>
      <c r="K32" s="16">
        <v>0.4</v>
      </c>
      <c r="L32" s="21">
        <f t="shared" si="12"/>
        <v>11949600</v>
      </c>
      <c r="M32" s="32">
        <f t="shared" si="13"/>
        <v>13481600</v>
      </c>
    </row>
    <row r="33" spans="2:13" ht="6" customHeight="1" x14ac:dyDescent="0.25">
      <c r="B33" s="33"/>
      <c r="C33" s="14"/>
      <c r="D33" s="13"/>
      <c r="E33" s="13"/>
      <c r="F33" s="14"/>
      <c r="G33" s="13"/>
      <c r="H33" s="15"/>
      <c r="I33" s="15"/>
      <c r="J33" s="15"/>
      <c r="K33" s="15"/>
      <c r="L33" s="22"/>
      <c r="M33" s="34"/>
    </row>
    <row r="34" spans="2:13" x14ac:dyDescent="0.25">
      <c r="B34" s="31" t="s">
        <v>8</v>
      </c>
      <c r="C34" s="7">
        <v>1</v>
      </c>
      <c r="D34" s="20" t="s">
        <v>237</v>
      </c>
      <c r="E34" s="20">
        <v>297.37</v>
      </c>
      <c r="F34" s="7" t="s">
        <v>170</v>
      </c>
      <c r="G34" s="20" t="s">
        <v>38</v>
      </c>
      <c r="H34" s="10">
        <v>1532</v>
      </c>
      <c r="I34" s="10">
        <f>13970765/5955</f>
        <v>2346.0562552476908</v>
      </c>
      <c r="J34" s="16">
        <f t="shared" si="1"/>
        <v>0.53136831282486341</v>
      </c>
      <c r="K34" s="16">
        <v>0.4</v>
      </c>
      <c r="L34" s="21">
        <f>7800*H34</f>
        <v>11949600</v>
      </c>
      <c r="M34" s="32">
        <f>8800*H34</f>
        <v>13481600</v>
      </c>
    </row>
    <row r="35" spans="2:13" x14ac:dyDescent="0.25">
      <c r="B35" s="31"/>
      <c r="C35" s="7">
        <v>2</v>
      </c>
      <c r="D35" s="20"/>
      <c r="E35" s="20"/>
      <c r="F35" s="7" t="s">
        <v>171</v>
      </c>
      <c r="G35" s="20"/>
      <c r="H35" s="10">
        <v>1532</v>
      </c>
      <c r="I35" s="10">
        <f>13582795/5790</f>
        <v>2345.9058721934371</v>
      </c>
      <c r="J35" s="16">
        <f t="shared" si="1"/>
        <v>0.53127015156229573</v>
      </c>
      <c r="K35" s="16">
        <v>0.4</v>
      </c>
      <c r="L35" s="21">
        <f t="shared" ref="L35:L37" si="14">7800*H35</f>
        <v>11949600</v>
      </c>
      <c r="M35" s="32">
        <f t="shared" ref="M35:M37" si="15">8800*H35</f>
        <v>13481600</v>
      </c>
    </row>
    <row r="36" spans="2:13" x14ac:dyDescent="0.25">
      <c r="B36" s="31"/>
      <c r="C36" s="7">
        <v>3</v>
      </c>
      <c r="D36" s="20"/>
      <c r="E36" s="20"/>
      <c r="F36" s="7" t="s">
        <v>172</v>
      </c>
      <c r="G36" s="20"/>
      <c r="H36" s="10">
        <v>1532</v>
      </c>
      <c r="I36" s="10">
        <f>13582795/5790</f>
        <v>2345.9058721934371</v>
      </c>
      <c r="J36" s="16">
        <f t="shared" si="1"/>
        <v>0.53127015156229573</v>
      </c>
      <c r="K36" s="16">
        <v>0.4</v>
      </c>
      <c r="L36" s="21">
        <f t="shared" si="14"/>
        <v>11949600</v>
      </c>
      <c r="M36" s="32">
        <f t="shared" si="15"/>
        <v>13481600</v>
      </c>
    </row>
    <row r="37" spans="2:13" x14ac:dyDescent="0.25">
      <c r="B37" s="31"/>
      <c r="C37" s="7">
        <v>4</v>
      </c>
      <c r="D37" s="20"/>
      <c r="E37" s="20"/>
      <c r="F37" s="7" t="s">
        <v>173</v>
      </c>
      <c r="G37" s="20"/>
      <c r="H37" s="10">
        <v>1532</v>
      </c>
      <c r="I37" s="10">
        <f>14358734/6121</f>
        <v>2345.8150628982194</v>
      </c>
      <c r="J37" s="16">
        <f t="shared" si="1"/>
        <v>0.53121087656541732</v>
      </c>
      <c r="K37" s="16">
        <v>0.4</v>
      </c>
      <c r="L37" s="21">
        <f t="shared" si="14"/>
        <v>11949600</v>
      </c>
      <c r="M37" s="32">
        <f t="shared" si="15"/>
        <v>13481600</v>
      </c>
    </row>
    <row r="38" spans="2:13" ht="6" customHeight="1" x14ac:dyDescent="0.25">
      <c r="B38" s="33"/>
      <c r="C38" s="14"/>
      <c r="D38" s="13"/>
      <c r="E38" s="13"/>
      <c r="F38" s="14"/>
      <c r="G38" s="13"/>
      <c r="H38" s="15"/>
      <c r="I38" s="15"/>
      <c r="J38" s="15"/>
      <c r="K38" s="15"/>
      <c r="L38" s="22"/>
      <c r="M38" s="34"/>
    </row>
    <row r="39" spans="2:13" x14ac:dyDescent="0.25">
      <c r="B39" s="31" t="s">
        <v>8</v>
      </c>
      <c r="C39" s="7">
        <v>1</v>
      </c>
      <c r="D39" s="20" t="s">
        <v>238</v>
      </c>
      <c r="E39" s="20">
        <v>297.37</v>
      </c>
      <c r="F39" s="7" t="s">
        <v>174</v>
      </c>
      <c r="G39" s="20" t="s">
        <v>38</v>
      </c>
      <c r="H39" s="10">
        <v>1532</v>
      </c>
      <c r="I39" s="10">
        <f>13970765/5955</f>
        <v>2346.0562552476908</v>
      </c>
      <c r="J39" s="16">
        <f t="shared" si="1"/>
        <v>0.53136831282486341</v>
      </c>
      <c r="K39" s="16">
        <v>0.4</v>
      </c>
      <c r="L39" s="21">
        <f>7800*H39</f>
        <v>11949600</v>
      </c>
      <c r="M39" s="32">
        <f>8800*H39</f>
        <v>13481600</v>
      </c>
    </row>
    <row r="40" spans="2:13" x14ac:dyDescent="0.25">
      <c r="B40" s="31"/>
      <c r="C40" s="7">
        <v>2</v>
      </c>
      <c r="D40" s="20"/>
      <c r="E40" s="20"/>
      <c r="F40" s="7" t="s">
        <v>175</v>
      </c>
      <c r="G40" s="20"/>
      <c r="H40" s="10">
        <v>1532</v>
      </c>
      <c r="I40" s="10">
        <f>13582795/5790</f>
        <v>2345.9058721934371</v>
      </c>
      <c r="J40" s="16">
        <f t="shared" si="1"/>
        <v>0.53127015156229573</v>
      </c>
      <c r="K40" s="16">
        <v>0.4</v>
      </c>
      <c r="L40" s="21">
        <f t="shared" ref="L40:L42" si="16">7800*H40</f>
        <v>11949600</v>
      </c>
      <c r="M40" s="32">
        <f t="shared" ref="M40:M42" si="17">8800*H40</f>
        <v>13481600</v>
      </c>
    </row>
    <row r="41" spans="2:13" x14ac:dyDescent="0.25">
      <c r="B41" s="31"/>
      <c r="C41" s="7">
        <v>3</v>
      </c>
      <c r="D41" s="20"/>
      <c r="E41" s="20"/>
      <c r="F41" s="7" t="s">
        <v>176</v>
      </c>
      <c r="G41" s="20"/>
      <c r="H41" s="10">
        <v>1532</v>
      </c>
      <c r="I41" s="10">
        <f>13582795/5790</f>
        <v>2345.9058721934371</v>
      </c>
      <c r="J41" s="16">
        <f t="shared" si="1"/>
        <v>0.53127015156229573</v>
      </c>
      <c r="K41" s="16">
        <v>0.4</v>
      </c>
      <c r="L41" s="21">
        <f t="shared" si="16"/>
        <v>11949600</v>
      </c>
      <c r="M41" s="32">
        <f t="shared" si="17"/>
        <v>13481600</v>
      </c>
    </row>
    <row r="42" spans="2:13" x14ac:dyDescent="0.25">
      <c r="B42" s="31"/>
      <c r="C42" s="7">
        <v>4</v>
      </c>
      <c r="D42" s="20"/>
      <c r="E42" s="20"/>
      <c r="F42" s="7" t="s">
        <v>177</v>
      </c>
      <c r="G42" s="20"/>
      <c r="H42" s="10">
        <v>1532</v>
      </c>
      <c r="I42" s="10">
        <f>14358734/6121</f>
        <v>2345.8150628982194</v>
      </c>
      <c r="J42" s="16">
        <f t="shared" si="1"/>
        <v>0.53121087656541732</v>
      </c>
      <c r="K42" s="16">
        <v>0.4</v>
      </c>
      <c r="L42" s="21">
        <f t="shared" si="16"/>
        <v>11949600</v>
      </c>
      <c r="M42" s="32">
        <f t="shared" si="17"/>
        <v>13481600</v>
      </c>
    </row>
    <row r="43" spans="2:13" ht="6" customHeight="1" x14ac:dyDescent="0.25">
      <c r="B43" s="33"/>
      <c r="C43" s="14"/>
      <c r="D43" s="13"/>
      <c r="E43" s="13"/>
      <c r="F43" s="14"/>
      <c r="G43" s="13"/>
      <c r="H43" s="15"/>
      <c r="I43" s="15"/>
      <c r="J43" s="15"/>
      <c r="K43" s="15"/>
      <c r="L43" s="22"/>
      <c r="M43" s="34"/>
    </row>
    <row r="44" spans="2:13" x14ac:dyDescent="0.25">
      <c r="B44" s="31" t="s">
        <v>8</v>
      </c>
      <c r="C44" s="7">
        <v>1</v>
      </c>
      <c r="D44" s="20" t="s">
        <v>239</v>
      </c>
      <c r="E44" s="20">
        <v>297.37</v>
      </c>
      <c r="F44" s="7" t="s">
        <v>178</v>
      </c>
      <c r="G44" s="20" t="s">
        <v>38</v>
      </c>
      <c r="H44" s="10">
        <v>1532</v>
      </c>
      <c r="I44" s="10">
        <f>13970765/5955</f>
        <v>2346.0562552476908</v>
      </c>
      <c r="J44" s="16">
        <f t="shared" si="1"/>
        <v>0.53136831282486341</v>
      </c>
      <c r="K44" s="16">
        <v>0.4</v>
      </c>
      <c r="L44" s="21">
        <f>7800*H44</f>
        <v>11949600</v>
      </c>
      <c r="M44" s="32">
        <f>8800*H44</f>
        <v>13481600</v>
      </c>
    </row>
    <row r="45" spans="2:13" x14ac:dyDescent="0.25">
      <c r="B45" s="31"/>
      <c r="C45" s="7">
        <v>2</v>
      </c>
      <c r="D45" s="20"/>
      <c r="E45" s="20"/>
      <c r="F45" s="7" t="s">
        <v>179</v>
      </c>
      <c r="G45" s="20"/>
      <c r="H45" s="10">
        <v>1532</v>
      </c>
      <c r="I45" s="10">
        <f>13582795/5790</f>
        <v>2345.9058721934371</v>
      </c>
      <c r="J45" s="16">
        <f t="shared" si="1"/>
        <v>0.53127015156229573</v>
      </c>
      <c r="K45" s="16">
        <v>0.4</v>
      </c>
      <c r="L45" s="21">
        <f t="shared" ref="L45:L47" si="18">7800*H45</f>
        <v>11949600</v>
      </c>
      <c r="M45" s="32">
        <f t="shared" ref="M45:M47" si="19">8800*H45</f>
        <v>13481600</v>
      </c>
    </row>
    <row r="46" spans="2:13" x14ac:dyDescent="0.25">
      <c r="B46" s="31"/>
      <c r="C46" s="7">
        <v>3</v>
      </c>
      <c r="D46" s="20"/>
      <c r="E46" s="20"/>
      <c r="F46" s="7" t="s">
        <v>180</v>
      </c>
      <c r="G46" s="20"/>
      <c r="H46" s="10">
        <v>1532</v>
      </c>
      <c r="I46" s="10">
        <f>13582795/5790</f>
        <v>2345.9058721934371</v>
      </c>
      <c r="J46" s="16">
        <f t="shared" si="1"/>
        <v>0.53127015156229573</v>
      </c>
      <c r="K46" s="16">
        <v>0.4</v>
      </c>
      <c r="L46" s="21">
        <f t="shared" si="18"/>
        <v>11949600</v>
      </c>
      <c r="M46" s="32">
        <f t="shared" si="19"/>
        <v>13481600</v>
      </c>
    </row>
    <row r="47" spans="2:13" x14ac:dyDescent="0.25">
      <c r="B47" s="31"/>
      <c r="C47" s="7">
        <v>4</v>
      </c>
      <c r="D47" s="20"/>
      <c r="E47" s="20"/>
      <c r="F47" s="7" t="s">
        <v>181</v>
      </c>
      <c r="G47" s="20"/>
      <c r="H47" s="10">
        <v>1532</v>
      </c>
      <c r="I47" s="10">
        <f>14358734/6121</f>
        <v>2345.8150628982194</v>
      </c>
      <c r="J47" s="16">
        <f t="shared" si="1"/>
        <v>0.53121087656541732</v>
      </c>
      <c r="K47" s="16">
        <v>0.4</v>
      </c>
      <c r="L47" s="21">
        <f t="shared" si="18"/>
        <v>11949600</v>
      </c>
      <c r="M47" s="32">
        <f t="shared" si="19"/>
        <v>13481600</v>
      </c>
    </row>
    <row r="48" spans="2:13" ht="6" customHeight="1" x14ac:dyDescent="0.25">
      <c r="B48" s="33"/>
      <c r="C48" s="14"/>
      <c r="D48" s="13"/>
      <c r="E48" s="13"/>
      <c r="F48" s="14"/>
      <c r="G48" s="13"/>
      <c r="H48" s="15"/>
      <c r="I48" s="15"/>
      <c r="J48" s="15"/>
      <c r="K48" s="15"/>
      <c r="L48" s="22"/>
      <c r="M48" s="34"/>
    </row>
    <row r="49" spans="2:13" x14ac:dyDescent="0.25">
      <c r="B49" s="31" t="s">
        <v>8</v>
      </c>
      <c r="C49" s="7">
        <v>1</v>
      </c>
      <c r="D49" s="20" t="s">
        <v>240</v>
      </c>
      <c r="E49" s="20">
        <v>297.37</v>
      </c>
      <c r="F49" s="7" t="s">
        <v>182</v>
      </c>
      <c r="G49" s="20" t="s">
        <v>38</v>
      </c>
      <c r="H49" s="10">
        <v>1532</v>
      </c>
      <c r="I49" s="10">
        <f>13970765/5955</f>
        <v>2346.0562552476908</v>
      </c>
      <c r="J49" s="16">
        <f t="shared" si="1"/>
        <v>0.53136831282486341</v>
      </c>
      <c r="K49" s="16">
        <v>0.4</v>
      </c>
      <c r="L49" s="21">
        <f>7800*H49</f>
        <v>11949600</v>
      </c>
      <c r="M49" s="32">
        <f>8800*H49</f>
        <v>13481600</v>
      </c>
    </row>
    <row r="50" spans="2:13" x14ac:dyDescent="0.25">
      <c r="B50" s="31"/>
      <c r="C50" s="7">
        <v>2</v>
      </c>
      <c r="D50" s="20"/>
      <c r="E50" s="20"/>
      <c r="F50" s="7" t="s">
        <v>183</v>
      </c>
      <c r="G50" s="20"/>
      <c r="H50" s="10">
        <v>1532</v>
      </c>
      <c r="I50" s="10">
        <f>13582795/5790</f>
        <v>2345.9058721934371</v>
      </c>
      <c r="J50" s="16">
        <f t="shared" si="1"/>
        <v>0.53127015156229573</v>
      </c>
      <c r="K50" s="16">
        <v>0.4</v>
      </c>
      <c r="L50" s="21">
        <f t="shared" ref="L50:L52" si="20">7800*H50</f>
        <v>11949600</v>
      </c>
      <c r="M50" s="32">
        <f t="shared" ref="M50:M52" si="21">8800*H50</f>
        <v>13481600</v>
      </c>
    </row>
    <row r="51" spans="2:13" x14ac:dyDescent="0.25">
      <c r="B51" s="31"/>
      <c r="C51" s="7">
        <v>3</v>
      </c>
      <c r="D51" s="20"/>
      <c r="E51" s="20"/>
      <c r="F51" s="7" t="s">
        <v>184</v>
      </c>
      <c r="G51" s="20"/>
      <c r="H51" s="10">
        <v>1532</v>
      </c>
      <c r="I51" s="10">
        <f>13582795/5790</f>
        <v>2345.9058721934371</v>
      </c>
      <c r="J51" s="16">
        <f t="shared" si="1"/>
        <v>0.53127015156229573</v>
      </c>
      <c r="K51" s="16">
        <v>0.4</v>
      </c>
      <c r="L51" s="21">
        <f t="shared" si="20"/>
        <v>11949600</v>
      </c>
      <c r="M51" s="32">
        <f t="shared" si="21"/>
        <v>13481600</v>
      </c>
    </row>
    <row r="52" spans="2:13" x14ac:dyDescent="0.25">
      <c r="B52" s="31"/>
      <c r="C52" s="7">
        <v>4</v>
      </c>
      <c r="D52" s="20"/>
      <c r="E52" s="20"/>
      <c r="F52" s="7" t="s">
        <v>185</v>
      </c>
      <c r="G52" s="20"/>
      <c r="H52" s="10">
        <v>1532</v>
      </c>
      <c r="I52" s="10">
        <f>14358734/6121</f>
        <v>2345.8150628982194</v>
      </c>
      <c r="J52" s="16">
        <f t="shared" si="1"/>
        <v>0.53121087656541732</v>
      </c>
      <c r="K52" s="16">
        <v>0.4</v>
      </c>
      <c r="L52" s="21">
        <f t="shared" si="20"/>
        <v>11949600</v>
      </c>
      <c r="M52" s="32">
        <f t="shared" si="21"/>
        <v>13481600</v>
      </c>
    </row>
    <row r="53" spans="2:13" ht="6" customHeight="1" x14ac:dyDescent="0.25">
      <c r="B53" s="33"/>
      <c r="C53" s="14"/>
      <c r="D53" s="13"/>
      <c r="E53" s="13"/>
      <c r="F53" s="14"/>
      <c r="G53" s="13"/>
      <c r="H53" s="15"/>
      <c r="I53" s="15"/>
      <c r="J53" s="15"/>
      <c r="K53" s="15"/>
      <c r="L53" s="22"/>
      <c r="M53" s="34"/>
    </row>
    <row r="54" spans="2:13" x14ac:dyDescent="0.25">
      <c r="B54" s="31" t="s">
        <v>8</v>
      </c>
      <c r="C54" s="7">
        <v>1</v>
      </c>
      <c r="D54" s="20" t="s">
        <v>241</v>
      </c>
      <c r="E54" s="20">
        <v>297.37</v>
      </c>
      <c r="F54" s="7" t="s">
        <v>186</v>
      </c>
      <c r="G54" s="20" t="s">
        <v>38</v>
      </c>
      <c r="H54" s="10">
        <v>1532</v>
      </c>
      <c r="I54" s="10">
        <f>14746704/6286</f>
        <v>2345.9599109131404</v>
      </c>
      <c r="J54" s="16">
        <f t="shared" si="1"/>
        <v>0.53130542487802912</v>
      </c>
      <c r="K54" s="16">
        <v>0.4</v>
      </c>
      <c r="L54" s="21">
        <f>7800*H54</f>
        <v>11949600</v>
      </c>
      <c r="M54" s="32">
        <f>8800*H54</f>
        <v>13481600</v>
      </c>
    </row>
    <row r="55" spans="2:13" x14ac:dyDescent="0.25">
      <c r="B55" s="31"/>
      <c r="C55" s="7">
        <v>2</v>
      </c>
      <c r="D55" s="20"/>
      <c r="E55" s="20"/>
      <c r="F55" s="7" t="s">
        <v>187</v>
      </c>
      <c r="G55" s="20"/>
      <c r="H55" s="10">
        <v>1532</v>
      </c>
      <c r="I55" s="10">
        <f>14358734/6121</f>
        <v>2345.8150628982194</v>
      </c>
      <c r="J55" s="16">
        <f t="shared" si="1"/>
        <v>0.53121087656541732</v>
      </c>
      <c r="K55" s="16">
        <v>0.4</v>
      </c>
      <c r="L55" s="21">
        <f t="shared" ref="L55:L57" si="22">7800*H55</f>
        <v>11949600</v>
      </c>
      <c r="M55" s="32">
        <f t="shared" ref="M55:M57" si="23">8800*H55</f>
        <v>13481600</v>
      </c>
    </row>
    <row r="56" spans="2:13" x14ac:dyDescent="0.25">
      <c r="B56" s="31"/>
      <c r="C56" s="7">
        <v>3</v>
      </c>
      <c r="D56" s="20"/>
      <c r="E56" s="20"/>
      <c r="F56" s="7" t="s">
        <v>188</v>
      </c>
      <c r="G56" s="20"/>
      <c r="H56" s="10">
        <v>1532</v>
      </c>
      <c r="I56" s="10">
        <f>14358734/6121</f>
        <v>2345.8150628982194</v>
      </c>
      <c r="J56" s="16">
        <f t="shared" si="1"/>
        <v>0.53121087656541732</v>
      </c>
      <c r="K56" s="16">
        <v>0.4</v>
      </c>
      <c r="L56" s="21">
        <f t="shared" si="22"/>
        <v>11949600</v>
      </c>
      <c r="M56" s="32">
        <f t="shared" si="23"/>
        <v>13481600</v>
      </c>
    </row>
    <row r="57" spans="2:13" x14ac:dyDescent="0.25">
      <c r="B57" s="31"/>
      <c r="C57" s="7">
        <v>4</v>
      </c>
      <c r="D57" s="20"/>
      <c r="E57" s="20"/>
      <c r="F57" s="7" t="s">
        <v>189</v>
      </c>
      <c r="G57" s="20"/>
      <c r="H57" s="10">
        <v>1532</v>
      </c>
      <c r="I57" s="10">
        <f>15134674/6451</f>
        <v>2346.0973492481785</v>
      </c>
      <c r="J57" s="16">
        <f t="shared" si="1"/>
        <v>0.53139513658497295</v>
      </c>
      <c r="K57" s="16">
        <v>0.4</v>
      </c>
      <c r="L57" s="21">
        <f t="shared" si="22"/>
        <v>11949600</v>
      </c>
      <c r="M57" s="32">
        <f t="shared" si="23"/>
        <v>13481600</v>
      </c>
    </row>
    <row r="58" spans="2:13" ht="6" customHeight="1" x14ac:dyDescent="0.25">
      <c r="B58" s="33"/>
      <c r="C58" s="14"/>
      <c r="D58" s="13"/>
      <c r="E58" s="13"/>
      <c r="F58" s="14"/>
      <c r="G58" s="13"/>
      <c r="H58" s="15"/>
      <c r="I58" s="15"/>
      <c r="J58" s="15"/>
      <c r="K58" s="15"/>
      <c r="L58" s="22"/>
      <c r="M58" s="34"/>
    </row>
    <row r="59" spans="2:13" x14ac:dyDescent="0.25">
      <c r="B59" s="31" t="s">
        <v>8</v>
      </c>
      <c r="C59" s="7">
        <v>1</v>
      </c>
      <c r="D59" s="20" t="s">
        <v>242</v>
      </c>
      <c r="E59" s="20">
        <v>299.95999999999998</v>
      </c>
      <c r="F59" s="7" t="s">
        <v>190</v>
      </c>
      <c r="G59" s="20" t="s">
        <v>38</v>
      </c>
      <c r="H59" s="10">
        <v>1395</v>
      </c>
      <c r="I59" s="10">
        <f>12975262/5795</f>
        <v>2239.044348576359</v>
      </c>
      <c r="J59" s="16">
        <f t="shared" si="1"/>
        <v>0.60504971224111759</v>
      </c>
      <c r="K59" s="16">
        <v>0.4</v>
      </c>
      <c r="L59" s="21">
        <f>7800*H59</f>
        <v>10881000</v>
      </c>
      <c r="M59" s="32">
        <f>8800*H59</f>
        <v>12276000</v>
      </c>
    </row>
    <row r="60" spans="2:13" x14ac:dyDescent="0.25">
      <c r="B60" s="31"/>
      <c r="C60" s="7">
        <v>2</v>
      </c>
      <c r="D60" s="20"/>
      <c r="E60" s="20"/>
      <c r="F60" s="7" t="s">
        <v>191</v>
      </c>
      <c r="G60" s="20"/>
      <c r="H60" s="10">
        <v>1395</v>
      </c>
      <c r="I60" s="10">
        <f>12604988/5630</f>
        <v>2238.8966252220248</v>
      </c>
      <c r="J60" s="16">
        <f t="shared" si="1"/>
        <v>0.6049438173634587</v>
      </c>
      <c r="K60" s="16">
        <v>0.4</v>
      </c>
      <c r="L60" s="21">
        <f t="shared" ref="L60:L62" si="24">7800*H60</f>
        <v>10881000</v>
      </c>
      <c r="M60" s="32">
        <f t="shared" ref="M60:M62" si="25">8800*H60</f>
        <v>12276000</v>
      </c>
    </row>
    <row r="61" spans="2:13" x14ac:dyDescent="0.25">
      <c r="B61" s="31"/>
      <c r="C61" s="7">
        <v>3</v>
      </c>
      <c r="D61" s="20"/>
      <c r="E61" s="20"/>
      <c r="F61" s="7" t="s">
        <v>192</v>
      </c>
      <c r="G61" s="20"/>
      <c r="H61" s="10">
        <v>1395</v>
      </c>
      <c r="I61" s="10">
        <f>12604988/5630</f>
        <v>2238.8966252220248</v>
      </c>
      <c r="J61" s="16">
        <f t="shared" si="1"/>
        <v>0.6049438173634587</v>
      </c>
      <c r="K61" s="16">
        <v>0.4</v>
      </c>
      <c r="L61" s="21">
        <f t="shared" si="24"/>
        <v>10881000</v>
      </c>
      <c r="M61" s="32">
        <f t="shared" si="25"/>
        <v>12276000</v>
      </c>
    </row>
    <row r="62" spans="2:13" x14ac:dyDescent="0.25">
      <c r="B62" s="31"/>
      <c r="C62" s="7">
        <v>4</v>
      </c>
      <c r="D62" s="20"/>
      <c r="E62" s="20"/>
      <c r="F62" s="7" t="s">
        <v>193</v>
      </c>
      <c r="G62" s="20"/>
      <c r="H62" s="10">
        <v>1395</v>
      </c>
      <c r="I62" s="10">
        <f>13345337/5960</f>
        <v>2239.1505033557046</v>
      </c>
      <c r="J62" s="16">
        <f t="shared" si="1"/>
        <v>0.60512580885713585</v>
      </c>
      <c r="K62" s="16">
        <v>0.4</v>
      </c>
      <c r="L62" s="21">
        <f t="shared" si="24"/>
        <v>10881000</v>
      </c>
      <c r="M62" s="32">
        <f t="shared" si="25"/>
        <v>12276000</v>
      </c>
    </row>
    <row r="63" spans="2:13" ht="6" customHeight="1" x14ac:dyDescent="0.25">
      <c r="B63" s="33"/>
      <c r="C63" s="14"/>
      <c r="D63" s="13"/>
      <c r="E63" s="13"/>
      <c r="F63" s="14"/>
      <c r="G63" s="13"/>
      <c r="H63" s="15"/>
      <c r="I63" s="15"/>
      <c r="J63" s="15"/>
      <c r="K63" s="15"/>
      <c r="L63" s="22"/>
      <c r="M63" s="34"/>
    </row>
    <row r="64" spans="2:13" x14ac:dyDescent="0.25">
      <c r="B64" s="31" t="s">
        <v>8</v>
      </c>
      <c r="C64" s="7">
        <v>1</v>
      </c>
      <c r="D64" s="20" t="s">
        <v>243</v>
      </c>
      <c r="E64" s="20">
        <v>299.95999999999998</v>
      </c>
      <c r="F64" s="7" t="s">
        <v>194</v>
      </c>
      <c r="G64" s="20" t="s">
        <v>38</v>
      </c>
      <c r="H64" s="10">
        <v>1395</v>
      </c>
      <c r="I64" s="10">
        <f>12975262/5795</f>
        <v>2239.044348576359</v>
      </c>
      <c r="J64" s="16">
        <f t="shared" si="1"/>
        <v>0.60504971224111759</v>
      </c>
      <c r="K64" s="16">
        <v>0.4</v>
      </c>
      <c r="L64" s="21">
        <f>7800*H64</f>
        <v>10881000</v>
      </c>
      <c r="M64" s="32">
        <f>8800*H64</f>
        <v>12276000</v>
      </c>
    </row>
    <row r="65" spans="2:13" x14ac:dyDescent="0.25">
      <c r="B65" s="31"/>
      <c r="C65" s="7">
        <v>2</v>
      </c>
      <c r="D65" s="20"/>
      <c r="E65" s="20"/>
      <c r="F65" s="7" t="s">
        <v>195</v>
      </c>
      <c r="G65" s="20"/>
      <c r="H65" s="10">
        <v>1395</v>
      </c>
      <c r="I65" s="10">
        <f>12604988/5630</f>
        <v>2238.8966252220248</v>
      </c>
      <c r="J65" s="16">
        <f t="shared" si="1"/>
        <v>0.6049438173634587</v>
      </c>
      <c r="K65" s="16">
        <v>0.4</v>
      </c>
      <c r="L65" s="21">
        <f t="shared" ref="L65:L67" si="26">7800*H65</f>
        <v>10881000</v>
      </c>
      <c r="M65" s="32">
        <f t="shared" ref="M65:M67" si="27">8800*H65</f>
        <v>12276000</v>
      </c>
    </row>
    <row r="66" spans="2:13" x14ac:dyDescent="0.25">
      <c r="B66" s="31"/>
      <c r="C66" s="7">
        <v>3</v>
      </c>
      <c r="D66" s="20"/>
      <c r="E66" s="20"/>
      <c r="F66" s="7" t="s">
        <v>196</v>
      </c>
      <c r="G66" s="20"/>
      <c r="H66" s="10">
        <v>1395</v>
      </c>
      <c r="I66" s="10">
        <f>12604988/5630</f>
        <v>2238.8966252220248</v>
      </c>
      <c r="J66" s="16">
        <f t="shared" si="1"/>
        <v>0.6049438173634587</v>
      </c>
      <c r="K66" s="16">
        <v>0.4</v>
      </c>
      <c r="L66" s="21">
        <f t="shared" si="26"/>
        <v>10881000</v>
      </c>
      <c r="M66" s="32">
        <f t="shared" si="27"/>
        <v>12276000</v>
      </c>
    </row>
    <row r="67" spans="2:13" x14ac:dyDescent="0.25">
      <c r="B67" s="31"/>
      <c r="C67" s="7">
        <v>4</v>
      </c>
      <c r="D67" s="20"/>
      <c r="E67" s="20"/>
      <c r="F67" s="7" t="s">
        <v>197</v>
      </c>
      <c r="G67" s="20"/>
      <c r="H67" s="10">
        <v>1395</v>
      </c>
      <c r="I67" s="10">
        <f>13345337/5960</f>
        <v>2239.1505033557046</v>
      </c>
      <c r="J67" s="16">
        <f t="shared" si="1"/>
        <v>0.60512580885713585</v>
      </c>
      <c r="K67" s="16">
        <v>0.4</v>
      </c>
      <c r="L67" s="21">
        <f t="shared" si="26"/>
        <v>10881000</v>
      </c>
      <c r="M67" s="32">
        <f t="shared" si="27"/>
        <v>12276000</v>
      </c>
    </row>
    <row r="68" spans="2:13" ht="6" customHeight="1" x14ac:dyDescent="0.25">
      <c r="B68" s="33"/>
      <c r="C68" s="14"/>
      <c r="D68" s="13"/>
      <c r="E68" s="13"/>
      <c r="F68" s="14"/>
      <c r="G68" s="13"/>
      <c r="H68" s="15"/>
      <c r="I68" s="15"/>
      <c r="J68" s="15"/>
      <c r="K68" s="15"/>
      <c r="L68" s="22"/>
      <c r="M68" s="34"/>
    </row>
    <row r="69" spans="2:13" x14ac:dyDescent="0.25">
      <c r="B69" s="31" t="s">
        <v>8</v>
      </c>
      <c r="C69" s="7">
        <v>1</v>
      </c>
      <c r="D69" s="20" t="s">
        <v>244</v>
      </c>
      <c r="E69" s="20">
        <v>299.95999999999998</v>
      </c>
      <c r="F69" s="7" t="s">
        <v>198</v>
      </c>
      <c r="G69" s="20" t="s">
        <v>38</v>
      </c>
      <c r="H69" s="10">
        <v>1395</v>
      </c>
      <c r="I69" s="10">
        <f>12975262/5795</f>
        <v>2239.044348576359</v>
      </c>
      <c r="J69" s="16">
        <f t="shared" si="1"/>
        <v>0.60504971224111759</v>
      </c>
      <c r="K69" s="16">
        <v>0.4</v>
      </c>
      <c r="L69" s="21">
        <f>7800*H69</f>
        <v>10881000</v>
      </c>
      <c r="M69" s="32">
        <f>8800*H69</f>
        <v>12276000</v>
      </c>
    </row>
    <row r="70" spans="2:13" x14ac:dyDescent="0.25">
      <c r="B70" s="31"/>
      <c r="C70" s="7">
        <v>2</v>
      </c>
      <c r="D70" s="20"/>
      <c r="E70" s="20"/>
      <c r="F70" s="7" t="s">
        <v>199</v>
      </c>
      <c r="G70" s="20"/>
      <c r="H70" s="10">
        <v>1395</v>
      </c>
      <c r="I70" s="10">
        <f>12604988/5630</f>
        <v>2238.8966252220248</v>
      </c>
      <c r="J70" s="16">
        <f t="shared" ref="J70:J72" si="28">I70/H70-1</f>
        <v>0.6049438173634587</v>
      </c>
      <c r="K70" s="16">
        <v>0.4</v>
      </c>
      <c r="L70" s="21">
        <f t="shared" ref="L70:L72" si="29">7800*H70</f>
        <v>10881000</v>
      </c>
      <c r="M70" s="32">
        <f t="shared" ref="M70:M72" si="30">8800*H70</f>
        <v>12276000</v>
      </c>
    </row>
    <row r="71" spans="2:13" x14ac:dyDescent="0.25">
      <c r="B71" s="31"/>
      <c r="C71" s="7">
        <v>3</v>
      </c>
      <c r="D71" s="20"/>
      <c r="E71" s="20"/>
      <c r="F71" s="7" t="s">
        <v>200</v>
      </c>
      <c r="G71" s="20"/>
      <c r="H71" s="10">
        <v>1395</v>
      </c>
      <c r="I71" s="10">
        <f>12604988/5630</f>
        <v>2238.8966252220248</v>
      </c>
      <c r="J71" s="16">
        <f t="shared" si="28"/>
        <v>0.6049438173634587</v>
      </c>
      <c r="K71" s="16">
        <v>0.4</v>
      </c>
      <c r="L71" s="21">
        <f t="shared" si="29"/>
        <v>10881000</v>
      </c>
      <c r="M71" s="32">
        <f t="shared" si="30"/>
        <v>12276000</v>
      </c>
    </row>
    <row r="72" spans="2:13" x14ac:dyDescent="0.25">
      <c r="B72" s="31"/>
      <c r="C72" s="7">
        <v>4</v>
      </c>
      <c r="D72" s="20"/>
      <c r="E72" s="20"/>
      <c r="F72" s="7" t="s">
        <v>201</v>
      </c>
      <c r="G72" s="20"/>
      <c r="H72" s="10">
        <v>1395</v>
      </c>
      <c r="I72" s="10">
        <f>13345337/5960</f>
        <v>2239.1505033557046</v>
      </c>
      <c r="J72" s="16">
        <f t="shared" si="28"/>
        <v>0.60512580885713585</v>
      </c>
      <c r="K72" s="16">
        <v>0.4</v>
      </c>
      <c r="L72" s="21">
        <f t="shared" si="29"/>
        <v>10881000</v>
      </c>
      <c r="M72" s="32">
        <f t="shared" si="30"/>
        <v>12276000</v>
      </c>
    </row>
    <row r="73" spans="2:13" ht="6" customHeight="1" x14ac:dyDescent="0.25">
      <c r="B73" s="33"/>
      <c r="C73" s="14"/>
      <c r="D73" s="13"/>
      <c r="E73" s="13"/>
      <c r="F73" s="14"/>
      <c r="G73" s="13"/>
      <c r="H73" s="15"/>
      <c r="I73" s="15"/>
      <c r="J73" s="15"/>
      <c r="K73" s="15"/>
      <c r="L73" s="22"/>
      <c r="M73" s="34"/>
    </row>
    <row r="74" spans="2:13" x14ac:dyDescent="0.25">
      <c r="B74" s="31" t="s">
        <v>8</v>
      </c>
      <c r="C74" s="7">
        <v>1</v>
      </c>
      <c r="D74" s="20" t="s">
        <v>245</v>
      </c>
      <c r="E74" s="20">
        <v>299.95999999999998</v>
      </c>
      <c r="F74" s="7" t="s">
        <v>202</v>
      </c>
      <c r="G74" s="20" t="s">
        <v>38</v>
      </c>
      <c r="H74" s="10">
        <v>1395</v>
      </c>
      <c r="I74" s="10">
        <f>12975262/5795</f>
        <v>2239.044348576359</v>
      </c>
      <c r="J74" s="16">
        <f t="shared" ref="J74:J77" si="31">I74/H74-1</f>
        <v>0.60504971224111759</v>
      </c>
      <c r="K74" s="16">
        <v>0.4</v>
      </c>
      <c r="L74" s="21">
        <f>7800*H74</f>
        <v>10881000</v>
      </c>
      <c r="M74" s="32">
        <f>8800*H74</f>
        <v>12276000</v>
      </c>
    </row>
    <row r="75" spans="2:13" x14ac:dyDescent="0.25">
      <c r="B75" s="31"/>
      <c r="C75" s="7">
        <v>2</v>
      </c>
      <c r="D75" s="20"/>
      <c r="E75" s="20"/>
      <c r="F75" s="7" t="s">
        <v>203</v>
      </c>
      <c r="G75" s="20"/>
      <c r="H75" s="10">
        <v>1395</v>
      </c>
      <c r="I75" s="10">
        <f>12604988/5630</f>
        <v>2238.8966252220248</v>
      </c>
      <c r="J75" s="16">
        <f t="shared" si="31"/>
        <v>0.6049438173634587</v>
      </c>
      <c r="K75" s="16">
        <v>0.4</v>
      </c>
      <c r="L75" s="21">
        <f t="shared" ref="L75:L77" si="32">7800*H75</f>
        <v>10881000</v>
      </c>
      <c r="M75" s="32">
        <f t="shared" ref="M75:M77" si="33">8800*H75</f>
        <v>12276000</v>
      </c>
    </row>
    <row r="76" spans="2:13" x14ac:dyDescent="0.25">
      <c r="B76" s="31"/>
      <c r="C76" s="7">
        <v>3</v>
      </c>
      <c r="D76" s="20"/>
      <c r="E76" s="20"/>
      <c r="F76" s="7" t="s">
        <v>204</v>
      </c>
      <c r="G76" s="20"/>
      <c r="H76" s="10">
        <v>1395</v>
      </c>
      <c r="I76" s="10">
        <f>12604988/5630</f>
        <v>2238.8966252220248</v>
      </c>
      <c r="J76" s="16">
        <f t="shared" si="31"/>
        <v>0.6049438173634587</v>
      </c>
      <c r="K76" s="16">
        <v>0.4</v>
      </c>
      <c r="L76" s="21">
        <f t="shared" si="32"/>
        <v>10881000</v>
      </c>
      <c r="M76" s="32">
        <f t="shared" si="33"/>
        <v>12276000</v>
      </c>
    </row>
    <row r="77" spans="2:13" x14ac:dyDescent="0.25">
      <c r="B77" s="31"/>
      <c r="C77" s="7">
        <v>4</v>
      </c>
      <c r="D77" s="20"/>
      <c r="E77" s="20"/>
      <c r="F77" s="7" t="s">
        <v>205</v>
      </c>
      <c r="G77" s="20"/>
      <c r="H77" s="10">
        <v>1395</v>
      </c>
      <c r="I77" s="10">
        <f>13345337/5960</f>
        <v>2239.1505033557046</v>
      </c>
      <c r="J77" s="16">
        <f t="shared" si="31"/>
        <v>0.60512580885713585</v>
      </c>
      <c r="K77" s="16">
        <v>0.4</v>
      </c>
      <c r="L77" s="21">
        <f t="shared" si="32"/>
        <v>10881000</v>
      </c>
      <c r="M77" s="32">
        <f t="shared" si="33"/>
        <v>12276000</v>
      </c>
    </row>
    <row r="78" spans="2:13" ht="6" customHeight="1" x14ac:dyDescent="0.25">
      <c r="B78" s="33"/>
      <c r="C78" s="14"/>
      <c r="D78" s="13"/>
      <c r="E78" s="13"/>
      <c r="F78" s="14"/>
      <c r="G78" s="13"/>
      <c r="H78" s="15"/>
      <c r="I78" s="15"/>
      <c r="J78" s="15"/>
      <c r="K78" s="15"/>
      <c r="L78" s="22"/>
      <c r="M78" s="34"/>
    </row>
    <row r="79" spans="2:13" x14ac:dyDescent="0.25">
      <c r="B79" s="31" t="s">
        <v>8</v>
      </c>
      <c r="C79" s="7">
        <v>1</v>
      </c>
      <c r="D79" s="20" t="s">
        <v>246</v>
      </c>
      <c r="E79" s="20">
        <v>299.95999999999998</v>
      </c>
      <c r="F79" s="7" t="s">
        <v>206</v>
      </c>
      <c r="G79" s="20" t="s">
        <v>38</v>
      </c>
      <c r="H79" s="10">
        <v>1395</v>
      </c>
      <c r="I79" s="10">
        <f>12975262/5795</f>
        <v>2239.044348576359</v>
      </c>
      <c r="J79" s="16">
        <f t="shared" ref="J79:J82" si="34">I79/H79-1</f>
        <v>0.60504971224111759</v>
      </c>
      <c r="K79" s="16">
        <v>0.4</v>
      </c>
      <c r="L79" s="21">
        <f>7800*H79</f>
        <v>10881000</v>
      </c>
      <c r="M79" s="32">
        <f>8800*H79</f>
        <v>12276000</v>
      </c>
    </row>
    <row r="80" spans="2:13" x14ac:dyDescent="0.25">
      <c r="B80" s="31"/>
      <c r="C80" s="7">
        <v>2</v>
      </c>
      <c r="D80" s="20"/>
      <c r="E80" s="20"/>
      <c r="F80" s="7" t="s">
        <v>207</v>
      </c>
      <c r="G80" s="20"/>
      <c r="H80" s="10">
        <v>1395</v>
      </c>
      <c r="I80" s="10">
        <f>12604988/5630</f>
        <v>2238.8966252220248</v>
      </c>
      <c r="J80" s="16">
        <f t="shared" si="34"/>
        <v>0.6049438173634587</v>
      </c>
      <c r="K80" s="16">
        <v>0.4</v>
      </c>
      <c r="L80" s="21">
        <f t="shared" ref="L80:L82" si="35">7800*H80</f>
        <v>10881000</v>
      </c>
      <c r="M80" s="32">
        <f t="shared" ref="M80:M82" si="36">8800*H80</f>
        <v>12276000</v>
      </c>
    </row>
    <row r="81" spans="2:13" x14ac:dyDescent="0.25">
      <c r="B81" s="31"/>
      <c r="C81" s="7">
        <v>3</v>
      </c>
      <c r="D81" s="20"/>
      <c r="E81" s="20"/>
      <c r="F81" s="7" t="s">
        <v>208</v>
      </c>
      <c r="G81" s="20"/>
      <c r="H81" s="10">
        <v>1395</v>
      </c>
      <c r="I81" s="10">
        <f>12604988/5630</f>
        <v>2238.8966252220248</v>
      </c>
      <c r="J81" s="16">
        <f t="shared" si="34"/>
        <v>0.6049438173634587</v>
      </c>
      <c r="K81" s="16">
        <v>0.4</v>
      </c>
      <c r="L81" s="21">
        <f t="shared" si="35"/>
        <v>10881000</v>
      </c>
      <c r="M81" s="32">
        <f t="shared" si="36"/>
        <v>12276000</v>
      </c>
    </row>
    <row r="82" spans="2:13" ht="15.75" thickBot="1" x14ac:dyDescent="0.3">
      <c r="B82" s="31"/>
      <c r="C82" s="7">
        <v>4</v>
      </c>
      <c r="D82" s="20"/>
      <c r="E82" s="20"/>
      <c r="F82" s="7" t="s">
        <v>209</v>
      </c>
      <c r="G82" s="20"/>
      <c r="H82" s="10">
        <v>1395</v>
      </c>
      <c r="I82" s="10">
        <f>13345537/5960</f>
        <v>2239.1840604026847</v>
      </c>
      <c r="J82" s="16">
        <f t="shared" si="34"/>
        <v>0.60514986408794602</v>
      </c>
      <c r="K82" s="16">
        <v>0.4</v>
      </c>
      <c r="L82" s="21">
        <f t="shared" si="35"/>
        <v>10881000</v>
      </c>
      <c r="M82" s="32">
        <f t="shared" si="36"/>
        <v>12276000</v>
      </c>
    </row>
    <row r="83" spans="2:13" x14ac:dyDescent="0.25">
      <c r="B83" s="35" t="s">
        <v>211</v>
      </c>
      <c r="C83" s="25"/>
      <c r="D83" s="24" t="s">
        <v>229</v>
      </c>
      <c r="E83" s="24"/>
      <c r="F83" s="25" t="s">
        <v>254</v>
      </c>
      <c r="G83" s="24" t="s">
        <v>38</v>
      </c>
      <c r="H83" s="26">
        <f>SUM(H3:H82)</f>
        <v>95308</v>
      </c>
      <c r="I83" s="26">
        <f t="shared" ref="I83:M83" si="37">SUM(I3:I82)</f>
        <v>148000.06926927331</v>
      </c>
      <c r="J83" s="26">
        <f t="shared" si="37"/>
        <v>35.476381087846029</v>
      </c>
      <c r="K83" s="26">
        <f t="shared" si="37"/>
        <v>25.599999999999973</v>
      </c>
      <c r="L83" s="27">
        <f t="shared" si="37"/>
        <v>743402400</v>
      </c>
      <c r="M83" s="36">
        <f t="shared" si="37"/>
        <v>838710400</v>
      </c>
    </row>
  </sheetData>
  <mergeCells count="65">
    <mergeCell ref="B2:H2"/>
    <mergeCell ref="B34:B37"/>
    <mergeCell ref="B29:B32"/>
    <mergeCell ref="B24:B27"/>
    <mergeCell ref="B19:B22"/>
    <mergeCell ref="B14:B17"/>
    <mergeCell ref="B9:B12"/>
    <mergeCell ref="B4:B7"/>
    <mergeCell ref="G34:G37"/>
    <mergeCell ref="G9:G12"/>
    <mergeCell ref="G14:G17"/>
    <mergeCell ref="G19:G22"/>
    <mergeCell ref="G24:G27"/>
    <mergeCell ref="G29:G32"/>
    <mergeCell ref="D19:D22"/>
    <mergeCell ref="D14:D17"/>
    <mergeCell ref="B79:B82"/>
    <mergeCell ref="B74:B77"/>
    <mergeCell ref="B69:B72"/>
    <mergeCell ref="B64:B67"/>
    <mergeCell ref="B59:B62"/>
    <mergeCell ref="B54:B57"/>
    <mergeCell ref="B49:B52"/>
    <mergeCell ref="B44:B47"/>
    <mergeCell ref="B39:B42"/>
    <mergeCell ref="G54:G57"/>
    <mergeCell ref="G49:G52"/>
    <mergeCell ref="G44:G47"/>
    <mergeCell ref="G39:G42"/>
    <mergeCell ref="D39:D42"/>
    <mergeCell ref="D4:D7"/>
    <mergeCell ref="E69:E72"/>
    <mergeCell ref="E74:E77"/>
    <mergeCell ref="E79:E82"/>
    <mergeCell ref="G4:G7"/>
    <mergeCell ref="G79:G82"/>
    <mergeCell ref="G74:G77"/>
    <mergeCell ref="G69:G72"/>
    <mergeCell ref="G64:G67"/>
    <mergeCell ref="G59:G62"/>
    <mergeCell ref="E39:E42"/>
    <mergeCell ref="E44:E47"/>
    <mergeCell ref="E49:E52"/>
    <mergeCell ref="E54:E57"/>
    <mergeCell ref="E59:E62"/>
    <mergeCell ref="E64:E67"/>
    <mergeCell ref="E29:E32"/>
    <mergeCell ref="E34:E37"/>
    <mergeCell ref="D69:D72"/>
    <mergeCell ref="D64:D67"/>
    <mergeCell ref="D59:D62"/>
    <mergeCell ref="D54:D57"/>
    <mergeCell ref="D49:D52"/>
    <mergeCell ref="D44:D47"/>
    <mergeCell ref="E4:E7"/>
    <mergeCell ref="E9:E12"/>
    <mergeCell ref="E14:E17"/>
    <mergeCell ref="E19:E22"/>
    <mergeCell ref="E24:E27"/>
    <mergeCell ref="D9:D12"/>
    <mergeCell ref="D34:D37"/>
    <mergeCell ref="D29:D32"/>
    <mergeCell ref="D24:D27"/>
    <mergeCell ref="D79:D82"/>
    <mergeCell ref="D74:D7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B inventory</vt:lpstr>
      <vt:lpstr>1 D inventory</vt:lpstr>
      <vt:lpstr>1A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Jitender Sharma</cp:lastModifiedBy>
  <dcterms:created xsi:type="dcterms:W3CDTF">2021-10-30T07:04:28Z</dcterms:created>
  <dcterms:modified xsi:type="dcterms:W3CDTF">2021-11-09T10:26:58Z</dcterms:modified>
</cp:coreProperties>
</file>