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Tejash Bharadwaj\VIS(2021-22)-PL642-557-714 Mulberry Phase 1\"/>
    </mc:Choice>
  </mc:AlternateContent>
  <bookViews>
    <workbookView xWindow="0" yWindow="0" windowWidth="24000" windowHeight="9135"/>
  </bookViews>
  <sheets>
    <sheet name="Sheet1" sheetId="1" r:id="rId1"/>
    <sheet name="Area statemen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7" i="1"/>
  <c r="L9" i="1"/>
  <c r="J9" i="1"/>
  <c r="D29" i="2"/>
  <c r="C29" i="2"/>
  <c r="D23" i="2"/>
  <c r="D22" i="2"/>
  <c r="D19" i="2"/>
  <c r="C19" i="2"/>
  <c r="D18" i="2"/>
  <c r="D17" i="2"/>
  <c r="C17" i="2"/>
  <c r="D14" i="2"/>
  <c r="C14" i="2"/>
  <c r="D13" i="2"/>
  <c r="C12" i="2"/>
  <c r="D12" i="2"/>
  <c r="D9" i="2"/>
  <c r="C9" i="2"/>
  <c r="D7" i="2"/>
  <c r="D6" i="2"/>
  <c r="C7" i="2"/>
  <c r="H8" i="1"/>
  <c r="G8" i="1"/>
  <c r="E8" i="1"/>
</calcChain>
</file>

<file path=xl/sharedStrings.xml><?xml version="1.0" encoding="utf-8"?>
<sst xmlns="http://schemas.openxmlformats.org/spreadsheetml/2006/main" count="24" uniqueCount="19">
  <si>
    <t>Ground coverage of complete project</t>
  </si>
  <si>
    <t>Provided</t>
  </si>
  <si>
    <t>Permitted</t>
  </si>
  <si>
    <t>AREA STATEMENT OF THE PROJECT</t>
  </si>
  <si>
    <t>Proposed (Phase 1)</t>
  </si>
  <si>
    <t>FAR of The Project</t>
  </si>
  <si>
    <t>Residential (Phase 1)</t>
  </si>
  <si>
    <t>EWS (Phase 1)</t>
  </si>
  <si>
    <t>Total</t>
  </si>
  <si>
    <t>Non FAR of The Project</t>
  </si>
  <si>
    <t>Open/Green Area</t>
  </si>
  <si>
    <t>Required</t>
  </si>
  <si>
    <t>Proposed</t>
  </si>
  <si>
    <t>Density</t>
  </si>
  <si>
    <t>100 PPA to 400 PPA</t>
  </si>
  <si>
    <t>387.25 PPA</t>
  </si>
  <si>
    <t>Plinth/BUA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</si>
  <si>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</si>
  <si>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Ft</t>
    </r>
    <r>
      <rPr>
        <vertAlign val="superscript"/>
        <sz val="11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</si>
</sst>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2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N9" sqref="N9"/>
    </sheetView>
  </sheetViews>
  <sheetFormatPr defaultRowHeight="15" x14ac:dyDescent="0.25"/>
  <cols>
    <col min="5" max="5" width="10" bestFit="1" customWidth="1"/>
    <col min="7" max="7" width="10" bestFit="1" customWidth="1"/>
    <col min="10" max="10" width="10" bestFit="1" customWidth="1"/>
    <col min="12" max="12" width="11.28515625" bestFit="1" customWidth="1"/>
    <col min="14" max="14" width="16.28515625" bestFit="1" customWidth="1"/>
  </cols>
  <sheetData>
    <row r="1" spans="1:14" x14ac:dyDescent="0.25">
      <c r="A1">
        <v>55</v>
      </c>
    </row>
    <row r="2" spans="1:14" x14ac:dyDescent="0.25">
      <c r="A2">
        <v>70</v>
      </c>
    </row>
    <row r="3" spans="1:14" x14ac:dyDescent="0.25">
      <c r="A3">
        <v>55</v>
      </c>
    </row>
    <row r="4" spans="1:14" x14ac:dyDescent="0.25">
      <c r="A4">
        <v>55</v>
      </c>
    </row>
    <row r="5" spans="1:14" ht="15.75" thickBot="1" x14ac:dyDescent="0.3">
      <c r="A5">
        <v>70</v>
      </c>
    </row>
    <row r="6" spans="1:14" ht="15.75" thickBot="1" x14ac:dyDescent="0.3">
      <c r="A6">
        <v>55</v>
      </c>
      <c r="E6">
        <v>1400</v>
      </c>
      <c r="G6">
        <v>1500</v>
      </c>
      <c r="H6">
        <v>1200</v>
      </c>
      <c r="J6">
        <v>4</v>
      </c>
      <c r="L6" s="6">
        <v>307951042</v>
      </c>
      <c r="N6" s="9">
        <v>700300000</v>
      </c>
    </row>
    <row r="7" spans="1:14" ht="15.75" thickBot="1" x14ac:dyDescent="0.3">
      <c r="A7">
        <v>75</v>
      </c>
      <c r="E7">
        <v>219965.03</v>
      </c>
      <c r="G7">
        <v>219965.03</v>
      </c>
      <c r="H7">
        <v>27013.21</v>
      </c>
      <c r="J7">
        <v>25000000</v>
      </c>
      <c r="L7" s="7">
        <v>362363397</v>
      </c>
      <c r="N7" s="10">
        <f>N6-0.15*N6</f>
        <v>595255000</v>
      </c>
    </row>
    <row r="8" spans="1:14" ht="15.75" thickBot="1" x14ac:dyDescent="0.3">
      <c r="A8">
        <v>75</v>
      </c>
      <c r="E8">
        <f>E6*E7</f>
        <v>307951042</v>
      </c>
      <c r="G8">
        <f>G6*G7</f>
        <v>329947545</v>
      </c>
      <c r="H8">
        <f>H6*H7</f>
        <v>32415852</v>
      </c>
      <c r="J8">
        <v>8.7170000000000005</v>
      </c>
      <c r="L8" s="8">
        <v>30000000</v>
      </c>
      <c r="N8">
        <f>N6-0.25*N6</f>
        <v>525225000</v>
      </c>
    </row>
    <row r="9" spans="1:14" x14ac:dyDescent="0.25">
      <c r="A9">
        <v>75</v>
      </c>
      <c r="J9">
        <f>J6*J7*J8</f>
        <v>871700000</v>
      </c>
      <c r="L9">
        <f>L6+L7+L8</f>
        <v>700314439</v>
      </c>
    </row>
    <row r="10" spans="1:14" x14ac:dyDescent="0.25">
      <c r="A10">
        <v>75</v>
      </c>
    </row>
    <row r="11" spans="1:14" x14ac:dyDescent="0.25">
      <c r="A11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topLeftCell="A4" workbookViewId="0">
      <selection activeCell="C14" sqref="C14"/>
    </sheetView>
  </sheetViews>
  <sheetFormatPr defaultRowHeight="15" x14ac:dyDescent="0.25"/>
  <cols>
    <col min="1" max="1" width="9.140625" style="1"/>
    <col min="2" max="2" width="52.85546875" style="2" bestFit="1" customWidth="1"/>
    <col min="3" max="3" width="9.5703125" style="1" bestFit="1" customWidth="1"/>
    <col min="4" max="4" width="11.42578125" style="1" bestFit="1" customWidth="1"/>
    <col min="5" max="16384" width="9.140625" style="1"/>
  </cols>
  <sheetData>
    <row r="2" spans="2:4" ht="18" x14ac:dyDescent="0.25">
      <c r="B2" s="3" t="s">
        <v>3</v>
      </c>
    </row>
    <row r="4" spans="2:4" x14ac:dyDescent="0.25">
      <c r="B4" s="2" t="s">
        <v>0</v>
      </c>
    </row>
    <row r="5" spans="2:4" ht="17.25" x14ac:dyDescent="0.25">
      <c r="C5" s="1" t="s">
        <v>17</v>
      </c>
      <c r="D5" s="1" t="s">
        <v>18</v>
      </c>
    </row>
    <row r="6" spans="2:4" x14ac:dyDescent="0.25">
      <c r="B6" s="2" t="s">
        <v>2</v>
      </c>
      <c r="C6" s="4">
        <v>13423.2</v>
      </c>
      <c r="D6" s="4">
        <f>C6*10.764</f>
        <v>144487.3248</v>
      </c>
    </row>
    <row r="7" spans="2:4" x14ac:dyDescent="0.25">
      <c r="B7" s="2" t="s">
        <v>1</v>
      </c>
      <c r="C7" s="4">
        <f>630.42+646.04+630.42+630.42+646.04+630.42+566.57+566.57+566.57+566.57+986.37+242.86+503.85+210.44</f>
        <v>8023.5599999999986</v>
      </c>
      <c r="D7" s="4">
        <f>C7*10.764</f>
        <v>86365.599839999981</v>
      </c>
    </row>
    <row r="8" spans="2:4" x14ac:dyDescent="0.25">
      <c r="C8" s="4"/>
      <c r="D8" s="4"/>
    </row>
    <row r="9" spans="2:4" x14ac:dyDescent="0.25">
      <c r="B9" s="2" t="s">
        <v>4</v>
      </c>
      <c r="C9" s="4">
        <f>630.42+646.04+630.42+503.85</f>
        <v>2410.73</v>
      </c>
      <c r="D9" s="4">
        <f>C9*10.764</f>
        <v>25949.097719999998</v>
      </c>
    </row>
    <row r="10" spans="2:4" x14ac:dyDescent="0.25">
      <c r="C10" s="4"/>
      <c r="D10" s="4"/>
    </row>
    <row r="11" spans="2:4" x14ac:dyDescent="0.25">
      <c r="B11" s="2" t="s">
        <v>5</v>
      </c>
      <c r="C11" s="4"/>
      <c r="D11" s="4"/>
    </row>
    <row r="12" spans="2:4" x14ac:dyDescent="0.25">
      <c r="B12" s="2" t="s">
        <v>6</v>
      </c>
      <c r="C12" s="4">
        <f>5627.25+6340.7+5627.25</f>
        <v>17595.2</v>
      </c>
      <c r="D12" s="4">
        <f>C12*10.764</f>
        <v>189394.7328</v>
      </c>
    </row>
    <row r="13" spans="2:4" x14ac:dyDescent="0.25">
      <c r="B13" s="2" t="s">
        <v>7</v>
      </c>
      <c r="C13" s="4">
        <v>2840.22</v>
      </c>
      <c r="D13" s="4">
        <f>C13*10.764</f>
        <v>30572.128079999995</v>
      </c>
    </row>
    <row r="14" spans="2:4" x14ac:dyDescent="0.25">
      <c r="B14" s="2" t="s">
        <v>8</v>
      </c>
      <c r="C14" s="4">
        <f>C12+C13</f>
        <v>20435.420000000002</v>
      </c>
      <c r="D14" s="4">
        <f>D12+D13</f>
        <v>219966.86087999999</v>
      </c>
    </row>
    <row r="15" spans="2:4" x14ac:dyDescent="0.25">
      <c r="C15" s="4"/>
      <c r="D15" s="4"/>
    </row>
    <row r="16" spans="2:4" x14ac:dyDescent="0.25">
      <c r="B16" s="2" t="s">
        <v>9</v>
      </c>
      <c r="C16" s="4"/>
      <c r="D16" s="4"/>
    </row>
    <row r="17" spans="2:4" x14ac:dyDescent="0.25">
      <c r="B17" s="2" t="s">
        <v>6</v>
      </c>
      <c r="C17" s="4">
        <f>577+805.66+577</f>
        <v>1959.6599999999999</v>
      </c>
      <c r="D17" s="4">
        <f>C17*10.764</f>
        <v>21093.780239999996</v>
      </c>
    </row>
    <row r="18" spans="2:4" x14ac:dyDescent="0.25">
      <c r="B18" s="2" t="s">
        <v>7</v>
      </c>
      <c r="C18" s="4">
        <v>549.95000000000005</v>
      </c>
      <c r="D18" s="4">
        <f>C18*10.764</f>
        <v>5919.6617999999999</v>
      </c>
    </row>
    <row r="19" spans="2:4" x14ac:dyDescent="0.25">
      <c r="B19" s="2" t="s">
        <v>8</v>
      </c>
      <c r="C19" s="4">
        <f>C17+C18</f>
        <v>2509.6099999999997</v>
      </c>
      <c r="D19" s="4">
        <f>D17+D18</f>
        <v>27013.442039999994</v>
      </c>
    </row>
    <row r="20" spans="2:4" x14ac:dyDescent="0.25">
      <c r="C20" s="4"/>
      <c r="D20" s="4"/>
    </row>
    <row r="21" spans="2:4" x14ac:dyDescent="0.25">
      <c r="B21" s="2" t="s">
        <v>10</v>
      </c>
      <c r="C21" s="4"/>
      <c r="D21" s="4"/>
    </row>
    <row r="22" spans="2:4" x14ac:dyDescent="0.25">
      <c r="B22" s="2" t="s">
        <v>11</v>
      </c>
      <c r="C22" s="4">
        <v>5752.8</v>
      </c>
      <c r="D22" s="4">
        <f>C22*10.764</f>
        <v>61923.139199999998</v>
      </c>
    </row>
    <row r="23" spans="2:4" x14ac:dyDescent="0.25">
      <c r="B23" s="2" t="s">
        <v>12</v>
      </c>
      <c r="C23" s="1">
        <v>5767.01</v>
      </c>
      <c r="D23" s="1">
        <f>C23*10.764</f>
        <v>62076.09564</v>
      </c>
    </row>
    <row r="25" spans="2:4" x14ac:dyDescent="0.25">
      <c r="B25" s="2" t="s">
        <v>13</v>
      </c>
    </row>
    <row r="26" spans="2:4" x14ac:dyDescent="0.25">
      <c r="B26" s="2" t="s">
        <v>2</v>
      </c>
      <c r="C26" s="5" t="s">
        <v>14</v>
      </c>
      <c r="D26" s="5"/>
    </row>
    <row r="27" spans="2:4" x14ac:dyDescent="0.25">
      <c r="B27" s="2" t="s">
        <v>12</v>
      </c>
      <c r="C27" s="5" t="s">
        <v>15</v>
      </c>
      <c r="D27" s="5"/>
    </row>
    <row r="29" spans="2:4" x14ac:dyDescent="0.25">
      <c r="B29" s="2" t="s">
        <v>16</v>
      </c>
      <c r="C29" s="4">
        <f>C14+C19</f>
        <v>22945.030000000002</v>
      </c>
      <c r="D29" s="4">
        <f>D14+D19</f>
        <v>246980.30291999999</v>
      </c>
    </row>
  </sheetData>
  <mergeCells count="2">
    <mergeCell ref="C26:D26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Area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2021-12-14T04:39:51Z</dcterms:created>
  <dcterms:modified xsi:type="dcterms:W3CDTF">2021-12-14T07:22:21Z</dcterms:modified>
</cp:coreProperties>
</file>