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New folder\Satyajit Singh\Daily Working Bank and Other\21-22\Fixed Assest Valuation\3-dt.13.01.22\"/>
    </mc:Choice>
  </mc:AlternateContent>
  <bookViews>
    <workbookView xWindow="0" yWindow="0" windowWidth="20490" windowHeight="7065"/>
  </bookViews>
  <sheets>
    <sheet name="Pow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9" i="1" l="1"/>
  <c r="N29" i="1"/>
  <c r="M29" i="1"/>
  <c r="L29" i="1"/>
  <c r="K29" i="1"/>
  <c r="J29" i="1"/>
  <c r="I29" i="1"/>
  <c r="H29" i="1"/>
  <c r="G29" i="1"/>
  <c r="F29" i="1"/>
  <c r="E29" i="1"/>
  <c r="D29" i="1"/>
  <c r="P28" i="1"/>
  <c r="P27" i="1"/>
  <c r="P26" i="1"/>
  <c r="P29" i="1" s="1"/>
  <c r="O24" i="1"/>
  <c r="N24" i="1"/>
  <c r="M24" i="1"/>
  <c r="L24" i="1"/>
  <c r="K24" i="1"/>
  <c r="J24" i="1"/>
  <c r="I24" i="1"/>
  <c r="H24" i="1"/>
  <c r="G24" i="1"/>
  <c r="F24" i="1"/>
  <c r="E24" i="1"/>
  <c r="D24" i="1"/>
  <c r="P23" i="1"/>
  <c r="P22" i="1"/>
  <c r="P24" i="1" s="1"/>
  <c r="O17" i="1"/>
  <c r="N17" i="1"/>
  <c r="M17" i="1"/>
  <c r="L17" i="1"/>
  <c r="K17" i="1"/>
  <c r="J17" i="1"/>
  <c r="I17" i="1"/>
  <c r="H17" i="1"/>
  <c r="G17" i="1"/>
  <c r="E17" i="1"/>
  <c r="D17" i="1"/>
  <c r="P16" i="1"/>
  <c r="P15" i="1"/>
  <c r="F14" i="1"/>
  <c r="F17" i="1" s="1"/>
  <c r="P13" i="1"/>
  <c r="P12" i="1"/>
  <c r="O10" i="1"/>
  <c r="N10" i="1"/>
  <c r="M10" i="1"/>
  <c r="L10" i="1"/>
  <c r="K10" i="1"/>
  <c r="J10" i="1"/>
  <c r="I10" i="1"/>
  <c r="H10" i="1"/>
  <c r="G10" i="1"/>
  <c r="F10" i="1"/>
  <c r="E10" i="1"/>
  <c r="D10" i="1"/>
  <c r="P9" i="1"/>
  <c r="P8" i="1"/>
  <c r="P7" i="1"/>
  <c r="P6" i="1"/>
  <c r="P5" i="1"/>
  <c r="P4" i="1"/>
  <c r="P10" i="1" s="1"/>
  <c r="P14" i="1" l="1"/>
  <c r="P17" i="1" s="1"/>
</calcChain>
</file>

<file path=xl/sharedStrings.xml><?xml version="1.0" encoding="utf-8"?>
<sst xmlns="http://schemas.openxmlformats.org/spreadsheetml/2006/main" count="71" uniqueCount="41">
  <si>
    <t>Power Generation ,Consumption , Import &amp; Export  Details For FY 2021 - 22</t>
  </si>
  <si>
    <t>Cogen and Sugar Plant Details</t>
  </si>
  <si>
    <t>Sr. No.</t>
  </si>
  <si>
    <t>PARTICULARS</t>
  </si>
  <si>
    <t>UOM</t>
  </si>
  <si>
    <t xml:space="preserve">Total                     </t>
  </si>
  <si>
    <t>A</t>
  </si>
  <si>
    <t>Power Generation by 30.85 MW</t>
  </si>
  <si>
    <t>kWH</t>
  </si>
  <si>
    <t>B</t>
  </si>
  <si>
    <t>Power Generation by 3.0 MW_Old</t>
  </si>
  <si>
    <t>C</t>
  </si>
  <si>
    <t>Power Generation by 3.0 MW_New</t>
  </si>
  <si>
    <t>D</t>
  </si>
  <si>
    <t>Power Import from 4.0 MW Distillery Plant</t>
  </si>
  <si>
    <t>E</t>
  </si>
  <si>
    <t>D.G. Generation</t>
  </si>
  <si>
    <t>F</t>
  </si>
  <si>
    <t xml:space="preserve">Power Import from UPPCL </t>
  </si>
  <si>
    <t>G</t>
  </si>
  <si>
    <t>Total {A+B+C+D+E+F}</t>
  </si>
  <si>
    <t>H</t>
  </si>
  <si>
    <t xml:space="preserve">Power Export to UPPCL </t>
  </si>
  <si>
    <t>I</t>
  </si>
  <si>
    <t>Power Plant Consumption</t>
  </si>
  <si>
    <t>J</t>
  </si>
  <si>
    <t>Sugar Plant Consumption (30+4+3+3) MW</t>
  </si>
  <si>
    <t>K</t>
  </si>
  <si>
    <t>Colony Consumption &amp; Other Utilites</t>
  </si>
  <si>
    <t>L</t>
  </si>
  <si>
    <t>Power to Distillery Plant</t>
  </si>
  <si>
    <t>M</t>
  </si>
  <si>
    <t>Total {H+I+J+K+L}</t>
  </si>
  <si>
    <t>100 KLPD Distillery  Plant  Details</t>
  </si>
  <si>
    <t>T.G. Generation by 4.0 MW</t>
  </si>
  <si>
    <t>Power Import from Cogen / Sugar Plant</t>
  </si>
  <si>
    <t>Total {A+B }</t>
  </si>
  <si>
    <t>Power Export to Cogen / Sugar</t>
  </si>
  <si>
    <t xml:space="preserve">Distillery Power Plant Consumption </t>
  </si>
  <si>
    <t>Distillery  Plant Consumption Incl.CPU</t>
  </si>
  <si>
    <t>Total { D+E+F 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</si>
</sst>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_ ;_ * \-#,##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</cellStyleXfs>
  <cellXfs count="78">
    <xf numFmtId="0" fontId="0" fillId="0" borderId="0" xfId="0"/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4" fillId="3" borderId="6" xfId="2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6" fillId="0" borderId="8" xfId="3" applyFont="1" applyFill="1" applyBorder="1" applyAlignment="1">
      <alignment horizontal="left" vertical="center"/>
    </xf>
    <xf numFmtId="0" fontId="6" fillId="0" borderId="9" xfId="3" applyFont="1" applyFill="1" applyBorder="1" applyAlignment="1">
      <alignment horizontal="center" vertical="center"/>
    </xf>
    <xf numFmtId="17" fontId="6" fillId="0" borderId="9" xfId="3" applyNumberFormat="1" applyFont="1" applyFill="1" applyBorder="1" applyAlignment="1">
      <alignment horizontal="center" vertical="center"/>
    </xf>
    <xf numFmtId="0" fontId="6" fillId="4" borderId="7" xfId="3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7" fillId="0" borderId="11" xfId="3" applyFont="1" applyBorder="1"/>
    <xf numFmtId="0" fontId="6" fillId="0" borderId="12" xfId="3" applyFont="1" applyBorder="1" applyAlignment="1">
      <alignment horizontal="center"/>
    </xf>
    <xf numFmtId="164" fontId="7" fillId="0" borderId="13" xfId="1" applyFont="1" applyFill="1" applyBorder="1"/>
    <xf numFmtId="164" fontId="7" fillId="0" borderId="14" xfId="1" applyFont="1" applyFill="1" applyBorder="1"/>
    <xf numFmtId="0" fontId="7" fillId="0" borderId="15" xfId="4" applyFont="1" applyFill="1" applyBorder="1"/>
    <xf numFmtId="0" fontId="7" fillId="0" borderId="14" xfId="4" applyFont="1" applyFill="1" applyBorder="1"/>
    <xf numFmtId="3" fontId="6" fillId="0" borderId="16" xfId="3" applyNumberFormat="1" applyFont="1" applyFill="1" applyBorder="1"/>
    <xf numFmtId="0" fontId="0" fillId="0" borderId="17" xfId="0" applyBorder="1" applyAlignment="1">
      <alignment horizontal="center"/>
    </xf>
    <xf numFmtId="0" fontId="7" fillId="0" borderId="18" xfId="3" applyFont="1" applyBorder="1"/>
    <xf numFmtId="0" fontId="6" fillId="0" borderId="15" xfId="3" applyFont="1" applyBorder="1" applyAlignment="1">
      <alignment horizontal="center"/>
    </xf>
    <xf numFmtId="164" fontId="7" fillId="0" borderId="15" xfId="1" applyFont="1" applyFill="1" applyBorder="1"/>
    <xf numFmtId="164" fontId="7" fillId="0" borderId="19" xfId="1" applyFont="1" applyFill="1" applyBorder="1"/>
    <xf numFmtId="0" fontId="7" fillId="0" borderId="19" xfId="4" applyFont="1" applyFill="1" applyBorder="1"/>
    <xf numFmtId="3" fontId="6" fillId="0" borderId="20" xfId="1" applyNumberFormat="1" applyFont="1" applyFill="1" applyBorder="1"/>
    <xf numFmtId="165" fontId="7" fillId="0" borderId="19" xfId="1" applyNumberFormat="1" applyFont="1" applyFill="1" applyBorder="1"/>
    <xf numFmtId="1" fontId="7" fillId="0" borderId="19" xfId="4" applyNumberFormat="1" applyFont="1" applyFill="1" applyBorder="1"/>
    <xf numFmtId="3" fontId="6" fillId="0" borderId="20" xfId="3" applyNumberFormat="1" applyFont="1" applyFill="1" applyBorder="1"/>
    <xf numFmtId="1" fontId="0" fillId="0" borderId="0" xfId="0" applyNumberFormat="1"/>
    <xf numFmtId="0" fontId="7" fillId="5" borderId="21" xfId="3" applyFont="1" applyFill="1" applyBorder="1"/>
    <xf numFmtId="0" fontId="6" fillId="0" borderId="22" xfId="3" applyFont="1" applyBorder="1" applyAlignment="1">
      <alignment horizontal="center"/>
    </xf>
    <xf numFmtId="1" fontId="7" fillId="0" borderId="23" xfId="4" applyNumberFormat="1" applyFont="1" applyFill="1" applyBorder="1"/>
    <xf numFmtId="164" fontId="7" fillId="0" borderId="23" xfId="1" applyFont="1" applyFill="1" applyBorder="1"/>
    <xf numFmtId="165" fontId="7" fillId="0" borderId="23" xfId="1" applyNumberFormat="1" applyFont="1" applyFill="1" applyBorder="1"/>
    <xf numFmtId="3" fontId="6" fillId="0" borderId="24" xfId="3" applyNumberFormat="1" applyFont="1" applyFill="1" applyBorder="1"/>
    <xf numFmtId="0" fontId="6" fillId="6" borderId="7" xfId="3" applyFont="1" applyFill="1" applyBorder="1" applyAlignment="1">
      <alignment horizontal="center"/>
    </xf>
    <xf numFmtId="0" fontId="6" fillId="6" borderId="5" xfId="3" applyFont="1" applyFill="1" applyBorder="1"/>
    <xf numFmtId="1" fontId="6" fillId="6" borderId="4" xfId="3" applyNumberFormat="1" applyFont="1" applyFill="1" applyBorder="1"/>
    <xf numFmtId="3" fontId="6" fillId="6" borderId="7" xfId="3" applyNumberFormat="1" applyFont="1" applyFill="1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6" fillId="5" borderId="28" xfId="3" applyFont="1" applyFill="1" applyBorder="1"/>
    <xf numFmtId="0" fontId="6" fillId="0" borderId="29" xfId="3" applyFont="1" applyBorder="1" applyAlignment="1">
      <alignment horizontal="center"/>
    </xf>
    <xf numFmtId="1" fontId="7" fillId="0" borderId="19" xfId="3" applyNumberFormat="1" applyFont="1" applyFill="1" applyBorder="1"/>
    <xf numFmtId="1" fontId="7" fillId="5" borderId="19" xfId="3" applyNumberFormat="1" applyFont="1" applyFill="1" applyBorder="1" applyAlignment="1">
      <alignment horizontal="right"/>
    </xf>
    <xf numFmtId="3" fontId="6" fillId="0" borderId="30" xfId="3" applyNumberFormat="1" applyFont="1" applyFill="1" applyBorder="1"/>
    <xf numFmtId="0" fontId="0" fillId="0" borderId="31" xfId="0" applyBorder="1" applyAlignment="1">
      <alignment horizontal="center"/>
    </xf>
    <xf numFmtId="0" fontId="7" fillId="0" borderId="32" xfId="3" applyFont="1" applyBorder="1" applyAlignment="1">
      <alignment wrapText="1"/>
    </xf>
    <xf numFmtId="0" fontId="6" fillId="0" borderId="33" xfId="3" applyFont="1" applyBorder="1" applyAlignment="1">
      <alignment horizontal="center"/>
    </xf>
    <xf numFmtId="0" fontId="7" fillId="0" borderId="34" xfId="3" applyFont="1" applyFill="1" applyBorder="1" applyAlignment="1">
      <alignment horizontal="right"/>
    </xf>
    <xf numFmtId="0" fontId="7" fillId="0" borderId="15" xfId="3" applyFont="1" applyFill="1" applyBorder="1" applyAlignment="1">
      <alignment horizontal="right"/>
    </xf>
    <xf numFmtId="0" fontId="7" fillId="0" borderId="35" xfId="3" applyFont="1" applyFill="1" applyBorder="1" applyAlignment="1">
      <alignment horizontal="right"/>
    </xf>
    <xf numFmtId="3" fontId="0" fillId="0" borderId="0" xfId="0" applyNumberFormat="1"/>
    <xf numFmtId="1" fontId="7" fillId="5" borderId="15" xfId="3" applyNumberFormat="1" applyFont="1" applyFill="1" applyBorder="1" applyAlignment="1">
      <alignment horizontal="right"/>
    </xf>
    <xf numFmtId="1" fontId="2" fillId="6" borderId="7" xfId="0" applyNumberFormat="1" applyFont="1" applyFill="1" applyBorder="1"/>
    <xf numFmtId="3" fontId="2" fillId="6" borderId="7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Border="1"/>
    <xf numFmtId="0" fontId="7" fillId="0" borderId="0" xfId="3" applyFont="1" applyFill="1" applyBorder="1" applyAlignment="1">
      <alignment horizontal="right"/>
    </xf>
    <xf numFmtId="1" fontId="7" fillId="0" borderId="0" xfId="3" applyNumberFormat="1" applyFont="1" applyFill="1" applyBorder="1" applyAlignment="1">
      <alignment horizontal="right"/>
    </xf>
    <xf numFmtId="0" fontId="4" fillId="4" borderId="4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 vertical="center" wrapText="1"/>
    </xf>
    <xf numFmtId="0" fontId="6" fillId="3" borderId="7" xfId="3" applyFont="1" applyFill="1" applyBorder="1" applyAlignment="1">
      <alignment horizontal="center" vertical="center" wrapText="1"/>
    </xf>
    <xf numFmtId="0" fontId="7" fillId="0" borderId="28" xfId="3" applyFont="1" applyBorder="1"/>
    <xf numFmtId="0" fontId="7" fillId="0" borderId="29" xfId="4" applyFont="1" applyFill="1" applyBorder="1"/>
    <xf numFmtId="164" fontId="7" fillId="0" borderId="29" xfId="1" applyFont="1" applyFill="1" applyBorder="1"/>
    <xf numFmtId="1" fontId="6" fillId="0" borderId="30" xfId="3" applyNumberFormat="1" applyFont="1" applyFill="1" applyBorder="1"/>
    <xf numFmtId="0" fontId="0" fillId="0" borderId="17" xfId="0" applyFont="1" applyBorder="1" applyAlignment="1">
      <alignment horizontal="center"/>
    </xf>
    <xf numFmtId="0" fontId="6" fillId="6" borderId="7" xfId="3" applyFont="1" applyFill="1" applyBorder="1" applyAlignment="1">
      <alignment horizontal="right"/>
    </xf>
    <xf numFmtId="0" fontId="2" fillId="0" borderId="0" xfId="0" applyFont="1"/>
    <xf numFmtId="1" fontId="2" fillId="0" borderId="0" xfId="0" applyNumberFormat="1" applyFont="1"/>
    <xf numFmtId="0" fontId="7" fillId="5" borderId="28" xfId="3" applyFont="1" applyFill="1" applyBorder="1"/>
    <xf numFmtId="0" fontId="6" fillId="6" borderId="4" xfId="3" applyFont="1" applyFill="1" applyBorder="1" applyAlignment="1">
      <alignment horizontal="center"/>
    </xf>
    <xf numFmtId="0" fontId="6" fillId="6" borderId="7" xfId="3" applyFont="1" applyFill="1" applyBorder="1"/>
  </cellXfs>
  <cellStyles count="5">
    <cellStyle name="Comma" xfId="1" builtinId="3"/>
    <cellStyle name="Normal" xfId="0" builtinId="0"/>
    <cellStyle name="Normal 2" xfId="3"/>
    <cellStyle name="Normal 2 2" xfId="4"/>
    <cellStyle name="Normal_Mankapur-Steam  Power reconciliation-30 -0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tabSelected="1" workbookViewId="0">
      <pane xSplit="3" ySplit="2" topLeftCell="E3" activePane="bottomRight" state="frozen"/>
      <selection pane="topRight" activeCell="D1" sqref="D1"/>
      <selection pane="bottomLeft" activeCell="A3" sqref="A3"/>
      <selection pane="bottomRight" sqref="A1:P1"/>
    </sheetView>
  </sheetViews>
  <sheetFormatPr defaultRowHeight="15" x14ac:dyDescent="0.25"/>
  <cols>
    <col min="1" max="1" width="6.85546875" style="59" bestFit="1" customWidth="1"/>
    <col min="2" max="2" width="43.7109375" bestFit="1" customWidth="1"/>
    <col min="4" max="4" width="9" bestFit="1" customWidth="1"/>
    <col min="5" max="5" width="8" bestFit="1" customWidth="1"/>
    <col min="6" max="9" width="8.7109375" bestFit="1" customWidth="1"/>
    <col min="10" max="10" width="8" bestFit="1" customWidth="1"/>
    <col min="11" max="13" width="9" bestFit="1" customWidth="1"/>
    <col min="14" max="15" width="10.7109375" customWidth="1"/>
    <col min="16" max="16" width="14" customWidth="1"/>
  </cols>
  <sheetData>
    <row r="1" spans="1:23" ht="18.75" customHeight="1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23" ht="18.75" customHeight="1" thickBot="1" x14ac:dyDescent="0.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</row>
    <row r="3" spans="1:23" ht="15.75" thickBot="1" x14ac:dyDescent="0.3">
      <c r="A3" s="7" t="s">
        <v>2</v>
      </c>
      <c r="B3" s="8" t="s">
        <v>3</v>
      </c>
      <c r="C3" s="9" t="s">
        <v>4</v>
      </c>
      <c r="D3" s="10">
        <v>44287</v>
      </c>
      <c r="E3" s="10">
        <v>44317</v>
      </c>
      <c r="F3" s="10">
        <v>44348</v>
      </c>
      <c r="G3" s="10">
        <v>44378</v>
      </c>
      <c r="H3" s="10">
        <v>44409</v>
      </c>
      <c r="I3" s="10">
        <v>44440</v>
      </c>
      <c r="J3" s="10">
        <v>44470</v>
      </c>
      <c r="K3" s="10">
        <v>44501</v>
      </c>
      <c r="L3" s="10">
        <v>44531</v>
      </c>
      <c r="M3" s="10">
        <v>44562</v>
      </c>
      <c r="N3" s="10">
        <v>44593</v>
      </c>
      <c r="O3" s="10">
        <v>44621</v>
      </c>
      <c r="P3" s="11" t="s">
        <v>5</v>
      </c>
    </row>
    <row r="4" spans="1:23" x14ac:dyDescent="0.25">
      <c r="A4" s="12" t="s">
        <v>6</v>
      </c>
      <c r="B4" s="13" t="s">
        <v>7</v>
      </c>
      <c r="C4" s="14" t="s">
        <v>8</v>
      </c>
      <c r="D4" s="15">
        <v>0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7">
        <v>666000</v>
      </c>
      <c r="K4" s="18">
        <v>11068000</v>
      </c>
      <c r="L4" s="18">
        <v>21684000</v>
      </c>
      <c r="M4" s="18"/>
      <c r="N4" s="18"/>
      <c r="O4" s="18"/>
      <c r="P4" s="19">
        <f>SUM(D4:O4)</f>
        <v>33418000</v>
      </c>
    </row>
    <row r="5" spans="1:23" x14ac:dyDescent="0.25">
      <c r="A5" s="20" t="s">
        <v>9</v>
      </c>
      <c r="B5" s="21" t="s">
        <v>10</v>
      </c>
      <c r="C5" s="22" t="s">
        <v>8</v>
      </c>
      <c r="D5" s="23">
        <v>0</v>
      </c>
      <c r="E5" s="23">
        <v>0</v>
      </c>
      <c r="F5" s="24">
        <v>0</v>
      </c>
      <c r="G5" s="24">
        <v>0</v>
      </c>
      <c r="H5" s="24">
        <v>0</v>
      </c>
      <c r="I5" s="24">
        <v>0</v>
      </c>
      <c r="J5" s="17">
        <v>3580</v>
      </c>
      <c r="K5" s="25">
        <v>935230</v>
      </c>
      <c r="L5" s="25">
        <v>2080820</v>
      </c>
      <c r="M5" s="25"/>
      <c r="N5" s="25"/>
      <c r="O5" s="25"/>
      <c r="P5" s="26">
        <f t="shared" ref="P5:P9" si="0">SUM(D5:O5)</f>
        <v>3019630</v>
      </c>
    </row>
    <row r="6" spans="1:23" x14ac:dyDescent="0.25">
      <c r="A6" s="20" t="s">
        <v>11</v>
      </c>
      <c r="B6" s="21" t="s">
        <v>12</v>
      </c>
      <c r="C6" s="22" t="s">
        <v>8</v>
      </c>
      <c r="D6" s="23">
        <v>0</v>
      </c>
      <c r="E6" s="23">
        <v>0</v>
      </c>
      <c r="F6" s="24">
        <v>0</v>
      </c>
      <c r="G6" s="24">
        <v>0</v>
      </c>
      <c r="H6" s="24">
        <v>0</v>
      </c>
      <c r="I6" s="24">
        <v>0</v>
      </c>
      <c r="J6" s="17">
        <v>1430</v>
      </c>
      <c r="K6" s="25">
        <v>671800</v>
      </c>
      <c r="L6" s="25">
        <v>1600360</v>
      </c>
      <c r="M6" s="25"/>
      <c r="N6" s="25"/>
      <c r="O6" s="25"/>
      <c r="P6" s="26">
        <f t="shared" si="0"/>
        <v>2273590</v>
      </c>
    </row>
    <row r="7" spans="1:23" x14ac:dyDescent="0.25">
      <c r="A7" s="20" t="s">
        <v>13</v>
      </c>
      <c r="B7" s="21" t="s">
        <v>14</v>
      </c>
      <c r="C7" s="22" t="s">
        <v>8</v>
      </c>
      <c r="D7" s="17">
        <v>200500</v>
      </c>
      <c r="E7" s="17">
        <v>634000</v>
      </c>
      <c r="F7" s="17">
        <v>549800</v>
      </c>
      <c r="G7" s="17">
        <v>490900</v>
      </c>
      <c r="H7" s="17">
        <v>257900</v>
      </c>
      <c r="I7" s="23">
        <v>0</v>
      </c>
      <c r="J7" s="23">
        <v>0</v>
      </c>
      <c r="K7" s="25">
        <v>479600</v>
      </c>
      <c r="L7" s="25">
        <v>916400</v>
      </c>
      <c r="M7" s="25"/>
      <c r="N7" s="25"/>
      <c r="O7" s="25"/>
      <c r="P7" s="26">
        <f t="shared" si="0"/>
        <v>3529100</v>
      </c>
    </row>
    <row r="8" spans="1:23" x14ac:dyDescent="0.25">
      <c r="A8" s="20" t="s">
        <v>15</v>
      </c>
      <c r="B8" s="21" t="s">
        <v>16</v>
      </c>
      <c r="C8" s="22" t="s">
        <v>8</v>
      </c>
      <c r="D8" s="23">
        <v>0</v>
      </c>
      <c r="E8" s="17">
        <v>130</v>
      </c>
      <c r="F8" s="17">
        <v>640</v>
      </c>
      <c r="G8" s="27">
        <v>860</v>
      </c>
      <c r="H8" s="17">
        <v>310</v>
      </c>
      <c r="I8" s="17">
        <v>3085</v>
      </c>
      <c r="J8" s="17">
        <v>9360</v>
      </c>
      <c r="K8" s="27">
        <v>470</v>
      </c>
      <c r="L8" s="24">
        <v>0</v>
      </c>
      <c r="M8" s="27"/>
      <c r="N8" s="24"/>
      <c r="O8" s="28"/>
      <c r="P8" s="29">
        <f t="shared" si="0"/>
        <v>14855</v>
      </c>
      <c r="S8" s="30"/>
      <c r="T8" s="30"/>
    </row>
    <row r="9" spans="1:23" ht="15.75" thickBot="1" x14ac:dyDescent="0.3">
      <c r="A9" s="20" t="s">
        <v>17</v>
      </c>
      <c r="B9" s="31" t="s">
        <v>18</v>
      </c>
      <c r="C9" s="32" t="s">
        <v>8</v>
      </c>
      <c r="D9" s="17">
        <v>400200</v>
      </c>
      <c r="E9" s="17">
        <v>98000</v>
      </c>
      <c r="F9" s="17">
        <v>97900</v>
      </c>
      <c r="G9" s="33">
        <v>688100</v>
      </c>
      <c r="H9" s="17">
        <v>551900</v>
      </c>
      <c r="I9" s="17">
        <v>430300</v>
      </c>
      <c r="J9" s="17">
        <v>476000</v>
      </c>
      <c r="K9" s="25">
        <v>179500</v>
      </c>
      <c r="L9" s="34">
        <v>0</v>
      </c>
      <c r="M9" s="35"/>
      <c r="N9" s="34"/>
      <c r="O9" s="33"/>
      <c r="P9" s="36">
        <f t="shared" si="0"/>
        <v>2921900</v>
      </c>
    </row>
    <row r="10" spans="1:23" ht="15.75" thickBot="1" x14ac:dyDescent="0.3">
      <c r="A10" s="37" t="s">
        <v>19</v>
      </c>
      <c r="B10" s="38" t="s">
        <v>20</v>
      </c>
      <c r="C10" s="37" t="s">
        <v>8</v>
      </c>
      <c r="D10" s="39">
        <f t="shared" ref="D10:O10" si="1">SUM(D4:D9)</f>
        <v>600700</v>
      </c>
      <c r="E10" s="39">
        <f t="shared" si="1"/>
        <v>732130</v>
      </c>
      <c r="F10" s="39">
        <f t="shared" si="1"/>
        <v>648340</v>
      </c>
      <c r="G10" s="39">
        <f t="shared" si="1"/>
        <v>1179860</v>
      </c>
      <c r="H10" s="39">
        <f t="shared" si="1"/>
        <v>810110</v>
      </c>
      <c r="I10" s="39">
        <f t="shared" si="1"/>
        <v>433385</v>
      </c>
      <c r="J10" s="39">
        <f t="shared" si="1"/>
        <v>1156370</v>
      </c>
      <c r="K10" s="39">
        <f>SUM(K4:K9)</f>
        <v>13334600</v>
      </c>
      <c r="L10" s="39">
        <f t="shared" si="1"/>
        <v>26281580</v>
      </c>
      <c r="M10" s="39">
        <f t="shared" si="1"/>
        <v>0</v>
      </c>
      <c r="N10" s="39">
        <f t="shared" si="1"/>
        <v>0</v>
      </c>
      <c r="O10" s="39">
        <f t="shared" si="1"/>
        <v>0</v>
      </c>
      <c r="P10" s="40">
        <f>SUM(P4:P9)</f>
        <v>45177075</v>
      </c>
      <c r="R10" s="30"/>
      <c r="S10" s="30"/>
    </row>
    <row r="11" spans="1:23" ht="6.75" customHeight="1" x14ac:dyDescent="0.25">
      <c r="A11" s="4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3"/>
    </row>
    <row r="12" spans="1:23" x14ac:dyDescent="0.25">
      <c r="A12" s="20" t="s">
        <v>21</v>
      </c>
      <c r="B12" s="44" t="s">
        <v>22</v>
      </c>
      <c r="C12" s="45" t="s">
        <v>8</v>
      </c>
      <c r="D12" s="46">
        <v>137500</v>
      </c>
      <c r="E12" s="46">
        <v>407100</v>
      </c>
      <c r="F12" s="46">
        <v>298600</v>
      </c>
      <c r="G12" s="46">
        <v>299900</v>
      </c>
      <c r="H12" s="17">
        <v>168000</v>
      </c>
      <c r="I12" s="23">
        <v>0</v>
      </c>
      <c r="J12" s="17">
        <v>555000</v>
      </c>
      <c r="K12" s="47">
        <v>8658000</v>
      </c>
      <c r="L12" s="47">
        <v>17000000</v>
      </c>
      <c r="M12" s="47"/>
      <c r="N12" s="47"/>
      <c r="O12" s="47"/>
      <c r="P12" s="48">
        <f t="shared" ref="P12:P16" si="2">SUM(D12:O12)</f>
        <v>27524100</v>
      </c>
      <c r="R12" s="30"/>
      <c r="S12" s="30"/>
      <c r="T12" s="30"/>
    </row>
    <row r="13" spans="1:23" x14ac:dyDescent="0.25">
      <c r="A13" s="20" t="s">
        <v>23</v>
      </c>
      <c r="B13" s="21" t="s">
        <v>24</v>
      </c>
      <c r="C13" s="22" t="s">
        <v>8</v>
      </c>
      <c r="D13" s="46">
        <v>34810</v>
      </c>
      <c r="E13" s="46">
        <v>35940</v>
      </c>
      <c r="F13" s="46">
        <v>40140</v>
      </c>
      <c r="G13" s="46">
        <v>40400</v>
      </c>
      <c r="H13" s="17">
        <v>43230</v>
      </c>
      <c r="I13" s="17">
        <v>42165</v>
      </c>
      <c r="J13" s="17">
        <v>192530</v>
      </c>
      <c r="K13" s="46">
        <v>969180</v>
      </c>
      <c r="L13" s="46">
        <v>1813000</v>
      </c>
      <c r="M13" s="46"/>
      <c r="N13" s="46"/>
      <c r="O13" s="46"/>
      <c r="P13" s="48">
        <f t="shared" si="2"/>
        <v>3211395</v>
      </c>
    </row>
    <row r="14" spans="1:23" x14ac:dyDescent="0.25">
      <c r="A14" s="49" t="s">
        <v>25</v>
      </c>
      <c r="B14" s="21" t="s">
        <v>26</v>
      </c>
      <c r="C14" s="22" t="s">
        <v>8</v>
      </c>
      <c r="D14" s="47">
        <v>187740</v>
      </c>
      <c r="E14" s="47">
        <v>138970</v>
      </c>
      <c r="F14" s="47">
        <f>239600-F15</f>
        <v>142400</v>
      </c>
      <c r="G14" s="46">
        <v>182560</v>
      </c>
      <c r="H14" s="17">
        <v>184180</v>
      </c>
      <c r="I14" s="17">
        <v>196030</v>
      </c>
      <c r="J14" s="17">
        <v>251850</v>
      </c>
      <c r="K14" s="47">
        <v>3527080</v>
      </c>
      <c r="L14" s="47">
        <v>7302680</v>
      </c>
      <c r="M14" s="47"/>
      <c r="N14" s="47"/>
      <c r="O14" s="47"/>
      <c r="P14" s="48">
        <f t="shared" si="2"/>
        <v>12113490</v>
      </c>
      <c r="R14" s="30"/>
      <c r="S14" s="30"/>
      <c r="T14" s="30"/>
      <c r="W14" s="30"/>
    </row>
    <row r="15" spans="1:23" x14ac:dyDescent="0.25">
      <c r="A15" s="49" t="s">
        <v>27</v>
      </c>
      <c r="B15" s="50" t="s">
        <v>28</v>
      </c>
      <c r="C15" s="51" t="s">
        <v>8</v>
      </c>
      <c r="D15" s="52">
        <v>78850</v>
      </c>
      <c r="E15" s="53">
        <v>86920</v>
      </c>
      <c r="F15" s="54">
        <v>97200</v>
      </c>
      <c r="G15" s="46">
        <v>117600</v>
      </c>
      <c r="H15" s="17">
        <v>109500</v>
      </c>
      <c r="I15" s="17">
        <v>107950</v>
      </c>
      <c r="J15">
        <v>89350</v>
      </c>
      <c r="K15" s="47">
        <v>94540</v>
      </c>
      <c r="L15" s="53">
        <v>164100</v>
      </c>
      <c r="M15" s="53"/>
      <c r="N15" s="53"/>
      <c r="O15" s="53"/>
      <c r="P15" s="29">
        <f t="shared" si="2"/>
        <v>946010</v>
      </c>
      <c r="R15" s="55"/>
      <c r="S15" s="30"/>
      <c r="T15" s="30"/>
    </row>
    <row r="16" spans="1:23" ht="15.75" thickBot="1" x14ac:dyDescent="0.3">
      <c r="A16" s="49" t="s">
        <v>29</v>
      </c>
      <c r="B16" s="50" t="s">
        <v>30</v>
      </c>
      <c r="C16" s="51" t="s">
        <v>8</v>
      </c>
      <c r="D16" s="53">
        <v>161800</v>
      </c>
      <c r="E16" s="56">
        <v>63200</v>
      </c>
      <c r="F16" s="54">
        <v>70000</v>
      </c>
      <c r="G16" s="46">
        <v>539400</v>
      </c>
      <c r="H16" s="17">
        <v>305200</v>
      </c>
      <c r="I16" s="17">
        <v>87240</v>
      </c>
      <c r="J16" s="17">
        <v>67640</v>
      </c>
      <c r="K16" s="54">
        <v>85800</v>
      </c>
      <c r="L16" s="53">
        <v>1800</v>
      </c>
      <c r="M16" s="53"/>
      <c r="N16" s="53"/>
      <c r="O16" s="53"/>
      <c r="P16" s="29">
        <f t="shared" si="2"/>
        <v>1382080</v>
      </c>
      <c r="S16" s="30"/>
    </row>
    <row r="17" spans="1:23" ht="15.75" thickBot="1" x14ac:dyDescent="0.3">
      <c r="A17" s="37" t="s">
        <v>31</v>
      </c>
      <c r="B17" s="38" t="s">
        <v>32</v>
      </c>
      <c r="C17" s="37" t="s">
        <v>8</v>
      </c>
      <c r="D17" s="57">
        <f t="shared" ref="D17:O17" si="3">SUM(D12:D16)</f>
        <v>600700</v>
      </c>
      <c r="E17" s="57">
        <f t="shared" si="3"/>
        <v>732130</v>
      </c>
      <c r="F17" s="57">
        <f t="shared" si="3"/>
        <v>648340</v>
      </c>
      <c r="G17" s="57">
        <f t="shared" si="3"/>
        <v>1179860</v>
      </c>
      <c r="H17" s="57">
        <f t="shared" si="3"/>
        <v>810110</v>
      </c>
      <c r="I17" s="57">
        <f t="shared" si="3"/>
        <v>433385</v>
      </c>
      <c r="J17" s="57">
        <f t="shared" si="3"/>
        <v>1156370</v>
      </c>
      <c r="K17" s="57">
        <f t="shared" si="3"/>
        <v>13334600</v>
      </c>
      <c r="L17" s="57">
        <f t="shared" si="3"/>
        <v>26281580</v>
      </c>
      <c r="M17" s="57">
        <f t="shared" si="3"/>
        <v>0</v>
      </c>
      <c r="N17" s="57">
        <f t="shared" si="3"/>
        <v>0</v>
      </c>
      <c r="O17" s="57">
        <f t="shared" si="3"/>
        <v>0</v>
      </c>
      <c r="P17" s="58">
        <f>SUM(P12:P16)</f>
        <v>45177075</v>
      </c>
      <c r="Q17" s="30"/>
      <c r="R17" s="30"/>
      <c r="S17" s="30"/>
      <c r="U17" s="30"/>
    </row>
    <row r="18" spans="1:23" ht="3" customHeight="1" x14ac:dyDescent="0.25">
      <c r="U18" s="30"/>
    </row>
    <row r="19" spans="1:23" ht="15.75" thickBot="1" x14ac:dyDescent="0.3">
      <c r="E19" s="30"/>
      <c r="F19" s="60"/>
      <c r="G19" s="61"/>
      <c r="H19" s="62"/>
      <c r="I19" s="61"/>
      <c r="J19" s="60"/>
      <c r="K19" s="30"/>
      <c r="P19" s="62"/>
    </row>
    <row r="20" spans="1:23" ht="16.5" thickBot="1" x14ac:dyDescent="0.3">
      <c r="A20" s="63" t="s">
        <v>33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5"/>
    </row>
    <row r="21" spans="1:23" ht="15.75" thickBot="1" x14ac:dyDescent="0.3">
      <c r="A21" s="7" t="s">
        <v>2</v>
      </c>
      <c r="B21" s="8" t="s">
        <v>3</v>
      </c>
      <c r="C21" s="9" t="s">
        <v>4</v>
      </c>
      <c r="D21" s="10">
        <v>44287</v>
      </c>
      <c r="E21" s="10">
        <v>44317</v>
      </c>
      <c r="F21" s="10">
        <v>44348</v>
      </c>
      <c r="G21" s="10">
        <v>44378</v>
      </c>
      <c r="H21" s="10">
        <v>44409</v>
      </c>
      <c r="I21" s="10">
        <v>44440</v>
      </c>
      <c r="J21" s="10">
        <v>44470</v>
      </c>
      <c r="K21" s="10">
        <v>44501</v>
      </c>
      <c r="L21" s="10">
        <v>44531</v>
      </c>
      <c r="M21" s="10">
        <v>44562</v>
      </c>
      <c r="N21" s="10">
        <v>44593</v>
      </c>
      <c r="O21" s="10">
        <v>44621</v>
      </c>
      <c r="P21" s="66" t="s">
        <v>5</v>
      </c>
    </row>
    <row r="22" spans="1:23" x14ac:dyDescent="0.25">
      <c r="A22" s="12" t="s">
        <v>6</v>
      </c>
      <c r="B22" s="67" t="s">
        <v>34</v>
      </c>
      <c r="C22" s="45" t="s">
        <v>8</v>
      </c>
      <c r="D22" s="68">
        <v>457500</v>
      </c>
      <c r="E22" s="68">
        <v>2121800</v>
      </c>
      <c r="F22" s="68">
        <v>2056000</v>
      </c>
      <c r="G22" s="68">
        <v>1546200</v>
      </c>
      <c r="H22" s="68">
        <v>752600</v>
      </c>
      <c r="I22" s="69">
        <v>0</v>
      </c>
      <c r="J22" s="69">
        <v>0</v>
      </c>
      <c r="K22" s="68">
        <v>1047800</v>
      </c>
      <c r="L22" s="68">
        <v>2482400</v>
      </c>
      <c r="M22" s="68"/>
      <c r="N22" s="68"/>
      <c r="O22" s="68"/>
      <c r="P22" s="70">
        <f>SUM(D22:O22)</f>
        <v>10464300</v>
      </c>
    </row>
    <row r="23" spans="1:23" ht="15.75" thickBot="1" x14ac:dyDescent="0.3">
      <c r="A23" s="71" t="s">
        <v>9</v>
      </c>
      <c r="B23" s="21" t="s">
        <v>35</v>
      </c>
      <c r="C23" s="45" t="s">
        <v>8</v>
      </c>
      <c r="D23" s="17">
        <v>161800</v>
      </c>
      <c r="E23" s="17">
        <v>63200</v>
      </c>
      <c r="F23" s="68">
        <v>70000</v>
      </c>
      <c r="G23" s="17">
        <v>539400</v>
      </c>
      <c r="H23" s="17">
        <v>305200</v>
      </c>
      <c r="I23" s="17">
        <v>87240</v>
      </c>
      <c r="J23" s="17">
        <v>67640</v>
      </c>
      <c r="K23" s="68">
        <v>85800</v>
      </c>
      <c r="L23" s="17">
        <v>1800</v>
      </c>
      <c r="M23" s="17"/>
      <c r="N23" s="17"/>
      <c r="O23" s="17"/>
      <c r="P23" s="70">
        <f t="shared" ref="P23" si="4">SUM(D23:O23)</f>
        <v>1382080</v>
      </c>
    </row>
    <row r="24" spans="1:23" s="73" customFormat="1" ht="15.75" thickBot="1" x14ac:dyDescent="0.3">
      <c r="A24" s="37" t="s">
        <v>11</v>
      </c>
      <c r="B24" s="38" t="s">
        <v>36</v>
      </c>
      <c r="C24" s="37" t="s">
        <v>8</v>
      </c>
      <c r="D24" s="72">
        <f t="shared" ref="D24:P24" si="5">SUM(D22:D23)</f>
        <v>619300</v>
      </c>
      <c r="E24" s="72">
        <f t="shared" si="5"/>
        <v>2185000</v>
      </c>
      <c r="F24" s="72">
        <f t="shared" si="5"/>
        <v>2126000</v>
      </c>
      <c r="G24" s="37">
        <f t="shared" si="5"/>
        <v>2085600</v>
      </c>
      <c r="H24" s="37">
        <f t="shared" si="5"/>
        <v>1057800</v>
      </c>
      <c r="I24" s="37">
        <f t="shared" si="5"/>
        <v>87240</v>
      </c>
      <c r="J24" s="37">
        <f t="shared" si="5"/>
        <v>67640</v>
      </c>
      <c r="K24" s="72">
        <f t="shared" si="5"/>
        <v>1133600</v>
      </c>
      <c r="L24" s="72">
        <f t="shared" si="5"/>
        <v>2484200</v>
      </c>
      <c r="M24" s="72">
        <f t="shared" si="5"/>
        <v>0</v>
      </c>
      <c r="N24" s="72">
        <f t="shared" si="5"/>
        <v>0</v>
      </c>
      <c r="O24" s="72">
        <f t="shared" si="5"/>
        <v>0</v>
      </c>
      <c r="P24" s="72">
        <f t="shared" si="5"/>
        <v>11846380</v>
      </c>
      <c r="R24" s="74"/>
    </row>
    <row r="25" spans="1:23" ht="6" customHeight="1" x14ac:dyDescent="0.25">
      <c r="A25" s="41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3"/>
    </row>
    <row r="26" spans="1:23" x14ac:dyDescent="0.25">
      <c r="A26" s="20" t="s">
        <v>13</v>
      </c>
      <c r="B26" s="75" t="s">
        <v>37</v>
      </c>
      <c r="C26" s="45" t="s">
        <v>8</v>
      </c>
      <c r="D26" s="46">
        <v>200500</v>
      </c>
      <c r="E26" s="46">
        <v>634000</v>
      </c>
      <c r="F26" s="46">
        <v>549800</v>
      </c>
      <c r="G26" s="46">
        <v>490900</v>
      </c>
      <c r="H26" s="46">
        <v>257900</v>
      </c>
      <c r="I26" s="24">
        <v>0</v>
      </c>
      <c r="J26" s="24">
        <v>0</v>
      </c>
      <c r="K26" s="68">
        <v>479600</v>
      </c>
      <c r="L26" s="47">
        <v>916400</v>
      </c>
      <c r="M26" s="47"/>
      <c r="N26" s="47"/>
      <c r="O26" s="47"/>
      <c r="P26" s="70">
        <f t="shared" ref="P26" si="6">SUM(D26:O26)</f>
        <v>3529100</v>
      </c>
      <c r="R26" s="30"/>
      <c r="S26" s="30"/>
      <c r="T26" s="30"/>
    </row>
    <row r="27" spans="1:23" x14ac:dyDescent="0.25">
      <c r="A27" s="20" t="s">
        <v>15</v>
      </c>
      <c r="B27" s="21" t="s">
        <v>38</v>
      </c>
      <c r="C27" s="22" t="s">
        <v>8</v>
      </c>
      <c r="D27" s="46">
        <v>120492</v>
      </c>
      <c r="E27" s="46">
        <v>435611</v>
      </c>
      <c r="F27" s="46">
        <v>454772</v>
      </c>
      <c r="G27" s="46">
        <v>473207</v>
      </c>
      <c r="H27" s="46">
        <v>234121</v>
      </c>
      <c r="I27" s="46">
        <v>29100</v>
      </c>
      <c r="J27" s="46">
        <v>23830</v>
      </c>
      <c r="K27" s="68">
        <v>221822</v>
      </c>
      <c r="L27" s="46">
        <v>451413</v>
      </c>
      <c r="M27" s="46"/>
      <c r="N27" s="46"/>
      <c r="O27" s="46"/>
      <c r="P27" s="70">
        <f>SUM(D27:O27)</f>
        <v>2444368</v>
      </c>
    </row>
    <row r="28" spans="1:23" ht="15.75" thickBot="1" x14ac:dyDescent="0.3">
      <c r="A28" s="20" t="s">
        <v>17</v>
      </c>
      <c r="B28" s="21" t="s">
        <v>39</v>
      </c>
      <c r="C28" s="22" t="s">
        <v>8</v>
      </c>
      <c r="D28" s="47">
        <v>298308</v>
      </c>
      <c r="E28" s="47">
        <v>1115389</v>
      </c>
      <c r="F28" s="46">
        <v>1121428</v>
      </c>
      <c r="G28" s="47">
        <v>1121493</v>
      </c>
      <c r="H28" s="47">
        <v>565779</v>
      </c>
      <c r="I28" s="47">
        <v>58140</v>
      </c>
      <c r="J28" s="47">
        <v>43810</v>
      </c>
      <c r="K28" s="68">
        <v>432178</v>
      </c>
      <c r="L28" s="47">
        <v>1116387</v>
      </c>
      <c r="M28" s="47"/>
      <c r="N28" s="47"/>
      <c r="O28" s="47"/>
      <c r="P28" s="70">
        <f>SUM(D28:O28)</f>
        <v>5872912</v>
      </c>
      <c r="S28" s="30"/>
      <c r="T28" s="30"/>
      <c r="W28" s="30"/>
    </row>
    <row r="29" spans="1:23" ht="15.75" thickBot="1" x14ac:dyDescent="0.3">
      <c r="A29" s="76" t="s">
        <v>19</v>
      </c>
      <c r="B29" s="77" t="s">
        <v>40</v>
      </c>
      <c r="C29" s="37" t="s">
        <v>8</v>
      </c>
      <c r="D29" s="57">
        <f>SUM(D26:D28)</f>
        <v>619300</v>
      </c>
      <c r="E29" s="57">
        <f t="shared" ref="E29:P29" si="7">SUM(E26:E28)</f>
        <v>2185000</v>
      </c>
      <c r="F29" s="57">
        <f t="shared" si="7"/>
        <v>2126000</v>
      </c>
      <c r="G29" s="57">
        <f t="shared" si="7"/>
        <v>2085600</v>
      </c>
      <c r="H29" s="57">
        <f t="shared" si="7"/>
        <v>1057800</v>
      </c>
      <c r="I29" s="57">
        <f t="shared" si="7"/>
        <v>87240</v>
      </c>
      <c r="J29" s="57">
        <f t="shared" si="7"/>
        <v>67640</v>
      </c>
      <c r="K29" s="57">
        <f t="shared" si="7"/>
        <v>1133600</v>
      </c>
      <c r="L29" s="57">
        <f t="shared" si="7"/>
        <v>2484200</v>
      </c>
      <c r="M29" s="57">
        <f t="shared" si="7"/>
        <v>0</v>
      </c>
      <c r="N29" s="57">
        <f t="shared" si="7"/>
        <v>0</v>
      </c>
      <c r="O29" s="57">
        <f t="shared" si="7"/>
        <v>0</v>
      </c>
      <c r="P29" s="57">
        <f t="shared" si="7"/>
        <v>11846380</v>
      </c>
      <c r="Q29" s="30"/>
      <c r="R29" s="30"/>
      <c r="S29" s="30"/>
      <c r="U29" s="30"/>
    </row>
    <row r="30" spans="1:23" x14ac:dyDescent="0.25">
      <c r="H30" s="30"/>
      <c r="P30" s="30"/>
    </row>
    <row r="31" spans="1:23" x14ac:dyDescent="0.25"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</row>
  </sheetData>
  <mergeCells count="5">
    <mergeCell ref="A1:P1"/>
    <mergeCell ref="A2:P2"/>
    <mergeCell ref="A11:P11"/>
    <mergeCell ref="A20:P20"/>
    <mergeCell ref="A25:P25"/>
  </mergeCells>
  <pageMargins left="0.15748031496062992" right="3.937007874015748E-2" top="0.74803149606299213" bottom="0.35433070866141736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Power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2022-01-13T07:47:35Z</dcterms:created>
  <dcterms:modified xsi:type="dcterms:W3CDTF">2022-01-13T07:48:41Z</dcterms:modified>
</cp:coreProperties>
</file>