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ist of machinery rs" sheetId="1" r:id="rId1"/>
  </sheets>
  <externalReferences>
    <externalReference r:id="rId2"/>
  </externalReferences>
  <definedNames>
    <definedName name="_xlnm.Print_Area" localSheetId="0">'List of machinery rs'!$A$1:$F$109</definedName>
  </definedNames>
  <calcPr calcId="145621"/>
</workbook>
</file>

<file path=xl/calcChain.xml><?xml version="1.0" encoding="utf-8"?>
<calcChain xmlns="http://schemas.openxmlformats.org/spreadsheetml/2006/main">
  <c r="F86" i="1" l="1"/>
  <c r="E86" i="1"/>
  <c r="B107" i="1"/>
  <c r="E108" i="1"/>
  <c r="D108" i="1"/>
  <c r="B105" i="1"/>
  <c r="B97" i="1"/>
  <c r="F96" i="1"/>
  <c r="E9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D86" i="1"/>
  <c r="F108" i="1" l="1"/>
</calcChain>
</file>

<file path=xl/sharedStrings.xml><?xml version="1.0" encoding="utf-8"?>
<sst xmlns="http://schemas.openxmlformats.org/spreadsheetml/2006/main" count="102" uniqueCount="92">
  <si>
    <t>ARCOTECH LIMITED</t>
  </si>
  <si>
    <t>LIST OF  PLANT &amp; MACHINERY</t>
  </si>
  <si>
    <t xml:space="preserve">Sr. No. </t>
  </si>
  <si>
    <t xml:space="preserve">Descriptiop </t>
  </si>
  <si>
    <t>Nos.</t>
  </si>
  <si>
    <t>Gross Value of Capitalization</t>
  </si>
  <si>
    <t>Total Depreciation</t>
  </si>
  <si>
    <t>WDV as on 30/09/2020</t>
  </si>
  <si>
    <t>Induction Furnace</t>
  </si>
  <si>
    <t>Induction Furnace(core less 1&amp;2)</t>
  </si>
  <si>
    <t>induction furnace -4,5,6&amp;7</t>
  </si>
  <si>
    <t>Pre Heating Furnace</t>
  </si>
  <si>
    <t>Oil Fired Furnace</t>
  </si>
  <si>
    <t>Bell Annealing Furnace(New) -I &amp; II</t>
  </si>
  <si>
    <t>Vacuum Annealing Furnace</t>
  </si>
  <si>
    <t>Up Rod Caster</t>
  </si>
  <si>
    <t>DC Caster I &amp;II</t>
  </si>
  <si>
    <t>Continuous Casting Machine</t>
  </si>
  <si>
    <t>2Hi Mesta Hot Rolling Mill</t>
  </si>
  <si>
    <t>2 Hi cold rolling Mill</t>
  </si>
  <si>
    <t>4 Hi Reversing Roughing Mill</t>
  </si>
  <si>
    <t>4Hi United Intermediate Mill</t>
  </si>
  <si>
    <t>4Hi United Finishing Mill</t>
  </si>
  <si>
    <t>4Hi BSC Mill</t>
  </si>
  <si>
    <t>20Hi Finishing Mill with AGC</t>
  </si>
  <si>
    <t>20 Hi Rolling Mill with AGC</t>
  </si>
  <si>
    <t>Pickling Line 1,2&amp;3</t>
  </si>
  <si>
    <t>Pickling Line 4&amp;5</t>
  </si>
  <si>
    <t>Slitting Line</t>
  </si>
  <si>
    <t>Scalping &amp; Flattener</t>
  </si>
  <si>
    <t>Off Line Milling M/C</t>
  </si>
  <si>
    <t>Edge Trimming Cum Coil Welding Line(argon welding)</t>
  </si>
  <si>
    <t>Coil winding m/c + Rewinding m/c(vertical&amp;horizantal )</t>
  </si>
  <si>
    <t>Pin Hole detection machine</t>
  </si>
  <si>
    <t>Copper Continuous Extrusion M/C</t>
  </si>
  <si>
    <t>Hoist Trolley</t>
  </si>
  <si>
    <t>Coil Trolley</t>
  </si>
  <si>
    <t>EOT Crane</t>
  </si>
  <si>
    <t>Nitrogen Plant</t>
  </si>
  <si>
    <t>DG Set</t>
  </si>
  <si>
    <t>BAND SAW (Billet + Cathode cutting)</t>
  </si>
  <si>
    <t>PULVERISER M/C</t>
  </si>
  <si>
    <t>CINCINATY GRINDER</t>
  </si>
  <si>
    <t>HYDRAULLIC BAILING PRESS(New)1&amp;2</t>
  </si>
  <si>
    <t>CHIPS HEATING BOGGIE F/C</t>
  </si>
  <si>
    <t>HMT GRINDER K130,K130U,K130P</t>
  </si>
  <si>
    <t>SHAPING M/C</t>
  </si>
  <si>
    <t>LATHE M/C</t>
  </si>
  <si>
    <t>Bench Tool GRINDER</t>
  </si>
  <si>
    <t>Cutter Grinding M/C</t>
  </si>
  <si>
    <t>ATLAS COPCO AIR COMPRESSOR 1&amp;2</t>
  </si>
  <si>
    <t>AIR COMPRESSOR (K G KHOSALA)</t>
  </si>
  <si>
    <t>AIR COMPRESSOR (CONSOLIDATED PNEUMATIC)</t>
  </si>
  <si>
    <t xml:space="preserve">AIR COMPRESSOR </t>
  </si>
  <si>
    <t>ELECTRICALS EQUIPMENT</t>
  </si>
  <si>
    <t>ETP UNIT</t>
  </si>
  <si>
    <t>APCM UNIT</t>
  </si>
  <si>
    <t>Cooling Tower and Pump Sets</t>
  </si>
  <si>
    <t>Water Cooled Moulds</t>
  </si>
  <si>
    <t>STP PLANT</t>
  </si>
  <si>
    <t>Continuous Annealing Machine</t>
  </si>
  <si>
    <t>Fire Hydrant Unit</t>
  </si>
  <si>
    <t>Misc. Equipments</t>
  </si>
  <si>
    <t>Misc. Electricals i.e. Fan, Light, Cooler etc.</t>
  </si>
  <si>
    <t>Spectrometer</t>
  </si>
  <si>
    <t>Spectrometer-TJA181</t>
  </si>
  <si>
    <t>Micro Hardness Machine</t>
  </si>
  <si>
    <t>Erichsen Cupping  Machine</t>
  </si>
  <si>
    <t>Conductivity Meter</t>
  </si>
  <si>
    <t>Weighing Machine</t>
  </si>
  <si>
    <t>Metallurgical Microscope</t>
  </si>
  <si>
    <t xml:space="preserve">Stamping Press </t>
  </si>
  <si>
    <t>Stamping Mould</t>
  </si>
  <si>
    <t xml:space="preserve">BED MILLING </t>
  </si>
  <si>
    <t>V.M.C. MACHINE</t>
  </si>
  <si>
    <t xml:space="preserve">C.N.C WIRE CUT MACHINE </t>
  </si>
  <si>
    <t>MILLING MACHINE</t>
  </si>
  <si>
    <t>DRILL MACHINE</t>
  </si>
  <si>
    <t>SURFACE GRINDER KENT MACHINE</t>
  </si>
  <si>
    <t xml:space="preserve">HYDRAULIC Surface Grinder Machine </t>
  </si>
  <si>
    <t>VISION MERSUREMENT</t>
  </si>
  <si>
    <t>HEIGHT CHECK MASTER</t>
  </si>
  <si>
    <t xml:space="preserve">MEASURING INSTRUMENTS </t>
  </si>
  <si>
    <t xml:space="preserve">PLATING TESTING MACHINE </t>
  </si>
  <si>
    <t>LAB EQUIPMENTS</t>
  </si>
  <si>
    <t>Adjustments</t>
  </si>
  <si>
    <t>Decommissioning liabilities</t>
  </si>
  <si>
    <t>Adjustment as per IND AS</t>
  </si>
  <si>
    <t>Building</t>
  </si>
  <si>
    <t>Other Assets</t>
  </si>
  <si>
    <t>Office Equipment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</si>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</sst>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Baskerville Old Face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64" fontId="0" fillId="0" borderId="0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164" fontId="0" fillId="0" borderId="1" xfId="1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164" fontId="0" fillId="0" borderId="3" xfId="1" applyNumberFormat="1" applyFont="1" applyFill="1" applyBorder="1"/>
    <xf numFmtId="164" fontId="0" fillId="0" borderId="4" xfId="1" applyNumberFormat="1" applyFont="1" applyFill="1" applyBorder="1"/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0" xfId="1" applyNumberFormat="1" applyFont="1" applyFill="1" applyBorder="1"/>
    <xf numFmtId="164" fontId="0" fillId="0" borderId="5" xfId="1" applyNumberFormat="1" applyFont="1" applyBorder="1"/>
    <xf numFmtId="43" fontId="0" fillId="0" borderId="0" xfId="1" applyFont="1" applyBorder="1"/>
    <xf numFmtId="164" fontId="0" fillId="0" borderId="0" xfId="0" applyNumberFormat="1" applyBorder="1"/>
    <xf numFmtId="0" fontId="0" fillId="0" borderId="9" xfId="0" applyBorder="1" applyAlignment="1">
      <alignment horizontal="center" vertical="center"/>
    </xf>
    <xf numFmtId="164" fontId="0" fillId="0" borderId="10" xfId="1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41" fontId="0" fillId="0" borderId="16" xfId="0" applyNumberFormat="1" applyBorder="1" applyAlignment="1">
      <alignment horizontal="center" wrapText="1"/>
    </xf>
    <xf numFmtId="0" fontId="0" fillId="0" borderId="16" xfId="0" applyBorder="1"/>
    <xf numFmtId="164" fontId="0" fillId="0" borderId="17" xfId="1" applyNumberFormat="1" applyFont="1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43" fontId="2" fillId="0" borderId="21" xfId="0" applyNumberFormat="1" applyFont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/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/>
    <xf numFmtId="164" fontId="0" fillId="0" borderId="26" xfId="1" applyNumberFormat="1" applyFont="1" applyBorder="1" applyAlignment="1">
      <alignment horizontal="center" vertical="center" wrapText="1"/>
    </xf>
    <xf numFmtId="164" fontId="0" fillId="0" borderId="26" xfId="1" applyNumberFormat="1" applyFont="1" applyBorder="1" applyAlignment="1">
      <alignment vertical="center"/>
    </xf>
    <xf numFmtId="164" fontId="0" fillId="0" borderId="27" xfId="1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/>
    <xf numFmtId="164" fontId="2" fillId="0" borderId="31" xfId="1" applyNumberFormat="1" applyFont="1" applyBorder="1" applyAlignment="1">
      <alignment horizontal="center" vertical="center" wrapText="1"/>
    </xf>
    <xf numFmtId="164" fontId="2" fillId="0" borderId="32" xfId="1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prn%20Q2%2020-21%20-%20Final%20-23.12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st Schedule"/>
      <sheetName val="2019-20 OA"/>
      <sheetName val="200-21"/>
      <sheetName val="List of machinery rs"/>
      <sheetName val="List of machinery rough"/>
    </sheetNames>
    <sheetDataSet>
      <sheetData sheetId="0"/>
      <sheetData sheetId="1">
        <row r="9">
          <cell r="E9" t="str">
            <v>Factory Building</v>
          </cell>
        </row>
        <row r="34">
          <cell r="E34" t="str">
            <v>Furniture &amp; Fixture</v>
          </cell>
        </row>
        <row r="106">
          <cell r="E106" t="str">
            <v>Vehicles</v>
          </cell>
        </row>
      </sheetData>
      <sheetData sheetId="2">
        <row r="319">
          <cell r="M319">
            <v>2434240868.6499996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abSelected="1" view="pageBreakPreview" topLeftCell="A85" zoomScale="85" zoomScaleNormal="100" zoomScaleSheetLayoutView="85" workbookViewId="0">
      <selection activeCell="B62" sqref="B62"/>
    </sheetView>
  </sheetViews>
  <sheetFormatPr defaultRowHeight="15" x14ac:dyDescent="0.25"/>
  <cols>
    <col min="1" max="1" width="6" style="22" customWidth="1"/>
    <col min="2" max="2" width="27.140625" style="21" bestFit="1" customWidth="1"/>
    <col min="3" max="3" width="14.28515625" style="1" bestFit="1" customWidth="1"/>
    <col min="4" max="4" width="16.85546875" style="4" bestFit="1" customWidth="1"/>
    <col min="5" max="5" width="15.28515625" style="4" bestFit="1" customWidth="1"/>
    <col min="6" max="6" width="16.85546875" style="4" bestFit="1" customWidth="1"/>
    <col min="7" max="7" width="12.28515625" style="1" bestFit="1" customWidth="1"/>
    <col min="8" max="8" width="11.5703125" style="1" customWidth="1"/>
    <col min="9" max="9" width="12.5703125" style="1" bestFit="1" customWidth="1"/>
    <col min="10" max="10" width="12.28515625" style="1" bestFit="1" customWidth="1"/>
    <col min="11" max="252" width="9.140625" style="1"/>
    <col min="253" max="253" width="44.7109375" style="1" customWidth="1"/>
    <col min="254" max="254" width="23.5703125" style="1" bestFit="1" customWidth="1"/>
    <col min="255" max="255" width="31.28515625" style="1" bestFit="1" customWidth="1"/>
    <col min="256" max="256" width="19.140625" style="1" bestFit="1" customWidth="1"/>
    <col min="257" max="257" width="16.140625" style="1" customWidth="1"/>
    <col min="258" max="258" width="13.85546875" style="1" customWidth="1"/>
    <col min="259" max="259" width="12.28515625" style="1" customWidth="1"/>
    <col min="260" max="260" width="13.5703125" style="1" customWidth="1"/>
    <col min="261" max="508" width="9.140625" style="1"/>
    <col min="509" max="509" width="44.7109375" style="1" customWidth="1"/>
    <col min="510" max="510" width="23.5703125" style="1" bestFit="1" customWidth="1"/>
    <col min="511" max="511" width="31.28515625" style="1" bestFit="1" customWidth="1"/>
    <col min="512" max="512" width="19.140625" style="1" bestFit="1" customWidth="1"/>
    <col min="513" max="513" width="16.140625" style="1" customWidth="1"/>
    <col min="514" max="514" width="13.85546875" style="1" customWidth="1"/>
    <col min="515" max="515" width="12.28515625" style="1" customWidth="1"/>
    <col min="516" max="516" width="13.5703125" style="1" customWidth="1"/>
    <col min="517" max="764" width="9.140625" style="1"/>
    <col min="765" max="765" width="44.7109375" style="1" customWidth="1"/>
    <col min="766" max="766" width="23.5703125" style="1" bestFit="1" customWidth="1"/>
    <col min="767" max="767" width="31.28515625" style="1" bestFit="1" customWidth="1"/>
    <col min="768" max="768" width="19.140625" style="1" bestFit="1" customWidth="1"/>
    <col min="769" max="769" width="16.140625" style="1" customWidth="1"/>
    <col min="770" max="770" width="13.85546875" style="1" customWidth="1"/>
    <col min="771" max="771" width="12.28515625" style="1" customWidth="1"/>
    <col min="772" max="772" width="13.5703125" style="1" customWidth="1"/>
    <col min="773" max="1020" width="9.140625" style="1"/>
    <col min="1021" max="1021" width="44.7109375" style="1" customWidth="1"/>
    <col min="1022" max="1022" width="23.5703125" style="1" bestFit="1" customWidth="1"/>
    <col min="1023" max="1023" width="31.28515625" style="1" bestFit="1" customWidth="1"/>
    <col min="1024" max="1024" width="19.140625" style="1" bestFit="1" customWidth="1"/>
    <col min="1025" max="1025" width="16.140625" style="1" customWidth="1"/>
    <col min="1026" max="1026" width="13.85546875" style="1" customWidth="1"/>
    <col min="1027" max="1027" width="12.28515625" style="1" customWidth="1"/>
    <col min="1028" max="1028" width="13.5703125" style="1" customWidth="1"/>
    <col min="1029" max="1276" width="9.140625" style="1"/>
    <col min="1277" max="1277" width="44.7109375" style="1" customWidth="1"/>
    <col min="1278" max="1278" width="23.5703125" style="1" bestFit="1" customWidth="1"/>
    <col min="1279" max="1279" width="31.28515625" style="1" bestFit="1" customWidth="1"/>
    <col min="1280" max="1280" width="19.140625" style="1" bestFit="1" customWidth="1"/>
    <col min="1281" max="1281" width="16.140625" style="1" customWidth="1"/>
    <col min="1282" max="1282" width="13.85546875" style="1" customWidth="1"/>
    <col min="1283" max="1283" width="12.28515625" style="1" customWidth="1"/>
    <col min="1284" max="1284" width="13.5703125" style="1" customWidth="1"/>
    <col min="1285" max="1532" width="9.140625" style="1"/>
    <col min="1533" max="1533" width="44.7109375" style="1" customWidth="1"/>
    <col min="1534" max="1534" width="23.5703125" style="1" bestFit="1" customWidth="1"/>
    <col min="1535" max="1535" width="31.28515625" style="1" bestFit="1" customWidth="1"/>
    <col min="1536" max="1536" width="19.140625" style="1" bestFit="1" customWidth="1"/>
    <col min="1537" max="1537" width="16.140625" style="1" customWidth="1"/>
    <col min="1538" max="1538" width="13.85546875" style="1" customWidth="1"/>
    <col min="1539" max="1539" width="12.28515625" style="1" customWidth="1"/>
    <col min="1540" max="1540" width="13.5703125" style="1" customWidth="1"/>
    <col min="1541" max="1788" width="9.140625" style="1"/>
    <col min="1789" max="1789" width="44.7109375" style="1" customWidth="1"/>
    <col min="1790" max="1790" width="23.5703125" style="1" bestFit="1" customWidth="1"/>
    <col min="1791" max="1791" width="31.28515625" style="1" bestFit="1" customWidth="1"/>
    <col min="1792" max="1792" width="19.140625" style="1" bestFit="1" customWidth="1"/>
    <col min="1793" max="1793" width="16.140625" style="1" customWidth="1"/>
    <col min="1794" max="1794" width="13.85546875" style="1" customWidth="1"/>
    <col min="1795" max="1795" width="12.28515625" style="1" customWidth="1"/>
    <col min="1796" max="1796" width="13.5703125" style="1" customWidth="1"/>
    <col min="1797" max="2044" width="9.140625" style="1"/>
    <col min="2045" max="2045" width="44.7109375" style="1" customWidth="1"/>
    <col min="2046" max="2046" width="23.5703125" style="1" bestFit="1" customWidth="1"/>
    <col min="2047" max="2047" width="31.28515625" style="1" bestFit="1" customWidth="1"/>
    <col min="2048" max="2048" width="19.140625" style="1" bestFit="1" customWidth="1"/>
    <col min="2049" max="2049" width="16.140625" style="1" customWidth="1"/>
    <col min="2050" max="2050" width="13.85546875" style="1" customWidth="1"/>
    <col min="2051" max="2051" width="12.28515625" style="1" customWidth="1"/>
    <col min="2052" max="2052" width="13.5703125" style="1" customWidth="1"/>
    <col min="2053" max="2300" width="9.140625" style="1"/>
    <col min="2301" max="2301" width="44.7109375" style="1" customWidth="1"/>
    <col min="2302" max="2302" width="23.5703125" style="1" bestFit="1" customWidth="1"/>
    <col min="2303" max="2303" width="31.28515625" style="1" bestFit="1" customWidth="1"/>
    <col min="2304" max="2304" width="19.140625" style="1" bestFit="1" customWidth="1"/>
    <col min="2305" max="2305" width="16.140625" style="1" customWidth="1"/>
    <col min="2306" max="2306" width="13.85546875" style="1" customWidth="1"/>
    <col min="2307" max="2307" width="12.28515625" style="1" customWidth="1"/>
    <col min="2308" max="2308" width="13.5703125" style="1" customWidth="1"/>
    <col min="2309" max="2556" width="9.140625" style="1"/>
    <col min="2557" max="2557" width="44.7109375" style="1" customWidth="1"/>
    <col min="2558" max="2558" width="23.5703125" style="1" bestFit="1" customWidth="1"/>
    <col min="2559" max="2559" width="31.28515625" style="1" bestFit="1" customWidth="1"/>
    <col min="2560" max="2560" width="19.140625" style="1" bestFit="1" customWidth="1"/>
    <col min="2561" max="2561" width="16.140625" style="1" customWidth="1"/>
    <col min="2562" max="2562" width="13.85546875" style="1" customWidth="1"/>
    <col min="2563" max="2563" width="12.28515625" style="1" customWidth="1"/>
    <col min="2564" max="2564" width="13.5703125" style="1" customWidth="1"/>
    <col min="2565" max="2812" width="9.140625" style="1"/>
    <col min="2813" max="2813" width="44.7109375" style="1" customWidth="1"/>
    <col min="2814" max="2814" width="23.5703125" style="1" bestFit="1" customWidth="1"/>
    <col min="2815" max="2815" width="31.28515625" style="1" bestFit="1" customWidth="1"/>
    <col min="2816" max="2816" width="19.140625" style="1" bestFit="1" customWidth="1"/>
    <col min="2817" max="2817" width="16.140625" style="1" customWidth="1"/>
    <col min="2818" max="2818" width="13.85546875" style="1" customWidth="1"/>
    <col min="2819" max="2819" width="12.28515625" style="1" customWidth="1"/>
    <col min="2820" max="2820" width="13.5703125" style="1" customWidth="1"/>
    <col min="2821" max="3068" width="9.140625" style="1"/>
    <col min="3069" max="3069" width="44.7109375" style="1" customWidth="1"/>
    <col min="3070" max="3070" width="23.5703125" style="1" bestFit="1" customWidth="1"/>
    <col min="3071" max="3071" width="31.28515625" style="1" bestFit="1" customWidth="1"/>
    <col min="3072" max="3072" width="19.140625" style="1" bestFit="1" customWidth="1"/>
    <col min="3073" max="3073" width="16.140625" style="1" customWidth="1"/>
    <col min="3074" max="3074" width="13.85546875" style="1" customWidth="1"/>
    <col min="3075" max="3075" width="12.28515625" style="1" customWidth="1"/>
    <col min="3076" max="3076" width="13.5703125" style="1" customWidth="1"/>
    <col min="3077" max="3324" width="9.140625" style="1"/>
    <col min="3325" max="3325" width="44.7109375" style="1" customWidth="1"/>
    <col min="3326" max="3326" width="23.5703125" style="1" bestFit="1" customWidth="1"/>
    <col min="3327" max="3327" width="31.28515625" style="1" bestFit="1" customWidth="1"/>
    <col min="3328" max="3328" width="19.140625" style="1" bestFit="1" customWidth="1"/>
    <col min="3329" max="3329" width="16.140625" style="1" customWidth="1"/>
    <col min="3330" max="3330" width="13.85546875" style="1" customWidth="1"/>
    <col min="3331" max="3331" width="12.28515625" style="1" customWidth="1"/>
    <col min="3332" max="3332" width="13.5703125" style="1" customWidth="1"/>
    <col min="3333" max="3580" width="9.140625" style="1"/>
    <col min="3581" max="3581" width="44.7109375" style="1" customWidth="1"/>
    <col min="3582" max="3582" width="23.5703125" style="1" bestFit="1" customWidth="1"/>
    <col min="3583" max="3583" width="31.28515625" style="1" bestFit="1" customWidth="1"/>
    <col min="3584" max="3584" width="19.140625" style="1" bestFit="1" customWidth="1"/>
    <col min="3585" max="3585" width="16.140625" style="1" customWidth="1"/>
    <col min="3586" max="3586" width="13.85546875" style="1" customWidth="1"/>
    <col min="3587" max="3587" width="12.28515625" style="1" customWidth="1"/>
    <col min="3588" max="3588" width="13.5703125" style="1" customWidth="1"/>
    <col min="3589" max="3836" width="9.140625" style="1"/>
    <col min="3837" max="3837" width="44.7109375" style="1" customWidth="1"/>
    <col min="3838" max="3838" width="23.5703125" style="1" bestFit="1" customWidth="1"/>
    <col min="3839" max="3839" width="31.28515625" style="1" bestFit="1" customWidth="1"/>
    <col min="3840" max="3840" width="19.140625" style="1" bestFit="1" customWidth="1"/>
    <col min="3841" max="3841" width="16.140625" style="1" customWidth="1"/>
    <col min="3842" max="3842" width="13.85546875" style="1" customWidth="1"/>
    <col min="3843" max="3843" width="12.28515625" style="1" customWidth="1"/>
    <col min="3844" max="3844" width="13.5703125" style="1" customWidth="1"/>
    <col min="3845" max="4092" width="9.140625" style="1"/>
    <col min="4093" max="4093" width="44.7109375" style="1" customWidth="1"/>
    <col min="4094" max="4094" width="23.5703125" style="1" bestFit="1" customWidth="1"/>
    <col min="4095" max="4095" width="31.28515625" style="1" bestFit="1" customWidth="1"/>
    <col min="4096" max="4096" width="19.140625" style="1" bestFit="1" customWidth="1"/>
    <col min="4097" max="4097" width="16.140625" style="1" customWidth="1"/>
    <col min="4098" max="4098" width="13.85546875" style="1" customWidth="1"/>
    <col min="4099" max="4099" width="12.28515625" style="1" customWidth="1"/>
    <col min="4100" max="4100" width="13.5703125" style="1" customWidth="1"/>
    <col min="4101" max="4348" width="9.140625" style="1"/>
    <col min="4349" max="4349" width="44.7109375" style="1" customWidth="1"/>
    <col min="4350" max="4350" width="23.5703125" style="1" bestFit="1" customWidth="1"/>
    <col min="4351" max="4351" width="31.28515625" style="1" bestFit="1" customWidth="1"/>
    <col min="4352" max="4352" width="19.140625" style="1" bestFit="1" customWidth="1"/>
    <col min="4353" max="4353" width="16.140625" style="1" customWidth="1"/>
    <col min="4354" max="4354" width="13.85546875" style="1" customWidth="1"/>
    <col min="4355" max="4355" width="12.28515625" style="1" customWidth="1"/>
    <col min="4356" max="4356" width="13.5703125" style="1" customWidth="1"/>
    <col min="4357" max="4604" width="9.140625" style="1"/>
    <col min="4605" max="4605" width="44.7109375" style="1" customWidth="1"/>
    <col min="4606" max="4606" width="23.5703125" style="1" bestFit="1" customWidth="1"/>
    <col min="4607" max="4607" width="31.28515625" style="1" bestFit="1" customWidth="1"/>
    <col min="4608" max="4608" width="19.140625" style="1" bestFit="1" customWidth="1"/>
    <col min="4609" max="4609" width="16.140625" style="1" customWidth="1"/>
    <col min="4610" max="4610" width="13.85546875" style="1" customWidth="1"/>
    <col min="4611" max="4611" width="12.28515625" style="1" customWidth="1"/>
    <col min="4612" max="4612" width="13.5703125" style="1" customWidth="1"/>
    <col min="4613" max="4860" width="9.140625" style="1"/>
    <col min="4861" max="4861" width="44.7109375" style="1" customWidth="1"/>
    <col min="4862" max="4862" width="23.5703125" style="1" bestFit="1" customWidth="1"/>
    <col min="4863" max="4863" width="31.28515625" style="1" bestFit="1" customWidth="1"/>
    <col min="4864" max="4864" width="19.140625" style="1" bestFit="1" customWidth="1"/>
    <col min="4865" max="4865" width="16.140625" style="1" customWidth="1"/>
    <col min="4866" max="4866" width="13.85546875" style="1" customWidth="1"/>
    <col min="4867" max="4867" width="12.28515625" style="1" customWidth="1"/>
    <col min="4868" max="4868" width="13.5703125" style="1" customWidth="1"/>
    <col min="4869" max="5116" width="9.140625" style="1"/>
    <col min="5117" max="5117" width="44.7109375" style="1" customWidth="1"/>
    <col min="5118" max="5118" width="23.5703125" style="1" bestFit="1" customWidth="1"/>
    <col min="5119" max="5119" width="31.28515625" style="1" bestFit="1" customWidth="1"/>
    <col min="5120" max="5120" width="19.140625" style="1" bestFit="1" customWidth="1"/>
    <col min="5121" max="5121" width="16.140625" style="1" customWidth="1"/>
    <col min="5122" max="5122" width="13.85546875" style="1" customWidth="1"/>
    <col min="5123" max="5123" width="12.28515625" style="1" customWidth="1"/>
    <col min="5124" max="5124" width="13.5703125" style="1" customWidth="1"/>
    <col min="5125" max="5372" width="9.140625" style="1"/>
    <col min="5373" max="5373" width="44.7109375" style="1" customWidth="1"/>
    <col min="5374" max="5374" width="23.5703125" style="1" bestFit="1" customWidth="1"/>
    <col min="5375" max="5375" width="31.28515625" style="1" bestFit="1" customWidth="1"/>
    <col min="5376" max="5376" width="19.140625" style="1" bestFit="1" customWidth="1"/>
    <col min="5377" max="5377" width="16.140625" style="1" customWidth="1"/>
    <col min="5378" max="5378" width="13.85546875" style="1" customWidth="1"/>
    <col min="5379" max="5379" width="12.28515625" style="1" customWidth="1"/>
    <col min="5380" max="5380" width="13.5703125" style="1" customWidth="1"/>
    <col min="5381" max="5628" width="9.140625" style="1"/>
    <col min="5629" max="5629" width="44.7109375" style="1" customWidth="1"/>
    <col min="5630" max="5630" width="23.5703125" style="1" bestFit="1" customWidth="1"/>
    <col min="5631" max="5631" width="31.28515625" style="1" bestFit="1" customWidth="1"/>
    <col min="5632" max="5632" width="19.140625" style="1" bestFit="1" customWidth="1"/>
    <col min="5633" max="5633" width="16.140625" style="1" customWidth="1"/>
    <col min="5634" max="5634" width="13.85546875" style="1" customWidth="1"/>
    <col min="5635" max="5635" width="12.28515625" style="1" customWidth="1"/>
    <col min="5636" max="5636" width="13.5703125" style="1" customWidth="1"/>
    <col min="5637" max="5884" width="9.140625" style="1"/>
    <col min="5885" max="5885" width="44.7109375" style="1" customWidth="1"/>
    <col min="5886" max="5886" width="23.5703125" style="1" bestFit="1" customWidth="1"/>
    <col min="5887" max="5887" width="31.28515625" style="1" bestFit="1" customWidth="1"/>
    <col min="5888" max="5888" width="19.140625" style="1" bestFit="1" customWidth="1"/>
    <col min="5889" max="5889" width="16.140625" style="1" customWidth="1"/>
    <col min="5890" max="5890" width="13.85546875" style="1" customWidth="1"/>
    <col min="5891" max="5891" width="12.28515625" style="1" customWidth="1"/>
    <col min="5892" max="5892" width="13.5703125" style="1" customWidth="1"/>
    <col min="5893" max="6140" width="9.140625" style="1"/>
    <col min="6141" max="6141" width="44.7109375" style="1" customWidth="1"/>
    <col min="6142" max="6142" width="23.5703125" style="1" bestFit="1" customWidth="1"/>
    <col min="6143" max="6143" width="31.28515625" style="1" bestFit="1" customWidth="1"/>
    <col min="6144" max="6144" width="19.140625" style="1" bestFit="1" customWidth="1"/>
    <col min="6145" max="6145" width="16.140625" style="1" customWidth="1"/>
    <col min="6146" max="6146" width="13.85546875" style="1" customWidth="1"/>
    <col min="6147" max="6147" width="12.28515625" style="1" customWidth="1"/>
    <col min="6148" max="6148" width="13.5703125" style="1" customWidth="1"/>
    <col min="6149" max="6396" width="9.140625" style="1"/>
    <col min="6397" max="6397" width="44.7109375" style="1" customWidth="1"/>
    <col min="6398" max="6398" width="23.5703125" style="1" bestFit="1" customWidth="1"/>
    <col min="6399" max="6399" width="31.28515625" style="1" bestFit="1" customWidth="1"/>
    <col min="6400" max="6400" width="19.140625" style="1" bestFit="1" customWidth="1"/>
    <col min="6401" max="6401" width="16.140625" style="1" customWidth="1"/>
    <col min="6402" max="6402" width="13.85546875" style="1" customWidth="1"/>
    <col min="6403" max="6403" width="12.28515625" style="1" customWidth="1"/>
    <col min="6404" max="6404" width="13.5703125" style="1" customWidth="1"/>
    <col min="6405" max="6652" width="9.140625" style="1"/>
    <col min="6653" max="6653" width="44.7109375" style="1" customWidth="1"/>
    <col min="6654" max="6654" width="23.5703125" style="1" bestFit="1" customWidth="1"/>
    <col min="6655" max="6655" width="31.28515625" style="1" bestFit="1" customWidth="1"/>
    <col min="6656" max="6656" width="19.140625" style="1" bestFit="1" customWidth="1"/>
    <col min="6657" max="6657" width="16.140625" style="1" customWidth="1"/>
    <col min="6658" max="6658" width="13.85546875" style="1" customWidth="1"/>
    <col min="6659" max="6659" width="12.28515625" style="1" customWidth="1"/>
    <col min="6660" max="6660" width="13.5703125" style="1" customWidth="1"/>
    <col min="6661" max="6908" width="9.140625" style="1"/>
    <col min="6909" max="6909" width="44.7109375" style="1" customWidth="1"/>
    <col min="6910" max="6910" width="23.5703125" style="1" bestFit="1" customWidth="1"/>
    <col min="6911" max="6911" width="31.28515625" style="1" bestFit="1" customWidth="1"/>
    <col min="6912" max="6912" width="19.140625" style="1" bestFit="1" customWidth="1"/>
    <col min="6913" max="6913" width="16.140625" style="1" customWidth="1"/>
    <col min="6914" max="6914" width="13.85546875" style="1" customWidth="1"/>
    <col min="6915" max="6915" width="12.28515625" style="1" customWidth="1"/>
    <col min="6916" max="6916" width="13.5703125" style="1" customWidth="1"/>
    <col min="6917" max="7164" width="9.140625" style="1"/>
    <col min="7165" max="7165" width="44.7109375" style="1" customWidth="1"/>
    <col min="7166" max="7166" width="23.5703125" style="1" bestFit="1" customWidth="1"/>
    <col min="7167" max="7167" width="31.28515625" style="1" bestFit="1" customWidth="1"/>
    <col min="7168" max="7168" width="19.140625" style="1" bestFit="1" customWidth="1"/>
    <col min="7169" max="7169" width="16.140625" style="1" customWidth="1"/>
    <col min="7170" max="7170" width="13.85546875" style="1" customWidth="1"/>
    <col min="7171" max="7171" width="12.28515625" style="1" customWidth="1"/>
    <col min="7172" max="7172" width="13.5703125" style="1" customWidth="1"/>
    <col min="7173" max="7420" width="9.140625" style="1"/>
    <col min="7421" max="7421" width="44.7109375" style="1" customWidth="1"/>
    <col min="7422" max="7422" width="23.5703125" style="1" bestFit="1" customWidth="1"/>
    <col min="7423" max="7423" width="31.28515625" style="1" bestFit="1" customWidth="1"/>
    <col min="7424" max="7424" width="19.140625" style="1" bestFit="1" customWidth="1"/>
    <col min="7425" max="7425" width="16.140625" style="1" customWidth="1"/>
    <col min="7426" max="7426" width="13.85546875" style="1" customWidth="1"/>
    <col min="7427" max="7427" width="12.28515625" style="1" customWidth="1"/>
    <col min="7428" max="7428" width="13.5703125" style="1" customWidth="1"/>
    <col min="7429" max="7676" width="9.140625" style="1"/>
    <col min="7677" max="7677" width="44.7109375" style="1" customWidth="1"/>
    <col min="7678" max="7678" width="23.5703125" style="1" bestFit="1" customWidth="1"/>
    <col min="7679" max="7679" width="31.28515625" style="1" bestFit="1" customWidth="1"/>
    <col min="7680" max="7680" width="19.140625" style="1" bestFit="1" customWidth="1"/>
    <col min="7681" max="7681" width="16.140625" style="1" customWidth="1"/>
    <col min="7682" max="7682" width="13.85546875" style="1" customWidth="1"/>
    <col min="7683" max="7683" width="12.28515625" style="1" customWidth="1"/>
    <col min="7684" max="7684" width="13.5703125" style="1" customWidth="1"/>
    <col min="7685" max="7932" width="9.140625" style="1"/>
    <col min="7933" max="7933" width="44.7109375" style="1" customWidth="1"/>
    <col min="7934" max="7934" width="23.5703125" style="1" bestFit="1" customWidth="1"/>
    <col min="7935" max="7935" width="31.28515625" style="1" bestFit="1" customWidth="1"/>
    <col min="7936" max="7936" width="19.140625" style="1" bestFit="1" customWidth="1"/>
    <col min="7937" max="7937" width="16.140625" style="1" customWidth="1"/>
    <col min="7938" max="7938" width="13.85546875" style="1" customWidth="1"/>
    <col min="7939" max="7939" width="12.28515625" style="1" customWidth="1"/>
    <col min="7940" max="7940" width="13.5703125" style="1" customWidth="1"/>
    <col min="7941" max="8188" width="9.140625" style="1"/>
    <col min="8189" max="8189" width="44.7109375" style="1" customWidth="1"/>
    <col min="8190" max="8190" width="23.5703125" style="1" bestFit="1" customWidth="1"/>
    <col min="8191" max="8191" width="31.28515625" style="1" bestFit="1" customWidth="1"/>
    <col min="8192" max="8192" width="19.140625" style="1" bestFit="1" customWidth="1"/>
    <col min="8193" max="8193" width="16.140625" style="1" customWidth="1"/>
    <col min="8194" max="8194" width="13.85546875" style="1" customWidth="1"/>
    <col min="8195" max="8195" width="12.28515625" style="1" customWidth="1"/>
    <col min="8196" max="8196" width="13.5703125" style="1" customWidth="1"/>
    <col min="8197" max="8444" width="9.140625" style="1"/>
    <col min="8445" max="8445" width="44.7109375" style="1" customWidth="1"/>
    <col min="8446" max="8446" width="23.5703125" style="1" bestFit="1" customWidth="1"/>
    <col min="8447" max="8447" width="31.28515625" style="1" bestFit="1" customWidth="1"/>
    <col min="8448" max="8448" width="19.140625" style="1" bestFit="1" customWidth="1"/>
    <col min="8449" max="8449" width="16.140625" style="1" customWidth="1"/>
    <col min="8450" max="8450" width="13.85546875" style="1" customWidth="1"/>
    <col min="8451" max="8451" width="12.28515625" style="1" customWidth="1"/>
    <col min="8452" max="8452" width="13.5703125" style="1" customWidth="1"/>
    <col min="8453" max="8700" width="9.140625" style="1"/>
    <col min="8701" max="8701" width="44.7109375" style="1" customWidth="1"/>
    <col min="8702" max="8702" width="23.5703125" style="1" bestFit="1" customWidth="1"/>
    <col min="8703" max="8703" width="31.28515625" style="1" bestFit="1" customWidth="1"/>
    <col min="8704" max="8704" width="19.140625" style="1" bestFit="1" customWidth="1"/>
    <col min="8705" max="8705" width="16.140625" style="1" customWidth="1"/>
    <col min="8706" max="8706" width="13.85546875" style="1" customWidth="1"/>
    <col min="8707" max="8707" width="12.28515625" style="1" customWidth="1"/>
    <col min="8708" max="8708" width="13.5703125" style="1" customWidth="1"/>
    <col min="8709" max="8956" width="9.140625" style="1"/>
    <col min="8957" max="8957" width="44.7109375" style="1" customWidth="1"/>
    <col min="8958" max="8958" width="23.5703125" style="1" bestFit="1" customWidth="1"/>
    <col min="8959" max="8959" width="31.28515625" style="1" bestFit="1" customWidth="1"/>
    <col min="8960" max="8960" width="19.140625" style="1" bestFit="1" customWidth="1"/>
    <col min="8961" max="8961" width="16.140625" style="1" customWidth="1"/>
    <col min="8962" max="8962" width="13.85546875" style="1" customWidth="1"/>
    <col min="8963" max="8963" width="12.28515625" style="1" customWidth="1"/>
    <col min="8964" max="8964" width="13.5703125" style="1" customWidth="1"/>
    <col min="8965" max="9212" width="9.140625" style="1"/>
    <col min="9213" max="9213" width="44.7109375" style="1" customWidth="1"/>
    <col min="9214" max="9214" width="23.5703125" style="1" bestFit="1" customWidth="1"/>
    <col min="9215" max="9215" width="31.28515625" style="1" bestFit="1" customWidth="1"/>
    <col min="9216" max="9216" width="19.140625" style="1" bestFit="1" customWidth="1"/>
    <col min="9217" max="9217" width="16.140625" style="1" customWidth="1"/>
    <col min="9218" max="9218" width="13.85546875" style="1" customWidth="1"/>
    <col min="9219" max="9219" width="12.28515625" style="1" customWidth="1"/>
    <col min="9220" max="9220" width="13.5703125" style="1" customWidth="1"/>
    <col min="9221" max="9468" width="9.140625" style="1"/>
    <col min="9469" max="9469" width="44.7109375" style="1" customWidth="1"/>
    <col min="9470" max="9470" width="23.5703125" style="1" bestFit="1" customWidth="1"/>
    <col min="9471" max="9471" width="31.28515625" style="1" bestFit="1" customWidth="1"/>
    <col min="9472" max="9472" width="19.140625" style="1" bestFit="1" customWidth="1"/>
    <col min="9473" max="9473" width="16.140625" style="1" customWidth="1"/>
    <col min="9474" max="9474" width="13.85546875" style="1" customWidth="1"/>
    <col min="9475" max="9475" width="12.28515625" style="1" customWidth="1"/>
    <col min="9476" max="9476" width="13.5703125" style="1" customWidth="1"/>
    <col min="9477" max="9724" width="9.140625" style="1"/>
    <col min="9725" max="9725" width="44.7109375" style="1" customWidth="1"/>
    <col min="9726" max="9726" width="23.5703125" style="1" bestFit="1" customWidth="1"/>
    <col min="9727" max="9727" width="31.28515625" style="1" bestFit="1" customWidth="1"/>
    <col min="9728" max="9728" width="19.140625" style="1" bestFit="1" customWidth="1"/>
    <col min="9729" max="9729" width="16.140625" style="1" customWidth="1"/>
    <col min="9730" max="9730" width="13.85546875" style="1" customWidth="1"/>
    <col min="9731" max="9731" width="12.28515625" style="1" customWidth="1"/>
    <col min="9732" max="9732" width="13.5703125" style="1" customWidth="1"/>
    <col min="9733" max="9980" width="9.140625" style="1"/>
    <col min="9981" max="9981" width="44.7109375" style="1" customWidth="1"/>
    <col min="9982" max="9982" width="23.5703125" style="1" bestFit="1" customWidth="1"/>
    <col min="9983" max="9983" width="31.28515625" style="1" bestFit="1" customWidth="1"/>
    <col min="9984" max="9984" width="19.140625" style="1" bestFit="1" customWidth="1"/>
    <col min="9985" max="9985" width="16.140625" style="1" customWidth="1"/>
    <col min="9986" max="9986" width="13.85546875" style="1" customWidth="1"/>
    <col min="9987" max="9987" width="12.28515625" style="1" customWidth="1"/>
    <col min="9988" max="9988" width="13.5703125" style="1" customWidth="1"/>
    <col min="9989" max="10236" width="9.140625" style="1"/>
    <col min="10237" max="10237" width="44.7109375" style="1" customWidth="1"/>
    <col min="10238" max="10238" width="23.5703125" style="1" bestFit="1" customWidth="1"/>
    <col min="10239" max="10239" width="31.28515625" style="1" bestFit="1" customWidth="1"/>
    <col min="10240" max="10240" width="19.140625" style="1" bestFit="1" customWidth="1"/>
    <col min="10241" max="10241" width="16.140625" style="1" customWidth="1"/>
    <col min="10242" max="10242" width="13.85546875" style="1" customWidth="1"/>
    <col min="10243" max="10243" width="12.28515625" style="1" customWidth="1"/>
    <col min="10244" max="10244" width="13.5703125" style="1" customWidth="1"/>
    <col min="10245" max="10492" width="9.140625" style="1"/>
    <col min="10493" max="10493" width="44.7109375" style="1" customWidth="1"/>
    <col min="10494" max="10494" width="23.5703125" style="1" bestFit="1" customWidth="1"/>
    <col min="10495" max="10495" width="31.28515625" style="1" bestFit="1" customWidth="1"/>
    <col min="10496" max="10496" width="19.140625" style="1" bestFit="1" customWidth="1"/>
    <col min="10497" max="10497" width="16.140625" style="1" customWidth="1"/>
    <col min="10498" max="10498" width="13.85546875" style="1" customWidth="1"/>
    <col min="10499" max="10499" width="12.28515625" style="1" customWidth="1"/>
    <col min="10500" max="10500" width="13.5703125" style="1" customWidth="1"/>
    <col min="10501" max="10748" width="9.140625" style="1"/>
    <col min="10749" max="10749" width="44.7109375" style="1" customWidth="1"/>
    <col min="10750" max="10750" width="23.5703125" style="1" bestFit="1" customWidth="1"/>
    <col min="10751" max="10751" width="31.28515625" style="1" bestFit="1" customWidth="1"/>
    <col min="10752" max="10752" width="19.140625" style="1" bestFit="1" customWidth="1"/>
    <col min="10753" max="10753" width="16.140625" style="1" customWidth="1"/>
    <col min="10754" max="10754" width="13.85546875" style="1" customWidth="1"/>
    <col min="10755" max="10755" width="12.28515625" style="1" customWidth="1"/>
    <col min="10756" max="10756" width="13.5703125" style="1" customWidth="1"/>
    <col min="10757" max="11004" width="9.140625" style="1"/>
    <col min="11005" max="11005" width="44.7109375" style="1" customWidth="1"/>
    <col min="11006" max="11006" width="23.5703125" style="1" bestFit="1" customWidth="1"/>
    <col min="11007" max="11007" width="31.28515625" style="1" bestFit="1" customWidth="1"/>
    <col min="11008" max="11008" width="19.140625" style="1" bestFit="1" customWidth="1"/>
    <col min="11009" max="11009" width="16.140625" style="1" customWidth="1"/>
    <col min="11010" max="11010" width="13.85546875" style="1" customWidth="1"/>
    <col min="11011" max="11011" width="12.28515625" style="1" customWidth="1"/>
    <col min="11012" max="11012" width="13.5703125" style="1" customWidth="1"/>
    <col min="11013" max="11260" width="9.140625" style="1"/>
    <col min="11261" max="11261" width="44.7109375" style="1" customWidth="1"/>
    <col min="11262" max="11262" width="23.5703125" style="1" bestFit="1" customWidth="1"/>
    <col min="11263" max="11263" width="31.28515625" style="1" bestFit="1" customWidth="1"/>
    <col min="11264" max="11264" width="19.140625" style="1" bestFit="1" customWidth="1"/>
    <col min="11265" max="11265" width="16.140625" style="1" customWidth="1"/>
    <col min="11266" max="11266" width="13.85546875" style="1" customWidth="1"/>
    <col min="11267" max="11267" width="12.28515625" style="1" customWidth="1"/>
    <col min="11268" max="11268" width="13.5703125" style="1" customWidth="1"/>
    <col min="11269" max="11516" width="9.140625" style="1"/>
    <col min="11517" max="11517" width="44.7109375" style="1" customWidth="1"/>
    <col min="11518" max="11518" width="23.5703125" style="1" bestFit="1" customWidth="1"/>
    <col min="11519" max="11519" width="31.28515625" style="1" bestFit="1" customWidth="1"/>
    <col min="11520" max="11520" width="19.140625" style="1" bestFit="1" customWidth="1"/>
    <col min="11521" max="11521" width="16.140625" style="1" customWidth="1"/>
    <col min="11522" max="11522" width="13.85546875" style="1" customWidth="1"/>
    <col min="11523" max="11523" width="12.28515625" style="1" customWidth="1"/>
    <col min="11524" max="11524" width="13.5703125" style="1" customWidth="1"/>
    <col min="11525" max="11772" width="9.140625" style="1"/>
    <col min="11773" max="11773" width="44.7109375" style="1" customWidth="1"/>
    <col min="11774" max="11774" width="23.5703125" style="1" bestFit="1" customWidth="1"/>
    <col min="11775" max="11775" width="31.28515625" style="1" bestFit="1" customWidth="1"/>
    <col min="11776" max="11776" width="19.140625" style="1" bestFit="1" customWidth="1"/>
    <col min="11777" max="11777" width="16.140625" style="1" customWidth="1"/>
    <col min="11778" max="11778" width="13.85546875" style="1" customWidth="1"/>
    <col min="11779" max="11779" width="12.28515625" style="1" customWidth="1"/>
    <col min="11780" max="11780" width="13.5703125" style="1" customWidth="1"/>
    <col min="11781" max="12028" width="9.140625" style="1"/>
    <col min="12029" max="12029" width="44.7109375" style="1" customWidth="1"/>
    <col min="12030" max="12030" width="23.5703125" style="1" bestFit="1" customWidth="1"/>
    <col min="12031" max="12031" width="31.28515625" style="1" bestFit="1" customWidth="1"/>
    <col min="12032" max="12032" width="19.140625" style="1" bestFit="1" customWidth="1"/>
    <col min="12033" max="12033" width="16.140625" style="1" customWidth="1"/>
    <col min="12034" max="12034" width="13.85546875" style="1" customWidth="1"/>
    <col min="12035" max="12035" width="12.28515625" style="1" customWidth="1"/>
    <col min="12036" max="12036" width="13.5703125" style="1" customWidth="1"/>
    <col min="12037" max="12284" width="9.140625" style="1"/>
    <col min="12285" max="12285" width="44.7109375" style="1" customWidth="1"/>
    <col min="12286" max="12286" width="23.5703125" style="1" bestFit="1" customWidth="1"/>
    <col min="12287" max="12287" width="31.28515625" style="1" bestFit="1" customWidth="1"/>
    <col min="12288" max="12288" width="19.140625" style="1" bestFit="1" customWidth="1"/>
    <col min="12289" max="12289" width="16.140625" style="1" customWidth="1"/>
    <col min="12290" max="12290" width="13.85546875" style="1" customWidth="1"/>
    <col min="12291" max="12291" width="12.28515625" style="1" customWidth="1"/>
    <col min="12292" max="12292" width="13.5703125" style="1" customWidth="1"/>
    <col min="12293" max="12540" width="9.140625" style="1"/>
    <col min="12541" max="12541" width="44.7109375" style="1" customWidth="1"/>
    <col min="12542" max="12542" width="23.5703125" style="1" bestFit="1" customWidth="1"/>
    <col min="12543" max="12543" width="31.28515625" style="1" bestFit="1" customWidth="1"/>
    <col min="12544" max="12544" width="19.140625" style="1" bestFit="1" customWidth="1"/>
    <col min="12545" max="12545" width="16.140625" style="1" customWidth="1"/>
    <col min="12546" max="12546" width="13.85546875" style="1" customWidth="1"/>
    <col min="12547" max="12547" width="12.28515625" style="1" customWidth="1"/>
    <col min="12548" max="12548" width="13.5703125" style="1" customWidth="1"/>
    <col min="12549" max="12796" width="9.140625" style="1"/>
    <col min="12797" max="12797" width="44.7109375" style="1" customWidth="1"/>
    <col min="12798" max="12798" width="23.5703125" style="1" bestFit="1" customWidth="1"/>
    <col min="12799" max="12799" width="31.28515625" style="1" bestFit="1" customWidth="1"/>
    <col min="12800" max="12800" width="19.140625" style="1" bestFit="1" customWidth="1"/>
    <col min="12801" max="12801" width="16.140625" style="1" customWidth="1"/>
    <col min="12802" max="12802" width="13.85546875" style="1" customWidth="1"/>
    <col min="12803" max="12803" width="12.28515625" style="1" customWidth="1"/>
    <col min="12804" max="12804" width="13.5703125" style="1" customWidth="1"/>
    <col min="12805" max="13052" width="9.140625" style="1"/>
    <col min="13053" max="13053" width="44.7109375" style="1" customWidth="1"/>
    <col min="13054" max="13054" width="23.5703125" style="1" bestFit="1" customWidth="1"/>
    <col min="13055" max="13055" width="31.28515625" style="1" bestFit="1" customWidth="1"/>
    <col min="13056" max="13056" width="19.140625" style="1" bestFit="1" customWidth="1"/>
    <col min="13057" max="13057" width="16.140625" style="1" customWidth="1"/>
    <col min="13058" max="13058" width="13.85546875" style="1" customWidth="1"/>
    <col min="13059" max="13059" width="12.28515625" style="1" customWidth="1"/>
    <col min="13060" max="13060" width="13.5703125" style="1" customWidth="1"/>
    <col min="13061" max="13308" width="9.140625" style="1"/>
    <col min="13309" max="13309" width="44.7109375" style="1" customWidth="1"/>
    <col min="13310" max="13310" width="23.5703125" style="1" bestFit="1" customWidth="1"/>
    <col min="13311" max="13311" width="31.28515625" style="1" bestFit="1" customWidth="1"/>
    <col min="13312" max="13312" width="19.140625" style="1" bestFit="1" customWidth="1"/>
    <col min="13313" max="13313" width="16.140625" style="1" customWidth="1"/>
    <col min="13314" max="13314" width="13.85546875" style="1" customWidth="1"/>
    <col min="13315" max="13315" width="12.28515625" style="1" customWidth="1"/>
    <col min="13316" max="13316" width="13.5703125" style="1" customWidth="1"/>
    <col min="13317" max="13564" width="9.140625" style="1"/>
    <col min="13565" max="13565" width="44.7109375" style="1" customWidth="1"/>
    <col min="13566" max="13566" width="23.5703125" style="1" bestFit="1" customWidth="1"/>
    <col min="13567" max="13567" width="31.28515625" style="1" bestFit="1" customWidth="1"/>
    <col min="13568" max="13568" width="19.140625" style="1" bestFit="1" customWidth="1"/>
    <col min="13569" max="13569" width="16.140625" style="1" customWidth="1"/>
    <col min="13570" max="13570" width="13.85546875" style="1" customWidth="1"/>
    <col min="13571" max="13571" width="12.28515625" style="1" customWidth="1"/>
    <col min="13572" max="13572" width="13.5703125" style="1" customWidth="1"/>
    <col min="13573" max="13820" width="9.140625" style="1"/>
    <col min="13821" max="13821" width="44.7109375" style="1" customWidth="1"/>
    <col min="13822" max="13822" width="23.5703125" style="1" bestFit="1" customWidth="1"/>
    <col min="13823" max="13823" width="31.28515625" style="1" bestFit="1" customWidth="1"/>
    <col min="13824" max="13824" width="19.140625" style="1" bestFit="1" customWidth="1"/>
    <col min="13825" max="13825" width="16.140625" style="1" customWidth="1"/>
    <col min="13826" max="13826" width="13.85546875" style="1" customWidth="1"/>
    <col min="13827" max="13827" width="12.28515625" style="1" customWidth="1"/>
    <col min="13828" max="13828" width="13.5703125" style="1" customWidth="1"/>
    <col min="13829" max="14076" width="9.140625" style="1"/>
    <col min="14077" max="14077" width="44.7109375" style="1" customWidth="1"/>
    <col min="14078" max="14078" width="23.5703125" style="1" bestFit="1" customWidth="1"/>
    <col min="14079" max="14079" width="31.28515625" style="1" bestFit="1" customWidth="1"/>
    <col min="14080" max="14080" width="19.140625" style="1" bestFit="1" customWidth="1"/>
    <col min="14081" max="14081" width="16.140625" style="1" customWidth="1"/>
    <col min="14082" max="14082" width="13.85546875" style="1" customWidth="1"/>
    <col min="14083" max="14083" width="12.28515625" style="1" customWidth="1"/>
    <col min="14084" max="14084" width="13.5703125" style="1" customWidth="1"/>
    <col min="14085" max="14332" width="9.140625" style="1"/>
    <col min="14333" max="14333" width="44.7109375" style="1" customWidth="1"/>
    <col min="14334" max="14334" width="23.5703125" style="1" bestFit="1" customWidth="1"/>
    <col min="14335" max="14335" width="31.28515625" style="1" bestFit="1" customWidth="1"/>
    <col min="14336" max="14336" width="19.140625" style="1" bestFit="1" customWidth="1"/>
    <col min="14337" max="14337" width="16.140625" style="1" customWidth="1"/>
    <col min="14338" max="14338" width="13.85546875" style="1" customWidth="1"/>
    <col min="14339" max="14339" width="12.28515625" style="1" customWidth="1"/>
    <col min="14340" max="14340" width="13.5703125" style="1" customWidth="1"/>
    <col min="14341" max="14588" width="9.140625" style="1"/>
    <col min="14589" max="14589" width="44.7109375" style="1" customWidth="1"/>
    <col min="14590" max="14590" width="23.5703125" style="1" bestFit="1" customWidth="1"/>
    <col min="14591" max="14591" width="31.28515625" style="1" bestFit="1" customWidth="1"/>
    <col min="14592" max="14592" width="19.140625" style="1" bestFit="1" customWidth="1"/>
    <col min="14593" max="14593" width="16.140625" style="1" customWidth="1"/>
    <col min="14594" max="14594" width="13.85546875" style="1" customWidth="1"/>
    <col min="14595" max="14595" width="12.28515625" style="1" customWidth="1"/>
    <col min="14596" max="14596" width="13.5703125" style="1" customWidth="1"/>
    <col min="14597" max="14844" width="9.140625" style="1"/>
    <col min="14845" max="14845" width="44.7109375" style="1" customWidth="1"/>
    <col min="14846" max="14846" width="23.5703125" style="1" bestFit="1" customWidth="1"/>
    <col min="14847" max="14847" width="31.28515625" style="1" bestFit="1" customWidth="1"/>
    <col min="14848" max="14848" width="19.140625" style="1" bestFit="1" customWidth="1"/>
    <col min="14849" max="14849" width="16.140625" style="1" customWidth="1"/>
    <col min="14850" max="14850" width="13.85546875" style="1" customWidth="1"/>
    <col min="14851" max="14851" width="12.28515625" style="1" customWidth="1"/>
    <col min="14852" max="14852" width="13.5703125" style="1" customWidth="1"/>
    <col min="14853" max="15100" width="9.140625" style="1"/>
    <col min="15101" max="15101" width="44.7109375" style="1" customWidth="1"/>
    <col min="15102" max="15102" width="23.5703125" style="1" bestFit="1" customWidth="1"/>
    <col min="15103" max="15103" width="31.28515625" style="1" bestFit="1" customWidth="1"/>
    <col min="15104" max="15104" width="19.140625" style="1" bestFit="1" customWidth="1"/>
    <col min="15105" max="15105" width="16.140625" style="1" customWidth="1"/>
    <col min="15106" max="15106" width="13.85546875" style="1" customWidth="1"/>
    <col min="15107" max="15107" width="12.28515625" style="1" customWidth="1"/>
    <col min="15108" max="15108" width="13.5703125" style="1" customWidth="1"/>
    <col min="15109" max="15356" width="9.140625" style="1"/>
    <col min="15357" max="15357" width="44.7109375" style="1" customWidth="1"/>
    <col min="15358" max="15358" width="23.5703125" style="1" bestFit="1" customWidth="1"/>
    <col min="15359" max="15359" width="31.28515625" style="1" bestFit="1" customWidth="1"/>
    <col min="15360" max="15360" width="19.140625" style="1" bestFit="1" customWidth="1"/>
    <col min="15361" max="15361" width="16.140625" style="1" customWidth="1"/>
    <col min="15362" max="15362" width="13.85546875" style="1" customWidth="1"/>
    <col min="15363" max="15363" width="12.28515625" style="1" customWidth="1"/>
    <col min="15364" max="15364" width="13.5703125" style="1" customWidth="1"/>
    <col min="15365" max="15612" width="9.140625" style="1"/>
    <col min="15613" max="15613" width="44.7109375" style="1" customWidth="1"/>
    <col min="15614" max="15614" width="23.5703125" style="1" bestFit="1" customWidth="1"/>
    <col min="15615" max="15615" width="31.28515625" style="1" bestFit="1" customWidth="1"/>
    <col min="15616" max="15616" width="19.140625" style="1" bestFit="1" customWidth="1"/>
    <col min="15617" max="15617" width="16.140625" style="1" customWidth="1"/>
    <col min="15618" max="15618" width="13.85546875" style="1" customWidth="1"/>
    <col min="15619" max="15619" width="12.28515625" style="1" customWidth="1"/>
    <col min="15620" max="15620" width="13.5703125" style="1" customWidth="1"/>
    <col min="15621" max="15868" width="9.140625" style="1"/>
    <col min="15869" max="15869" width="44.7109375" style="1" customWidth="1"/>
    <col min="15870" max="15870" width="23.5703125" style="1" bestFit="1" customWidth="1"/>
    <col min="15871" max="15871" width="31.28515625" style="1" bestFit="1" customWidth="1"/>
    <col min="15872" max="15872" width="19.140625" style="1" bestFit="1" customWidth="1"/>
    <col min="15873" max="15873" width="16.140625" style="1" customWidth="1"/>
    <col min="15874" max="15874" width="13.85546875" style="1" customWidth="1"/>
    <col min="15875" max="15875" width="12.28515625" style="1" customWidth="1"/>
    <col min="15876" max="15876" width="13.5703125" style="1" customWidth="1"/>
    <col min="15877" max="16124" width="9.140625" style="1"/>
    <col min="16125" max="16125" width="44.7109375" style="1" customWidth="1"/>
    <col min="16126" max="16126" width="23.5703125" style="1" bestFit="1" customWidth="1"/>
    <col min="16127" max="16127" width="31.28515625" style="1" bestFit="1" customWidth="1"/>
    <col min="16128" max="16128" width="19.140625" style="1" bestFit="1" customWidth="1"/>
    <col min="16129" max="16129" width="16.140625" style="1" customWidth="1"/>
    <col min="16130" max="16130" width="13.85546875" style="1" customWidth="1"/>
    <col min="16131" max="16131" width="12.28515625" style="1" customWidth="1"/>
    <col min="16132" max="16132" width="13.5703125" style="1" customWidth="1"/>
    <col min="16133" max="16384" width="9.140625" style="1"/>
  </cols>
  <sheetData>
    <row r="1" spans="1:10" ht="18.75" x14ac:dyDescent="0.3">
      <c r="A1" s="79" t="s">
        <v>0</v>
      </c>
      <c r="B1" s="79"/>
      <c r="C1" s="79"/>
      <c r="D1" s="79"/>
      <c r="E1" s="79"/>
      <c r="F1" s="79"/>
    </row>
    <row r="2" spans="1:10" ht="18.75" customHeight="1" x14ac:dyDescent="0.3">
      <c r="A2" s="79" t="s">
        <v>1</v>
      </c>
      <c r="B2" s="79"/>
      <c r="C2" s="79"/>
      <c r="D2" s="79"/>
      <c r="E2" s="79"/>
      <c r="F2" s="79"/>
    </row>
    <row r="3" spans="1:10" ht="18.75" x14ac:dyDescent="0.25">
      <c r="A3" s="2"/>
      <c r="B3" s="3"/>
      <c r="C3" s="3"/>
    </row>
    <row r="4" spans="1:10" s="9" customFormat="1" ht="30" x14ac:dyDescent="0.25">
      <c r="A4" s="5" t="s">
        <v>2</v>
      </c>
      <c r="B4" s="6" t="s">
        <v>3</v>
      </c>
      <c r="C4" s="5" t="s">
        <v>4</v>
      </c>
      <c r="D4" s="7" t="s">
        <v>5</v>
      </c>
      <c r="E4" s="7" t="s">
        <v>6</v>
      </c>
      <c r="F4" s="7" t="s">
        <v>7</v>
      </c>
      <c r="G4" s="8"/>
      <c r="H4" s="8"/>
    </row>
    <row r="5" spans="1:10" s="15" customFormat="1" x14ac:dyDescent="0.25">
      <c r="A5" s="10">
        <v>1</v>
      </c>
      <c r="B5" s="11" t="s">
        <v>8</v>
      </c>
      <c r="C5" s="12">
        <v>2</v>
      </c>
      <c r="D5" s="13">
        <v>8670464</v>
      </c>
      <c r="E5" s="13">
        <v>6395869.8048449364</v>
      </c>
      <c r="F5" s="13">
        <v>2274594.1951550636</v>
      </c>
      <c r="G5" s="14"/>
      <c r="H5" s="14"/>
      <c r="I5" s="14"/>
      <c r="J5" s="14"/>
    </row>
    <row r="6" spans="1:10" s="15" customFormat="1" ht="25.5" x14ac:dyDescent="0.25">
      <c r="A6" s="10">
        <f>A5+1</f>
        <v>2</v>
      </c>
      <c r="B6" s="11" t="s">
        <v>9</v>
      </c>
      <c r="C6" s="12">
        <v>2</v>
      </c>
      <c r="D6" s="13">
        <v>13591599.533231717</v>
      </c>
      <c r="E6" s="13">
        <v>1130401.225188226</v>
      </c>
      <c r="F6" s="13">
        <v>12461198.308043491</v>
      </c>
      <c r="G6" s="14"/>
      <c r="H6" s="14"/>
      <c r="I6" s="14"/>
      <c r="J6" s="14"/>
    </row>
    <row r="7" spans="1:10" s="15" customFormat="1" x14ac:dyDescent="0.25">
      <c r="A7" s="10">
        <f t="shared" ref="A7:A60" si="0">A6+1</f>
        <v>3</v>
      </c>
      <c r="B7" s="11" t="s">
        <v>10</v>
      </c>
      <c r="C7" s="12">
        <v>3</v>
      </c>
      <c r="D7" s="13">
        <v>20445017</v>
      </c>
      <c r="E7" s="13">
        <v>6276059.4903418217</v>
      </c>
      <c r="F7" s="13">
        <v>14168957.509658178</v>
      </c>
      <c r="G7" s="14"/>
      <c r="H7" s="14"/>
      <c r="I7" s="14"/>
      <c r="J7" s="14"/>
    </row>
    <row r="8" spans="1:10" s="15" customFormat="1" x14ac:dyDescent="0.25">
      <c r="A8" s="10">
        <f t="shared" si="0"/>
        <v>4</v>
      </c>
      <c r="B8" s="11" t="s">
        <v>11</v>
      </c>
      <c r="C8" s="12">
        <v>1</v>
      </c>
      <c r="D8" s="13">
        <v>63243387</v>
      </c>
      <c r="E8" s="13">
        <v>24931138.944893785</v>
      </c>
      <c r="F8" s="13">
        <v>38312248.055106215</v>
      </c>
      <c r="G8" s="14"/>
      <c r="H8" s="14"/>
      <c r="I8" s="14"/>
      <c r="J8" s="14"/>
    </row>
    <row r="9" spans="1:10" s="15" customFormat="1" x14ac:dyDescent="0.25">
      <c r="A9" s="10">
        <f t="shared" si="0"/>
        <v>5</v>
      </c>
      <c r="B9" s="11" t="s">
        <v>12</v>
      </c>
      <c r="C9" s="12">
        <v>1</v>
      </c>
      <c r="D9" s="13">
        <v>30000</v>
      </c>
      <c r="E9" s="13">
        <v>28500</v>
      </c>
      <c r="F9" s="13">
        <v>1500</v>
      </c>
      <c r="G9" s="14"/>
      <c r="H9" s="14"/>
      <c r="I9" s="14"/>
      <c r="J9" s="14"/>
    </row>
    <row r="10" spans="1:10" s="15" customFormat="1" ht="25.5" x14ac:dyDescent="0.25">
      <c r="A10" s="10">
        <f t="shared" si="0"/>
        <v>6</v>
      </c>
      <c r="B10" s="11" t="s">
        <v>13</v>
      </c>
      <c r="C10" s="12">
        <v>4</v>
      </c>
      <c r="D10" s="13">
        <v>9977327</v>
      </c>
      <c r="E10" s="13">
        <v>3646517.0523889358</v>
      </c>
      <c r="F10" s="13">
        <v>6330809.9476110647</v>
      </c>
      <c r="G10" s="14"/>
      <c r="H10" s="14"/>
      <c r="I10" s="14"/>
      <c r="J10" s="14"/>
    </row>
    <row r="11" spans="1:10" s="15" customFormat="1" x14ac:dyDescent="0.25">
      <c r="A11" s="10">
        <f t="shared" si="0"/>
        <v>7</v>
      </c>
      <c r="B11" s="11" t="s">
        <v>14</v>
      </c>
      <c r="C11" s="12">
        <v>2</v>
      </c>
      <c r="D11" s="13">
        <v>62286508</v>
      </c>
      <c r="E11" s="13">
        <v>42621637.203631066</v>
      </c>
      <c r="F11" s="13">
        <v>19664870.796368942</v>
      </c>
      <c r="G11" s="14"/>
      <c r="H11" s="14"/>
      <c r="I11" s="14"/>
      <c r="J11" s="14"/>
    </row>
    <row r="12" spans="1:10" s="15" customFormat="1" x14ac:dyDescent="0.25">
      <c r="A12" s="10">
        <f t="shared" si="0"/>
        <v>8</v>
      </c>
      <c r="B12" s="11" t="s">
        <v>15</v>
      </c>
      <c r="C12" s="12">
        <v>1</v>
      </c>
      <c r="D12" s="13">
        <v>5409382.0889467616</v>
      </c>
      <c r="E12" s="13">
        <v>1548243.6976394658</v>
      </c>
      <c r="F12" s="13">
        <v>3861138.3913072958</v>
      </c>
      <c r="G12" s="14"/>
      <c r="H12" s="14"/>
      <c r="I12" s="14"/>
      <c r="J12" s="14"/>
    </row>
    <row r="13" spans="1:10" s="15" customFormat="1" x14ac:dyDescent="0.25">
      <c r="A13" s="10">
        <f t="shared" si="0"/>
        <v>9</v>
      </c>
      <c r="B13" s="11" t="s">
        <v>16</v>
      </c>
      <c r="C13" s="12">
        <v>2</v>
      </c>
      <c r="D13" s="13">
        <v>109842074.65000001</v>
      </c>
      <c r="E13" s="13">
        <v>17668419.538137283</v>
      </c>
      <c r="F13" s="13">
        <v>92173655.111862719</v>
      </c>
      <c r="G13" s="14"/>
      <c r="H13" s="14"/>
      <c r="I13" s="14"/>
      <c r="J13" s="14"/>
    </row>
    <row r="14" spans="1:10" s="15" customFormat="1" x14ac:dyDescent="0.25">
      <c r="A14" s="10">
        <f t="shared" si="0"/>
        <v>10</v>
      </c>
      <c r="B14" s="11" t="s">
        <v>17</v>
      </c>
      <c r="C14" s="12">
        <v>2</v>
      </c>
      <c r="D14" s="13">
        <v>56702993.149999999</v>
      </c>
      <c r="E14" s="13">
        <v>20584176.570112605</v>
      </c>
      <c r="F14" s="13">
        <v>36118816.57988739</v>
      </c>
      <c r="G14" s="14"/>
      <c r="H14" s="14"/>
      <c r="I14" s="14"/>
      <c r="J14" s="14"/>
    </row>
    <row r="15" spans="1:10" s="15" customFormat="1" x14ac:dyDescent="0.25">
      <c r="A15" s="10">
        <f t="shared" si="0"/>
        <v>11</v>
      </c>
      <c r="B15" s="11" t="s">
        <v>18</v>
      </c>
      <c r="C15" s="12">
        <v>1</v>
      </c>
      <c r="D15" s="13">
        <v>199236884</v>
      </c>
      <c r="E15" s="13">
        <v>68265008.134721845</v>
      </c>
      <c r="F15" s="13">
        <v>130971875.86527815</v>
      </c>
      <c r="G15" s="14"/>
      <c r="H15" s="14"/>
      <c r="I15" s="14"/>
      <c r="J15" s="14"/>
    </row>
    <row r="16" spans="1:10" s="15" customFormat="1" x14ac:dyDescent="0.25">
      <c r="A16" s="10">
        <f t="shared" si="0"/>
        <v>12</v>
      </c>
      <c r="B16" s="11" t="s">
        <v>19</v>
      </c>
      <c r="C16" s="12">
        <v>1</v>
      </c>
      <c r="D16" s="13">
        <v>35945408.799999997</v>
      </c>
      <c r="E16" s="13">
        <v>8510342.0527792647</v>
      </c>
      <c r="F16" s="13">
        <v>27435066.747220732</v>
      </c>
      <c r="G16" s="14"/>
      <c r="H16" s="14"/>
      <c r="I16" s="14"/>
      <c r="J16" s="14"/>
    </row>
    <row r="17" spans="1:10" s="15" customFormat="1" x14ac:dyDescent="0.25">
      <c r="A17" s="10">
        <f t="shared" si="0"/>
        <v>13</v>
      </c>
      <c r="B17" s="11" t="s">
        <v>20</v>
      </c>
      <c r="C17" s="12">
        <v>1</v>
      </c>
      <c r="D17" s="13">
        <v>87480621.400000006</v>
      </c>
      <c r="E17" s="13">
        <v>27301703.618324813</v>
      </c>
      <c r="F17" s="13">
        <v>60178917.781675197</v>
      </c>
      <c r="G17" s="14"/>
      <c r="H17" s="14"/>
      <c r="I17" s="14"/>
      <c r="J17" s="14"/>
    </row>
    <row r="18" spans="1:10" s="15" customFormat="1" x14ac:dyDescent="0.25">
      <c r="A18" s="10">
        <f t="shared" si="0"/>
        <v>14</v>
      </c>
      <c r="B18" s="11" t="s">
        <v>21</v>
      </c>
      <c r="C18" s="12">
        <v>1</v>
      </c>
      <c r="D18" s="13">
        <v>103128581.5</v>
      </c>
      <c r="E18" s="13">
        <v>38259703.432219341</v>
      </c>
      <c r="F18" s="13">
        <v>64868878.067780659</v>
      </c>
      <c r="G18" s="14"/>
      <c r="H18" s="14"/>
      <c r="I18" s="14"/>
      <c r="J18" s="14"/>
    </row>
    <row r="19" spans="1:10" s="15" customFormat="1" x14ac:dyDescent="0.25">
      <c r="A19" s="10">
        <f t="shared" si="0"/>
        <v>15</v>
      </c>
      <c r="B19" s="11" t="s">
        <v>22</v>
      </c>
      <c r="C19" s="12">
        <v>1</v>
      </c>
      <c r="D19" s="13">
        <v>46575998</v>
      </c>
      <c r="E19" s="13">
        <v>37947170.890078112</v>
      </c>
      <c r="F19" s="13">
        <v>8628827.1099218894</v>
      </c>
      <c r="G19" s="14"/>
      <c r="H19" s="14"/>
      <c r="I19" s="14"/>
      <c r="J19" s="14"/>
    </row>
    <row r="20" spans="1:10" s="15" customFormat="1" x14ac:dyDescent="0.25">
      <c r="A20" s="10">
        <f t="shared" si="0"/>
        <v>16</v>
      </c>
      <c r="B20" s="11" t="s">
        <v>23</v>
      </c>
      <c r="C20" s="12">
        <v>1</v>
      </c>
      <c r="D20" s="13">
        <v>132379437.33884329</v>
      </c>
      <c r="E20" s="13">
        <v>27412669.514228769</v>
      </c>
      <c r="F20" s="13">
        <v>104966767.82461452</v>
      </c>
      <c r="G20" s="14"/>
      <c r="H20" s="14"/>
      <c r="I20" s="14"/>
      <c r="J20" s="14"/>
    </row>
    <row r="21" spans="1:10" s="15" customFormat="1" x14ac:dyDescent="0.25">
      <c r="A21" s="10">
        <f t="shared" si="0"/>
        <v>17</v>
      </c>
      <c r="B21" s="11" t="s">
        <v>24</v>
      </c>
      <c r="C21" s="12">
        <v>2</v>
      </c>
      <c r="D21" s="13">
        <v>189188639.5</v>
      </c>
      <c r="E21" s="13">
        <v>93792927.156377241</v>
      </c>
      <c r="F21" s="13">
        <v>95395712.343622744</v>
      </c>
      <c r="G21" s="14"/>
      <c r="H21" s="14"/>
      <c r="I21" s="14"/>
      <c r="J21" s="14"/>
    </row>
    <row r="22" spans="1:10" s="15" customFormat="1" x14ac:dyDescent="0.25">
      <c r="A22" s="10">
        <f t="shared" si="0"/>
        <v>18</v>
      </c>
      <c r="B22" s="11" t="s">
        <v>25</v>
      </c>
      <c r="C22" s="12">
        <v>2</v>
      </c>
      <c r="D22" s="13">
        <v>138476395.97578737</v>
      </c>
      <c r="E22" s="13">
        <v>57195541.522131816</v>
      </c>
      <c r="F22" s="13">
        <v>81280854.453655556</v>
      </c>
      <c r="G22" s="14"/>
      <c r="H22" s="14"/>
      <c r="I22" s="14"/>
      <c r="J22" s="14"/>
    </row>
    <row r="23" spans="1:10" s="15" customFormat="1" x14ac:dyDescent="0.25">
      <c r="A23" s="10">
        <f t="shared" si="0"/>
        <v>19</v>
      </c>
      <c r="B23" s="11" t="s">
        <v>26</v>
      </c>
      <c r="C23" s="12">
        <v>3</v>
      </c>
      <c r="D23" s="13">
        <v>26568363</v>
      </c>
      <c r="E23" s="13">
        <v>10517920.955962164</v>
      </c>
      <c r="F23" s="13">
        <v>16050442.044037838</v>
      </c>
      <c r="G23" s="14"/>
      <c r="H23" s="14"/>
      <c r="I23" s="14"/>
      <c r="J23" s="14"/>
    </row>
    <row r="24" spans="1:10" s="15" customFormat="1" x14ac:dyDescent="0.25">
      <c r="A24" s="10">
        <f t="shared" si="0"/>
        <v>20</v>
      </c>
      <c r="B24" s="11" t="s">
        <v>27</v>
      </c>
      <c r="C24" s="12">
        <v>2</v>
      </c>
      <c r="D24" s="13">
        <v>34045083.763204113</v>
      </c>
      <c r="E24" s="13">
        <v>5270811.9941087384</v>
      </c>
      <c r="F24" s="13">
        <v>28774271.769095369</v>
      </c>
      <c r="G24" s="14"/>
      <c r="H24" s="14"/>
      <c r="I24" s="14"/>
      <c r="J24" s="14"/>
    </row>
    <row r="25" spans="1:10" s="15" customFormat="1" x14ac:dyDescent="0.25">
      <c r="A25" s="10">
        <f t="shared" si="0"/>
        <v>21</v>
      </c>
      <c r="B25" s="11" t="s">
        <v>28</v>
      </c>
      <c r="C25" s="10">
        <v>8</v>
      </c>
      <c r="D25" s="13">
        <v>14203309</v>
      </c>
      <c r="E25" s="13">
        <v>9378549.494075682</v>
      </c>
      <c r="F25" s="13">
        <v>4824759.505924318</v>
      </c>
      <c r="G25" s="14"/>
      <c r="H25" s="14"/>
      <c r="I25" s="14"/>
      <c r="J25" s="14"/>
    </row>
    <row r="26" spans="1:10" s="15" customFormat="1" x14ac:dyDescent="0.25">
      <c r="A26" s="10">
        <f t="shared" si="0"/>
        <v>22</v>
      </c>
      <c r="B26" s="11" t="s">
        <v>29</v>
      </c>
      <c r="C26" s="12">
        <v>1</v>
      </c>
      <c r="D26" s="13">
        <v>13025565</v>
      </c>
      <c r="E26" s="13">
        <v>12222652.000673596</v>
      </c>
      <c r="F26" s="13">
        <v>802912.99932640488</v>
      </c>
      <c r="G26" s="14"/>
      <c r="H26" s="14"/>
      <c r="I26" s="14"/>
      <c r="J26" s="14"/>
    </row>
    <row r="27" spans="1:10" s="15" customFormat="1" x14ac:dyDescent="0.25">
      <c r="A27" s="10">
        <f t="shared" si="0"/>
        <v>23</v>
      </c>
      <c r="B27" s="11" t="s">
        <v>30</v>
      </c>
      <c r="C27" s="12">
        <v>1</v>
      </c>
      <c r="D27" s="13">
        <v>8465986</v>
      </c>
      <c r="E27" s="13">
        <v>3481826.4771341067</v>
      </c>
      <c r="F27" s="13">
        <v>4984159.5228658933</v>
      </c>
      <c r="G27" s="14"/>
      <c r="H27" s="14"/>
      <c r="I27" s="14"/>
      <c r="J27" s="14"/>
    </row>
    <row r="28" spans="1:10" s="15" customFormat="1" ht="25.5" x14ac:dyDescent="0.25">
      <c r="A28" s="10">
        <f t="shared" si="0"/>
        <v>24</v>
      </c>
      <c r="B28" s="11" t="s">
        <v>31</v>
      </c>
      <c r="C28" s="12">
        <v>1</v>
      </c>
      <c r="D28" s="13">
        <v>22871224</v>
      </c>
      <c r="E28" s="13">
        <v>21316820.741035819</v>
      </c>
      <c r="F28" s="13">
        <v>1554403.2589641807</v>
      </c>
      <c r="G28" s="14"/>
      <c r="H28" s="14"/>
      <c r="I28" s="14"/>
      <c r="J28" s="14"/>
    </row>
    <row r="29" spans="1:10" s="15" customFormat="1" ht="25.5" x14ac:dyDescent="0.25">
      <c r="A29" s="10">
        <f t="shared" si="0"/>
        <v>25</v>
      </c>
      <c r="B29" s="11" t="s">
        <v>32</v>
      </c>
      <c r="C29" s="10">
        <v>7</v>
      </c>
      <c r="D29" s="13">
        <v>1703849</v>
      </c>
      <c r="E29" s="13">
        <v>1618657</v>
      </c>
      <c r="F29" s="13">
        <v>85192</v>
      </c>
      <c r="G29" s="14"/>
      <c r="H29" s="14"/>
      <c r="I29" s="14"/>
      <c r="J29" s="14"/>
    </row>
    <row r="30" spans="1:10" s="15" customFormat="1" x14ac:dyDescent="0.25">
      <c r="A30" s="10">
        <f t="shared" si="0"/>
        <v>26</v>
      </c>
      <c r="B30" s="11" t="s">
        <v>33</v>
      </c>
      <c r="C30" s="12">
        <v>1</v>
      </c>
      <c r="D30" s="13">
        <v>2560064</v>
      </c>
      <c r="E30" s="13">
        <v>1843451.9996634391</v>
      </c>
      <c r="F30" s="13">
        <v>716612.000336561</v>
      </c>
      <c r="G30" s="14"/>
      <c r="H30" s="14"/>
      <c r="I30" s="14"/>
      <c r="J30" s="14"/>
    </row>
    <row r="31" spans="1:10" s="15" customFormat="1" ht="25.5" x14ac:dyDescent="0.25">
      <c r="A31" s="10">
        <f t="shared" si="0"/>
        <v>27</v>
      </c>
      <c r="B31" s="11" t="s">
        <v>34</v>
      </c>
      <c r="C31" s="12">
        <v>1</v>
      </c>
      <c r="D31" s="13">
        <v>9535721</v>
      </c>
      <c r="E31" s="13">
        <v>3791260.8550940114</v>
      </c>
      <c r="F31" s="13">
        <v>5744460.1449059891</v>
      </c>
      <c r="G31" s="14"/>
      <c r="H31" s="14"/>
      <c r="I31" s="14"/>
      <c r="J31" s="14"/>
    </row>
    <row r="32" spans="1:10" s="15" customFormat="1" x14ac:dyDescent="0.25">
      <c r="A32" s="10">
        <f t="shared" si="0"/>
        <v>28</v>
      </c>
      <c r="B32" s="11" t="s">
        <v>35</v>
      </c>
      <c r="C32" s="12">
        <v>4</v>
      </c>
      <c r="D32" s="13">
        <v>162032</v>
      </c>
      <c r="E32" s="13">
        <v>153930</v>
      </c>
      <c r="F32" s="13">
        <v>8102</v>
      </c>
      <c r="G32" s="14"/>
      <c r="H32" s="14"/>
      <c r="I32" s="14"/>
      <c r="J32" s="14"/>
    </row>
    <row r="33" spans="1:10" s="15" customFormat="1" x14ac:dyDescent="0.25">
      <c r="A33" s="10">
        <f t="shared" si="0"/>
        <v>29</v>
      </c>
      <c r="B33" s="11" t="s">
        <v>36</v>
      </c>
      <c r="C33" s="12">
        <v>7</v>
      </c>
      <c r="D33" s="13">
        <v>71135</v>
      </c>
      <c r="E33" s="13">
        <v>67578</v>
      </c>
      <c r="F33" s="13">
        <v>3557</v>
      </c>
      <c r="G33" s="14"/>
      <c r="H33" s="14"/>
      <c r="I33" s="14"/>
      <c r="J33" s="14"/>
    </row>
    <row r="34" spans="1:10" s="15" customFormat="1" x14ac:dyDescent="0.25">
      <c r="A34" s="10">
        <f t="shared" si="0"/>
        <v>30</v>
      </c>
      <c r="B34" s="11" t="s">
        <v>37</v>
      </c>
      <c r="C34" s="12">
        <v>20</v>
      </c>
      <c r="D34" s="13">
        <v>114396414.6080516</v>
      </c>
      <c r="E34" s="13">
        <v>22724081.844593614</v>
      </c>
      <c r="F34" s="13">
        <v>91672332.763457984</v>
      </c>
      <c r="G34" s="14"/>
      <c r="H34" s="14"/>
      <c r="I34" s="14"/>
      <c r="J34" s="14"/>
    </row>
    <row r="35" spans="1:10" s="15" customFormat="1" x14ac:dyDescent="0.25">
      <c r="A35" s="10">
        <f t="shared" si="0"/>
        <v>31</v>
      </c>
      <c r="B35" s="11" t="s">
        <v>38</v>
      </c>
      <c r="C35" s="12">
        <v>2</v>
      </c>
      <c r="D35" s="13">
        <v>1705457</v>
      </c>
      <c r="E35" s="13">
        <v>1578549.3482334255</v>
      </c>
      <c r="F35" s="13">
        <v>126907.65176657442</v>
      </c>
      <c r="G35" s="14"/>
      <c r="H35" s="14"/>
      <c r="I35" s="14"/>
      <c r="J35" s="14"/>
    </row>
    <row r="36" spans="1:10" s="15" customFormat="1" x14ac:dyDescent="0.25">
      <c r="A36" s="10">
        <f t="shared" si="0"/>
        <v>32</v>
      </c>
      <c r="B36" s="11" t="s">
        <v>39</v>
      </c>
      <c r="C36" s="12">
        <v>4</v>
      </c>
      <c r="D36" s="13">
        <v>24110543</v>
      </c>
      <c r="E36" s="13">
        <v>22905015.486798219</v>
      </c>
      <c r="F36" s="13">
        <v>1205527.5132017834</v>
      </c>
      <c r="G36" s="14"/>
      <c r="H36" s="14"/>
      <c r="I36" s="14"/>
      <c r="J36" s="14"/>
    </row>
    <row r="37" spans="1:10" s="15" customFormat="1" ht="25.5" x14ac:dyDescent="0.25">
      <c r="A37" s="10">
        <f t="shared" si="0"/>
        <v>33</v>
      </c>
      <c r="B37" s="11" t="s">
        <v>40</v>
      </c>
      <c r="C37" s="12">
        <v>2</v>
      </c>
      <c r="D37" s="13">
        <v>120544</v>
      </c>
      <c r="E37" s="13">
        <v>104761.19305256686</v>
      </c>
      <c r="F37" s="13">
        <v>15782.806947433139</v>
      </c>
      <c r="G37" s="14"/>
      <c r="H37" s="14"/>
      <c r="I37" s="14"/>
      <c r="J37" s="14"/>
    </row>
    <row r="38" spans="1:10" s="15" customFormat="1" x14ac:dyDescent="0.25">
      <c r="A38" s="10">
        <f t="shared" si="0"/>
        <v>34</v>
      </c>
      <c r="B38" s="11" t="s">
        <v>41</v>
      </c>
      <c r="C38" s="12">
        <v>1</v>
      </c>
      <c r="D38" s="13">
        <v>6700228</v>
      </c>
      <c r="E38" s="13">
        <v>6365217</v>
      </c>
      <c r="F38" s="13">
        <v>335011</v>
      </c>
      <c r="G38" s="14"/>
      <c r="H38" s="14"/>
      <c r="I38" s="14"/>
      <c r="J38" s="14"/>
    </row>
    <row r="39" spans="1:10" s="15" customFormat="1" x14ac:dyDescent="0.25">
      <c r="A39" s="10">
        <f t="shared" si="0"/>
        <v>35</v>
      </c>
      <c r="B39" s="11" t="s">
        <v>42</v>
      </c>
      <c r="C39" s="12">
        <v>1</v>
      </c>
      <c r="D39" s="13">
        <v>15879</v>
      </c>
      <c r="E39" s="13">
        <v>7665.439462362513</v>
      </c>
      <c r="F39" s="13">
        <v>8213.5605376374879</v>
      </c>
      <c r="G39" s="14"/>
      <c r="H39" s="14"/>
      <c r="I39" s="14"/>
      <c r="J39" s="14"/>
    </row>
    <row r="40" spans="1:10" s="15" customFormat="1" ht="25.5" x14ac:dyDescent="0.25">
      <c r="A40" s="10">
        <f t="shared" si="0"/>
        <v>36</v>
      </c>
      <c r="B40" s="11" t="s">
        <v>43</v>
      </c>
      <c r="C40" s="12">
        <v>2</v>
      </c>
      <c r="D40" s="13">
        <v>148975</v>
      </c>
      <c r="E40" s="13">
        <v>123775.09196121678</v>
      </c>
      <c r="F40" s="13">
        <v>25199.908038783225</v>
      </c>
      <c r="G40" s="14"/>
      <c r="H40" s="14"/>
      <c r="I40" s="14"/>
      <c r="J40" s="14"/>
    </row>
    <row r="41" spans="1:10" s="15" customFormat="1" x14ac:dyDescent="0.25">
      <c r="A41" s="10">
        <f t="shared" si="0"/>
        <v>37</v>
      </c>
      <c r="B41" s="11" t="s">
        <v>44</v>
      </c>
      <c r="C41" s="12">
        <v>1</v>
      </c>
      <c r="D41" s="13">
        <v>655252</v>
      </c>
      <c r="E41" s="13">
        <v>622489</v>
      </c>
      <c r="F41" s="13">
        <v>32763</v>
      </c>
      <c r="G41" s="14"/>
      <c r="H41" s="14"/>
      <c r="I41" s="14"/>
      <c r="J41" s="14"/>
    </row>
    <row r="42" spans="1:10" s="15" customFormat="1" ht="25.5" x14ac:dyDescent="0.25">
      <c r="A42" s="10">
        <f t="shared" si="0"/>
        <v>38</v>
      </c>
      <c r="B42" s="11" t="s">
        <v>45</v>
      </c>
      <c r="C42" s="12">
        <v>3</v>
      </c>
      <c r="D42" s="13">
        <v>14764</v>
      </c>
      <c r="E42" s="13">
        <v>7128.7353868774808</v>
      </c>
      <c r="F42" s="13">
        <v>7635.2646131225192</v>
      </c>
      <c r="G42" s="14"/>
      <c r="H42" s="14"/>
      <c r="I42" s="14"/>
      <c r="J42" s="14"/>
    </row>
    <row r="43" spans="1:10" s="15" customFormat="1" x14ac:dyDescent="0.25">
      <c r="A43" s="10">
        <f t="shared" si="0"/>
        <v>39</v>
      </c>
      <c r="B43" s="11" t="s">
        <v>46</v>
      </c>
      <c r="C43" s="12">
        <v>2</v>
      </c>
      <c r="D43" s="13">
        <v>10028</v>
      </c>
      <c r="E43" s="13">
        <v>7352.3687078594112</v>
      </c>
      <c r="F43" s="13">
        <v>2675.6312921405888</v>
      </c>
      <c r="G43" s="14"/>
      <c r="H43" s="14"/>
      <c r="I43" s="14"/>
      <c r="J43" s="14"/>
    </row>
    <row r="44" spans="1:10" s="15" customFormat="1" x14ac:dyDescent="0.25">
      <c r="A44" s="10">
        <f t="shared" si="0"/>
        <v>40</v>
      </c>
      <c r="B44" s="11" t="s">
        <v>47</v>
      </c>
      <c r="C44" s="12">
        <v>3</v>
      </c>
      <c r="D44" s="13">
        <v>326694</v>
      </c>
      <c r="E44" s="13">
        <v>239527.70420227479</v>
      </c>
      <c r="F44" s="13">
        <v>87166.295797725194</v>
      </c>
      <c r="G44" s="14"/>
      <c r="H44" s="14"/>
      <c r="I44" s="14"/>
      <c r="J44" s="14"/>
    </row>
    <row r="45" spans="1:10" s="15" customFormat="1" x14ac:dyDescent="0.25">
      <c r="A45" s="10">
        <f t="shared" si="0"/>
        <v>41</v>
      </c>
      <c r="B45" s="11" t="s">
        <v>48</v>
      </c>
      <c r="C45" s="12">
        <v>3</v>
      </c>
      <c r="D45" s="13">
        <v>9848</v>
      </c>
      <c r="E45" s="13">
        <v>4755.7085372746715</v>
      </c>
      <c r="F45" s="13">
        <v>5092.2914627253285</v>
      </c>
      <c r="G45" s="14"/>
      <c r="H45" s="14"/>
      <c r="I45" s="14"/>
      <c r="J45" s="14"/>
    </row>
    <row r="46" spans="1:10" s="15" customFormat="1" x14ac:dyDescent="0.25">
      <c r="A46" s="10">
        <f t="shared" si="0"/>
        <v>42</v>
      </c>
      <c r="B46" s="11" t="s">
        <v>49</v>
      </c>
      <c r="C46" s="12">
        <v>1</v>
      </c>
      <c r="D46" s="13">
        <v>467564</v>
      </c>
      <c r="E46" s="13">
        <v>278594.66917479679</v>
      </c>
      <c r="F46" s="13">
        <v>188969.33082520321</v>
      </c>
      <c r="G46" s="14"/>
      <c r="H46" s="14"/>
      <c r="I46" s="14"/>
      <c r="J46" s="14"/>
    </row>
    <row r="47" spans="1:10" s="15" customFormat="1" ht="25.5" x14ac:dyDescent="0.25">
      <c r="A47" s="10">
        <f t="shared" si="0"/>
        <v>43</v>
      </c>
      <c r="B47" s="11" t="s">
        <v>50</v>
      </c>
      <c r="C47" s="12">
        <v>2</v>
      </c>
      <c r="D47" s="13">
        <v>554660</v>
      </c>
      <c r="E47" s="13">
        <v>526927.25787815126</v>
      </c>
      <c r="F47" s="13">
        <v>27732.742121848743</v>
      </c>
      <c r="G47" s="14"/>
      <c r="H47" s="14"/>
      <c r="I47" s="14"/>
      <c r="J47" s="14"/>
    </row>
    <row r="48" spans="1:10" s="15" customFormat="1" x14ac:dyDescent="0.25">
      <c r="A48" s="10">
        <f t="shared" si="0"/>
        <v>44</v>
      </c>
      <c r="B48" s="11" t="s">
        <v>51</v>
      </c>
      <c r="C48" s="12">
        <v>2</v>
      </c>
      <c r="D48" s="13">
        <v>369601</v>
      </c>
      <c r="E48" s="13">
        <v>351121</v>
      </c>
      <c r="F48" s="13">
        <v>18480</v>
      </c>
      <c r="G48" s="14"/>
      <c r="H48" s="14"/>
      <c r="I48" s="14"/>
      <c r="J48" s="14"/>
    </row>
    <row r="49" spans="1:10" s="15" customFormat="1" ht="25.5" x14ac:dyDescent="0.25">
      <c r="A49" s="10">
        <f t="shared" si="0"/>
        <v>45</v>
      </c>
      <c r="B49" s="11" t="s">
        <v>52</v>
      </c>
      <c r="C49" s="12">
        <v>1</v>
      </c>
      <c r="D49" s="13">
        <v>123487</v>
      </c>
      <c r="E49" s="13">
        <v>63627.102345685526</v>
      </c>
      <c r="F49" s="13">
        <v>59859.897654314474</v>
      </c>
      <c r="G49" s="14"/>
      <c r="H49" s="14"/>
      <c r="I49" s="14"/>
      <c r="J49" s="14"/>
    </row>
    <row r="50" spans="1:10" s="15" customFormat="1" x14ac:dyDescent="0.25">
      <c r="A50" s="10">
        <f t="shared" si="0"/>
        <v>46</v>
      </c>
      <c r="B50" s="11" t="s">
        <v>53</v>
      </c>
      <c r="C50" s="12">
        <v>2</v>
      </c>
      <c r="D50" s="13">
        <v>1249749.166221356</v>
      </c>
      <c r="E50" s="13">
        <v>357696.52122920222</v>
      </c>
      <c r="F50" s="13">
        <v>892052.64499215386</v>
      </c>
      <c r="G50" s="14"/>
      <c r="H50" s="14"/>
      <c r="I50" s="14"/>
      <c r="J50" s="14"/>
    </row>
    <row r="51" spans="1:10" s="15" customFormat="1" x14ac:dyDescent="0.25">
      <c r="A51" s="10">
        <f t="shared" si="0"/>
        <v>47</v>
      </c>
      <c r="B51" s="11" t="s">
        <v>54</v>
      </c>
      <c r="C51" s="12"/>
      <c r="D51" s="13">
        <v>80675917</v>
      </c>
      <c r="E51" s="13">
        <v>38263259.977126643</v>
      </c>
      <c r="F51" s="13">
        <v>42412657.022873357</v>
      </c>
      <c r="G51" s="14"/>
      <c r="H51" s="14"/>
      <c r="I51" s="14"/>
      <c r="J51" s="14"/>
    </row>
    <row r="52" spans="1:10" s="15" customFormat="1" x14ac:dyDescent="0.25">
      <c r="A52" s="10">
        <f t="shared" si="0"/>
        <v>48</v>
      </c>
      <c r="B52" s="11" t="s">
        <v>55</v>
      </c>
      <c r="C52" s="12">
        <v>1</v>
      </c>
      <c r="D52" s="13">
        <v>2197295</v>
      </c>
      <c r="E52" s="13">
        <v>2014629.8317833224</v>
      </c>
      <c r="F52" s="13">
        <v>182665.16821667753</v>
      </c>
      <c r="G52" s="14"/>
      <c r="H52" s="14"/>
      <c r="I52" s="14"/>
      <c r="J52" s="14"/>
    </row>
    <row r="53" spans="1:10" s="15" customFormat="1" x14ac:dyDescent="0.25">
      <c r="A53" s="10">
        <f t="shared" si="0"/>
        <v>49</v>
      </c>
      <c r="B53" s="11" t="s">
        <v>56</v>
      </c>
      <c r="C53" s="12">
        <v>2</v>
      </c>
      <c r="D53" s="13">
        <v>5834176.9000000004</v>
      </c>
      <c r="E53" s="13">
        <v>3124047.6337449043</v>
      </c>
      <c r="F53" s="13">
        <v>2710129.2662550961</v>
      </c>
      <c r="G53" s="14"/>
      <c r="H53" s="14"/>
      <c r="I53" s="14"/>
      <c r="J53" s="14"/>
    </row>
    <row r="54" spans="1:10" s="15" customFormat="1" x14ac:dyDescent="0.25">
      <c r="A54" s="10">
        <f t="shared" si="0"/>
        <v>50</v>
      </c>
      <c r="B54" s="11" t="s">
        <v>57</v>
      </c>
      <c r="C54" s="12">
        <v>50</v>
      </c>
      <c r="D54" s="13">
        <v>17855247.152446147</v>
      </c>
      <c r="E54" s="13">
        <v>7257377.8777297959</v>
      </c>
      <c r="F54" s="13">
        <v>10597869.274716351</v>
      </c>
      <c r="G54" s="14"/>
      <c r="H54" s="14"/>
      <c r="I54" s="14"/>
      <c r="J54" s="14"/>
    </row>
    <row r="55" spans="1:10" s="15" customFormat="1" x14ac:dyDescent="0.25">
      <c r="A55" s="10">
        <f t="shared" si="0"/>
        <v>51</v>
      </c>
      <c r="B55" s="11" t="s">
        <v>58</v>
      </c>
      <c r="C55" s="12"/>
      <c r="D55" s="13">
        <v>20287816</v>
      </c>
      <c r="E55" s="13">
        <v>18496674.231923513</v>
      </c>
      <c r="F55" s="13">
        <v>1791141.7680764878</v>
      </c>
      <c r="G55" s="14"/>
      <c r="H55" s="14"/>
      <c r="I55" s="14"/>
      <c r="J55" s="14"/>
    </row>
    <row r="56" spans="1:10" s="15" customFormat="1" x14ac:dyDescent="0.25">
      <c r="A56" s="10">
        <f t="shared" si="0"/>
        <v>52</v>
      </c>
      <c r="B56" s="11" t="s">
        <v>59</v>
      </c>
      <c r="C56" s="12">
        <v>1</v>
      </c>
      <c r="D56" s="13">
        <v>1464389.1</v>
      </c>
      <c r="E56" s="13">
        <v>708282.91394692473</v>
      </c>
      <c r="F56" s="13">
        <v>756106.18605307536</v>
      </c>
      <c r="G56" s="14"/>
      <c r="H56" s="14"/>
      <c r="I56" s="14"/>
      <c r="J56" s="14"/>
    </row>
    <row r="57" spans="1:10" s="15" customFormat="1" x14ac:dyDescent="0.25">
      <c r="A57" s="10">
        <f t="shared" si="0"/>
        <v>53</v>
      </c>
      <c r="B57" s="11" t="s">
        <v>60</v>
      </c>
      <c r="C57" s="17">
        <v>1</v>
      </c>
      <c r="D57" s="13">
        <v>9938765</v>
      </c>
      <c r="E57" s="13">
        <v>2967386.9311567596</v>
      </c>
      <c r="F57" s="13">
        <v>6971378.0688432399</v>
      </c>
      <c r="G57" s="14"/>
      <c r="H57" s="14"/>
      <c r="I57" s="14"/>
      <c r="J57" s="14"/>
    </row>
    <row r="58" spans="1:10" s="15" customFormat="1" x14ac:dyDescent="0.25">
      <c r="A58" s="10">
        <f t="shared" si="0"/>
        <v>54</v>
      </c>
      <c r="B58" s="11" t="s">
        <v>61</v>
      </c>
      <c r="C58" s="17">
        <v>20</v>
      </c>
      <c r="D58" s="13">
        <v>60105313</v>
      </c>
      <c r="E58" s="13">
        <v>19706766.433216896</v>
      </c>
      <c r="F58" s="13">
        <v>40398546.566783108</v>
      </c>
      <c r="G58" s="14"/>
      <c r="H58" s="14"/>
      <c r="I58" s="14"/>
      <c r="J58" s="14"/>
    </row>
    <row r="59" spans="1:10" s="15" customFormat="1" x14ac:dyDescent="0.25">
      <c r="A59" s="10">
        <f t="shared" si="0"/>
        <v>55</v>
      </c>
      <c r="B59" s="11" t="s">
        <v>62</v>
      </c>
      <c r="C59" s="17"/>
      <c r="D59" s="13">
        <v>44088885.72524593</v>
      </c>
      <c r="E59" s="13">
        <v>9340848.226119807</v>
      </c>
      <c r="F59" s="13">
        <v>34748037.499126129</v>
      </c>
      <c r="G59" s="14"/>
      <c r="H59" s="14"/>
      <c r="I59" s="14"/>
      <c r="J59" s="14"/>
    </row>
    <row r="60" spans="1:10" s="15" customFormat="1" ht="25.5" x14ac:dyDescent="0.25">
      <c r="A60" s="10">
        <f t="shared" si="0"/>
        <v>56</v>
      </c>
      <c r="B60" s="11" t="s">
        <v>63</v>
      </c>
      <c r="C60" s="17"/>
      <c r="D60" s="13">
        <v>1148198</v>
      </c>
      <c r="E60" s="13">
        <v>960911.14693485666</v>
      </c>
      <c r="F60" s="13">
        <v>187286.85306514334</v>
      </c>
      <c r="G60" s="14"/>
      <c r="H60" s="14"/>
      <c r="I60" s="14"/>
      <c r="J60" s="14"/>
    </row>
    <row r="61" spans="1:10" s="15" customFormat="1" x14ac:dyDescent="0.25">
      <c r="A61" s="16">
        <f>+A60+1</f>
        <v>57</v>
      </c>
      <c r="B61" s="18" t="s">
        <v>64</v>
      </c>
      <c r="C61" s="16">
        <v>1</v>
      </c>
      <c r="D61" s="13">
        <v>7353236</v>
      </c>
      <c r="E61" s="13">
        <v>6985574</v>
      </c>
      <c r="F61" s="13">
        <v>367662</v>
      </c>
      <c r="G61" s="14"/>
      <c r="H61" s="14"/>
      <c r="I61" s="14"/>
      <c r="J61" s="14"/>
    </row>
    <row r="62" spans="1:10" s="15" customFormat="1" x14ac:dyDescent="0.25">
      <c r="A62" s="16">
        <f>A61+1</f>
        <v>58</v>
      </c>
      <c r="B62" s="18" t="s">
        <v>65</v>
      </c>
      <c r="C62" s="16">
        <v>1</v>
      </c>
      <c r="D62" s="13">
        <v>145832</v>
      </c>
      <c r="E62" s="13">
        <v>100209.32165350339</v>
      </c>
      <c r="F62" s="13">
        <v>45622.678346496614</v>
      </c>
      <c r="G62" s="14"/>
      <c r="H62" s="14"/>
      <c r="I62" s="14"/>
      <c r="J62" s="14"/>
    </row>
    <row r="63" spans="1:10" s="15" customFormat="1" x14ac:dyDescent="0.25">
      <c r="A63" s="16">
        <f t="shared" ref="A63:A67" si="1">A62+1</f>
        <v>59</v>
      </c>
      <c r="B63" s="18" t="s">
        <v>66</v>
      </c>
      <c r="C63" s="16">
        <v>1</v>
      </c>
      <c r="D63" s="13">
        <v>12360</v>
      </c>
      <c r="E63" s="13">
        <v>11742.080882352941</v>
      </c>
      <c r="F63" s="13">
        <v>617.91911764705947</v>
      </c>
      <c r="G63" s="14"/>
      <c r="H63" s="14"/>
      <c r="I63" s="14"/>
      <c r="J63" s="14"/>
    </row>
    <row r="64" spans="1:10" s="15" customFormat="1" x14ac:dyDescent="0.25">
      <c r="A64" s="16">
        <f t="shared" si="1"/>
        <v>60</v>
      </c>
      <c r="B64" s="18" t="s">
        <v>67</v>
      </c>
      <c r="C64" s="16">
        <v>1</v>
      </c>
      <c r="D64" s="13">
        <v>19901</v>
      </c>
      <c r="E64" s="13">
        <v>18906.107221638656</v>
      </c>
      <c r="F64" s="13">
        <v>994.89277836134352</v>
      </c>
      <c r="G64" s="14"/>
      <c r="H64" s="14"/>
      <c r="I64" s="14"/>
      <c r="J64" s="14"/>
    </row>
    <row r="65" spans="1:10" s="15" customFormat="1" x14ac:dyDescent="0.25">
      <c r="A65" s="16">
        <f t="shared" si="1"/>
        <v>61</v>
      </c>
      <c r="B65" s="18" t="s">
        <v>68</v>
      </c>
      <c r="C65" s="16">
        <v>1</v>
      </c>
      <c r="D65" s="13">
        <v>14125</v>
      </c>
      <c r="E65" s="13">
        <v>13418.547137605041</v>
      </c>
      <c r="F65" s="13">
        <v>706.45286239495908</v>
      </c>
      <c r="G65" s="14"/>
      <c r="H65" s="14"/>
      <c r="I65" s="14"/>
      <c r="J65" s="14"/>
    </row>
    <row r="66" spans="1:10" s="15" customFormat="1" x14ac:dyDescent="0.25">
      <c r="A66" s="16">
        <f t="shared" si="1"/>
        <v>62</v>
      </c>
      <c r="B66" s="18" t="s">
        <v>69</v>
      </c>
      <c r="C66" s="16">
        <v>1</v>
      </c>
      <c r="D66" s="13">
        <v>1790607.4</v>
      </c>
      <c r="E66" s="13">
        <v>900505.0742852157</v>
      </c>
      <c r="F66" s="13">
        <v>890102.32571478433</v>
      </c>
      <c r="G66" s="14"/>
      <c r="H66" s="14"/>
      <c r="I66" s="14"/>
      <c r="J66" s="14"/>
    </row>
    <row r="67" spans="1:10" s="15" customFormat="1" x14ac:dyDescent="0.25">
      <c r="A67" s="16">
        <f t="shared" si="1"/>
        <v>63</v>
      </c>
      <c r="B67" s="18" t="s">
        <v>70</v>
      </c>
      <c r="C67" s="16">
        <v>1</v>
      </c>
      <c r="D67" s="13">
        <v>35869</v>
      </c>
      <c r="E67" s="13">
        <v>34075.50806197479</v>
      </c>
      <c r="F67" s="13">
        <v>1793.4919380252104</v>
      </c>
      <c r="G67" s="14"/>
      <c r="H67" s="14"/>
      <c r="I67" s="14"/>
      <c r="J67" s="14"/>
    </row>
    <row r="68" spans="1:10" s="15" customFormat="1" ht="15.75" x14ac:dyDescent="0.25">
      <c r="A68" s="19">
        <f>+A67+1</f>
        <v>64</v>
      </c>
      <c r="B68" s="20" t="s">
        <v>71</v>
      </c>
      <c r="C68" s="19">
        <v>11</v>
      </c>
      <c r="D68" s="13">
        <v>95761780.784252375</v>
      </c>
      <c r="E68" s="13">
        <v>20877452.184364259</v>
      </c>
      <c r="F68" s="13">
        <v>74884328.599888131</v>
      </c>
      <c r="G68" s="14"/>
      <c r="H68" s="14"/>
      <c r="I68" s="14"/>
      <c r="J68" s="14"/>
    </row>
    <row r="69" spans="1:10" s="15" customFormat="1" ht="15.75" x14ac:dyDescent="0.25">
      <c r="A69" s="19">
        <f>+A68+1</f>
        <v>65</v>
      </c>
      <c r="B69" s="20" t="s">
        <v>72</v>
      </c>
      <c r="C69" s="19">
        <v>190</v>
      </c>
      <c r="D69" s="13">
        <v>416356526.87843579</v>
      </c>
      <c r="E69" s="13">
        <v>64621062.700061209</v>
      </c>
      <c r="F69" s="13">
        <v>351735464.17837459</v>
      </c>
      <c r="G69" s="14"/>
      <c r="H69" s="14"/>
      <c r="I69" s="14"/>
      <c r="J69" s="14"/>
    </row>
    <row r="70" spans="1:10" s="15" customFormat="1" ht="15.75" x14ac:dyDescent="0.25">
      <c r="A70" s="19">
        <f>+A69+1</f>
        <v>66</v>
      </c>
      <c r="B70" s="18" t="s">
        <v>73</v>
      </c>
      <c r="C70" s="16">
        <v>1</v>
      </c>
      <c r="D70" s="13">
        <v>69108790.404337317</v>
      </c>
      <c r="E70" s="13">
        <v>19779945.475177489</v>
      </c>
      <c r="F70" s="13">
        <v>49328844.929159828</v>
      </c>
      <c r="G70" s="14"/>
      <c r="H70" s="14"/>
      <c r="I70" s="14"/>
      <c r="J70" s="14"/>
    </row>
    <row r="71" spans="1:10" s="15" customFormat="1" ht="15.75" x14ac:dyDescent="0.25">
      <c r="A71" s="19">
        <f>A70+1</f>
        <v>67</v>
      </c>
      <c r="B71" s="18" t="s">
        <v>74</v>
      </c>
      <c r="C71" s="16">
        <v>1</v>
      </c>
      <c r="D71" s="13">
        <v>6314513.3059412185</v>
      </c>
      <c r="E71" s="13">
        <v>1807306.0349141085</v>
      </c>
      <c r="F71" s="13">
        <v>4507207.2710271105</v>
      </c>
      <c r="G71" s="14"/>
      <c r="H71" s="14"/>
      <c r="I71" s="14"/>
      <c r="J71" s="14"/>
    </row>
    <row r="72" spans="1:10" s="15" customFormat="1" ht="15.75" x14ac:dyDescent="0.25">
      <c r="A72" s="19">
        <f t="shared" ref="A72:A81" si="2">A71+1</f>
        <v>68</v>
      </c>
      <c r="B72" s="18" t="s">
        <v>75</v>
      </c>
      <c r="C72" s="16">
        <v>1</v>
      </c>
      <c r="D72" s="13">
        <v>13606140.313982125</v>
      </c>
      <c r="E72" s="13">
        <v>3894275.6193305175</v>
      </c>
      <c r="F72" s="13">
        <v>9711864.6946516074</v>
      </c>
      <c r="G72" s="14"/>
      <c r="H72" s="14"/>
      <c r="I72" s="14"/>
      <c r="J72" s="14"/>
    </row>
    <row r="73" spans="1:10" s="15" customFormat="1" ht="15.75" x14ac:dyDescent="0.25">
      <c r="A73" s="19">
        <f t="shared" si="2"/>
        <v>69</v>
      </c>
      <c r="B73" s="18" t="s">
        <v>76</v>
      </c>
      <c r="C73" s="16">
        <v>1</v>
      </c>
      <c r="D73" s="13">
        <v>3019243.7090039374</v>
      </c>
      <c r="E73" s="13">
        <v>864151.74572769064</v>
      </c>
      <c r="F73" s="13">
        <v>2155091.9632762466</v>
      </c>
      <c r="G73" s="14"/>
      <c r="H73" s="14"/>
      <c r="I73" s="14"/>
      <c r="J73" s="14"/>
    </row>
    <row r="74" spans="1:10" s="15" customFormat="1" ht="15.75" x14ac:dyDescent="0.25">
      <c r="A74" s="19">
        <f t="shared" si="2"/>
        <v>70</v>
      </c>
      <c r="B74" s="18" t="s">
        <v>77</v>
      </c>
      <c r="C74" s="16">
        <v>1</v>
      </c>
      <c r="D74" s="13">
        <v>229556.70207159396</v>
      </c>
      <c r="E74" s="13">
        <v>75983.587800513036</v>
      </c>
      <c r="F74" s="13">
        <v>153573.11427108094</v>
      </c>
      <c r="G74" s="14"/>
      <c r="H74" s="14"/>
      <c r="I74" s="14"/>
      <c r="J74" s="14"/>
    </row>
    <row r="75" spans="1:10" s="15" customFormat="1" ht="30" x14ac:dyDescent="0.25">
      <c r="A75" s="19">
        <f t="shared" si="2"/>
        <v>71</v>
      </c>
      <c r="B75" s="18" t="s">
        <v>78</v>
      </c>
      <c r="C75" s="16">
        <v>1</v>
      </c>
      <c r="D75" s="13">
        <v>3006206.4483766807</v>
      </c>
      <c r="E75" s="13">
        <v>860420.5241700334</v>
      </c>
      <c r="F75" s="13">
        <v>2145785.9242066471</v>
      </c>
      <c r="G75" s="14"/>
      <c r="H75" s="14"/>
      <c r="I75" s="14"/>
      <c r="J75" s="14"/>
    </row>
    <row r="76" spans="1:10" s="15" customFormat="1" ht="30" x14ac:dyDescent="0.25">
      <c r="A76" s="19">
        <f t="shared" si="2"/>
        <v>72</v>
      </c>
      <c r="B76" s="18" t="s">
        <v>79</v>
      </c>
      <c r="C76" s="16">
        <v>1</v>
      </c>
      <c r="D76" s="13">
        <v>794128.95608104405</v>
      </c>
      <c r="E76" s="13">
        <v>227291.22622833663</v>
      </c>
      <c r="F76" s="13">
        <v>566837.72985270736</v>
      </c>
      <c r="G76" s="14"/>
      <c r="H76" s="14"/>
      <c r="I76" s="14"/>
      <c r="J76" s="14"/>
    </row>
    <row r="77" spans="1:10" s="15" customFormat="1" ht="15.75" x14ac:dyDescent="0.25">
      <c r="A77" s="19">
        <f t="shared" si="2"/>
        <v>73</v>
      </c>
      <c r="B77" s="18" t="s">
        <v>80</v>
      </c>
      <c r="C77" s="16">
        <v>1</v>
      </c>
      <c r="D77" s="13">
        <v>1212180.0195067262</v>
      </c>
      <c r="E77" s="13">
        <v>346943.13071372313</v>
      </c>
      <c r="F77" s="13">
        <v>865236.88879300305</v>
      </c>
      <c r="G77" s="14"/>
      <c r="H77" s="14"/>
      <c r="I77" s="14"/>
      <c r="J77" s="14"/>
    </row>
    <row r="78" spans="1:10" s="15" customFormat="1" ht="15.75" x14ac:dyDescent="0.25">
      <c r="A78" s="19">
        <f t="shared" si="2"/>
        <v>74</v>
      </c>
      <c r="B78" s="18" t="s">
        <v>81</v>
      </c>
      <c r="C78" s="16">
        <v>1</v>
      </c>
      <c r="D78" s="13">
        <v>1028029.8632226493</v>
      </c>
      <c r="E78" s="13">
        <v>294237.77328499319</v>
      </c>
      <c r="F78" s="13">
        <v>733792.08993765619</v>
      </c>
      <c r="G78" s="14"/>
      <c r="H78" s="14"/>
      <c r="I78" s="14"/>
      <c r="J78" s="14"/>
    </row>
    <row r="79" spans="1:10" s="15" customFormat="1" ht="15.75" x14ac:dyDescent="0.25">
      <c r="A79" s="19">
        <f t="shared" si="2"/>
        <v>75</v>
      </c>
      <c r="B79" s="18" t="s">
        <v>82</v>
      </c>
      <c r="C79" s="16">
        <v>20</v>
      </c>
      <c r="D79" s="13">
        <v>939909.51281028567</v>
      </c>
      <c r="E79" s="13">
        <v>269016.83020897198</v>
      </c>
      <c r="F79" s="13">
        <v>670892.68260131369</v>
      </c>
      <c r="G79" s="14"/>
      <c r="H79" s="14"/>
      <c r="I79" s="14"/>
      <c r="J79" s="14"/>
    </row>
    <row r="80" spans="1:10" s="15" customFormat="1" ht="15.75" x14ac:dyDescent="0.25">
      <c r="A80" s="19">
        <f t="shared" si="2"/>
        <v>76</v>
      </c>
      <c r="B80" s="18" t="s">
        <v>83</v>
      </c>
      <c r="C80" s="16">
        <v>1</v>
      </c>
      <c r="D80" s="13">
        <v>69889</v>
      </c>
      <c r="E80" s="13">
        <v>66394.958114495807</v>
      </c>
      <c r="F80" s="13">
        <v>3494.0418855041935</v>
      </c>
      <c r="G80" s="14"/>
      <c r="H80" s="14"/>
      <c r="I80" s="14"/>
      <c r="J80" s="14"/>
    </row>
    <row r="81" spans="1:10" s="15" customFormat="1" ht="15.75" x14ac:dyDescent="0.25">
      <c r="A81" s="19">
        <f t="shared" si="2"/>
        <v>77</v>
      </c>
      <c r="B81" s="18" t="s">
        <v>84</v>
      </c>
      <c r="C81" s="16">
        <v>1</v>
      </c>
      <c r="D81" s="13">
        <v>539658</v>
      </c>
      <c r="E81" s="13">
        <v>512675</v>
      </c>
      <c r="F81" s="13">
        <v>26983</v>
      </c>
      <c r="G81" s="14"/>
      <c r="H81" s="14"/>
      <c r="I81" s="14"/>
      <c r="J81" s="14"/>
    </row>
    <row r="82" spans="1:10" x14ac:dyDescent="0.25">
      <c r="A82" s="28" t="s">
        <v>85</v>
      </c>
      <c r="B82" s="24"/>
      <c r="C82" s="25"/>
      <c r="D82" s="26"/>
      <c r="E82" s="26"/>
      <c r="F82" s="27"/>
      <c r="G82" s="14"/>
      <c r="H82" s="14"/>
      <c r="I82" s="14"/>
      <c r="J82" s="14"/>
    </row>
    <row r="83" spans="1:10" x14ac:dyDescent="0.25">
      <c r="A83" s="29">
        <v>1</v>
      </c>
      <c r="B83" s="30" t="s">
        <v>86</v>
      </c>
      <c r="C83" s="23"/>
      <c r="D83" s="13">
        <v>10371000</v>
      </c>
      <c r="E83" s="13">
        <v>1037911.1056751467</v>
      </c>
      <c r="F83" s="13">
        <v>9333088.894324854</v>
      </c>
      <c r="G83" s="14"/>
      <c r="H83" s="14"/>
      <c r="I83" s="14"/>
      <c r="J83" s="14"/>
    </row>
    <row r="84" spans="1:10" x14ac:dyDescent="0.25">
      <c r="A84" s="29">
        <v>2</v>
      </c>
      <c r="B84" s="31" t="s">
        <v>87</v>
      </c>
      <c r="C84" s="23"/>
      <c r="D84" s="13">
        <v>-7887357</v>
      </c>
      <c r="E84" s="13">
        <v>-1944213.6099999999</v>
      </c>
      <c r="F84" s="13">
        <v>-5943143.3899999997</v>
      </c>
      <c r="G84" s="14"/>
      <c r="H84" s="14"/>
      <c r="I84" s="14"/>
      <c r="J84" s="14"/>
    </row>
    <row r="85" spans="1:10" x14ac:dyDescent="0.25">
      <c r="E85" s="32"/>
    </row>
    <row r="86" spans="1:10" ht="15.75" thickBot="1" x14ac:dyDescent="0.3">
      <c r="D86" s="33">
        <f>SUM(D5:D85)</f>
        <v>2434240868.6499996</v>
      </c>
      <c r="E86" s="33">
        <f>SUM(E5:E85)</f>
        <v>833943244.96604753</v>
      </c>
      <c r="F86" s="33">
        <f>SUM(F5:F85)</f>
        <v>1600297623.6839528</v>
      </c>
      <c r="G86" s="15"/>
      <c r="H86" s="15"/>
    </row>
    <row r="87" spans="1:10" ht="15.75" thickTop="1" x14ac:dyDescent="0.25">
      <c r="G87" s="34"/>
      <c r="H87" s="34"/>
      <c r="I87" s="34"/>
      <c r="J87" s="34"/>
    </row>
    <row r="88" spans="1:10" x14ac:dyDescent="0.25">
      <c r="G88" s="35"/>
      <c r="H88" s="35"/>
    </row>
    <row r="91" spans="1:10" ht="15.75" thickBot="1" x14ac:dyDescent="0.3"/>
    <row r="92" spans="1:10" ht="18.75" x14ac:dyDescent="0.3">
      <c r="A92" s="76" t="s">
        <v>0</v>
      </c>
      <c r="B92" s="77"/>
      <c r="C92" s="77"/>
      <c r="D92" s="77"/>
      <c r="E92" s="77"/>
      <c r="F92" s="78"/>
    </row>
    <row r="93" spans="1:10" ht="18.75" customHeight="1" x14ac:dyDescent="0.3">
      <c r="A93" s="73" t="s">
        <v>88</v>
      </c>
      <c r="B93" s="74"/>
      <c r="C93" s="74"/>
      <c r="D93" s="74"/>
      <c r="E93" s="74"/>
      <c r="F93" s="75"/>
    </row>
    <row r="94" spans="1:10" x14ac:dyDescent="0.25">
      <c r="A94" s="36"/>
      <c r="F94" s="37"/>
    </row>
    <row r="95" spans="1:10" x14ac:dyDescent="0.25">
      <c r="A95" s="36"/>
      <c r="F95" s="37"/>
    </row>
    <row r="96" spans="1:10" s="9" customFormat="1" ht="30" x14ac:dyDescent="0.25">
      <c r="A96" s="38" t="s">
        <v>2</v>
      </c>
      <c r="B96" s="39" t="s">
        <v>3</v>
      </c>
      <c r="C96" s="40"/>
      <c r="D96" s="6" t="s">
        <v>5</v>
      </c>
      <c r="E96" s="41" t="str">
        <f>+E4</f>
        <v>Total Depreciation</v>
      </c>
      <c r="F96" s="42" t="str">
        <f>+F4</f>
        <v>WDV as on 30/09/2020</v>
      </c>
    </row>
    <row r="97" spans="1:6" ht="15.75" thickBot="1" x14ac:dyDescent="0.3">
      <c r="A97" s="43">
        <v>1</v>
      </c>
      <c r="B97" s="44" t="str">
        <f>+'[1]2019-20 OA'!E9</f>
        <v>Factory Building</v>
      </c>
      <c r="C97" s="45"/>
      <c r="D97" s="46">
        <v>177049698</v>
      </c>
      <c r="E97" s="47">
        <v>53850627.479242466</v>
      </c>
      <c r="F97" s="48">
        <v>123199070.52075753</v>
      </c>
    </row>
    <row r="99" spans="1:6" ht="15.75" thickBot="1" x14ac:dyDescent="0.3"/>
    <row r="100" spans="1:6" ht="18.75" x14ac:dyDescent="0.3">
      <c r="A100" s="76" t="s">
        <v>0</v>
      </c>
      <c r="B100" s="77"/>
      <c r="C100" s="77"/>
      <c r="D100" s="77"/>
      <c r="E100" s="77"/>
      <c r="F100" s="78"/>
    </row>
    <row r="101" spans="1:6" ht="18.75" customHeight="1" x14ac:dyDescent="0.3">
      <c r="A101" s="73" t="s">
        <v>89</v>
      </c>
      <c r="B101" s="74"/>
      <c r="C101" s="74"/>
      <c r="D101" s="74"/>
      <c r="E101" s="74"/>
      <c r="F101" s="75"/>
    </row>
    <row r="102" spans="1:6" x14ac:dyDescent="0.25">
      <c r="A102" s="36"/>
      <c r="F102" s="37"/>
    </row>
    <row r="103" spans="1:6" ht="15.75" thickBot="1" x14ac:dyDescent="0.3">
      <c r="A103" s="36"/>
      <c r="F103" s="37"/>
    </row>
    <row r="104" spans="1:6" s="9" customFormat="1" ht="30" x14ac:dyDescent="0.25">
      <c r="A104" s="49" t="s">
        <v>2</v>
      </c>
      <c r="B104" s="50" t="s">
        <v>3</v>
      </c>
      <c r="C104" s="51"/>
      <c r="D104" s="52" t="s">
        <v>5</v>
      </c>
      <c r="E104" s="53" t="s">
        <v>6</v>
      </c>
      <c r="F104" s="54" t="s">
        <v>7</v>
      </c>
    </row>
    <row r="105" spans="1:6" x14ac:dyDescent="0.25">
      <c r="A105" s="55">
        <v>1</v>
      </c>
      <c r="B105" s="56" t="str">
        <f>+'[1]2019-20 OA'!E34</f>
        <v>Furniture &amp; Fixture</v>
      </c>
      <c r="C105" s="57"/>
      <c r="D105" s="58">
        <v>15023534</v>
      </c>
      <c r="E105" s="59">
        <v>12980479.958475063</v>
      </c>
      <c r="F105" s="60">
        <v>2043054.0415249374</v>
      </c>
    </row>
    <row r="106" spans="1:6" x14ac:dyDescent="0.25">
      <c r="A106" s="55">
        <v>2</v>
      </c>
      <c r="B106" s="56" t="s">
        <v>90</v>
      </c>
      <c r="C106" s="57"/>
      <c r="D106" s="58">
        <v>4088539</v>
      </c>
      <c r="E106" s="59">
        <v>3884046.2402759902</v>
      </c>
      <c r="F106" s="60">
        <v>204492.75972400978</v>
      </c>
    </row>
    <row r="107" spans="1:6" ht="15.75" thickBot="1" x14ac:dyDescent="0.3">
      <c r="A107" s="61">
        <v>3</v>
      </c>
      <c r="B107" s="62" t="str">
        <f>+'[1]2019-20 OA'!E106</f>
        <v>Vehicles</v>
      </c>
      <c r="C107" s="63"/>
      <c r="D107" s="64">
        <v>10675473</v>
      </c>
      <c r="E107" s="65">
        <v>9996570.4898219164</v>
      </c>
      <c r="F107" s="66">
        <v>678902.51017808355</v>
      </c>
    </row>
    <row r="108" spans="1:6" s="72" customFormat="1" ht="15.75" thickBot="1" x14ac:dyDescent="0.3">
      <c r="A108" s="67"/>
      <c r="B108" s="68" t="s">
        <v>91</v>
      </c>
      <c r="C108" s="69"/>
      <c r="D108" s="70">
        <f>SUM(D105:D107)</f>
        <v>29787546</v>
      </c>
      <c r="E108" s="70">
        <f>SUM(E105:E107)</f>
        <v>26861096.688572973</v>
      </c>
      <c r="F108" s="71">
        <f>SUM(F105:F107)</f>
        <v>2926449.3114270307</v>
      </c>
    </row>
  </sheetData>
  <mergeCells count="6">
    <mergeCell ref="A93:F93"/>
    <mergeCell ref="A100:F100"/>
    <mergeCell ref="A101:F101"/>
    <mergeCell ref="A1:F1"/>
    <mergeCell ref="A2:F2"/>
    <mergeCell ref="A92:F92"/>
  </mergeCells>
  <printOptions horizontalCentered="1"/>
  <pageMargins left="0" right="0" top="0.5" bottom="0" header="0.3" footer="0.3"/>
  <pageSetup paperSize="9" fitToHeight="0" orientation="portrait" r:id="rId1"/>
  <rowBreaks count="2" manualBreakCount="2">
    <brk id="42" max="11" man="1"/>
    <brk id="8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machinery rs</vt:lpstr>
      <vt:lpstr>'List of machinery 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 MISRHA</dc:creator>
  <cp:lastModifiedBy>SK MISRHA</cp:lastModifiedBy>
  <dcterms:created xsi:type="dcterms:W3CDTF">2020-12-28T10:43:06Z</dcterms:created>
  <dcterms:modified xsi:type="dcterms:W3CDTF">2020-12-28T10:54:24Z</dcterms:modified>
</cp:coreProperties>
</file>