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gineer12\Desktop\"/>
    </mc:Choice>
  </mc:AlternateContent>
  <bookViews>
    <workbookView showHorizontalScroll="0" showVerticalScroll="0" showSheetTabs="0" xWindow="0" yWindow="0" windowWidth="21600" windowHeight="9735"/>
  </bookViews>
  <sheets>
    <sheet name="Sheet1" sheetId="1" r:id="rId1"/>
  </sheets>
  <definedNames>
    <definedName name="_xlnm.Print_Area" localSheetId="0">Sheet1!$B$1:$T$11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5" i="1"/>
  <c r="G4" i="1"/>
  <c r="F7" i="1"/>
  <c r="P6" i="1" l="1"/>
  <c r="Q6" i="1" s="1"/>
  <c r="P5" i="1"/>
  <c r="Q5" i="1" s="1"/>
  <c r="P4" i="1"/>
  <c r="Q4" i="1" s="1"/>
  <c r="N4" i="1"/>
  <c r="N5" i="1"/>
  <c r="N6" i="1"/>
  <c r="G7" i="1"/>
  <c r="P7" i="1" l="1"/>
  <c r="R6" i="1" l="1"/>
  <c r="T6" i="1" s="1"/>
  <c r="R5" i="1" l="1"/>
  <c r="T5" i="1" s="1"/>
  <c r="R4" i="1"/>
  <c r="T4" i="1" s="1"/>
  <c r="R7" i="1" l="1"/>
  <c r="T7" i="1"/>
</calcChain>
</file>

<file path=xl/sharedStrings.xml><?xml version="1.0" encoding="utf-8"?>
<sst xmlns="http://schemas.openxmlformats.org/spreadsheetml/2006/main" count="34" uniqueCount="30">
  <si>
    <t>SR. No.</t>
  </si>
  <si>
    <t>Floor</t>
  </si>
  <si>
    <t>Ground 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</si>
  <si>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</si>
  <si>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</si>
  <si>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</si>
  <si>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</si>
  <si>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</si>
  <si>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</si>
  <si>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</si>
  <si>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</si>
  <si>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</si>
  <si>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Particular</t>
  </si>
  <si>
    <t>Gross Replacement Value
(INR)</t>
  </si>
  <si>
    <t>Remarks</t>
  </si>
  <si>
    <t>1. All the details pertaing to the building area statement such as area, floor, etc has been taken from the site survey.</t>
  </si>
  <si>
    <t>First Floor</t>
  </si>
  <si>
    <t>RCC framed structure</t>
  </si>
  <si>
    <t>Mumty</t>
  </si>
  <si>
    <t>Building</t>
  </si>
  <si>
    <t>Discount</t>
  </si>
  <si>
    <t>2. All the structure that has been taken in the area statement belongs to Mrs. Rajni Sharma W/o. Mr. Ajay Kumar Sharma, Mauja- Shyampur, Pargana- Parwadoon, Tehsil- Rishikesh, District- Dehradun</t>
  </si>
  <si>
    <t>BUILDING VALUATION OF HOUSE OF MRS. RAJNI SHARMA W/O. MR. AJAY KUMAR SHARMA | SITUATED AT MAUJA- SHYAMPUR, PARGANA- PARWADOON, TEHSIL- RISHIKESH, DISTRICT- DEHRADUN</t>
  </si>
  <si>
    <t>3. The valuation is done by considering the depreciated replacement cost approach.</t>
  </si>
  <si>
    <t>Area 
(in sq.mtr)</t>
  </si>
  <si>
    <t>Area 
(in sq ft)</t>
  </si>
  <si>
    <t>Height (in ft.)</t>
  </si>
  <si>
    <t>Total Life Consumed 
(In year)</t>
  </si>
  <si>
    <t>Total Economical Life
(In year)</t>
  </si>
  <si>
    <t>Plinth Area  Rate 
(In per sq 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</si>
</sst>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₹&quot;\ * #,##0.00_ ;_ &quot;₹&quot;\ * \-#,##0.00_ ;_ &quot;₹&quot;\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  <numFmt numFmtId="167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</cellStyleXfs>
  <cellXfs count="30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4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44" fontId="0" fillId="0" borderId="0" xfId="1" applyFont="1"/>
    <xf numFmtId="0" fontId="0" fillId="0" borderId="1" xfId="0" applyFill="1" applyBorder="1" applyAlignment="1">
      <alignment horizontal="center" vertical="center"/>
    </xf>
    <xf numFmtId="0" fontId="5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9" fontId="2" fillId="0" borderId="1" xfId="2" applyFont="1" applyBorder="1" applyAlignment="1">
      <alignment horizontal="center" vertical="center"/>
    </xf>
    <xf numFmtId="9" fontId="0" fillId="0" borderId="0" xfId="2" applyFont="1"/>
    <xf numFmtId="0" fontId="2" fillId="3" borderId="1" xfId="3" applyFont="1" applyBorder="1" applyAlignment="1">
      <alignment horizontal="center" vertical="center"/>
    </xf>
    <xf numFmtId="0" fontId="2" fillId="3" borderId="1" xfId="3" applyFont="1" applyBorder="1" applyAlignment="1">
      <alignment horizontal="center" vertical="center" wrapText="1"/>
    </xf>
    <xf numFmtId="9" fontId="2" fillId="3" borderId="1" xfId="3" applyNumberFormat="1" applyFont="1" applyBorder="1" applyAlignment="1">
      <alignment horizontal="center" vertical="center" wrapText="1"/>
    </xf>
  </cellXfs>
  <cellStyles count="4">
    <cellStyle name="40% - Accent1" xfId="3" builtinId="31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7"/>
  <sheetViews>
    <sheetView tabSelected="1" zoomScale="85" zoomScaleNormal="85" zoomScaleSheetLayoutView="85" workbookViewId="0">
      <pane ySplit="3" topLeftCell="A4" activePane="bottomLeft" state="frozen"/>
      <selection pane="bottomLeft" activeCell="P16" sqref="P16"/>
    </sheetView>
  </sheetViews>
  <sheetFormatPr defaultRowHeight="15" x14ac:dyDescent="0.25"/>
  <cols>
    <col min="1" max="1" width="7.85546875" customWidth="1"/>
    <col min="2" max="2" width="7.42578125" bestFit="1" customWidth="1"/>
    <col min="3" max="3" width="13.140625" bestFit="1" customWidth="1"/>
    <col min="4" max="4" width="9.85546875" style="15" hidden="1" customWidth="1"/>
    <col min="5" max="5" width="20.28515625" style="15" bestFit="1" customWidth="1"/>
    <col min="6" max="6" width="10.5703125" style="15" bestFit="1" customWidth="1"/>
    <col min="7" max="7" width="8.85546875" bestFit="1" customWidth="1"/>
    <col min="8" max="8" width="7.140625" bestFit="1" customWidth="1"/>
    <col min="9" max="9" width="12.5703125" bestFit="1" customWidth="1"/>
    <col min="10" max="10" width="10.28515625" bestFit="1" customWidth="1"/>
    <col min="11" max="11" width="10.7109375" bestFit="1" customWidth="1"/>
    <col min="12" max="12" width="11.5703125" bestFit="1" customWidth="1"/>
    <col min="13" max="13" width="8.140625" bestFit="1" customWidth="1"/>
    <col min="14" max="14" width="13.140625" bestFit="1" customWidth="1"/>
    <col min="15" max="15" width="12.42578125" bestFit="1" customWidth="1"/>
    <col min="16" max="16" width="13.42578125" bestFit="1" customWidth="1"/>
    <col min="17" max="17" width="13.140625" bestFit="1" customWidth="1"/>
    <col min="18" max="18" width="12.42578125" bestFit="1" customWidth="1"/>
    <col min="19" max="19" width="9.28515625" style="26" bestFit="1" customWidth="1"/>
    <col min="20" max="20" width="13.5703125" bestFit="1" customWidth="1"/>
    <col min="21" max="21" width="11.5703125" bestFit="1" customWidth="1"/>
    <col min="22" max="23" width="14.28515625" bestFit="1" customWidth="1"/>
  </cols>
  <sheetData>
    <row r="2" spans="2:23" ht="15.75" x14ac:dyDescent="0.25">
      <c r="B2" s="18" t="s">
        <v>22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2:23" s="13" customFormat="1" ht="60" x14ac:dyDescent="0.25">
      <c r="B3" s="27" t="s">
        <v>0</v>
      </c>
      <c r="C3" s="27" t="s">
        <v>1</v>
      </c>
      <c r="D3" s="28" t="s">
        <v>12</v>
      </c>
      <c r="E3" s="28" t="s">
        <v>5</v>
      </c>
      <c r="F3" s="28" t="s">
        <v>24</v>
      </c>
      <c r="G3" s="28" t="s">
        <v>25</v>
      </c>
      <c r="H3" s="28" t="s">
        <v>26</v>
      </c>
      <c r="I3" s="28" t="s">
        <v>3</v>
      </c>
      <c r="J3" s="28" t="s">
        <v>4</v>
      </c>
      <c r="K3" s="28" t="s">
        <v>27</v>
      </c>
      <c r="L3" s="28" t="s">
        <v>28</v>
      </c>
      <c r="M3" s="28" t="s">
        <v>6</v>
      </c>
      <c r="N3" s="28" t="s">
        <v>8</v>
      </c>
      <c r="O3" s="28" t="s">
        <v>29</v>
      </c>
      <c r="P3" s="28" t="s">
        <v>13</v>
      </c>
      <c r="Q3" s="28" t="s">
        <v>9</v>
      </c>
      <c r="R3" s="28" t="s">
        <v>10</v>
      </c>
      <c r="S3" s="29" t="s">
        <v>20</v>
      </c>
      <c r="T3" s="28" t="s">
        <v>11</v>
      </c>
    </row>
    <row r="4" spans="2:23" x14ac:dyDescent="0.25">
      <c r="B4" s="12">
        <v>1</v>
      </c>
      <c r="C4" s="2" t="s">
        <v>2</v>
      </c>
      <c r="D4" s="14" t="s">
        <v>19</v>
      </c>
      <c r="E4" s="14" t="s">
        <v>17</v>
      </c>
      <c r="F4" s="22">
        <v>111.23</v>
      </c>
      <c r="G4" s="20">
        <f>F4*10.7639</f>
        <v>1197.268597</v>
      </c>
      <c r="H4" s="9">
        <v>11</v>
      </c>
      <c r="I4" s="2">
        <v>2021</v>
      </c>
      <c r="J4" s="2">
        <v>2022</v>
      </c>
      <c r="K4" s="14">
        <v>0.25</v>
      </c>
      <c r="L4" s="2">
        <v>60</v>
      </c>
      <c r="M4" s="3">
        <v>0.1</v>
      </c>
      <c r="N4" s="5">
        <f>(1-M4)/L4</f>
        <v>1.5000000000000001E-2</v>
      </c>
      <c r="O4" s="6">
        <v>1500</v>
      </c>
      <c r="P4" s="6">
        <f>O4*G4</f>
        <v>1795902.8955000001</v>
      </c>
      <c r="Q4" s="6">
        <f>P4*N4*K4</f>
        <v>6734.6358581250006</v>
      </c>
      <c r="R4" s="6">
        <f t="shared" ref="R4:R6" si="0">MAX(P4-Q4,0)</f>
        <v>1789168.259641875</v>
      </c>
      <c r="S4" s="10">
        <v>0</v>
      </c>
      <c r="T4" s="6">
        <f>IF(R4&gt;M4*P4,R4*(1-S4),P4*M4)</f>
        <v>1789168.259641875</v>
      </c>
      <c r="U4" s="11"/>
      <c r="V4" s="1"/>
      <c r="W4" s="1"/>
    </row>
    <row r="5" spans="2:23" x14ac:dyDescent="0.25">
      <c r="B5" s="12">
        <v>2</v>
      </c>
      <c r="C5" s="2" t="s">
        <v>16</v>
      </c>
      <c r="D5" s="14" t="s">
        <v>19</v>
      </c>
      <c r="E5" s="14" t="s">
        <v>17</v>
      </c>
      <c r="F5" s="22">
        <v>98.01</v>
      </c>
      <c r="G5" s="9">
        <f t="shared" ref="G5:G6" si="1">F5*10.7639</f>
        <v>1054.9698390000001</v>
      </c>
      <c r="H5" s="9">
        <v>11</v>
      </c>
      <c r="I5" s="2">
        <v>2021</v>
      </c>
      <c r="J5" s="2">
        <v>2022</v>
      </c>
      <c r="K5" s="14">
        <v>0.25</v>
      </c>
      <c r="L5" s="2">
        <v>60</v>
      </c>
      <c r="M5" s="3">
        <v>0.1</v>
      </c>
      <c r="N5" s="5">
        <f t="shared" ref="N5" si="2">(1-M5)/L5</f>
        <v>1.5000000000000001E-2</v>
      </c>
      <c r="O5" s="6">
        <v>1500</v>
      </c>
      <c r="P5" s="6">
        <f>O5*G5</f>
        <v>1582454.7585000002</v>
      </c>
      <c r="Q5" s="6">
        <f t="shared" ref="Q5:Q6" si="3">P5*N5*K5</f>
        <v>5934.205344375001</v>
      </c>
      <c r="R5" s="6">
        <f t="shared" si="0"/>
        <v>1576520.5531556252</v>
      </c>
      <c r="S5" s="10">
        <v>0</v>
      </c>
      <c r="T5" s="6">
        <f t="shared" ref="T5:T6" si="4">IF(R5&gt;M5*P5,R5*(1-S5),P5*M5)</f>
        <v>1576520.5531556252</v>
      </c>
    </row>
    <row r="6" spans="2:23" x14ac:dyDescent="0.25">
      <c r="B6" s="12">
        <v>3</v>
      </c>
      <c r="C6" s="2" t="s">
        <v>18</v>
      </c>
      <c r="D6" s="2" t="s">
        <v>18</v>
      </c>
      <c r="E6" s="14" t="s">
        <v>17</v>
      </c>
      <c r="F6" s="22">
        <v>18.97</v>
      </c>
      <c r="G6" s="20">
        <f t="shared" si="1"/>
        <v>204.19118299999997</v>
      </c>
      <c r="H6" s="9">
        <v>11</v>
      </c>
      <c r="I6" s="2">
        <v>2021</v>
      </c>
      <c r="J6" s="2">
        <v>2022</v>
      </c>
      <c r="K6" s="14">
        <v>0.25</v>
      </c>
      <c r="L6" s="2">
        <v>60</v>
      </c>
      <c r="M6" s="3">
        <v>0.1</v>
      </c>
      <c r="N6" s="5">
        <f t="shared" ref="N6" si="5">(1-M6)/L6</f>
        <v>1.5000000000000001E-2</v>
      </c>
      <c r="O6" s="6">
        <v>1500</v>
      </c>
      <c r="P6" s="6">
        <f>O6*G6</f>
        <v>306286.77449999994</v>
      </c>
      <c r="Q6" s="6">
        <f t="shared" si="3"/>
        <v>1148.5754043749998</v>
      </c>
      <c r="R6" s="6">
        <f t="shared" si="0"/>
        <v>305138.19909562496</v>
      </c>
      <c r="S6" s="10">
        <v>0</v>
      </c>
      <c r="T6" s="6">
        <f t="shared" si="4"/>
        <v>305138.19909562496</v>
      </c>
    </row>
    <row r="7" spans="2:23" x14ac:dyDescent="0.25">
      <c r="B7" s="19" t="s">
        <v>7</v>
      </c>
      <c r="C7" s="19"/>
      <c r="D7" s="19"/>
      <c r="E7" s="19"/>
      <c r="F7" s="23">
        <f>SUM(F4:F6)</f>
        <v>228.21</v>
      </c>
      <c r="G7" s="21">
        <f>SUM(G4:G6)</f>
        <v>2456.429619</v>
      </c>
      <c r="H7" s="16"/>
      <c r="I7" s="19"/>
      <c r="J7" s="19"/>
      <c r="K7" s="19"/>
      <c r="L7" s="19"/>
      <c r="M7" s="19"/>
      <c r="N7" s="19"/>
      <c r="O7" s="19"/>
      <c r="P7" s="7">
        <f>SUM(P4:P6)</f>
        <v>3684644.4284999999</v>
      </c>
      <c r="Q7" s="7"/>
      <c r="R7" s="7">
        <f>SUM(R4:R6)</f>
        <v>3670827.0118931253</v>
      </c>
      <c r="S7" s="25"/>
      <c r="T7" s="7">
        <f>SUM(T4:T6)</f>
        <v>3670827.0118931253</v>
      </c>
    </row>
    <row r="8" spans="2:23" x14ac:dyDescent="0.25">
      <c r="B8" s="17" t="s">
        <v>14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8"/>
      <c r="V8" s="4"/>
      <c r="W8" s="4"/>
    </row>
    <row r="9" spans="2:23" x14ac:dyDescent="0.25">
      <c r="B9" s="24" t="s">
        <v>15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2:23" x14ac:dyDescent="0.25">
      <c r="B10" s="24" t="s">
        <v>21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2:23" x14ac:dyDescent="0.25">
      <c r="B11" s="24" t="s">
        <v>23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  <row r="17" ht="15" customHeight="1" x14ac:dyDescent="0.25"/>
  </sheetData>
  <mergeCells count="7">
    <mergeCell ref="B11:T11"/>
    <mergeCell ref="B2:T2"/>
    <mergeCell ref="B7:E7"/>
    <mergeCell ref="I7:O7"/>
    <mergeCell ref="B9:T9"/>
    <mergeCell ref="B10:T10"/>
    <mergeCell ref="B8:T8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Manas Upmanyu</cp:lastModifiedBy>
  <cp:lastPrinted>2022-01-07T08:12:53Z</cp:lastPrinted>
  <dcterms:created xsi:type="dcterms:W3CDTF">2021-09-16T11:33:35Z</dcterms:created>
  <dcterms:modified xsi:type="dcterms:W3CDTF">2022-01-19T16:38:17Z</dcterms:modified>
</cp:coreProperties>
</file>