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In Progress Files\Tejash Bharadwaj\VIS(2021-22)-PL904-794-1012 Eden LIE report\Other documents\"/>
    </mc:Choice>
  </mc:AlternateContent>
  <bookViews>
    <workbookView xWindow="0" yWindow="0" windowWidth="24000" windowHeight="9135" activeTab="6"/>
  </bookViews>
  <sheets>
    <sheet name="Invoice Details" sheetId="1" r:id="rId1"/>
    <sheet name="Advances" sheetId="2" r:id="rId2"/>
    <sheet name="Sundry Creditors" sheetId="3" r:id="rId3"/>
    <sheet name="Direct expenses" sheetId="4" r:id="rId4"/>
    <sheet name="Purchase Acc" sheetId="5" r:id="rId5"/>
    <sheet name="ID Expenses" sheetId="6" r:id="rId6"/>
    <sheet name="Total" sheetId="7" r:id="rId7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5" i="7" l="1"/>
  <c r="D18" i="7"/>
  <c r="C18" i="7"/>
  <c r="D16" i="7"/>
  <c r="C16" i="7"/>
  <c r="F4" i="1"/>
  <c r="F37" i="1"/>
  <c r="F26" i="1"/>
  <c r="D11" i="7"/>
  <c r="E94" i="1"/>
  <c r="C10" i="7" l="1"/>
  <c r="C9" i="7"/>
  <c r="C8" i="7"/>
  <c r="C7" i="7"/>
  <c r="C7" i="2"/>
  <c r="C6" i="7" s="1"/>
  <c r="C11" i="7" s="1"/>
  <c r="C4" i="7"/>
</calcChain>
</file>

<file path=xl/sharedStrings.xml><?xml version="1.0" encoding="utf-8"?>
<sst xmlns="http://schemas.openxmlformats.org/spreadsheetml/2006/main" count="143" uniqueCount="84">
  <si>
    <t>Amount</t>
  </si>
  <si>
    <t>Company</t>
  </si>
  <si>
    <t>Ants Digital Private Limited</t>
  </si>
  <si>
    <t>R15</t>
  </si>
  <si>
    <t>r16</t>
  </si>
  <si>
    <t>Date</t>
  </si>
  <si>
    <t>r17</t>
  </si>
  <si>
    <t>r18</t>
  </si>
  <si>
    <t>Nexus Media</t>
  </si>
  <si>
    <t>m05</t>
  </si>
  <si>
    <t>r19</t>
  </si>
  <si>
    <t>aws01</t>
  </si>
  <si>
    <t>r20</t>
  </si>
  <si>
    <t>awso2</t>
  </si>
  <si>
    <t>Himanshi Infotech</t>
  </si>
  <si>
    <t>for the period 1-07-2021 to 30-06-2021</t>
  </si>
  <si>
    <t>Technopac systems</t>
  </si>
  <si>
    <t>g277</t>
  </si>
  <si>
    <t>g278</t>
  </si>
  <si>
    <t>g261</t>
  </si>
  <si>
    <t>Unique Power Solution</t>
  </si>
  <si>
    <t>Magma HDI general insurance pvt. Ltd</t>
  </si>
  <si>
    <t>Koncept Automobiles private limited</t>
  </si>
  <si>
    <t>Shrddha Nirman Private Limited</t>
  </si>
  <si>
    <t>JC059410</t>
  </si>
  <si>
    <t>Builders Home</t>
  </si>
  <si>
    <t>Shiv contractor</t>
  </si>
  <si>
    <t>SC/21-22/244</t>
  </si>
  <si>
    <t>Hilti India Private Limited</t>
  </si>
  <si>
    <t>IN07-12902-2021</t>
  </si>
  <si>
    <t>Kaura and Co.</t>
  </si>
  <si>
    <t>Lakhinder contractor</t>
  </si>
  <si>
    <t>Murari lal shahu contractor</t>
  </si>
  <si>
    <t>Khatri sanitary and hardware</t>
  </si>
  <si>
    <t>Cocofoam matresses and furnisheings pvt. Ltd</t>
  </si>
  <si>
    <t>Mahadev enterprises</t>
  </si>
  <si>
    <t>Sai enterprises</t>
  </si>
  <si>
    <t>kumar trading corporation</t>
  </si>
  <si>
    <t>Gaurav metal works</t>
  </si>
  <si>
    <t>kk engineers</t>
  </si>
  <si>
    <t>Surendra and company</t>
  </si>
  <si>
    <t>katsons technologies</t>
  </si>
  <si>
    <t>audio voice india private limited</t>
  </si>
  <si>
    <t>Amit associates</t>
  </si>
  <si>
    <t>jb gupta and sons [rivate limited</t>
  </si>
  <si>
    <t>BSH</t>
  </si>
  <si>
    <t>Unique agencies</t>
  </si>
  <si>
    <t>p49</t>
  </si>
  <si>
    <t>amir chand and sons</t>
  </si>
  <si>
    <t xml:space="preserve">saubhagya </t>
  </si>
  <si>
    <t>agarwal enterprises</t>
  </si>
  <si>
    <t>allied marketing</t>
  </si>
  <si>
    <t>t196</t>
  </si>
  <si>
    <t>hwa46</t>
  </si>
  <si>
    <t>Agarwal enterprises</t>
  </si>
  <si>
    <t>ashoka steel</t>
  </si>
  <si>
    <t>elegant bath</t>
  </si>
  <si>
    <t>NU World infratech</t>
  </si>
  <si>
    <t>Grand Total</t>
  </si>
  <si>
    <t>Advance to Air wiz HVAC Energy soluitons</t>
  </si>
  <si>
    <t>Advance to Audio voice india Pvt ltd</t>
  </si>
  <si>
    <t>Advace to pranav doors</t>
  </si>
  <si>
    <t>Advance to Rubyco International</t>
  </si>
  <si>
    <t>Purpose</t>
  </si>
  <si>
    <t>Air conditioning</t>
  </si>
  <si>
    <t>Electrical</t>
  </si>
  <si>
    <t>Doors and windows</t>
  </si>
  <si>
    <t>Kithcen and wardrobe</t>
  </si>
  <si>
    <t>Air Wiz HVAC Energy Solution</t>
  </si>
  <si>
    <t>Amaara Living</t>
  </si>
  <si>
    <t>Particulars</t>
  </si>
  <si>
    <t>Particumars</t>
  </si>
  <si>
    <t>Invoices received</t>
  </si>
  <si>
    <t>Advances</t>
  </si>
  <si>
    <t>Sundry Creditors</t>
  </si>
  <si>
    <t>Direct expenses</t>
  </si>
  <si>
    <t>Purchase A/c</t>
  </si>
  <si>
    <t>ID Expenses</t>
  </si>
  <si>
    <t>Direct Expenses</t>
  </si>
  <si>
    <t>Purchase accounts</t>
  </si>
  <si>
    <t>Document Ref. No.</t>
  </si>
  <si>
    <t>Indirect expenses</t>
  </si>
  <si>
    <t>Purchase Account</t>
  </si>
  <si>
    <t>Invoices provided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</si>
</sst>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5">
    <xf numFmtId="0" fontId="0" fillId="0" borderId="0" xfId="0"/>
    <xf numFmtId="15" fontId="0" fillId="0" borderId="0" xfId="0" applyNumberFormat="1"/>
    <xf numFmtId="0" fontId="2" fillId="0" borderId="0" xfId="0" applyFont="1"/>
    <xf numFmtId="0" fontId="2" fillId="0" borderId="0" xfId="0" applyFont="1" applyAlignment="1">
      <alignment horizontal="right"/>
    </xf>
    <xf numFmtId="0" fontId="0" fillId="0" borderId="0" xfId="0" applyAlignment="1">
      <alignment horizontal="right"/>
    </xf>
    <xf numFmtId="0" fontId="2" fillId="0" borderId="0" xfId="0" applyFont="1" applyAlignment="1">
      <alignment horizontal="center" vertical="center"/>
    </xf>
    <xf numFmtId="43" fontId="2" fillId="0" borderId="0" xfId="1" applyFont="1" applyAlignment="1">
      <alignment horizontal="right"/>
    </xf>
    <xf numFmtId="43" fontId="0" fillId="0" borderId="0" xfId="1" applyFont="1"/>
    <xf numFmtId="43" fontId="2" fillId="0" borderId="0" xfId="1" applyFont="1"/>
    <xf numFmtId="43" fontId="0" fillId="0" borderId="0" xfId="0" applyNumberFormat="1"/>
    <xf numFmtId="0" fontId="0" fillId="0" borderId="0" xfId="0" applyAlignment="1">
      <alignment horizontal="center"/>
    </xf>
    <xf numFmtId="43" fontId="0" fillId="0" borderId="0" xfId="0" applyNumberFormat="1" applyAlignment="1">
      <alignment horizontal="center"/>
    </xf>
    <xf numFmtId="43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94"/>
  <sheetViews>
    <sheetView topLeftCell="A5" workbookViewId="0">
      <selection activeCell="F94" sqref="F94"/>
    </sheetView>
  </sheetViews>
  <sheetFormatPr defaultRowHeight="15" x14ac:dyDescent="0.25"/>
  <cols>
    <col min="2" max="2" width="42.5703125" bestFit="1" customWidth="1"/>
    <col min="3" max="3" width="17.5703125" style="4" bestFit="1" customWidth="1"/>
    <col min="4" max="4" width="10" bestFit="1" customWidth="1"/>
    <col min="5" max="5" width="14.28515625" style="7" bestFit="1" customWidth="1"/>
    <col min="6" max="6" width="14.28515625" bestFit="1" customWidth="1"/>
    <col min="7" max="7" width="10.42578125" customWidth="1"/>
  </cols>
  <sheetData>
    <row r="3" spans="2:8" x14ac:dyDescent="0.25">
      <c r="B3" s="2" t="s">
        <v>1</v>
      </c>
      <c r="C3" s="3" t="s">
        <v>80</v>
      </c>
      <c r="D3" s="5" t="s">
        <v>5</v>
      </c>
      <c r="E3" s="6" t="s">
        <v>0</v>
      </c>
    </row>
    <row r="4" spans="2:8" x14ac:dyDescent="0.25">
      <c r="B4" t="s">
        <v>2</v>
      </c>
      <c r="C4" s="4" t="s">
        <v>3</v>
      </c>
      <c r="D4" s="1">
        <v>44348</v>
      </c>
      <c r="E4" s="7">
        <v>88500</v>
      </c>
      <c r="F4" s="12">
        <f>SUM(E4:E24)</f>
        <v>1148221.4399999999</v>
      </c>
      <c r="G4" s="13" t="s">
        <v>81</v>
      </c>
    </row>
    <row r="5" spans="2:8" x14ac:dyDescent="0.25">
      <c r="B5" t="s">
        <v>2</v>
      </c>
      <c r="C5" s="4" t="s">
        <v>4</v>
      </c>
      <c r="D5" s="1">
        <v>44378</v>
      </c>
      <c r="E5" s="7">
        <v>88500</v>
      </c>
      <c r="F5" s="14"/>
      <c r="G5" s="13"/>
    </row>
    <row r="6" spans="2:8" x14ac:dyDescent="0.25">
      <c r="B6" t="s">
        <v>2</v>
      </c>
      <c r="C6" s="4" t="s">
        <v>6</v>
      </c>
      <c r="D6" s="1">
        <v>44409</v>
      </c>
      <c r="E6" s="7">
        <v>88500</v>
      </c>
      <c r="F6" s="14"/>
      <c r="G6" s="13"/>
    </row>
    <row r="7" spans="2:8" x14ac:dyDescent="0.25">
      <c r="B7" t="s">
        <v>2</v>
      </c>
      <c r="C7" s="4" t="s">
        <v>7</v>
      </c>
      <c r="D7" s="1">
        <v>44440</v>
      </c>
      <c r="E7" s="7">
        <v>88500</v>
      </c>
      <c r="F7" s="14"/>
      <c r="G7" s="13"/>
    </row>
    <row r="8" spans="2:8" x14ac:dyDescent="0.25">
      <c r="B8" t="s">
        <v>2</v>
      </c>
      <c r="C8" s="4" t="s">
        <v>9</v>
      </c>
      <c r="D8" s="1">
        <v>44440</v>
      </c>
      <c r="E8" s="7">
        <v>203550</v>
      </c>
      <c r="F8" s="14"/>
      <c r="G8" s="13"/>
    </row>
    <row r="9" spans="2:8" x14ac:dyDescent="0.25">
      <c r="B9" t="s">
        <v>2</v>
      </c>
      <c r="C9" s="4" t="s">
        <v>10</v>
      </c>
      <c r="D9" s="1">
        <v>44470</v>
      </c>
      <c r="E9" s="7">
        <v>88500</v>
      </c>
      <c r="F9" s="14"/>
      <c r="G9" s="13"/>
    </row>
    <row r="10" spans="2:8" x14ac:dyDescent="0.25">
      <c r="B10" t="s">
        <v>2</v>
      </c>
      <c r="C10" s="4" t="s">
        <v>11</v>
      </c>
      <c r="D10" s="1">
        <v>44480</v>
      </c>
      <c r="E10" s="7">
        <v>17700</v>
      </c>
      <c r="F10" s="14"/>
      <c r="G10" s="13"/>
    </row>
    <row r="11" spans="2:8" x14ac:dyDescent="0.25">
      <c r="B11" t="s">
        <v>2</v>
      </c>
      <c r="C11" s="4" t="s">
        <v>12</v>
      </c>
      <c r="D11" s="1">
        <v>44501</v>
      </c>
      <c r="E11" s="7">
        <v>88500</v>
      </c>
      <c r="F11" s="14"/>
      <c r="G11" s="13"/>
    </row>
    <row r="12" spans="2:8" x14ac:dyDescent="0.25">
      <c r="B12" t="s">
        <v>2</v>
      </c>
      <c r="C12" s="4" t="s">
        <v>13</v>
      </c>
      <c r="D12" s="1">
        <v>44501</v>
      </c>
      <c r="E12" s="7">
        <v>5900</v>
      </c>
      <c r="F12" s="14"/>
      <c r="G12" s="13"/>
    </row>
    <row r="13" spans="2:8" x14ac:dyDescent="0.25">
      <c r="B13" t="s">
        <v>14</v>
      </c>
      <c r="C13" s="4">
        <v>56</v>
      </c>
      <c r="D13" s="1">
        <v>44432</v>
      </c>
      <c r="E13" s="7">
        <v>5000</v>
      </c>
      <c r="F13" s="14"/>
      <c r="G13" s="13"/>
      <c r="H13" t="s">
        <v>15</v>
      </c>
    </row>
    <row r="14" spans="2:8" x14ac:dyDescent="0.25">
      <c r="B14" t="s">
        <v>14</v>
      </c>
      <c r="C14" s="4">
        <v>58</v>
      </c>
      <c r="D14" s="1">
        <v>44432</v>
      </c>
      <c r="E14" s="7">
        <v>1500</v>
      </c>
      <c r="F14" s="14"/>
      <c r="G14" s="13"/>
    </row>
    <row r="15" spans="2:8" x14ac:dyDescent="0.25">
      <c r="B15" t="s">
        <v>16</v>
      </c>
      <c r="C15" s="4" t="s">
        <v>17</v>
      </c>
      <c r="D15" s="1">
        <v>44492</v>
      </c>
      <c r="E15" s="7">
        <v>7434</v>
      </c>
      <c r="F15" s="14"/>
      <c r="G15" s="13"/>
    </row>
    <row r="16" spans="2:8" x14ac:dyDescent="0.25">
      <c r="B16" t="s">
        <v>16</v>
      </c>
      <c r="C16" s="4" t="s">
        <v>18</v>
      </c>
      <c r="D16" s="1">
        <v>44492</v>
      </c>
      <c r="E16" s="7">
        <v>1770</v>
      </c>
      <c r="F16" s="14"/>
      <c r="G16" s="13"/>
    </row>
    <row r="17" spans="1:7" x14ac:dyDescent="0.25">
      <c r="B17" t="s">
        <v>16</v>
      </c>
      <c r="C17" s="4" t="s">
        <v>19</v>
      </c>
      <c r="D17" s="1">
        <v>44544</v>
      </c>
      <c r="E17" s="7">
        <v>4130</v>
      </c>
      <c r="F17" s="14"/>
      <c r="G17" s="13"/>
    </row>
    <row r="18" spans="1:7" x14ac:dyDescent="0.25">
      <c r="B18" t="s">
        <v>20</v>
      </c>
      <c r="C18" s="4">
        <v>224</v>
      </c>
      <c r="D18" s="1">
        <v>44541</v>
      </c>
      <c r="E18" s="7">
        <v>8236</v>
      </c>
      <c r="F18" s="14"/>
      <c r="G18" s="13"/>
    </row>
    <row r="19" spans="1:7" x14ac:dyDescent="0.25">
      <c r="B19" t="s">
        <v>21</v>
      </c>
      <c r="C19" s="4">
        <v>1000006</v>
      </c>
      <c r="D19" s="1">
        <v>44470</v>
      </c>
      <c r="E19" s="7">
        <v>232460</v>
      </c>
      <c r="F19" s="14"/>
      <c r="G19" s="13"/>
    </row>
    <row r="20" spans="1:7" x14ac:dyDescent="0.25">
      <c r="B20" t="s">
        <v>22</v>
      </c>
      <c r="C20" s="4">
        <v>741</v>
      </c>
      <c r="D20" s="1">
        <v>44299</v>
      </c>
      <c r="E20" s="7">
        <v>13632</v>
      </c>
      <c r="F20" s="14"/>
      <c r="G20" s="13"/>
    </row>
    <row r="21" spans="1:7" x14ac:dyDescent="0.25">
      <c r="B21" t="s">
        <v>22</v>
      </c>
      <c r="C21" s="4">
        <v>5042</v>
      </c>
      <c r="D21" s="1">
        <v>44422</v>
      </c>
      <c r="E21" s="7">
        <v>17954.72</v>
      </c>
      <c r="F21" s="14"/>
      <c r="G21" s="13"/>
    </row>
    <row r="22" spans="1:7" x14ac:dyDescent="0.25">
      <c r="B22" t="s">
        <v>22</v>
      </c>
      <c r="C22" s="4">
        <v>724</v>
      </c>
      <c r="D22" s="1">
        <v>44538</v>
      </c>
      <c r="E22" s="7">
        <v>17954.72</v>
      </c>
      <c r="F22" s="14"/>
      <c r="G22" s="13"/>
    </row>
    <row r="23" spans="1:7" x14ac:dyDescent="0.25">
      <c r="B23" t="s">
        <v>8</v>
      </c>
      <c r="C23" s="4">
        <v>2</v>
      </c>
      <c r="D23" s="1">
        <v>44273</v>
      </c>
      <c r="E23" s="7">
        <v>40000</v>
      </c>
      <c r="F23" s="14"/>
      <c r="G23" s="13"/>
    </row>
    <row r="24" spans="1:7" x14ac:dyDescent="0.25">
      <c r="B24" t="s">
        <v>8</v>
      </c>
      <c r="C24" s="4">
        <v>4</v>
      </c>
      <c r="D24" s="1">
        <v>44440</v>
      </c>
      <c r="E24" s="7">
        <v>40000</v>
      </c>
      <c r="F24" s="14"/>
      <c r="G24" s="13"/>
    </row>
    <row r="26" spans="1:7" x14ac:dyDescent="0.25">
      <c r="A26">
        <v>1</v>
      </c>
      <c r="B26" t="s">
        <v>23</v>
      </c>
      <c r="C26" s="4">
        <v>2</v>
      </c>
      <c r="D26" s="1">
        <v>44422</v>
      </c>
      <c r="E26" s="7">
        <v>1709820</v>
      </c>
      <c r="F26" s="12">
        <f>SUM(E26:E35)</f>
        <v>2214034.8899999997</v>
      </c>
      <c r="G26" s="13" t="s">
        <v>78</v>
      </c>
    </row>
    <row r="27" spans="1:7" x14ac:dyDescent="0.25">
      <c r="A27">
        <v>2</v>
      </c>
      <c r="B27" t="s">
        <v>25</v>
      </c>
      <c r="C27" s="4" t="s">
        <v>24</v>
      </c>
      <c r="D27" s="1">
        <v>44306</v>
      </c>
      <c r="E27" s="7">
        <v>8144</v>
      </c>
      <c r="F27" s="14"/>
      <c r="G27" s="13"/>
    </row>
    <row r="28" spans="1:7" x14ac:dyDescent="0.25">
      <c r="A28">
        <v>3</v>
      </c>
      <c r="B28" t="s">
        <v>26</v>
      </c>
      <c r="C28" s="4" t="s">
        <v>27</v>
      </c>
      <c r="D28" s="1">
        <v>44403</v>
      </c>
      <c r="E28" s="7">
        <v>29767</v>
      </c>
      <c r="F28" s="14"/>
      <c r="G28" s="13"/>
    </row>
    <row r="29" spans="1:7" x14ac:dyDescent="0.25">
      <c r="A29">
        <v>4</v>
      </c>
      <c r="B29" t="s">
        <v>26</v>
      </c>
      <c r="C29" s="4">
        <v>245</v>
      </c>
      <c r="D29" s="1">
        <v>44403</v>
      </c>
      <c r="E29" s="7">
        <v>29767</v>
      </c>
      <c r="F29" s="14"/>
      <c r="G29" s="13"/>
    </row>
    <row r="30" spans="1:7" x14ac:dyDescent="0.25">
      <c r="A30">
        <v>5</v>
      </c>
      <c r="B30" t="s">
        <v>26</v>
      </c>
      <c r="C30" s="4">
        <v>251</v>
      </c>
      <c r="D30" s="1">
        <v>44405</v>
      </c>
      <c r="E30" s="7">
        <v>39570</v>
      </c>
      <c r="F30" s="14"/>
      <c r="G30" s="13"/>
    </row>
    <row r="31" spans="1:7" x14ac:dyDescent="0.25">
      <c r="A31">
        <v>6</v>
      </c>
      <c r="B31" t="s">
        <v>28</v>
      </c>
      <c r="C31" s="4" t="s">
        <v>29</v>
      </c>
      <c r="D31" s="1">
        <v>44547</v>
      </c>
      <c r="E31" s="7">
        <v>16525.89</v>
      </c>
      <c r="F31" s="14"/>
      <c r="G31" s="13"/>
    </row>
    <row r="32" spans="1:7" x14ac:dyDescent="0.25">
      <c r="A32">
        <v>7</v>
      </c>
      <c r="B32" t="s">
        <v>30</v>
      </c>
      <c r="C32" s="4">
        <v>61</v>
      </c>
      <c r="D32" s="1">
        <v>44557</v>
      </c>
      <c r="E32" s="7">
        <v>187620</v>
      </c>
      <c r="F32" s="14"/>
      <c r="G32" s="13"/>
    </row>
    <row r="33" spans="1:7" x14ac:dyDescent="0.25">
      <c r="A33">
        <v>8</v>
      </c>
      <c r="B33" t="s">
        <v>31</v>
      </c>
      <c r="D33" s="1">
        <v>752917</v>
      </c>
      <c r="F33" s="14"/>
      <c r="G33" s="13"/>
    </row>
    <row r="34" spans="1:7" x14ac:dyDescent="0.25">
      <c r="A34">
        <v>9</v>
      </c>
      <c r="B34" t="s">
        <v>32</v>
      </c>
      <c r="E34" s="7">
        <v>189961</v>
      </c>
      <c r="F34" s="14"/>
      <c r="G34" s="13"/>
    </row>
    <row r="35" spans="1:7" x14ac:dyDescent="0.25">
      <c r="A35">
        <v>10</v>
      </c>
      <c r="B35" t="s">
        <v>33</v>
      </c>
      <c r="C35" s="4">
        <v>1589</v>
      </c>
      <c r="D35" s="1">
        <v>44554</v>
      </c>
      <c r="E35" s="7">
        <v>2860</v>
      </c>
      <c r="F35" s="14"/>
      <c r="G35" s="13"/>
    </row>
    <row r="37" spans="1:7" ht="15" customHeight="1" x14ac:dyDescent="0.25">
      <c r="A37">
        <v>13</v>
      </c>
      <c r="B37" t="s">
        <v>34</v>
      </c>
      <c r="C37" s="4">
        <v>98</v>
      </c>
      <c r="D37" s="1">
        <v>44480</v>
      </c>
      <c r="E37" s="7">
        <v>55336</v>
      </c>
      <c r="F37" s="12">
        <f>SUM(E37:E93)</f>
        <v>17207852</v>
      </c>
      <c r="G37" s="13" t="s">
        <v>79</v>
      </c>
    </row>
    <row r="38" spans="1:7" x14ac:dyDescent="0.25">
      <c r="A38">
        <v>14</v>
      </c>
      <c r="B38" t="s">
        <v>35</v>
      </c>
      <c r="C38" s="4">
        <v>22</v>
      </c>
      <c r="D38" s="1">
        <v>44288</v>
      </c>
      <c r="E38" s="7">
        <v>27300</v>
      </c>
      <c r="F38" s="12"/>
      <c r="G38" s="13"/>
    </row>
    <row r="39" spans="1:7" x14ac:dyDescent="0.25">
      <c r="A39">
        <v>15</v>
      </c>
      <c r="B39" t="s">
        <v>35</v>
      </c>
      <c r="C39" s="4">
        <v>401</v>
      </c>
      <c r="D39" s="1">
        <v>44427</v>
      </c>
      <c r="E39" s="7">
        <v>30278</v>
      </c>
      <c r="F39" s="12"/>
      <c r="G39" s="13"/>
    </row>
    <row r="40" spans="1:7" x14ac:dyDescent="0.25">
      <c r="A40">
        <v>16</v>
      </c>
      <c r="B40" t="s">
        <v>35</v>
      </c>
      <c r="C40" s="4">
        <v>404</v>
      </c>
      <c r="D40" s="1">
        <v>44428</v>
      </c>
      <c r="E40" s="7">
        <v>42315</v>
      </c>
      <c r="F40" s="12"/>
      <c r="G40" s="13"/>
    </row>
    <row r="41" spans="1:7" x14ac:dyDescent="0.25">
      <c r="A41">
        <v>17</v>
      </c>
      <c r="B41" t="s">
        <v>35</v>
      </c>
      <c r="C41" s="4">
        <v>405</v>
      </c>
      <c r="D41" s="1">
        <v>44428</v>
      </c>
      <c r="E41" s="7">
        <v>42315</v>
      </c>
      <c r="F41" s="12"/>
      <c r="G41" s="13"/>
    </row>
    <row r="42" spans="1:7" x14ac:dyDescent="0.25">
      <c r="A42">
        <v>18</v>
      </c>
      <c r="B42" t="s">
        <v>35</v>
      </c>
      <c r="C42" s="4">
        <v>500</v>
      </c>
      <c r="D42" s="1">
        <v>44514</v>
      </c>
      <c r="E42" s="7">
        <v>28980</v>
      </c>
      <c r="F42" s="12"/>
      <c r="G42" s="13"/>
    </row>
    <row r="43" spans="1:7" x14ac:dyDescent="0.25">
      <c r="A43">
        <v>19</v>
      </c>
      <c r="B43" t="s">
        <v>35</v>
      </c>
      <c r="C43" s="4">
        <v>500</v>
      </c>
      <c r="D43" s="1">
        <v>44514</v>
      </c>
      <c r="E43" s="7">
        <v>28980</v>
      </c>
      <c r="F43" s="12"/>
      <c r="G43" s="13"/>
    </row>
    <row r="44" spans="1:7" x14ac:dyDescent="0.25">
      <c r="B44" t="s">
        <v>35</v>
      </c>
      <c r="C44" s="4">
        <v>502</v>
      </c>
      <c r="D44" s="1">
        <v>44514</v>
      </c>
      <c r="E44" s="7">
        <v>28980</v>
      </c>
      <c r="F44" s="12"/>
      <c r="G44" s="13"/>
    </row>
    <row r="45" spans="1:7" x14ac:dyDescent="0.25">
      <c r="B45" t="s">
        <v>35</v>
      </c>
      <c r="C45" s="4">
        <v>458</v>
      </c>
      <c r="D45" s="1">
        <v>44550</v>
      </c>
      <c r="E45" s="7">
        <v>6500</v>
      </c>
      <c r="F45" s="12"/>
      <c r="G45" s="13"/>
    </row>
    <row r="46" spans="1:7" x14ac:dyDescent="0.25">
      <c r="B46" t="s">
        <v>36</v>
      </c>
      <c r="C46" s="4">
        <v>39</v>
      </c>
      <c r="D46" s="1">
        <v>44303</v>
      </c>
      <c r="E46" s="7">
        <v>1680</v>
      </c>
      <c r="F46" s="12"/>
      <c r="G46" s="13"/>
    </row>
    <row r="47" spans="1:7" x14ac:dyDescent="0.25">
      <c r="B47" t="s">
        <v>36</v>
      </c>
      <c r="C47" s="4">
        <v>116</v>
      </c>
      <c r="D47" s="1">
        <v>44377</v>
      </c>
      <c r="E47" s="7">
        <v>2200</v>
      </c>
      <c r="F47" s="12"/>
      <c r="G47" s="13"/>
    </row>
    <row r="48" spans="1:7" x14ac:dyDescent="0.25">
      <c r="B48" t="s">
        <v>36</v>
      </c>
      <c r="C48" s="4">
        <v>134</v>
      </c>
      <c r="D48" s="1">
        <v>44383</v>
      </c>
      <c r="E48" s="7">
        <v>4400</v>
      </c>
      <c r="F48" s="12"/>
      <c r="G48" s="13"/>
    </row>
    <row r="49" spans="2:7" x14ac:dyDescent="0.25">
      <c r="B49" t="s">
        <v>36</v>
      </c>
      <c r="C49" s="4">
        <v>233</v>
      </c>
      <c r="D49" s="1">
        <v>44435</v>
      </c>
      <c r="E49" s="7">
        <v>19821</v>
      </c>
      <c r="F49" s="12"/>
      <c r="G49" s="13"/>
    </row>
    <row r="50" spans="2:7" ht="13.5" customHeight="1" x14ac:dyDescent="0.25">
      <c r="B50" t="s">
        <v>37</v>
      </c>
      <c r="C50" s="4">
        <v>331</v>
      </c>
      <c r="D50" s="1">
        <v>44409</v>
      </c>
      <c r="E50" s="7">
        <v>19152</v>
      </c>
      <c r="F50" s="12"/>
      <c r="G50" s="13"/>
    </row>
    <row r="51" spans="2:7" x14ac:dyDescent="0.25">
      <c r="B51" t="s">
        <v>38</v>
      </c>
      <c r="C51" s="4">
        <v>75</v>
      </c>
      <c r="D51" s="1">
        <v>44419</v>
      </c>
      <c r="E51" s="7">
        <v>21476</v>
      </c>
      <c r="F51" s="12"/>
      <c r="G51" s="13"/>
    </row>
    <row r="52" spans="2:7" x14ac:dyDescent="0.25">
      <c r="B52" t="s">
        <v>38</v>
      </c>
      <c r="C52" s="4">
        <v>232</v>
      </c>
      <c r="D52" s="1">
        <v>44426</v>
      </c>
      <c r="E52" s="7">
        <v>6300</v>
      </c>
      <c r="F52" s="12"/>
      <c r="G52" s="13"/>
    </row>
    <row r="53" spans="2:7" x14ac:dyDescent="0.25">
      <c r="B53" t="s">
        <v>38</v>
      </c>
      <c r="C53" s="4">
        <v>187</v>
      </c>
      <c r="D53" s="1">
        <v>44404</v>
      </c>
      <c r="E53" s="7">
        <v>1910</v>
      </c>
      <c r="F53" s="12"/>
      <c r="G53" s="13"/>
    </row>
    <row r="54" spans="2:7" x14ac:dyDescent="0.25">
      <c r="B54" t="s">
        <v>39</v>
      </c>
      <c r="C54" s="4">
        <v>386</v>
      </c>
      <c r="D54" s="1">
        <v>44492</v>
      </c>
      <c r="E54" s="7">
        <v>163501</v>
      </c>
      <c r="F54" s="12"/>
      <c r="G54" s="13"/>
    </row>
    <row r="55" spans="2:7" x14ac:dyDescent="0.25">
      <c r="B55" t="s">
        <v>40</v>
      </c>
      <c r="C55" s="4">
        <v>1276</v>
      </c>
      <c r="D55" s="1">
        <v>44470</v>
      </c>
      <c r="E55" s="7">
        <v>57755</v>
      </c>
      <c r="F55" s="12"/>
      <c r="G55" s="13"/>
    </row>
    <row r="56" spans="2:7" x14ac:dyDescent="0.25">
      <c r="B56" t="s">
        <v>41</v>
      </c>
      <c r="C56" s="4">
        <v>871</v>
      </c>
      <c r="D56" s="1">
        <v>44502</v>
      </c>
      <c r="E56" s="7">
        <v>165525</v>
      </c>
      <c r="F56" s="12"/>
      <c r="G56" s="13"/>
    </row>
    <row r="57" spans="2:7" x14ac:dyDescent="0.25">
      <c r="B57" t="s">
        <v>41</v>
      </c>
      <c r="C57" s="4">
        <v>1087</v>
      </c>
      <c r="D57" s="1">
        <v>44551</v>
      </c>
      <c r="E57" s="7">
        <v>386235</v>
      </c>
      <c r="F57" s="12"/>
      <c r="G57" s="13"/>
    </row>
    <row r="58" spans="2:7" x14ac:dyDescent="0.25">
      <c r="B58" t="s">
        <v>41</v>
      </c>
      <c r="C58" s="4">
        <v>1090</v>
      </c>
      <c r="D58" s="1">
        <v>44552</v>
      </c>
      <c r="E58" s="7">
        <v>27119</v>
      </c>
      <c r="F58" s="12"/>
      <c r="G58" s="13"/>
    </row>
    <row r="59" spans="2:7" x14ac:dyDescent="0.25">
      <c r="B59" t="s">
        <v>42</v>
      </c>
      <c r="C59" s="4">
        <v>2516</v>
      </c>
      <c r="D59" s="1">
        <v>44541</v>
      </c>
      <c r="E59" s="7">
        <v>11200</v>
      </c>
      <c r="F59" s="12"/>
      <c r="G59" s="13"/>
    </row>
    <row r="60" spans="2:7" x14ac:dyDescent="0.25">
      <c r="B60" t="s">
        <v>43</v>
      </c>
      <c r="C60" s="4">
        <v>19</v>
      </c>
      <c r="D60" s="1">
        <v>44547</v>
      </c>
      <c r="E60" s="7">
        <v>53131</v>
      </c>
      <c r="F60" s="12"/>
      <c r="G60" s="13"/>
    </row>
    <row r="61" spans="2:7" x14ac:dyDescent="0.25">
      <c r="F61" s="12"/>
      <c r="G61" s="13"/>
    </row>
    <row r="62" spans="2:7" x14ac:dyDescent="0.25">
      <c r="B62" t="s">
        <v>44</v>
      </c>
      <c r="C62" s="4">
        <v>6482</v>
      </c>
      <c r="D62" s="1">
        <v>44549</v>
      </c>
      <c r="E62" s="7">
        <v>1503</v>
      </c>
      <c r="F62" s="12"/>
      <c r="G62" s="13"/>
    </row>
    <row r="63" spans="2:7" x14ac:dyDescent="0.25">
      <c r="B63" t="s">
        <v>45</v>
      </c>
      <c r="C63" s="4">
        <v>1733049389</v>
      </c>
      <c r="D63" s="1">
        <v>44557</v>
      </c>
      <c r="E63" s="7">
        <v>1526105</v>
      </c>
      <c r="F63" s="12"/>
      <c r="G63" s="13"/>
    </row>
    <row r="64" spans="2:7" x14ac:dyDescent="0.25">
      <c r="B64" t="s">
        <v>45</v>
      </c>
      <c r="C64" s="4">
        <v>17330493393</v>
      </c>
      <c r="D64" s="1">
        <v>44557</v>
      </c>
      <c r="E64" s="7">
        <v>2922587</v>
      </c>
      <c r="F64" s="12"/>
      <c r="G64" s="13"/>
    </row>
    <row r="65" spans="2:7" x14ac:dyDescent="0.25">
      <c r="B65" t="s">
        <v>46</v>
      </c>
      <c r="C65" s="4" t="s">
        <v>47</v>
      </c>
      <c r="D65" s="1">
        <v>44102</v>
      </c>
      <c r="E65" s="7">
        <v>204</v>
      </c>
      <c r="F65" s="12"/>
      <c r="G65" s="13"/>
    </row>
    <row r="66" spans="2:7" x14ac:dyDescent="0.25">
      <c r="B66" t="s">
        <v>48</v>
      </c>
      <c r="C66" s="4">
        <v>2920</v>
      </c>
      <c r="D66" s="1">
        <v>44409</v>
      </c>
      <c r="E66" s="7">
        <v>28161</v>
      </c>
      <c r="F66" s="12"/>
      <c r="G66" s="13"/>
    </row>
    <row r="67" spans="2:7" x14ac:dyDescent="0.25">
      <c r="B67" t="s">
        <v>48</v>
      </c>
      <c r="C67" s="4">
        <v>3009</v>
      </c>
      <c r="D67" s="1">
        <v>44467</v>
      </c>
      <c r="E67" s="7">
        <v>28674</v>
      </c>
      <c r="F67" s="12"/>
      <c r="G67" s="13"/>
    </row>
    <row r="68" spans="2:7" x14ac:dyDescent="0.25">
      <c r="B68" t="s">
        <v>48</v>
      </c>
      <c r="C68" s="4">
        <v>3061</v>
      </c>
      <c r="D68" s="1">
        <v>44498</v>
      </c>
      <c r="E68" s="7">
        <v>35201</v>
      </c>
      <c r="F68" s="12"/>
      <c r="G68" s="13"/>
    </row>
    <row r="69" spans="2:7" x14ac:dyDescent="0.25">
      <c r="B69" t="s">
        <v>48</v>
      </c>
      <c r="C69" s="4">
        <v>3091</v>
      </c>
      <c r="D69" s="1">
        <v>44520</v>
      </c>
      <c r="E69" s="7">
        <v>37170</v>
      </c>
      <c r="F69" s="12"/>
      <c r="G69" s="13"/>
    </row>
    <row r="70" spans="2:7" x14ac:dyDescent="0.25">
      <c r="B70" t="s">
        <v>49</v>
      </c>
      <c r="C70" s="4">
        <v>316</v>
      </c>
      <c r="D70" s="1">
        <v>44415</v>
      </c>
      <c r="E70" s="7">
        <v>319851</v>
      </c>
      <c r="F70" s="12"/>
      <c r="G70" s="13"/>
    </row>
    <row r="71" spans="2:7" x14ac:dyDescent="0.25">
      <c r="B71" t="s">
        <v>49</v>
      </c>
      <c r="C71" s="4">
        <v>318</v>
      </c>
      <c r="D71" s="1">
        <v>44415</v>
      </c>
      <c r="E71" s="7">
        <v>146888</v>
      </c>
      <c r="F71" s="12"/>
      <c r="G71" s="13"/>
    </row>
    <row r="72" spans="2:7" x14ac:dyDescent="0.25">
      <c r="B72" t="s">
        <v>49</v>
      </c>
      <c r="C72" s="4">
        <v>540</v>
      </c>
      <c r="D72" s="1">
        <v>44464</v>
      </c>
      <c r="E72" s="7">
        <v>6056</v>
      </c>
      <c r="F72" s="12"/>
      <c r="G72" s="13"/>
    </row>
    <row r="73" spans="2:7" x14ac:dyDescent="0.25">
      <c r="B73" t="s">
        <v>49</v>
      </c>
      <c r="C73" s="4">
        <v>776</v>
      </c>
      <c r="D73" s="1">
        <v>44511</v>
      </c>
      <c r="E73" s="7">
        <v>20469</v>
      </c>
      <c r="F73" s="12"/>
      <c r="G73" s="13"/>
    </row>
    <row r="74" spans="2:7" x14ac:dyDescent="0.25">
      <c r="B74" t="s">
        <v>49</v>
      </c>
      <c r="C74" s="4">
        <v>789</v>
      </c>
      <c r="D74" s="1">
        <v>44517</v>
      </c>
      <c r="E74" s="7">
        <v>222075</v>
      </c>
      <c r="F74" s="12"/>
      <c r="G74" s="13"/>
    </row>
    <row r="75" spans="2:7" x14ac:dyDescent="0.25">
      <c r="B75" t="s">
        <v>49</v>
      </c>
      <c r="C75" s="4">
        <v>998</v>
      </c>
      <c r="D75" s="1">
        <v>44560</v>
      </c>
      <c r="E75" s="7">
        <v>135482</v>
      </c>
      <c r="F75" s="12"/>
      <c r="G75" s="13"/>
    </row>
    <row r="76" spans="2:7" x14ac:dyDescent="0.25">
      <c r="B76" t="s">
        <v>49</v>
      </c>
      <c r="C76" s="4">
        <v>889</v>
      </c>
      <c r="D76" s="1">
        <v>44541</v>
      </c>
      <c r="E76" s="7">
        <v>8786</v>
      </c>
      <c r="F76" s="12"/>
      <c r="G76" s="13"/>
    </row>
    <row r="77" spans="2:7" x14ac:dyDescent="0.25">
      <c r="B77" t="s">
        <v>49</v>
      </c>
      <c r="C77" s="4">
        <v>926</v>
      </c>
      <c r="D77" s="1">
        <v>44549</v>
      </c>
      <c r="E77" s="7">
        <v>43482</v>
      </c>
      <c r="F77" s="12"/>
      <c r="G77" s="13"/>
    </row>
    <row r="78" spans="2:7" x14ac:dyDescent="0.25">
      <c r="B78" t="s">
        <v>50</v>
      </c>
      <c r="C78" s="4">
        <v>169</v>
      </c>
      <c r="D78" s="1">
        <v>44418</v>
      </c>
      <c r="E78" s="7">
        <v>50078</v>
      </c>
      <c r="F78" s="12"/>
      <c r="G78" s="13"/>
    </row>
    <row r="79" spans="2:7" x14ac:dyDescent="0.25">
      <c r="B79" t="s">
        <v>50</v>
      </c>
      <c r="C79" s="4">
        <v>175</v>
      </c>
      <c r="D79" s="1">
        <v>44421</v>
      </c>
      <c r="E79" s="7">
        <v>41888</v>
      </c>
      <c r="F79" s="12"/>
      <c r="G79" s="13"/>
    </row>
    <row r="80" spans="2:7" x14ac:dyDescent="0.25">
      <c r="B80" t="s">
        <v>50</v>
      </c>
      <c r="C80" s="4">
        <v>181</v>
      </c>
      <c r="D80" s="1">
        <v>44425</v>
      </c>
      <c r="E80" s="7">
        <v>3577</v>
      </c>
      <c r="F80" s="12"/>
      <c r="G80" s="13"/>
    </row>
    <row r="81" spans="2:7" x14ac:dyDescent="0.25">
      <c r="B81" t="s">
        <v>50</v>
      </c>
      <c r="C81" s="4">
        <v>275</v>
      </c>
      <c r="D81" s="1">
        <v>44474</v>
      </c>
      <c r="E81" s="7">
        <v>21462</v>
      </c>
      <c r="F81" s="12"/>
      <c r="G81" s="13"/>
    </row>
    <row r="82" spans="2:7" x14ac:dyDescent="0.25">
      <c r="B82" t="s">
        <v>50</v>
      </c>
      <c r="C82" s="4">
        <v>259</v>
      </c>
      <c r="D82" s="1">
        <v>44466</v>
      </c>
      <c r="E82" s="7">
        <v>52360</v>
      </c>
      <c r="F82" s="12"/>
      <c r="G82" s="13"/>
    </row>
    <row r="83" spans="2:7" x14ac:dyDescent="0.25">
      <c r="B83" t="s">
        <v>50</v>
      </c>
      <c r="C83" s="4">
        <v>356</v>
      </c>
      <c r="D83" s="1">
        <v>44510</v>
      </c>
      <c r="E83" s="7">
        <v>185850</v>
      </c>
      <c r="F83" s="12"/>
      <c r="G83" s="13"/>
    </row>
    <row r="84" spans="2:7" x14ac:dyDescent="0.25">
      <c r="B84" t="s">
        <v>51</v>
      </c>
      <c r="C84" s="4" t="s">
        <v>52</v>
      </c>
      <c r="D84" s="1">
        <v>44445</v>
      </c>
      <c r="E84" s="7">
        <v>13830</v>
      </c>
      <c r="F84" s="12"/>
      <c r="G84" s="13"/>
    </row>
    <row r="85" spans="2:7" x14ac:dyDescent="0.25">
      <c r="B85" t="s">
        <v>51</v>
      </c>
      <c r="C85" s="4" t="s">
        <v>53</v>
      </c>
      <c r="D85" s="1">
        <v>44445</v>
      </c>
      <c r="E85" s="7">
        <v>8158</v>
      </c>
      <c r="F85" s="12"/>
      <c r="G85" s="13"/>
    </row>
    <row r="86" spans="2:7" x14ac:dyDescent="0.25">
      <c r="B86" t="s">
        <v>54</v>
      </c>
      <c r="C86" s="4">
        <v>248</v>
      </c>
      <c r="D86" s="1">
        <v>44460</v>
      </c>
      <c r="E86" s="7">
        <v>50078</v>
      </c>
      <c r="F86" s="12"/>
      <c r="G86" s="13"/>
    </row>
    <row r="87" spans="2:7" x14ac:dyDescent="0.25">
      <c r="B87" t="s">
        <v>55</v>
      </c>
      <c r="C87" s="4">
        <v>381</v>
      </c>
      <c r="D87" s="1">
        <v>44457</v>
      </c>
      <c r="E87" s="7">
        <v>1795035</v>
      </c>
      <c r="F87" s="12"/>
      <c r="G87" s="13"/>
    </row>
    <row r="88" spans="2:7" x14ac:dyDescent="0.25">
      <c r="B88" t="s">
        <v>55</v>
      </c>
      <c r="C88" s="4">
        <v>500</v>
      </c>
      <c r="D88" s="1">
        <v>44491</v>
      </c>
      <c r="E88" s="7">
        <v>2169739</v>
      </c>
      <c r="F88" s="12"/>
      <c r="G88" s="13"/>
    </row>
    <row r="89" spans="2:7" x14ac:dyDescent="0.25">
      <c r="B89" t="s">
        <v>55</v>
      </c>
      <c r="C89" s="4">
        <v>558</v>
      </c>
      <c r="D89" s="1">
        <v>44519</v>
      </c>
      <c r="E89" s="7">
        <v>1303167</v>
      </c>
      <c r="F89" s="12"/>
      <c r="G89" s="13"/>
    </row>
    <row r="90" spans="2:7" x14ac:dyDescent="0.25">
      <c r="B90" t="s">
        <v>55</v>
      </c>
      <c r="C90" s="4">
        <v>569</v>
      </c>
      <c r="D90" s="1">
        <v>44527</v>
      </c>
      <c r="E90" s="7">
        <v>2173577</v>
      </c>
      <c r="F90" s="12"/>
      <c r="G90" s="13"/>
    </row>
    <row r="91" spans="2:7" x14ac:dyDescent="0.25">
      <c r="B91" t="s">
        <v>55</v>
      </c>
      <c r="C91" s="4">
        <v>604</v>
      </c>
      <c r="D91" s="1">
        <v>44551</v>
      </c>
      <c r="E91" s="7">
        <v>2326589</v>
      </c>
      <c r="F91" s="12"/>
      <c r="G91" s="13"/>
    </row>
    <row r="92" spans="2:7" x14ac:dyDescent="0.25">
      <c r="B92" t="s">
        <v>56</v>
      </c>
      <c r="C92" s="4">
        <v>470</v>
      </c>
      <c r="D92" s="1">
        <v>44477</v>
      </c>
      <c r="E92" s="7">
        <v>16121</v>
      </c>
      <c r="F92" s="12"/>
      <c r="G92" s="13"/>
    </row>
    <row r="93" spans="2:7" x14ac:dyDescent="0.25">
      <c r="B93" t="s">
        <v>57</v>
      </c>
      <c r="C93" s="4">
        <v>199</v>
      </c>
      <c r="D93" s="1">
        <v>44383</v>
      </c>
      <c r="E93" s="7">
        <v>281260</v>
      </c>
      <c r="F93" s="12"/>
      <c r="G93" s="13"/>
    </row>
    <row r="94" spans="2:7" x14ac:dyDescent="0.25">
      <c r="B94" s="2" t="s">
        <v>58</v>
      </c>
      <c r="C94" s="3"/>
      <c r="D94" s="2"/>
      <c r="E94" s="8">
        <f>SUM(E4:E93)</f>
        <v>20570108.329999998</v>
      </c>
    </row>
  </sheetData>
  <mergeCells count="6">
    <mergeCell ref="F26:F35"/>
    <mergeCell ref="G26:G35"/>
    <mergeCell ref="G37:G93"/>
    <mergeCell ref="F37:F93"/>
    <mergeCell ref="F4:F24"/>
    <mergeCell ref="G4:G24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7"/>
  <sheetViews>
    <sheetView workbookViewId="0">
      <selection activeCell="C7" sqref="C7"/>
    </sheetView>
  </sheetViews>
  <sheetFormatPr defaultRowHeight="15" x14ac:dyDescent="0.25"/>
  <cols>
    <col min="2" max="2" width="38.7109375" bestFit="1" customWidth="1"/>
    <col min="3" max="3" width="10" bestFit="1" customWidth="1"/>
    <col min="4" max="4" width="20.7109375" bestFit="1" customWidth="1"/>
  </cols>
  <sheetData>
    <row r="2" spans="2:4" x14ac:dyDescent="0.25">
      <c r="B2" s="2" t="s">
        <v>1</v>
      </c>
      <c r="C2" s="2" t="s">
        <v>0</v>
      </c>
      <c r="D2" s="2" t="s">
        <v>63</v>
      </c>
    </row>
    <row r="3" spans="2:4" x14ac:dyDescent="0.25">
      <c r="B3" t="s">
        <v>59</v>
      </c>
      <c r="C3">
        <v>400000</v>
      </c>
      <c r="D3" t="s">
        <v>64</v>
      </c>
    </row>
    <row r="4" spans="2:4" x14ac:dyDescent="0.25">
      <c r="B4" t="s">
        <v>60</v>
      </c>
      <c r="C4">
        <v>1200000</v>
      </c>
      <c r="D4" t="s">
        <v>65</v>
      </c>
    </row>
    <row r="5" spans="2:4" x14ac:dyDescent="0.25">
      <c r="B5" t="s">
        <v>61</v>
      </c>
      <c r="C5">
        <v>300000</v>
      </c>
      <c r="D5" t="s">
        <v>66</v>
      </c>
    </row>
    <row r="6" spans="2:4" x14ac:dyDescent="0.25">
      <c r="B6" t="s">
        <v>62</v>
      </c>
      <c r="C6">
        <v>1500000</v>
      </c>
      <c r="D6" t="s">
        <v>67</v>
      </c>
    </row>
    <row r="7" spans="2:4" x14ac:dyDescent="0.25">
      <c r="C7">
        <f>SUM(C3:C6)</f>
        <v>3400000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D7"/>
  <sheetViews>
    <sheetView workbookViewId="0">
      <selection activeCell="D8" sqref="D8"/>
    </sheetView>
  </sheetViews>
  <sheetFormatPr defaultRowHeight="15" x14ac:dyDescent="0.25"/>
  <sheetData>
    <row r="3" spans="2:4" x14ac:dyDescent="0.25">
      <c r="B3" t="s">
        <v>68</v>
      </c>
    </row>
    <row r="4" spans="2:4" x14ac:dyDescent="0.25">
      <c r="B4" t="s">
        <v>69</v>
      </c>
    </row>
    <row r="7" spans="2:4" x14ac:dyDescent="0.25">
      <c r="D7">
        <v>33987896.509999998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C4"/>
  <sheetViews>
    <sheetView workbookViewId="0">
      <selection activeCell="C5" sqref="C5"/>
    </sheetView>
  </sheetViews>
  <sheetFormatPr defaultRowHeight="15" x14ac:dyDescent="0.25"/>
  <sheetData>
    <row r="3" spans="2:3" x14ac:dyDescent="0.25">
      <c r="B3" t="s">
        <v>70</v>
      </c>
      <c r="C3" t="s">
        <v>0</v>
      </c>
    </row>
    <row r="4" spans="2:3" x14ac:dyDescent="0.25">
      <c r="C4">
        <v>11674076.880000001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4:D5"/>
  <sheetViews>
    <sheetView workbookViewId="0">
      <selection activeCell="D6" sqref="D6"/>
    </sheetView>
  </sheetViews>
  <sheetFormatPr defaultRowHeight="15" x14ac:dyDescent="0.25"/>
  <sheetData>
    <row r="4" spans="3:4" x14ac:dyDescent="0.25">
      <c r="C4" t="s">
        <v>71</v>
      </c>
      <c r="D4" t="s">
        <v>0</v>
      </c>
    </row>
    <row r="5" spans="3:4" x14ac:dyDescent="0.25">
      <c r="D5">
        <v>13718009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C4"/>
  <sheetViews>
    <sheetView workbookViewId="0">
      <selection activeCell="B3" sqref="B3"/>
    </sheetView>
  </sheetViews>
  <sheetFormatPr defaultRowHeight="15" x14ac:dyDescent="0.25"/>
  <cols>
    <col min="2" max="2" width="10.28515625" bestFit="1" customWidth="1"/>
  </cols>
  <sheetData>
    <row r="3" spans="2:3" x14ac:dyDescent="0.25">
      <c r="B3" t="s">
        <v>70</v>
      </c>
      <c r="C3" t="s">
        <v>0</v>
      </c>
    </row>
    <row r="4" spans="2:3" x14ac:dyDescent="0.25">
      <c r="C4">
        <v>6587764.3600000003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E18"/>
  <sheetViews>
    <sheetView tabSelected="1" workbookViewId="0">
      <selection activeCell="D17" sqref="D17"/>
    </sheetView>
  </sheetViews>
  <sheetFormatPr defaultRowHeight="15" x14ac:dyDescent="0.25"/>
  <cols>
    <col min="2" max="2" width="16.5703125" bestFit="1" customWidth="1"/>
    <col min="3" max="5" width="14.28515625" bestFit="1" customWidth="1"/>
  </cols>
  <sheetData>
    <row r="4" spans="2:5" x14ac:dyDescent="0.25">
      <c r="B4" t="s">
        <v>72</v>
      </c>
      <c r="C4" s="9">
        <f>'Invoice Details'!E94</f>
        <v>20570108.329999998</v>
      </c>
      <c r="D4">
        <v>2.0499999999999998</v>
      </c>
    </row>
    <row r="6" spans="2:5" x14ac:dyDescent="0.25">
      <c r="B6" t="s">
        <v>73</v>
      </c>
      <c r="C6">
        <f>Advances!C7</f>
        <v>3400000</v>
      </c>
      <c r="D6">
        <v>0.34</v>
      </c>
    </row>
    <row r="7" spans="2:5" x14ac:dyDescent="0.25">
      <c r="B7" t="s">
        <v>74</v>
      </c>
      <c r="C7">
        <f>'Sundry Creditors'!D7</f>
        <v>33987896.509999998</v>
      </c>
      <c r="D7">
        <v>3.4</v>
      </c>
    </row>
    <row r="8" spans="2:5" x14ac:dyDescent="0.25">
      <c r="B8" t="s">
        <v>75</v>
      </c>
      <c r="C8">
        <f>'Direct expenses'!C4</f>
        <v>11674076.880000001</v>
      </c>
      <c r="D8">
        <v>1.17</v>
      </c>
    </row>
    <row r="9" spans="2:5" x14ac:dyDescent="0.25">
      <c r="B9" t="s">
        <v>76</v>
      </c>
      <c r="C9">
        <f>'Purchase Acc'!D5</f>
        <v>13718009</v>
      </c>
      <c r="D9">
        <v>1.37</v>
      </c>
    </row>
    <row r="10" spans="2:5" x14ac:dyDescent="0.25">
      <c r="B10" t="s">
        <v>77</v>
      </c>
      <c r="C10">
        <f>'ID Expenses'!C4</f>
        <v>6587764.3600000003</v>
      </c>
      <c r="D10">
        <v>0.66</v>
      </c>
    </row>
    <row r="11" spans="2:5" x14ac:dyDescent="0.25">
      <c r="C11">
        <f>SUM(C6:C10)</f>
        <v>69367746.75</v>
      </c>
      <c r="D11">
        <f>SUM(D6:D10)</f>
        <v>6.94</v>
      </c>
    </row>
    <row r="14" spans="2:5" x14ac:dyDescent="0.25">
      <c r="D14" t="s">
        <v>83</v>
      </c>
    </row>
    <row r="15" spans="2:5" x14ac:dyDescent="0.25">
      <c r="B15" t="s">
        <v>78</v>
      </c>
      <c r="C15">
        <v>11674076.880000001</v>
      </c>
      <c r="D15">
        <v>2214034</v>
      </c>
      <c r="E15" s="11">
        <f>D15+D16</f>
        <v>19421886</v>
      </c>
    </row>
    <row r="16" spans="2:5" x14ac:dyDescent="0.25">
      <c r="B16" t="s">
        <v>82</v>
      </c>
      <c r="C16">
        <f>13781009.2-80000</f>
        <v>13701009.199999999</v>
      </c>
      <c r="D16" s="9">
        <f>17207852</f>
        <v>17207852</v>
      </c>
      <c r="E16" s="10"/>
    </row>
    <row r="17" spans="2:4" x14ac:dyDescent="0.25">
      <c r="B17" t="s">
        <v>81</v>
      </c>
      <c r="C17">
        <v>6587764.3600000003</v>
      </c>
      <c r="D17">
        <v>1148221.084</v>
      </c>
    </row>
    <row r="18" spans="2:4" x14ac:dyDescent="0.25">
      <c r="C18">
        <f>C15+C16+C17</f>
        <v>31962850.439999998</v>
      </c>
      <c r="D18">
        <f>D15+D16+D17</f>
        <v>20570107.083999999</v>
      </c>
    </row>
  </sheetData>
  <mergeCells count="1">
    <mergeCell ref="E15:E1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Invoice Details</vt:lpstr>
      <vt:lpstr>Advances</vt:lpstr>
      <vt:lpstr>Sundry Creditors</vt:lpstr>
      <vt:lpstr>Direct expenses</vt:lpstr>
      <vt:lpstr>Purchase Acc</vt:lpstr>
      <vt:lpstr>ID Expenses</vt:lpstr>
      <vt:lpstr>Total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Tejas Bharadwaj</dc:creator>
  <cp:lastModifiedBy>Tejas Bharadwaj</cp:lastModifiedBy>
  <dcterms:created xsi:type="dcterms:W3CDTF">2022-02-03T05:43:32Z</dcterms:created>
  <dcterms:modified xsi:type="dcterms:W3CDTF">2022-02-07T10:55:01Z</dcterms:modified>
</cp:coreProperties>
</file>