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rainee2\Desktop\MARCH fILES\VIS(2022-23)-PL016-010-013\"/>
    </mc:Choice>
  </mc:AlternateContent>
  <bookViews>
    <workbookView xWindow="0" yWindow="0" windowWidth="20490" windowHeight="7755" tabRatio="741"/>
  </bookViews>
  <sheets>
    <sheet name="Main Plant" sheetId="3" r:id="rId1"/>
    <sheet name="P&amp;M-Summary" sheetId="17"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S">#REF!</definedName>
    <definedName name="_____DAT3">#REF!</definedName>
    <definedName name="_____DAT4">#REF!</definedName>
    <definedName name="____DAT1">#REF!</definedName>
    <definedName name="____DAT10">'[1]detail exp'!#REF!</definedName>
    <definedName name="____DAT11">'[1]detail exp'!#REF!</definedName>
    <definedName name="____DAT12">'[1]detail exp'!#REF!</definedName>
    <definedName name="____DAT2">#REF!</definedName>
    <definedName name="____DAT5">'[1]detail exp'!#REF!</definedName>
    <definedName name="____DAT6">'[1]detail exp'!#REF!</definedName>
    <definedName name="____DAT7">'[1]detail exp'!#REF!</definedName>
    <definedName name="____DAT8">'[1]detail exp'!#REF!</definedName>
    <definedName name="____DAT9">'[1]detail exp'!#REF!</definedName>
    <definedName name="____E405120">#REF!</definedName>
    <definedName name="___DAT1">#REF!</definedName>
    <definedName name="___DAT2">#REF!</definedName>
    <definedName name="___DAT3">#REF!</definedName>
    <definedName name="___DAT4">#REF!</definedName>
    <definedName name="___E405120">#REF!</definedName>
    <definedName name="___SEP03">#REF!</definedName>
    <definedName name="___usd1">'[2]cash budget'!#REF!</definedName>
    <definedName name="___usd2">'[2]cash budget'!#REF!</definedName>
    <definedName name="___usd3">'[2]cash budget'!#REF!</definedName>
    <definedName name="___usd4">'[2]cash budget'!#REF!</definedName>
    <definedName name="__DAT1">#REF!</definedName>
    <definedName name="__DAT10">'[1]detail exp'!#REF!</definedName>
    <definedName name="__DAT11">'[1]detail exp'!#REF!</definedName>
    <definedName name="__DAT12">'[1]detail exp'!#REF!</definedName>
    <definedName name="__DAT2">#REF!</definedName>
    <definedName name="__DAT3">#REF!</definedName>
    <definedName name="__DAT4">#REF!</definedName>
    <definedName name="__DAT5">'[1]detail exp'!#REF!</definedName>
    <definedName name="__DAT6">'[1]detail exp'!#REF!</definedName>
    <definedName name="__DAT7">'[1]detail exp'!#REF!</definedName>
    <definedName name="__DAT8">'[1]detail exp'!#REF!</definedName>
    <definedName name="__DAT9">'[1]detail exp'!#REF!</definedName>
    <definedName name="__E405120">#REF!</definedName>
    <definedName name="__SEP03">#REF!</definedName>
    <definedName name="__usd1">'[3]cash budget'!#REF!</definedName>
    <definedName name="__usd2">'[3]cash budget'!#REF!</definedName>
    <definedName name="__usd3">'[3]cash budget'!#REF!</definedName>
    <definedName name="__usd4">'[3]cash budget'!#REF!</definedName>
    <definedName name="_DAT1">#REF!</definedName>
    <definedName name="_DAT10">'[1]detail exp'!#REF!</definedName>
    <definedName name="_DAT11">'[1]detail exp'!#REF!</definedName>
    <definedName name="_DAT12">'[1]detail exp'!#REF!</definedName>
    <definedName name="_DAT2">#REF!</definedName>
    <definedName name="_DAT3">#REF!</definedName>
    <definedName name="_DAT4">#REF!</definedName>
    <definedName name="_DAT5">'[1]detail exp'!#REF!</definedName>
    <definedName name="_DAT6">'[1]detail exp'!#REF!</definedName>
    <definedName name="_DAT7">'[1]detail exp'!#REF!</definedName>
    <definedName name="_DAT8">'[1]detail exp'!#REF!</definedName>
    <definedName name="_DAT9">'[1]detail exp'!#REF!</definedName>
    <definedName name="_E405120">#REF!</definedName>
    <definedName name="_xlnm._FilterDatabase" localSheetId="0" hidden="1">'Main Plant'!$B$4:$O$9</definedName>
    <definedName name="_Order2" hidden="1">255</definedName>
    <definedName name="_SEP03">#REF!</definedName>
    <definedName name="_usd1">'[4]cash budget'!#REF!</definedName>
    <definedName name="_usd2">'[4]cash budget'!#REF!</definedName>
    <definedName name="_usd3">'[4]cash budget'!#REF!</definedName>
    <definedName name="_usd4">'[4]cash budget'!#REF!</definedName>
    <definedName name="A">#REF!</definedName>
    <definedName name="aaa">#REF!</definedName>
    <definedName name="abc">#REF!</definedName>
    <definedName name="Add__Donations">#REF!</definedName>
    <definedName name="ahjjkh">#REF!</definedName>
    <definedName name="annx">[5]cashflow!#REF!</definedName>
    <definedName name="b">#REF!</definedName>
    <definedName name="BALSHEETCON">#REF!</definedName>
    <definedName name="Base_Yr">'[6]Setup Variables'!$D$11</definedName>
    <definedName name="BC_SCH">#REF!</definedName>
    <definedName name="BC_SCH_CON">#REF!</definedName>
    <definedName name="CERT">#REF!</definedName>
    <definedName name="CON_PL_SCH">#REF!</definedName>
    <definedName name="CONC_ASSET">#REF!</definedName>
    <definedName name="CONS_BALSHEET">#REF!</definedName>
    <definedName name="CONS_INVEST">#REF!</definedName>
    <definedName name="CONSTRIAL">#REF!</definedName>
    <definedName name="CONSTRIAL1">'[7]APRIL08-JUN08-CONSOLIDATED'!#REF!</definedName>
    <definedName name="D">#REF!</definedName>
    <definedName name="data">'[8]employee security'!$A$4:$A$22</definedName>
    <definedName name="_xlnm.Database">#REF!</definedName>
    <definedName name="dollars">#REF!</definedName>
    <definedName name="e">#REF!</definedName>
    <definedName name="EQUIPSTAT25_08_2003">#REF!</definedName>
    <definedName name="Fixed">[9]cashflow!#REF!</definedName>
    <definedName name="INDO_COUNT_INDUSTRIES_LIMITED">#REF!</definedName>
    <definedName name="lanco">#REF!</definedName>
    <definedName name="LANCO_BABAND_POWER_P">[10]WORKINGS!#REF!</definedName>
    <definedName name="margin">[11]Wkgs!$J$275</definedName>
    <definedName name="millions">[12]Inputs!$B$10</definedName>
    <definedName name="notes1">#REF!</definedName>
    <definedName name="notes2">#REF!</definedName>
    <definedName name="page_1">#REF!</definedName>
    <definedName name="page_2">#REF!</definedName>
    <definedName name="page_3">#REF!</definedName>
    <definedName name="page_4">#REF!</definedName>
    <definedName name="page_5">#REF!</definedName>
    <definedName name="page_6">#REF!</definedName>
    <definedName name="pfcusd">#REF!</definedName>
    <definedName name="_xlnm.Print_Area">#REF!</definedName>
    <definedName name="Print_Area_MI">#REF!</definedName>
    <definedName name="PRINT_CATEGS">'[13]3:40'!$A$1:$I$62</definedName>
    <definedName name="_xlnm.Print_Titles">#REF!</definedName>
    <definedName name="PRINT_TITLES_MI">#REF!</definedName>
    <definedName name="PRO_LOSS">#REF!</definedName>
    <definedName name="PRO_LOSS1">'[7]APRIL08-JUN08-CONSOLIDATED'!$B$3:$J$82</definedName>
    <definedName name="rk">#REF!</definedName>
    <definedName name="rs">[14]variance!#REF!</definedName>
    <definedName name="Rupees">#REF!</definedName>
    <definedName name="sa">#REF!</definedName>
    <definedName name="sal">#REF!</definedName>
    <definedName name="SPINNING_DIVISION">#REF!</definedName>
    <definedName name="TEST0">#REF!</definedName>
    <definedName name="TESTHKEY">#REF!</definedName>
    <definedName name="TESTKEYS">#REF!</definedName>
    <definedName name="TESTVKEY">#REF!</definedName>
    <definedName name="u">#REF!</definedName>
    <definedName name="unit_total">#REF!</definedName>
    <definedName name="ur">[15]allocation!$D$4</definedName>
    <definedName name="usd">#REF!</definedName>
    <definedName name="ut">[15]allocation!$D$5</definedName>
    <definedName name="v">'[16]Offshore Equipment'!#REF!</definedName>
  </definedNames>
  <calcPr calcId="152511"/>
</workbook>
</file>

<file path=xl/calcChain.xml><?xml version="1.0" encoding="utf-8"?>
<calcChain xmlns="http://schemas.openxmlformats.org/spreadsheetml/2006/main">
  <c r="O9" i="3" l="1"/>
  <c r="J12" i="17" l="1"/>
  <c r="J11" i="17"/>
  <c r="J10" i="17"/>
  <c r="J9" i="17"/>
  <c r="I12" i="17"/>
  <c r="I11" i="17"/>
  <c r="I10" i="17"/>
  <c r="I9" i="17"/>
  <c r="H12" i="17"/>
  <c r="H11" i="17"/>
  <c r="H10" i="17"/>
  <c r="H9" i="17"/>
  <c r="H8" i="3"/>
  <c r="H7" i="3"/>
  <c r="H6" i="3"/>
  <c r="O8" i="3"/>
  <c r="O7" i="3"/>
  <c r="O6" i="3"/>
  <c r="M9" i="3"/>
  <c r="K8" i="3"/>
  <c r="K7" i="3"/>
  <c r="K6" i="3"/>
  <c r="I13" i="17" l="1"/>
  <c r="J13" i="17"/>
  <c r="H5" i="3"/>
  <c r="O5" i="3"/>
  <c r="L9" i="3" l="1"/>
  <c r="H13" i="17" s="1"/>
  <c r="K5" i="3" l="1"/>
</calcChain>
</file>

<file path=xl/sharedStrings.xml><?xml version="1.0" encoding="utf-8"?>
<sst xmlns="http://schemas.openxmlformats.org/spreadsheetml/2006/main" count="54" uniqueCount="37">
  <si>
    <t>Sr. No.</t>
  </si>
  <si>
    <t>Description of Assets</t>
  </si>
  <si>
    <t>Depreciation Factor</t>
  </si>
  <si>
    <t>Cost of Capitalization</t>
  </si>
  <si>
    <t>Current Depreciated Market Value</t>
  </si>
  <si>
    <t>Total</t>
  </si>
  <si>
    <t>Items</t>
  </si>
  <si>
    <t>Notes:</t>
  </si>
  <si>
    <t>Salvage Value</t>
  </si>
  <si>
    <t>Obselence Factor</t>
  </si>
  <si>
    <t>TOTAL</t>
  </si>
  <si>
    <t>Year of Capitalization</t>
  </si>
  <si>
    <t>Year of Valuation</t>
  </si>
  <si>
    <t>4.The captilisation date of the machine has been taken on the basis of information provided during the site survey.</t>
  </si>
  <si>
    <r>
      <t xml:space="preserve">Economic life                                    </t>
    </r>
    <r>
      <rPr>
        <i/>
        <sz val="11"/>
        <color theme="1"/>
        <rFont val="Calibri"/>
        <family val="2"/>
        <scheme val="minor"/>
      </rPr>
      <t>(yrs)</t>
    </r>
  </si>
  <si>
    <r>
      <t xml:space="preserve">Life Consumed                    </t>
    </r>
    <r>
      <rPr>
        <i/>
        <sz val="11"/>
        <color theme="1"/>
        <rFont val="Calibri"/>
        <family val="2"/>
        <scheme val="minor"/>
      </rPr>
      <t>(yrs)</t>
    </r>
  </si>
  <si>
    <t>Current Market Value</t>
  </si>
  <si>
    <t xml:space="preserve">2.The asset machines are used for the purpose of Scanning and Diagnosis the human body in the medical field. </t>
  </si>
  <si>
    <t>3.The model and capacity of the machines are determined on the basis of visual identification &amp; information provided during the site survey.</t>
  </si>
  <si>
    <r>
      <t xml:space="preserve">Repalcement Cost                                                               </t>
    </r>
    <r>
      <rPr>
        <i/>
        <sz val="11"/>
        <color theme="1"/>
        <rFont val="Calibri"/>
        <family val="2"/>
        <scheme val="minor"/>
      </rPr>
      <t>(as per Market Research)</t>
    </r>
  </si>
  <si>
    <t>VALUATION OF  MACHINES | M/S.BSR DIAGNOSTIC LIMITED |</t>
  </si>
  <si>
    <t>PHILIPS CT SCAN - 16 SLICE</t>
  </si>
  <si>
    <t>PHILIPS MRI 1.5 T INTERA</t>
  </si>
  <si>
    <t>SEIMENS 1.5 T MAGNETOM ESSENZA</t>
  </si>
  <si>
    <t>--</t>
  </si>
  <si>
    <t>LOCATION</t>
  </si>
  <si>
    <t>GODOWN</t>
  </si>
  <si>
    <t>SVS MARWARI HOSPITAL</t>
  </si>
  <si>
    <t>LABHAIK MEDICAL CENTRE</t>
  </si>
  <si>
    <r>
      <t xml:space="preserve">Repalcement Cost of the Asset                                                                    </t>
    </r>
    <r>
      <rPr>
        <i/>
        <sz val="11"/>
        <color theme="1"/>
        <rFont val="Calibri"/>
        <family val="2"/>
        <scheme val="minor"/>
      </rPr>
      <t>(as per Market Research)</t>
    </r>
  </si>
  <si>
    <t>1. Asset items pertaining to M/S.BSR Diagnostic Limited are located at multiple localtions.</t>
  </si>
  <si>
    <t>5 Out of the total machines 1 MRI machine is currently operational which is installed at Kothari Medical Centre, Kolkata. Rest all the machines are currently non operatial since all the machines were found to be in dismantled and in packed condition.</t>
  </si>
  <si>
    <t>SUMMARY- VALUATION OF  MACHINES | M/S.BSR DIAGNOSTIC LIMITED |</t>
  </si>
  <si>
    <t>STATUS</t>
  </si>
  <si>
    <t>DISMANTLED AND PACKED</t>
  </si>
  <si>
    <t>OPERATIONAL</t>
  </si>
  <si>
    <t>1. Asset items pertaining to M/S.BSR Diagnostic Limited are located at three different localtions.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</si>
</sst>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quot;$&quot;* #,##0.00_);_(&quot;$&quot;* \(#,##0.00\);_(&quot;$&quot;* &quot;-&quot;??_);_(@_)"/>
    <numFmt numFmtId="165" formatCode="_(* #,##0.00_);_(* \(#,##0.00\);_(* &quot;-&quot;??_);_(@_)"/>
    <numFmt numFmtId="166" formatCode="_(* #,##0_);_(* \(#,##0\);_(* &quot;-&quot;??_);_(@_)"/>
    <numFmt numFmtId="167" formatCode="_ [$₹-4009]\ * #,##0.00_ ;_ [$₹-4009]\ * \-#,##0.00_ ;_ [$₹-4009]\ * &quot;-&quot;??_ ;_ @_ "/>
    <numFmt numFmtId="168" formatCode="0.000"/>
    <numFmt numFmtId="169" formatCode="_ [$₹-4009]\ * #,##0_ ;_ [$₹-4009]\ * \-#,##0_ ;_ [$₹-4009]\ * &quot;-&quot;??_ ;_ @_ "/>
    <numFmt numFmtId="170" formatCode="_ &quot;₹&quot;\ * #,##0_ ;_ &quot;₹&quot;\ * \-#,##0_ ;_ &quot;₹&quot;\ * &quot;-&quot;??_ ;_ @_ "/>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0"/>
      <name val="Calibri"/>
      <family val="2"/>
      <scheme val="minor"/>
    </font>
    <font>
      <b/>
      <i/>
      <sz val="11"/>
      <color theme="1"/>
      <name val="Calibri"/>
      <family val="2"/>
      <scheme val="minor"/>
    </font>
    <font>
      <sz val="11"/>
      <name val="Calibri"/>
      <family val="2"/>
      <scheme val="minor"/>
    </font>
    <font>
      <b/>
      <sz val="11"/>
      <name val="Calibri"/>
      <family val="2"/>
      <scheme val="minor"/>
    </font>
    <font>
      <i/>
      <sz val="11"/>
      <color theme="1"/>
      <name val="Calibri"/>
      <family val="2"/>
      <scheme val="minor"/>
    </font>
    <font>
      <sz val="10"/>
      <name val="Arial"/>
      <family val="2"/>
    </font>
    <font>
      <sz val="10"/>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499984740745262"/>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s>
  <cellStyleXfs count="52">
    <xf numFmtId="0" fontId="0" fillId="0" borderId="0"/>
    <xf numFmtId="165"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3" fillId="0" borderId="0"/>
    <xf numFmtId="0" fontId="23" fillId="0" borderId="0"/>
    <xf numFmtId="0" fontId="23" fillId="0" borderId="0"/>
    <xf numFmtId="9" fontId="23" fillId="0" borderId="0" applyFont="0" applyFill="0" applyBorder="0" applyAlignment="0" applyProtection="0"/>
    <xf numFmtId="165" fontId="23" fillId="0" borderId="0" applyFont="0" applyFill="0" applyBorder="0" applyAlignment="0" applyProtection="0"/>
    <xf numFmtId="0" fontId="23" fillId="0" borderId="0"/>
    <xf numFmtId="0" fontId="24" fillId="0" borderId="0"/>
  </cellStyleXfs>
  <cellXfs count="51">
    <xf numFmtId="0" fontId="0" fillId="0" borderId="0" xfId="0"/>
    <xf numFmtId="167" fontId="0" fillId="0" borderId="0" xfId="0" applyNumberFormat="1"/>
    <xf numFmtId="0" fontId="0" fillId="0" borderId="0" xfId="0" applyFill="1" applyBorder="1"/>
    <xf numFmtId="0" fontId="16" fillId="35" borderId="10" xfId="0" applyFont="1" applyFill="1" applyBorder="1" applyAlignment="1">
      <alignment horizontal="center" vertical="center" wrapText="1"/>
    </xf>
    <xf numFmtId="164" fontId="16" fillId="35" borderId="10" xfId="43" applyFont="1" applyFill="1" applyBorder="1" applyAlignment="1">
      <alignment horizontal="center" vertical="center" wrapText="1"/>
    </xf>
    <xf numFmtId="0" fontId="16" fillId="35" borderId="10" xfId="43" applyNumberFormat="1" applyFont="1" applyFill="1" applyBorder="1" applyAlignment="1">
      <alignment horizontal="center" vertical="center" wrapText="1"/>
    </xf>
    <xf numFmtId="0" fontId="0" fillId="0" borderId="0" xfId="0" applyAlignment="1">
      <alignment horizontal="center" vertical="center"/>
    </xf>
    <xf numFmtId="9" fontId="0" fillId="0" borderId="10" xfId="0" applyNumberFormat="1" applyBorder="1" applyAlignment="1">
      <alignment horizontal="center" vertical="center"/>
    </xf>
    <xf numFmtId="168" fontId="0" fillId="0" borderId="10" xfId="0" applyNumberFormat="1" applyBorder="1" applyAlignment="1">
      <alignment horizontal="center" vertical="center"/>
    </xf>
    <xf numFmtId="0" fontId="0" fillId="0" borderId="0" xfId="0" applyAlignment="1">
      <alignment vertical="center" wrapText="1"/>
    </xf>
    <xf numFmtId="0" fontId="0" fillId="0" borderId="0" xfId="0" applyAlignment="1">
      <alignment vertical="center"/>
    </xf>
    <xf numFmtId="0" fontId="21" fillId="36" borderId="10" xfId="0" applyFont="1" applyFill="1" applyBorder="1" applyAlignment="1">
      <alignment horizontal="center" vertical="center" wrapText="1"/>
    </xf>
    <xf numFmtId="164" fontId="21" fillId="36" borderId="10" xfId="43" applyFont="1" applyFill="1" applyBorder="1" applyAlignment="1">
      <alignment horizontal="center" vertical="center" wrapText="1"/>
    </xf>
    <xf numFmtId="0" fontId="0" fillId="0" borderId="0" xfId="0" applyAlignment="1">
      <alignment horizontal="left" vertical="center" wrapText="1"/>
    </xf>
    <xf numFmtId="164" fontId="0" fillId="0" borderId="0" xfId="43" applyFont="1" applyAlignment="1">
      <alignment horizontal="center" vertical="center"/>
    </xf>
    <xf numFmtId="167" fontId="18" fillId="34" borderId="10" xfId="0" applyNumberFormat="1" applyFont="1" applyFill="1" applyBorder="1" applyAlignment="1">
      <alignment horizontal="center" vertical="center" wrapText="1"/>
    </xf>
    <xf numFmtId="0" fontId="16" fillId="0" borderId="10" xfId="0" applyFont="1" applyFill="1" applyBorder="1" applyAlignment="1">
      <alignment horizontal="center" vertical="center"/>
    </xf>
    <xf numFmtId="167" fontId="0" fillId="0" borderId="10" xfId="43" applyNumberFormat="1" applyFont="1" applyFill="1" applyBorder="1" applyAlignment="1">
      <alignment horizontal="center" vertical="center"/>
    </xf>
    <xf numFmtId="0" fontId="0" fillId="0" borderId="10" xfId="0" applyBorder="1" applyAlignment="1">
      <alignment horizontal="center" vertical="center"/>
    </xf>
    <xf numFmtId="0" fontId="16" fillId="0" borderId="0" xfId="0" applyFont="1"/>
    <xf numFmtId="9" fontId="0" fillId="0" borderId="10" xfId="44" applyFont="1" applyBorder="1" applyAlignment="1">
      <alignment horizontal="center" vertical="center"/>
    </xf>
    <xf numFmtId="169" fontId="0" fillId="0" borderId="10" xfId="0" applyNumberFormat="1" applyBorder="1" applyAlignment="1">
      <alignment horizontal="center" vertical="center"/>
    </xf>
    <xf numFmtId="169" fontId="0" fillId="0" borderId="0" xfId="0" applyNumberFormat="1"/>
    <xf numFmtId="169" fontId="0" fillId="0" borderId="10" xfId="1" applyNumberFormat="1" applyFont="1" applyBorder="1" applyAlignment="1">
      <alignment horizontal="center" vertical="center"/>
    </xf>
    <xf numFmtId="0" fontId="0" fillId="0" borderId="10" xfId="0" applyFill="1" applyBorder="1" applyAlignment="1">
      <alignment vertical="top"/>
    </xf>
    <xf numFmtId="0" fontId="16" fillId="0" borderId="10" xfId="0" applyFont="1" applyBorder="1" applyAlignment="1">
      <alignment vertical="center"/>
    </xf>
    <xf numFmtId="165" fontId="16" fillId="0" borderId="10" xfId="0" applyNumberFormat="1" applyFont="1" applyBorder="1" applyAlignment="1">
      <alignment vertical="center"/>
    </xf>
    <xf numFmtId="165" fontId="0" fillId="0" borderId="0" xfId="1" applyFont="1"/>
    <xf numFmtId="1" fontId="20" fillId="0" borderId="10" xfId="0" applyNumberFormat="1" applyFont="1" applyFill="1" applyBorder="1" applyAlignment="1">
      <alignment horizontal="center" vertical="center"/>
    </xf>
    <xf numFmtId="170" fontId="0" fillId="0" borderId="10" xfId="0" applyNumberFormat="1" applyBorder="1" applyAlignment="1">
      <alignment horizontal="center" vertical="center"/>
    </xf>
    <xf numFmtId="0" fontId="0" fillId="0" borderId="16" xfId="0" applyNumberFormat="1" applyFill="1" applyBorder="1" applyAlignment="1">
      <alignment horizontal="center" vertical="center"/>
    </xf>
    <xf numFmtId="166" fontId="0" fillId="0" borderId="0" xfId="1" applyNumberFormat="1" applyFont="1"/>
    <xf numFmtId="169" fontId="16" fillId="0" borderId="10" xfId="0" applyNumberFormat="1" applyFont="1" applyBorder="1" applyAlignment="1">
      <alignment vertical="center"/>
    </xf>
    <xf numFmtId="1" fontId="0" fillId="0" borderId="10" xfId="0" applyNumberFormat="1" applyFill="1" applyBorder="1" applyAlignment="1">
      <alignment horizontal="center" vertical="center"/>
    </xf>
    <xf numFmtId="0" fontId="0" fillId="0" borderId="0" xfId="0" applyFill="1" applyBorder="1" applyAlignment="1">
      <alignment horizontal="center" vertical="center"/>
    </xf>
    <xf numFmtId="169" fontId="0" fillId="0" borderId="15" xfId="0" applyNumberFormat="1" applyFill="1" applyBorder="1" applyAlignment="1">
      <alignment horizontal="center" vertical="center"/>
    </xf>
    <xf numFmtId="169" fontId="16" fillId="0" borderId="0" xfId="0" applyNumberFormat="1" applyFont="1"/>
    <xf numFmtId="169" fontId="0" fillId="0" borderId="0" xfId="0" applyNumberFormat="1" applyFill="1" applyBorder="1" applyAlignment="1">
      <alignment horizontal="center" vertical="center"/>
    </xf>
    <xf numFmtId="0" fontId="0" fillId="0" borderId="10" xfId="0" applyFill="1" applyBorder="1" applyAlignment="1">
      <alignment vertical="top" wrapText="1"/>
    </xf>
    <xf numFmtId="165" fontId="0" fillId="0" borderId="10" xfId="49" quotePrefix="1" applyFont="1" applyFill="1" applyBorder="1" applyAlignment="1">
      <alignment horizontal="center" vertical="center"/>
    </xf>
    <xf numFmtId="0" fontId="16" fillId="0" borderId="11" xfId="0" applyFont="1" applyFill="1" applyBorder="1" applyAlignment="1">
      <alignment horizontal="center" vertical="center"/>
    </xf>
    <xf numFmtId="0" fontId="22" fillId="0" borderId="10" xfId="0" applyFont="1" applyFill="1" applyBorder="1" applyAlignment="1">
      <alignment horizontal="left" vertical="center" wrapText="1"/>
    </xf>
    <xf numFmtId="0" fontId="18" fillId="33" borderId="10" xfId="0" applyFont="1" applyFill="1" applyBorder="1" applyAlignment="1">
      <alignment horizontal="center" vertical="center" wrapText="1"/>
    </xf>
    <xf numFmtId="0" fontId="16" fillId="0" borderId="10" xfId="0" applyFont="1" applyBorder="1" applyAlignment="1">
      <alignment horizontal="center"/>
    </xf>
    <xf numFmtId="0" fontId="18" fillId="34" borderId="11" xfId="0" applyFont="1" applyFill="1" applyBorder="1" applyAlignment="1">
      <alignment horizontal="center" vertical="center" wrapText="1"/>
    </xf>
    <xf numFmtId="0" fontId="18" fillId="34" borderId="13" xfId="0" applyFont="1" applyFill="1" applyBorder="1" applyAlignment="1">
      <alignment horizontal="center" vertical="center" wrapText="1"/>
    </xf>
    <xf numFmtId="0" fontId="18" fillId="33" borderId="14" xfId="0" applyFont="1" applyFill="1" applyBorder="1" applyAlignment="1">
      <alignment horizontal="center" vertical="center" wrapText="1"/>
    </xf>
    <xf numFmtId="0" fontId="19" fillId="0" borderId="10" xfId="0" applyFont="1" applyBorder="1" applyAlignment="1">
      <alignment horizontal="left" vertical="center"/>
    </xf>
    <xf numFmtId="0" fontId="22" fillId="0" borderId="11" xfId="0" applyFont="1" applyFill="1" applyBorder="1" applyAlignment="1">
      <alignment horizontal="left" vertical="center" wrapText="1"/>
    </xf>
    <xf numFmtId="0" fontId="22" fillId="0" borderId="12" xfId="0" applyFont="1" applyFill="1" applyBorder="1" applyAlignment="1">
      <alignment horizontal="left" vertical="center" wrapText="1"/>
    </xf>
    <xf numFmtId="0" fontId="22" fillId="0" borderId="13" xfId="0" applyFont="1" applyFill="1" applyBorder="1" applyAlignment="1">
      <alignment horizontal="left" vertical="center" wrapText="1"/>
    </xf>
  </cellXfs>
  <cellStyles count="52">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Comma 2" xfId="49"/>
    <cellStyle name="Currency" xfId="43" builtinId="4"/>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10 2 2 2" xfId="45"/>
    <cellStyle name="Normal 2" xfId="47"/>
    <cellStyle name="Normal 2 5" xfId="50"/>
    <cellStyle name="Normal 3" xfId="51"/>
    <cellStyle name="Normal 30 2" xfId="46"/>
    <cellStyle name="Note" xfId="16" builtinId="10" customBuiltin="1"/>
    <cellStyle name="Output" xfId="11" builtinId="21" customBuiltin="1"/>
    <cellStyle name="Percent" xfId="44" builtinId="5"/>
    <cellStyle name="Percent 2" xfId="48"/>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FEF6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 Type="http://schemas.openxmlformats.org/officeDocument/2006/relationships/externalLink" Target="externalLinks/externalLink1.xml"/><Relationship Id="rId21" Type="http://schemas.openxmlformats.org/officeDocument/2006/relationships/sharedStrings" Target="sharedStrings.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s\JPFL\Documents%20and%20Settings\Administrator.VK-ACC-RAKESHT\My%20Documents\rakesh\power\mis09-10\mis%20budget\mis%20oct09\misoct.%2009%20fin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97.10.30.24\Documents%20and%20Settings\kumar.np\Local%20Settings\Temporary%20Internet%20Files\Content.Outlook\H16N8RHC\Users\umasankaralluri\Desktop\LITL%20Financilas-Q3(Dec'09)%202009-10%20ver1.B.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7.10.30.24\Assignments\Active\EPL%201500%20MW\Model%20&amp;%20IM\Model\EPL%201500%201%20Mar%20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dserver\litlfinance\RK\Operating%20Budget\budget-2000_rev_new.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7.10.30.24\Documents%20and%20Settings\gel309\Desktop\DOCUME~1\RAMESH~1\LOCALS~1\Temp\notesE1EF34\IDF%20Business%20Models\GEL%20-%20Business%20Model\prasanth\Laxmi\AOP\2002%20-%202003\GEC\GPOLbudgetf2002wrkng.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dserver\litlfinance\WINDOWS\TEMP\bud-act-FEB-20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dserver\litlfinance\RK\accounts\capitalisation-OCT-MAR-board.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dserver\litlfinance\drive%20E\LKPPL\BS-2007\Prov.Balance%20Sheet%2010.6.2005(22.6.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7.10.30.24\Documents%20and%20Settings\Admin\Local%20Settings\Temporary%20Internet%20Files\Content.Outlook\QAV3LLSJ\RK\BUDGETS-BOARD\budgets%20july%202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dserver\litlfinance\RK\BUDGETS-BOARD\budgets%20july%2020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7.10.30.24\Documents%20and%20Settings\kumar.np\Local%20Settings\Temporary%20Internet%20Files\Content.Outlook\H16N8RHC\RK\BUDGETS-BOARD\budgets%20july%2020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dserver\litlfinance\WINDOWS\TEMP\Balance%20Sheet%202001-02(Final)-PMV.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7.10.30.24\Documents%20and%20Settings\gel309\Desktop\DOCUME~1\RAMESH~1\LOCALS~1\Temp\notesE1EF34\IDF%20Business%20Models\GEL%20-%20Business%20Model\Budget\O&amp;M%20Budge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Users\sandeep\Downloads\Documents%20and%20Settings\admin\My%20Documents\Downloads\JKadam%20Backup%20as%20on%2020.07.08\C%20Drive\QUARTERLY%20RESULTS\QUARTER%200809\Q1%200809\Analysis%20of%20Q1%2007-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s\JPFL\Documents%20and%20Settings\project.LENOVO-26AC5D24\My%20Documents\rakesh\power\balancesheet31.03.09\jitpl\employee%20as%20per%20sa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dserver\litlfinance\DOCUME~1\vineet.PWC\LOCALS~1\Temp\d.Notes.Data\Balance%20Sheet%202001-02(Final)-PM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rears"/>
      <sheetName val="arrearsjun"/>
      <sheetName val="exgratia entry (3)"/>
      <sheetName val="f.01oct09"/>
      <sheetName val="shfeb09 (consolidated)"/>
      <sheetName val="Sheet2"/>
      <sheetName val="Grouping"/>
      <sheetName val="MIS"/>
      <sheetName val="balancesheetJITPL"/>
      <sheetName val="Salary"/>
      <sheetName val="Sheet1"/>
      <sheetName val="expense sumary"/>
      <sheetName val="Sheet3"/>
      <sheetName val="Sheet4"/>
      <sheetName val="detail exp"/>
      <sheetName val="Expense co.wise summary"/>
      <sheetName val="Capex"/>
      <sheetName val="Shee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use 41 - final"/>
      <sheetName val="BS"/>
      <sheetName val="P&amp;L"/>
      <sheetName val="SCH (1-4) "/>
      <sheetName val="SCH 5"/>
      <sheetName val="SCH INV 6"/>
      <sheetName val="SCH CA (7-12)"/>
      <sheetName val="SCH PL (13-17)"/>
      <sheetName val="Cash flow for DEC,09"/>
      <sheetName val="Sheet2"/>
      <sheetName val="LITL"/>
      <sheetName val="Stock &amp; WIP"/>
      <sheetName val="Income and Deferred Tax"/>
      <sheetName val="Cash flow workings"/>
      <sheetName val="Windpower Fin."/>
      <sheetName val="EPS"/>
      <sheetName val="WORKINGS"/>
      <sheetName val="SEGMENT"/>
      <sheetName val="Seg in lakhs"/>
      <sheetName val="IT Dep"/>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
      <sheetName val="Sens"/>
      <sheetName val="Input"/>
      <sheetName val="Wkgs"/>
      <sheetName val="Debt"/>
      <sheetName val="Phas"/>
      <sheetName val="Dep"/>
      <sheetName val="Tax"/>
      <sheetName val="Fin"/>
      <sheetName val="Fin-E"/>
      <sheetName val="Fin-Proj"/>
    </sheetNames>
    <sheetDataSet>
      <sheetData sheetId="0" refreshError="1"/>
      <sheetData sheetId="1"/>
      <sheetData sheetId="2" refreshError="1"/>
      <sheetData sheetId="3">
        <row r="275">
          <cell r="J275">
            <v>94.329569568972417</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operating budget"/>
      <sheetName val="Cashflows (2)"/>
      <sheetName val="Cashflows"/>
      <sheetName val="P&amp;L"/>
      <sheetName val="Revenue "/>
      <sheetName val="wc"/>
      <sheetName val="Inputs"/>
      <sheetName val="Expenses"/>
      <sheetName val="FCOSTS"/>
      <sheetName val="fx_interest"/>
      <sheetName val="re_interest"/>
      <sheetName val="Term Loans"/>
      <sheetName val="equity"/>
      <sheetName val="Mis."/>
      <sheetName val="Interest"/>
      <sheetName val="interest1"/>
      <sheetName val="BS"/>
      <sheetName val="WORKINGS"/>
      <sheetName val="Wkgs"/>
    </sheetNames>
    <sheetDataSet>
      <sheetData sheetId="0" refreshError="1"/>
      <sheetData sheetId="1" refreshError="1"/>
      <sheetData sheetId="2" refreshError="1"/>
      <sheetData sheetId="3" refreshError="1"/>
      <sheetData sheetId="4"/>
      <sheetData sheetId="5"/>
      <sheetData sheetId="6"/>
      <sheetData sheetId="7" refreshError="1">
        <row r="10">
          <cell r="B10">
            <v>1000000</v>
          </cell>
        </row>
      </sheetData>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Summary"/>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57"/>
      <sheetName val="Setup Variables"/>
    </sheetNames>
    <sheetDataSet>
      <sheetData sheetId="0" refreshError="1"/>
      <sheetData sheetId="1" refreshError="1"/>
      <sheetData sheetId="2" refreshError="1"/>
      <sheetData sheetId="3" refreshError="1"/>
      <sheetData sheetId="4" refreshError="1">
        <row r="1">
          <cell r="B1" t="str">
            <v>Tanir Bavi Power Facility</v>
          </cell>
        </row>
        <row r="2">
          <cell r="B2" t="str">
            <v>Period 01-06-01 to 31-03-02 (10 months)</v>
          </cell>
        </row>
        <row r="4">
          <cell r="D4" t="str">
            <v>Category:</v>
          </cell>
          <cell r="E4" t="str">
            <v xml:space="preserve">Repairs &amp; Replacements to Office Furniture &amp; Fittings </v>
          </cell>
        </row>
        <row r="6">
          <cell r="B6" t="str">
            <v>Responsible Team Member Name:</v>
          </cell>
          <cell r="D6" t="str">
            <v>Mohan Rao</v>
          </cell>
        </row>
        <row r="8">
          <cell r="B8" t="str">
            <v>Category Includes:</v>
          </cell>
        </row>
        <row r="10">
          <cell r="B10" t="str">
            <v>Repairs / Replacements to Office furniture &amp; Fittings</v>
          </cell>
        </row>
        <row r="14">
          <cell r="B14" t="str">
            <v>Budget Estimate Basis:</v>
          </cell>
        </row>
        <row r="16">
          <cell r="B16" t="str">
            <v>Estimate is based on current costs for furnishings</v>
          </cell>
        </row>
        <row r="22">
          <cell r="B22" t="str">
            <v>Calculations:</v>
          </cell>
        </row>
        <row r="24">
          <cell r="B24" t="str">
            <v>Desks/chairs</v>
          </cell>
          <cell r="C24">
            <v>120000</v>
          </cell>
        </row>
        <row r="25">
          <cell r="B25" t="str">
            <v>Soft furnishing</v>
          </cell>
          <cell r="C25">
            <v>80000</v>
          </cell>
        </row>
        <row r="28">
          <cell r="B28" t="str">
            <v>Total</v>
          </cell>
          <cell r="C28">
            <v>200000</v>
          </cell>
        </row>
        <row r="29">
          <cell r="G29">
            <v>200000</v>
          </cell>
        </row>
        <row r="31">
          <cell r="B31" t="str">
            <v>April</v>
          </cell>
        </row>
        <row r="32">
          <cell r="B32" t="str">
            <v>May</v>
          </cell>
        </row>
        <row r="33">
          <cell r="B33" t="str">
            <v>June</v>
          </cell>
          <cell r="C33">
            <v>80000</v>
          </cell>
        </row>
        <row r="34">
          <cell r="B34" t="str">
            <v>July</v>
          </cell>
        </row>
        <row r="35">
          <cell r="B35" t="str">
            <v>August</v>
          </cell>
        </row>
        <row r="36">
          <cell r="B36" t="str">
            <v>September</v>
          </cell>
        </row>
        <row r="37">
          <cell r="B37" t="str">
            <v>October</v>
          </cell>
        </row>
        <row r="38">
          <cell r="B38" t="str">
            <v>November</v>
          </cell>
        </row>
        <row r="39">
          <cell r="B39" t="str">
            <v>December</v>
          </cell>
          <cell r="C39">
            <v>100000</v>
          </cell>
        </row>
        <row r="40">
          <cell r="B40" t="str">
            <v>January</v>
          </cell>
        </row>
        <row r="41">
          <cell r="B41" t="str">
            <v>February</v>
          </cell>
        </row>
        <row r="42">
          <cell r="B42" t="str">
            <v>March</v>
          </cell>
          <cell r="C42">
            <v>20000</v>
          </cell>
        </row>
        <row r="43">
          <cell r="B43" t="str">
            <v>Total</v>
          </cell>
          <cell r="C43">
            <v>200000</v>
          </cell>
        </row>
      </sheetData>
      <sheetData sheetId="5" refreshError="1">
        <row r="1">
          <cell r="B1" t="str">
            <v>Tanir Bavi Power Facility</v>
          </cell>
        </row>
        <row r="2">
          <cell r="B2" t="str">
            <v>Period 01-06-01 to 31-03-02 (10 months)</v>
          </cell>
        </row>
        <row r="4">
          <cell r="D4" t="str">
            <v>Category:</v>
          </cell>
          <cell r="E4" t="str">
            <v>Computer and Office Equipment, Consumables &amp; Maintenance</v>
          </cell>
        </row>
        <row r="6">
          <cell r="B6" t="str">
            <v>Responsible Team Member Name:</v>
          </cell>
          <cell r="D6" t="str">
            <v>Krishnaiah</v>
          </cell>
        </row>
        <row r="8">
          <cell r="B8" t="str">
            <v>Category Includes:</v>
          </cell>
        </row>
        <row r="10">
          <cell r="B10" t="str">
            <v>Computer  System Consumables, Lease Line fees and  Maintenance Contract Charges</v>
          </cell>
        </row>
        <row r="14">
          <cell r="B14" t="str">
            <v>Budget Estimate Basis:</v>
          </cell>
        </row>
        <row r="16">
          <cell r="B16" t="str">
            <v>Estimate is based on initial Computer consumable purchases</v>
          </cell>
        </row>
        <row r="22">
          <cell r="B22" t="str">
            <v>Calculations:</v>
          </cell>
        </row>
        <row r="24">
          <cell r="B24" t="str">
            <v>Ink/Toner Cartridges</v>
          </cell>
          <cell r="C24">
            <v>100000</v>
          </cell>
          <cell r="D24" t="str">
            <v xml:space="preserve">For 2 Laser printers </v>
          </cell>
          <cell r="E24" t="str">
            <v>3 cartrid*3 months =9 cartridge for 2 printers</v>
          </cell>
          <cell r="F24" t="str">
            <v>Say 25 Catridges @ 4000</v>
          </cell>
          <cell r="G24">
            <v>100000</v>
          </cell>
        </row>
        <row r="25">
          <cell r="E25" t="str">
            <v>1 Catrid*7 months*2 printers=14Catrdige</v>
          </cell>
        </row>
        <row r="28">
          <cell r="B28" t="str">
            <v>Digital Camera / Software</v>
          </cell>
          <cell r="E28" t="str">
            <v xml:space="preserve">TBP TO PROVIDE CAMERA </v>
          </cell>
        </row>
        <row r="29">
          <cell r="B29" t="str">
            <v>Leased  Line Fees</v>
          </cell>
          <cell r="C29">
            <v>400000</v>
          </cell>
          <cell r="E29" t="str">
            <v>64 KBP Leased Line</v>
          </cell>
        </row>
        <row r="30">
          <cell r="B30" t="str">
            <v>EPBX mtnce</v>
          </cell>
          <cell r="C30">
            <v>80000</v>
          </cell>
        </row>
        <row r="31">
          <cell r="B31" t="str">
            <v>Computer Hardware AMC</v>
          </cell>
          <cell r="C31">
            <v>200000</v>
          </cell>
        </row>
        <row r="32">
          <cell r="B32" t="str">
            <v>Total</v>
          </cell>
          <cell r="C32">
            <v>780000</v>
          </cell>
        </row>
        <row r="33">
          <cell r="G33">
            <v>780000</v>
          </cell>
        </row>
        <row r="35">
          <cell r="B35" t="str">
            <v>April</v>
          </cell>
        </row>
        <row r="36">
          <cell r="B36" t="str">
            <v>May</v>
          </cell>
        </row>
        <row r="37">
          <cell r="B37" t="str">
            <v>June</v>
          </cell>
          <cell r="C37">
            <v>431666.66666666669</v>
          </cell>
        </row>
        <row r="38">
          <cell r="B38" t="str">
            <v>July</v>
          </cell>
          <cell r="C38">
            <v>31666.666666666668</v>
          </cell>
        </row>
        <row r="39">
          <cell r="B39" t="str">
            <v>August</v>
          </cell>
          <cell r="C39">
            <v>31666.666666666668</v>
          </cell>
        </row>
        <row r="40">
          <cell r="B40" t="str">
            <v>September</v>
          </cell>
          <cell r="C40">
            <v>31666.666666666668</v>
          </cell>
        </row>
        <row r="41">
          <cell r="B41" t="str">
            <v>October</v>
          </cell>
          <cell r="C41">
            <v>31666.666666666668</v>
          </cell>
        </row>
        <row r="42">
          <cell r="B42" t="str">
            <v>November</v>
          </cell>
          <cell r="C42">
            <v>64999.99966666667</v>
          </cell>
        </row>
        <row r="43">
          <cell r="B43" t="str">
            <v>December</v>
          </cell>
          <cell r="C43">
            <v>64999.996666666673</v>
          </cell>
        </row>
        <row r="44">
          <cell r="B44" t="str">
            <v>January</v>
          </cell>
          <cell r="C44">
            <v>31666.666666666668</v>
          </cell>
        </row>
        <row r="45">
          <cell r="B45" t="str">
            <v>February</v>
          </cell>
          <cell r="C45">
            <v>31666.666666666668</v>
          </cell>
        </row>
        <row r="46">
          <cell r="B46" t="str">
            <v>March</v>
          </cell>
          <cell r="C46">
            <v>31666.666666666668</v>
          </cell>
        </row>
        <row r="47">
          <cell r="B47" t="str">
            <v>Total</v>
          </cell>
          <cell r="C47">
            <v>783333.32966666669</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oks"/>
      <sheetName val="gasprice(Feb)"/>
      <sheetName val="gasprice(Jan)"/>
      <sheetName val="gasprice(Dec)"/>
      <sheetName val="gasprice"/>
      <sheetName val="Establishment Prov."/>
      <sheetName val="bud-act(SEP)"/>
      <sheetName val="bud-act (OCT)"/>
      <sheetName val="EMAIL"/>
      <sheetName val="gas price(Nov)"/>
      <sheetName val="ACTUALS"/>
      <sheetName val="wc-int"/>
      <sheetName val="bud-act(Jan) (2)"/>
      <sheetName val="bud-act(Feb)"/>
      <sheetName val="variance"/>
      <sheetName val="interest"/>
      <sheetName val="cap-actuals"/>
      <sheetName val="loans"/>
      <sheetName val="depciation"/>
      <sheetName val="tax"/>
      <sheetName val="computation"/>
      <sheetName val="assu"/>
      <sheetName val="fuel (2)"/>
      <sheetName val="fuel"/>
      <sheetName val="Schedules"/>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mar"/>
      <sheetName val="int-oct"/>
      <sheetName val="fcl-disb"/>
      <sheetName val="allocation"/>
      <sheetName val="stocks-naptha"/>
      <sheetName val="stocks-hsd"/>
      <sheetName val="variance"/>
      <sheetName val="BFL"/>
    </sheetNames>
    <sheetDataSet>
      <sheetData sheetId="0" refreshError="1"/>
      <sheetData sheetId="1" refreshError="1"/>
      <sheetData sheetId="2" refreshError="1"/>
      <sheetData sheetId="3" refreshError="1">
        <row r="4">
          <cell r="D4">
            <v>46.66</v>
          </cell>
        </row>
        <row r="5">
          <cell r="D5">
            <v>46.89</v>
          </cell>
        </row>
      </sheetData>
      <sheetData sheetId="4" refreshError="1"/>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Cal of dividend"/>
      <sheetName val="General Reserve"/>
      <sheetName val="DRR "/>
      <sheetName val="Abstract"/>
      <sheetName val="cashflow -PWC"/>
      <sheetName val="cashflow-LKPPL"/>
      <sheetName val="cashflow -final"/>
      <sheetName val="cashflow"/>
      <sheetName val="BS"/>
      <sheetName val="P &amp; L"/>
      <sheetName val="sch 1,2"/>
      <sheetName val="sch 3 "/>
      <sheetName val="sch 4"/>
      <sheetName val="sch 5,6,7,8,9,10"/>
      <sheetName val="sch 11,12,13,14"/>
      <sheetName val="Groupings 10.6.05"/>
      <sheetName val="TB - 10.6.05"/>
      <sheetName val="Entries"/>
      <sheetName val="Sheet1"/>
      <sheetName val="Fin.Summary (2)"/>
      <sheetName val="Fin.Summary"/>
      <sheetName val="PAT"/>
      <sheetName val="MAT CAL"/>
      <sheetName val="Prov.for Tax "/>
      <sheetName val="Pro.for Tax "/>
      <sheetName val="Cal of 234(C) "/>
      <sheetName val="Cal. of Bonus"/>
      <sheetName val="Sales 10-6-05 "/>
      <sheetName val="Sales (2005-06 )"/>
      <sheetName val="Comfort fees"/>
      <sheetName val="Int.Cal "/>
      <sheetName val="Interest"/>
      <sheetName val="Ex.fluct.on rept.FCL"/>
      <sheetName val="Reinst - FCL"/>
      <sheetName val="Wealth Tax"/>
      <sheetName val="Vehicles"/>
      <sheetName val="F &amp; F"/>
      <sheetName val="Computers"/>
      <sheetName val="OE"/>
      <sheetName val="oe-1"/>
      <sheetName val="Leasehold Premises"/>
      <sheetName val="Land"/>
      <sheetName val="buidlings - I"/>
      <sheetName val="buildings - II"/>
      <sheetName val="Buildings-III"/>
      <sheetName val="ONSHORE-EQUIP "/>
      <sheetName val="cap-gas "/>
      <sheetName val="Offshore Equipment"/>
      <sheetName val="dep on exch -fluct   "/>
      <sheetName val="Gas Bills"/>
      <sheetName val="HSD &amp; Naptha"/>
      <sheetName val="leave encashment"/>
      <sheetName val="Interest-2005"/>
      <sheetName val="Loans-2005"/>
      <sheetName val="alloc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
      <sheetName val="bud-act (4)"/>
      <sheetName val="bud-act (3)"/>
      <sheetName val="bud-act (2)"/>
      <sheetName val="F &amp; F"/>
      <sheetName val="Vehicles"/>
      <sheetName val="Computers"/>
      <sheetName val="OE"/>
      <sheetName val="oe-1"/>
      <sheetName val="Leasehold Premises"/>
      <sheetName val="dep on exch -fluct "/>
      <sheetName val="cap-gas "/>
      <sheetName val="ONSHORE-EQUIP "/>
      <sheetName val="Offshore Equipment"/>
      <sheetName val="Buildings-III"/>
      <sheetName val="buildings - II"/>
      <sheetName val="buidlings - I"/>
      <sheetName val="depreciation"/>
      <sheetName val="capital payments (2)"/>
      <sheetName val="PAT"/>
      <sheetName val="Variance-July"/>
      <sheetName val="bud-act"/>
      <sheetName val="Act02-03(Workings)"/>
      <sheetName val="Actuals"/>
      <sheetName val="LTMA"/>
      <sheetName val="LTAPSA"/>
      <sheetName val="generation(bud -Act)"/>
      <sheetName val="intincome -act"/>
      <sheetName val="Act-Interest"/>
      <sheetName val="Status-27-31.5"/>
      <sheetName val="Ratios"/>
      <sheetName val="balance sheet"/>
      <sheetName val="Status-2002-03"/>
      <sheetName val="cashflows"/>
      <sheetName val="cashflows (breaf)"/>
      <sheetName val="workings"/>
      <sheetName val="capital payments"/>
      <sheetName val="O&amp;M Consumtions-Ser"/>
      <sheetName val="o&amp;M forecast -march"/>
      <sheetName val="RTL"/>
      <sheetName val="FCL"/>
      <sheetName val="PAT (USD)"/>
      <sheetName val="forecast-mar"/>
      <sheetName val="Assumptions"/>
      <sheetName val="ASSU-NOTES"/>
      <sheetName val="GC"/>
      <sheetName val="tra"/>
      <sheetName val="cash budg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
      <sheetName val="bud-act (4)"/>
      <sheetName val="bud-act (3)"/>
      <sheetName val="bud-act (2)"/>
      <sheetName val="F &amp; F"/>
      <sheetName val="Vehicles"/>
      <sheetName val="Computers"/>
      <sheetName val="OE"/>
      <sheetName val="oe-1"/>
      <sheetName val="Leasehold Premises"/>
      <sheetName val="dep on exch -fluct "/>
      <sheetName val="cap-gas "/>
      <sheetName val="ONSHORE-EQUIP "/>
      <sheetName val="Offshore Equipment"/>
      <sheetName val="Buildings-III"/>
      <sheetName val="buildings - II"/>
      <sheetName val="buidlings - I"/>
      <sheetName val="depreciation"/>
      <sheetName val="capital payments (2)"/>
      <sheetName val="PAT"/>
      <sheetName val="Variance-July"/>
      <sheetName val="bud-act"/>
      <sheetName val="Act02-03(Workings)"/>
      <sheetName val="Actuals"/>
      <sheetName val="LTMA"/>
      <sheetName val="LTAPSA"/>
      <sheetName val="generation(bud -Act)"/>
      <sheetName val="intincome -act"/>
      <sheetName val="Act-Interest"/>
      <sheetName val="Status-27-31.5"/>
      <sheetName val="Ratios"/>
      <sheetName val="balance sheet"/>
      <sheetName val="Status-2002-03"/>
      <sheetName val="cashflows"/>
      <sheetName val="cashflows (breaf)"/>
      <sheetName val="workings"/>
      <sheetName val="capital payments"/>
      <sheetName val="O&amp;M Consumtions-Ser"/>
      <sheetName val="o&amp;M forecast -march"/>
      <sheetName val="RTL"/>
      <sheetName val="FCL"/>
      <sheetName val="PAT (USD)"/>
      <sheetName val="forecast-mar"/>
      <sheetName val="Assumptions"/>
      <sheetName val="ASSU-NOTES"/>
      <sheetName val="GC"/>
      <sheetName val="tra"/>
      <sheetName val="cash budg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
      <sheetName val="bud-act (4)"/>
      <sheetName val="bud-act (3)"/>
      <sheetName val="bud-act (2)"/>
      <sheetName val="F &amp; F"/>
      <sheetName val="Vehicles"/>
      <sheetName val="Computers"/>
      <sheetName val="OE"/>
      <sheetName val="oe-1"/>
      <sheetName val="Leasehold Premises"/>
      <sheetName val="dep on exch -fluct "/>
      <sheetName val="cap-gas "/>
      <sheetName val="ONSHORE-EQUIP "/>
      <sheetName val="Offshore Equipment"/>
      <sheetName val="Buildings-III"/>
      <sheetName val="buildings - II"/>
      <sheetName val="buidlings - I"/>
      <sheetName val="depreciation"/>
      <sheetName val="capital payments (2)"/>
      <sheetName val="PAT"/>
      <sheetName val="Variance-July"/>
      <sheetName val="bud-act"/>
      <sheetName val="Act02-03(Workings)"/>
      <sheetName val="Actuals"/>
      <sheetName val="LTMA"/>
      <sheetName val="LTAPSA"/>
      <sheetName val="generation(bud -Act)"/>
      <sheetName val="intincome -act"/>
      <sheetName val="Act-Interest"/>
      <sheetName val="Status-27-31.5"/>
      <sheetName val="Ratios"/>
      <sheetName val="balance sheet"/>
      <sheetName val="Status-2002-03"/>
      <sheetName val="cashflows"/>
      <sheetName val="cashflows (breaf)"/>
      <sheetName val="workings"/>
      <sheetName val="capital payments"/>
      <sheetName val="O&amp;M Consumtions-Ser"/>
      <sheetName val="o&amp;M forecast -march"/>
      <sheetName val="RTL"/>
      <sheetName val="FCL"/>
      <sheetName val="PAT (USD)"/>
      <sheetName val="forecast-mar"/>
      <sheetName val="Assumptions"/>
      <sheetName val="ASSU-NOTES"/>
      <sheetName val="GC"/>
      <sheetName val="tra"/>
      <sheetName val="cash budg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Buildings-III (2)"/>
      <sheetName val="cap-gas (31-3-02) (2)"/>
      <sheetName val="sch 4 (2)"/>
      <sheetName val="dep on exch -fluct (2)"/>
      <sheetName val="IFCI"/>
      <sheetName val="offshore spares"/>
      <sheetName val="FC (2)"/>
      <sheetName val="CIF VALUE "/>
      <sheetName val="Prro.for Tax (R) (2)"/>
      <sheetName val="MISC"/>
      <sheetName val="Abstract"/>
      <sheetName val="cashflow"/>
      <sheetName val="BS"/>
      <sheetName val="P &amp; L"/>
      <sheetName val="sch 1,2"/>
      <sheetName val="sch 3"/>
      <sheetName val="sch 4"/>
      <sheetName val="sch 5 "/>
      <sheetName val="sch 6,7,8,9,10,11"/>
      <sheetName val="sch 12,13,14,15"/>
      <sheetName val="Groupings"/>
      <sheetName val="TB - 31.03.02"/>
      <sheetName val="Computation of Tax "/>
      <sheetName val="MAT CAL"/>
      <sheetName val="Restate-Crs"/>
      <sheetName val="Reinst - FCL"/>
      <sheetName val="F &amp; F"/>
      <sheetName val="Vehicles"/>
      <sheetName val="Computers"/>
      <sheetName val="OE"/>
      <sheetName val="oe-1"/>
      <sheetName val="Leasehold Premises"/>
      <sheetName val="Land"/>
      <sheetName val="dep on exch -fluct"/>
      <sheetName val="buidlings - I"/>
      <sheetName val="buildings - II"/>
      <sheetName val="Buildings-III"/>
      <sheetName val="ONSHORE-EQUIP"/>
      <sheetName val="Offshore Equipment"/>
      <sheetName val="cap-gas (31-3-02)"/>
      <sheetName val="Stock Details"/>
      <sheetName val="GAS"/>
      <sheetName val="NAPHTHA"/>
      <sheetName val="HSD"/>
      <sheetName val="Int.Cal "/>
      <sheetName val="Guarantee Commn."/>
      <sheetName val="Prepaid Insurance"/>
      <sheetName val="leave encashment"/>
      <sheetName val="Prro.for Tax (R)"/>
      <sheetName val="Prov.for Tax"/>
      <sheetName val="FC"/>
      <sheetName val="APTRANSCO-Dr"/>
      <sheetName val="APTRANSCO-Sales"/>
      <sheetName val="Int.Receivable-BreakUp"/>
      <sheetName val="Hire charges"/>
      <sheetName val="Break up of o.s.liability &amp; TDS"/>
      <sheetName val="Schedu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Variables"/>
      <sheetName val="Major Maint"/>
      <sheetName val="Base Budget"/>
      <sheetName val="Labor"/>
      <sheetName val="Proforma Annual Budgets"/>
      <sheetName val="cashflow"/>
    </sheetNames>
    <sheetDataSet>
      <sheetData sheetId="0">
        <row r="11">
          <cell r="D11">
            <v>1998</v>
          </cell>
        </row>
      </sheetData>
      <sheetData sheetId="1"/>
      <sheetData sheetId="2"/>
      <sheetData sheetId="3"/>
      <sheetData sheetId="4"/>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audites results Q1 0809"/>
      <sheetName val="unaudited results break-up"/>
      <sheetName val="diff over P.Y."/>
      <sheetName val="APRIL08-JUN 08-CONS"/>
      <sheetName val="APRIL06-JUNE07-CONS"/>
      <sheetName val="APRIL08-JUN 08-TEXT"/>
      <sheetName val="APRIL08-JUN08-HT"/>
      <sheetName val="APRIL08-JUN08-ELECDIV."/>
      <sheetName val="APRIL08-JUN08-CONSOLIDATED"/>
    </sheetNames>
    <sheetDataSet>
      <sheetData sheetId="0"/>
      <sheetData sheetId="1"/>
      <sheetData sheetId="2"/>
      <sheetData sheetId="3"/>
      <sheetData sheetId="4"/>
      <sheetData sheetId="5"/>
      <sheetData sheetId="6"/>
      <sheetData sheetId="7"/>
      <sheetData sheetId="8">
        <row r="5">
          <cell r="C5" t="str">
            <v>INDO COUNT INDUSTRIES LTD</v>
          </cell>
        </row>
        <row r="6">
          <cell r="C6" t="str">
            <v>PROFIT &amp; LOSS ACCOUNT (consolidated)</v>
          </cell>
        </row>
        <row r="7">
          <cell r="C7" t="str">
            <v>FOR THE PERIOD ENDED 30 TH JUNE , 2008</v>
          </cell>
        </row>
        <row r="9">
          <cell r="D9" t="str">
            <v>Schedule</v>
          </cell>
          <cell r="F9" t="str">
            <v>PERIOD ENDED</v>
          </cell>
          <cell r="H9" t="str">
            <v>YEAR ENDED</v>
          </cell>
          <cell r="J9" t="str">
            <v>3 MONTHS ENDED</v>
          </cell>
        </row>
        <row r="10">
          <cell r="F10" t="str">
            <v xml:space="preserve"> 30-06-2008</v>
          </cell>
          <cell r="H10" t="str">
            <v xml:space="preserve"> 31-03-2008</v>
          </cell>
          <cell r="J10" t="str">
            <v xml:space="preserve"> 30-06-2007</v>
          </cell>
        </row>
        <row r="11">
          <cell r="F11" t="str">
            <v>[Rs.]</v>
          </cell>
          <cell r="H11" t="str">
            <v>[Rs.]</v>
          </cell>
          <cell r="J11" t="str">
            <v>[Rs.]</v>
          </cell>
        </row>
        <row r="12">
          <cell r="C12" t="str">
            <v xml:space="preserve">INCOME </v>
          </cell>
        </row>
        <row r="13">
          <cell r="C13" t="str">
            <v>Sales (Gross)</v>
          </cell>
          <cell r="F13">
            <v>653414419.68999994</v>
          </cell>
          <cell r="H13">
            <v>2884366772.8499999</v>
          </cell>
          <cell r="J13">
            <v>938799137</v>
          </cell>
        </row>
        <row r="14">
          <cell r="C14" t="str">
            <v>Less : Excise duty</v>
          </cell>
          <cell r="F14">
            <v>1204840.1499999999</v>
          </cell>
          <cell r="H14">
            <v>116450062.61</v>
          </cell>
          <cell r="J14">
            <v>92014042</v>
          </cell>
        </row>
        <row r="15">
          <cell r="C15" t="str">
            <v>Sales (Net)</v>
          </cell>
          <cell r="F15">
            <v>652209579.53999996</v>
          </cell>
          <cell r="H15">
            <v>2767916710.2399998</v>
          </cell>
          <cell r="I15">
            <v>0</v>
          </cell>
          <cell r="J15">
            <v>846785095</v>
          </cell>
        </row>
        <row r="16">
          <cell r="C16" t="str">
            <v xml:space="preserve">Processing income ( Including tax deducted </v>
          </cell>
          <cell r="F16">
            <v>7595047</v>
          </cell>
          <cell r="H16">
            <v>77614258</v>
          </cell>
          <cell r="J16">
            <v>22247609</v>
          </cell>
        </row>
        <row r="17">
          <cell r="C17" t="str">
            <v>at source Rs.  ---  lacs, previous year 0.60 lacs )</v>
          </cell>
        </row>
        <row r="18">
          <cell r="C18" t="str">
            <v>Export Incentives / Benefits</v>
          </cell>
          <cell r="F18">
            <v>49695915</v>
          </cell>
          <cell r="H18">
            <v>135902494</v>
          </cell>
          <cell r="J18">
            <v>14031399</v>
          </cell>
        </row>
        <row r="19">
          <cell r="C19" t="str">
            <v>Other Income</v>
          </cell>
          <cell r="D19" t="str">
            <v>L</v>
          </cell>
          <cell r="F19">
            <v>907695.76</v>
          </cell>
          <cell r="H19">
            <v>103555823.44000001</v>
          </cell>
          <cell r="J19">
            <v>34868636</v>
          </cell>
        </row>
        <row r="20">
          <cell r="C20" t="str">
            <v>Increase / (Decrease) in Stocks</v>
          </cell>
          <cell r="D20" t="str">
            <v>M</v>
          </cell>
          <cell r="F20">
            <v>-13452988.48999995</v>
          </cell>
          <cell r="H20">
            <v>193411771.39000002</v>
          </cell>
          <cell r="J20">
            <v>85630938.090000004</v>
          </cell>
        </row>
        <row r="21">
          <cell r="F21">
            <v>696955248.80999994</v>
          </cell>
          <cell r="H21">
            <v>3278401057.0699997</v>
          </cell>
          <cell r="J21">
            <v>1003563677.09</v>
          </cell>
        </row>
        <row r="22">
          <cell r="C22" t="str">
            <v xml:space="preserve">EXPENDITURE </v>
          </cell>
        </row>
        <row r="23">
          <cell r="C23" t="str">
            <v>Material Cost</v>
          </cell>
          <cell r="D23" t="str">
            <v>N</v>
          </cell>
          <cell r="F23">
            <v>371804408.63</v>
          </cell>
          <cell r="G23">
            <v>58.207525971484856</v>
          </cell>
          <cell r="H23">
            <v>2085012129.75</v>
          </cell>
          <cell r="I23">
            <v>70.407999068119238</v>
          </cell>
          <cell r="J23">
            <v>744322207.85000002</v>
          </cell>
        </row>
        <row r="24">
          <cell r="C24" t="str">
            <v>Manufacturing &amp; Other expenses</v>
          </cell>
        </row>
        <row r="25">
          <cell r="C25" t="str">
            <v>Stores, Spares &amp; Packing Material consumed</v>
          </cell>
          <cell r="F25">
            <v>49325818.989999995</v>
          </cell>
          <cell r="G25">
            <v>7.7221620381117777</v>
          </cell>
          <cell r="H25">
            <v>163659826.26999998</v>
          </cell>
          <cell r="I25">
            <v>5.5265677983793591</v>
          </cell>
          <cell r="J25">
            <v>23106476</v>
          </cell>
        </row>
        <row r="26">
          <cell r="C26" t="str">
            <v>Jobwork Charges</v>
          </cell>
          <cell r="F26">
            <v>18274754</v>
          </cell>
          <cell r="G26">
            <v>2.8609887171511796</v>
          </cell>
          <cell r="H26">
            <v>45051304</v>
          </cell>
          <cell r="I26">
            <v>1.521320727486553</v>
          </cell>
          <cell r="J26">
            <v>5317220</v>
          </cell>
        </row>
        <row r="27">
          <cell r="C27" t="str">
            <v>Service charges</v>
          </cell>
          <cell r="F27">
            <v>1733771.4</v>
          </cell>
          <cell r="G27">
            <v>0.27142912093478272</v>
          </cell>
          <cell r="H27">
            <v>15236085.689999999</v>
          </cell>
          <cell r="I27">
            <v>0.5145017104490085</v>
          </cell>
          <cell r="J27">
            <v>4945327</v>
          </cell>
        </row>
        <row r="28">
          <cell r="C28" t="str">
            <v>Dyes and chemicals</v>
          </cell>
          <cell r="F28">
            <v>33664550</v>
          </cell>
          <cell r="G28">
            <v>5.2703252650061243</v>
          </cell>
          <cell r="H28">
            <v>114912888.59999999</v>
          </cell>
          <cell r="I28">
            <v>3.8804505921190029</v>
          </cell>
          <cell r="J28">
            <v>28765428</v>
          </cell>
        </row>
        <row r="29">
          <cell r="C29" t="str">
            <v>Power, Fuel &amp; Water</v>
          </cell>
          <cell r="F29">
            <v>62951047</v>
          </cell>
          <cell r="G29">
            <v>9.8552481308286612</v>
          </cell>
          <cell r="H29">
            <v>282770175</v>
          </cell>
          <cell r="I29">
            <v>9.5487608603404652</v>
          </cell>
          <cell r="J29">
            <v>66824857</v>
          </cell>
        </row>
        <row r="30">
          <cell r="C30" t="str">
            <v>Salaries, Wages, Allowances &amp; Bonus</v>
          </cell>
          <cell r="F30">
            <v>49087692.060000002</v>
          </cell>
          <cell r="G30">
            <v>7.6848822771924343</v>
          </cell>
          <cell r="H30">
            <v>184516769.90000001</v>
          </cell>
          <cell r="I30">
            <v>6.2308781698691096</v>
          </cell>
          <cell r="J30">
            <v>36418005</v>
          </cell>
        </row>
        <row r="31">
          <cell r="C31" t="str">
            <v>Gratuity</v>
          </cell>
          <cell r="F31">
            <v>750000</v>
          </cell>
          <cell r="G31">
            <v>0.11741561817266513</v>
          </cell>
          <cell r="H31">
            <v>5481620</v>
          </cell>
          <cell r="I31">
            <v>0.18510678683584469</v>
          </cell>
          <cell r="J31">
            <v>300000</v>
          </cell>
        </row>
        <row r="32">
          <cell r="C32" t="str">
            <v>Contribution to Provident Fund, Employees'</v>
          </cell>
          <cell r="G32">
            <v>0</v>
          </cell>
        </row>
        <row r="33">
          <cell r="C33" t="str">
            <v>State Insurance, etc.</v>
          </cell>
          <cell r="F33">
            <v>3070982</v>
          </cell>
          <cell r="G33">
            <v>0.48077499990283662</v>
          </cell>
          <cell r="H33">
            <v>12288450</v>
          </cell>
          <cell r="I33">
            <v>0.41496409723638922</v>
          </cell>
          <cell r="J33">
            <v>2800752</v>
          </cell>
        </row>
        <row r="34">
          <cell r="C34" t="str">
            <v>Welfare expenses</v>
          </cell>
          <cell r="F34">
            <v>1041544</v>
          </cell>
          <cell r="G34">
            <v>0.16305804348537375</v>
          </cell>
          <cell r="H34">
            <v>5075729.7</v>
          </cell>
          <cell r="I34">
            <v>0.17140042827015847</v>
          </cell>
          <cell r="J34">
            <v>1115466</v>
          </cell>
        </row>
        <row r="35">
          <cell r="C35" t="str">
            <v>Recruitment &amp; Training expenses</v>
          </cell>
          <cell r="F35">
            <v>50118</v>
          </cell>
          <cell r="G35">
            <v>7.8461812687701735E-3</v>
          </cell>
          <cell r="H35">
            <v>1429535</v>
          </cell>
          <cell r="I35">
            <v>4.8273435684957962E-2</v>
          </cell>
          <cell r="J35">
            <v>314367</v>
          </cell>
        </row>
        <row r="36">
          <cell r="C36" t="str">
            <v>Director's Remuneration</v>
          </cell>
          <cell r="F36">
            <v>1084500</v>
          </cell>
          <cell r="G36">
            <v>0.16978298387767377</v>
          </cell>
          <cell r="H36">
            <v>3296100</v>
          </cell>
          <cell r="I36">
            <v>0.11130477488217493</v>
          </cell>
          <cell r="J36">
            <v>711550</v>
          </cell>
        </row>
        <row r="37">
          <cell r="C37" t="str">
            <v>Rent</v>
          </cell>
          <cell r="F37">
            <v>809787</v>
          </cell>
          <cell r="G37">
            <v>0.12677552159091729</v>
          </cell>
          <cell r="H37">
            <v>2644063.41</v>
          </cell>
          <cell r="I37">
            <v>8.9286393806087744E-2</v>
          </cell>
          <cell r="J37">
            <v>839361</v>
          </cell>
        </row>
        <row r="38">
          <cell r="C38" t="str">
            <v>Rates, Taxes &amp; Fees</v>
          </cell>
          <cell r="F38">
            <v>227086</v>
          </cell>
          <cell r="G38">
            <v>3.5551257424477109E-2</v>
          </cell>
          <cell r="H38">
            <v>1291817.07</v>
          </cell>
          <cell r="I38">
            <v>4.3622890132368801E-2</v>
          </cell>
          <cell r="J38">
            <v>118888</v>
          </cell>
        </row>
        <row r="39">
          <cell r="C39" t="str">
            <v>Insurance</v>
          </cell>
          <cell r="F39">
            <v>2955853.44</v>
          </cell>
          <cell r="G39">
            <v>0.46275114518053162</v>
          </cell>
          <cell r="H39">
            <v>12586158.98</v>
          </cell>
          <cell r="I39">
            <v>0.42501732104613466</v>
          </cell>
          <cell r="J39">
            <v>2535758</v>
          </cell>
        </row>
        <row r="40">
          <cell r="C40" t="str">
            <v>Repairs &amp; Maintenance</v>
          </cell>
        </row>
        <row r="41">
          <cell r="C41" t="str">
            <v xml:space="preserve">    -Plant &amp; Machinery</v>
          </cell>
          <cell r="F41">
            <v>1581832.2</v>
          </cell>
          <cell r="G41">
            <v>0.24764240747790245</v>
          </cell>
          <cell r="H41">
            <v>7962002.2699999996</v>
          </cell>
          <cell r="I41">
            <v>0.26886589310813253</v>
          </cell>
          <cell r="J41">
            <v>1464864</v>
          </cell>
        </row>
        <row r="42">
          <cell r="C42" t="str">
            <v xml:space="preserve">    -Buildings</v>
          </cell>
          <cell r="F42">
            <v>54289</v>
          </cell>
          <cell r="G42">
            <v>8.4991686599677554E-3</v>
          </cell>
          <cell r="H42">
            <v>1508358.75</v>
          </cell>
          <cell r="I42">
            <v>5.0935205579414687E-2</v>
          </cell>
          <cell r="J42">
            <v>206981</v>
          </cell>
        </row>
        <row r="43">
          <cell r="C43" t="str">
            <v xml:space="preserve">    -Others</v>
          </cell>
          <cell r="F43">
            <v>513440</v>
          </cell>
          <cell r="G43">
            <v>8.0381166659430917E-2</v>
          </cell>
          <cell r="H43">
            <v>2969993.68</v>
          </cell>
          <cell r="I43">
            <v>0.10029261186064813</v>
          </cell>
          <cell r="J43">
            <v>483457</v>
          </cell>
        </row>
        <row r="44">
          <cell r="C44" t="str">
            <v>Travelling &amp; Conveyance</v>
          </cell>
          <cell r="F44">
            <v>4106272.5</v>
          </cell>
          <cell r="G44">
            <v>0.64285403196388669</v>
          </cell>
          <cell r="H44">
            <v>17840757.23</v>
          </cell>
          <cell r="I44">
            <v>0.60245789484927181</v>
          </cell>
          <cell r="J44">
            <v>4067548</v>
          </cell>
        </row>
        <row r="45">
          <cell r="C45" t="str">
            <v>Directors' Sitting Fees</v>
          </cell>
          <cell r="F45">
            <v>77500</v>
          </cell>
          <cell r="G45">
            <v>1.2132947211175396E-2</v>
          </cell>
          <cell r="H45">
            <v>200000</v>
          </cell>
          <cell r="I45">
            <v>6.7537256079715381E-3</v>
          </cell>
          <cell r="J45">
            <v>75000</v>
          </cell>
        </row>
        <row r="46">
          <cell r="C46" t="str">
            <v>Commission &amp; Brokerage</v>
          </cell>
          <cell r="F46">
            <v>9076371</v>
          </cell>
          <cell r="G46">
            <v>1.4209436156392676</v>
          </cell>
          <cell r="H46">
            <v>29738732</v>
          </cell>
          <cell r="I46">
            <v>1.004236179285013</v>
          </cell>
          <cell r="J46">
            <v>22147029</v>
          </cell>
        </row>
        <row r="47">
          <cell r="C47" t="str">
            <v>Freight Outward</v>
          </cell>
          <cell r="F47">
            <v>8792198</v>
          </cell>
          <cell r="G47">
            <v>1.3764551510219598</v>
          </cell>
          <cell r="H47">
            <v>40452729.75</v>
          </cell>
          <cell r="I47">
            <v>1.3660331841246354</v>
          </cell>
          <cell r="J47">
            <v>7265875</v>
          </cell>
        </row>
        <row r="48">
          <cell r="C48" t="str">
            <v>Other Selling expenses</v>
          </cell>
          <cell r="F48">
            <v>7906974</v>
          </cell>
          <cell r="G48">
            <v>1.2378696534469209</v>
          </cell>
          <cell r="H48">
            <v>17386137.190000001</v>
          </cell>
          <cell r="I48">
            <v>0.58710599981904654</v>
          </cell>
          <cell r="J48">
            <v>5126011</v>
          </cell>
        </row>
        <row r="49">
          <cell r="C49" t="str">
            <v>Claims paid / written off</v>
          </cell>
          <cell r="F49">
            <v>75365</v>
          </cell>
          <cell r="G49">
            <v>1.179870408477721E-2</v>
          </cell>
          <cell r="H49">
            <v>8753769</v>
          </cell>
          <cell r="I49">
            <v>0.29560276930783697</v>
          </cell>
          <cell r="J49">
            <v>267847</v>
          </cell>
        </row>
        <row r="50">
          <cell r="C50" t="str">
            <v>Variation in excise duty on opening and closing stocks</v>
          </cell>
        </row>
        <row r="51">
          <cell r="C51" t="str">
            <v>of finished goods</v>
          </cell>
          <cell r="F51">
            <v>0</v>
          </cell>
          <cell r="G51">
            <v>0</v>
          </cell>
          <cell r="H51">
            <v>-42304</v>
          </cell>
          <cell r="I51">
            <v>-1.4285480405981396E-3</v>
          </cell>
          <cell r="J51">
            <v>0</v>
          </cell>
        </row>
        <row r="52">
          <cell r="C52" t="str">
            <v>Custom / Excise duty paid on debonding ( note no. 7 )</v>
          </cell>
          <cell r="F52">
            <v>0</v>
          </cell>
          <cell r="H52">
            <v>0</v>
          </cell>
          <cell r="J52">
            <v>0</v>
          </cell>
        </row>
        <row r="53">
          <cell r="C53" t="str">
            <v>Textile cess</v>
          </cell>
          <cell r="F53">
            <v>0</v>
          </cell>
          <cell r="H53">
            <v>81725</v>
          </cell>
          <cell r="I53">
            <v>2.7597411265573696E-3</v>
          </cell>
          <cell r="J53">
            <v>81725</v>
          </cell>
        </row>
        <row r="54">
          <cell r="C54" t="str">
            <v>Sales Tax payments</v>
          </cell>
          <cell r="F54">
            <v>0</v>
          </cell>
          <cell r="H54">
            <v>0</v>
          </cell>
          <cell r="J54">
            <v>0</v>
          </cell>
        </row>
        <row r="55">
          <cell r="C55" t="str">
            <v>Unrecoverable VAT writen off</v>
          </cell>
          <cell r="F55">
            <v>0</v>
          </cell>
          <cell r="H55">
            <v>0</v>
          </cell>
          <cell r="J55">
            <v>0</v>
          </cell>
        </row>
        <row r="56">
          <cell r="C56" t="str">
            <v>Equipment hire charges</v>
          </cell>
          <cell r="F56">
            <v>119933</v>
          </cell>
          <cell r="G56">
            <v>1.8776009779069659E-2</v>
          </cell>
          <cell r="H56">
            <v>8500</v>
          </cell>
          <cell r="I56">
            <v>2.8703333833879032E-4</v>
          </cell>
          <cell r="J56">
            <v>0</v>
          </cell>
        </row>
        <row r="57">
          <cell r="C57" t="str">
            <v>Diminution in value of investments</v>
          </cell>
          <cell r="F57">
            <v>0</v>
          </cell>
          <cell r="G57">
            <v>0</v>
          </cell>
          <cell r="H57">
            <v>349950.92</v>
          </cell>
          <cell r="I57">
            <v>1.1817362449685995E-2</v>
          </cell>
          <cell r="J57">
            <v>0</v>
          </cell>
        </row>
        <row r="58">
          <cell r="C58" t="str">
            <v>Miscellaneous expenses</v>
          </cell>
          <cell r="F58">
            <v>7767277.5999999996</v>
          </cell>
          <cell r="G58">
            <v>1.2159996012302596</v>
          </cell>
          <cell r="H58">
            <v>27777065.840000004</v>
          </cell>
          <cell r="I58">
            <v>0.93799340438959733</v>
          </cell>
          <cell r="J58">
            <v>5175748</v>
          </cell>
        </row>
        <row r="59">
          <cell r="C59" t="str">
            <v>Charity and donation</v>
          </cell>
          <cell r="F59">
            <v>0</v>
          </cell>
          <cell r="G59">
            <v>0</v>
          </cell>
          <cell r="H59">
            <v>23901</v>
          </cell>
          <cell r="I59">
            <v>8.0710397878063856E-4</v>
          </cell>
          <cell r="J59">
            <v>11750</v>
          </cell>
        </row>
        <row r="60">
          <cell r="C60" t="str">
            <v>Loss on forward cover contracts</v>
          </cell>
          <cell r="F60">
            <v>20163741.359999999</v>
          </cell>
          <cell r="G60">
            <v>3.1567175419441802</v>
          </cell>
          <cell r="H60">
            <v>0</v>
          </cell>
          <cell r="I60">
            <v>0</v>
          </cell>
          <cell r="J60">
            <v>0</v>
          </cell>
        </row>
        <row r="61">
          <cell r="C61" t="str">
            <v>Loss on sale of fixed assets</v>
          </cell>
          <cell r="F61">
            <v>0</v>
          </cell>
          <cell r="G61">
            <v>0</v>
          </cell>
          <cell r="H61">
            <v>376700.27</v>
          </cell>
          <cell r="I61">
            <v>1.2720651300143963E-2</v>
          </cell>
          <cell r="J61">
            <v>0</v>
          </cell>
        </row>
        <row r="62">
          <cell r="C62" t="str">
            <v>Investments written off</v>
          </cell>
          <cell r="F62">
            <v>0</v>
          </cell>
          <cell r="G62">
            <v>0</v>
          </cell>
          <cell r="H62">
            <v>0</v>
          </cell>
          <cell r="I62">
            <v>0</v>
          </cell>
          <cell r="J62">
            <v>0</v>
          </cell>
        </row>
        <row r="63">
          <cell r="C63" t="str">
            <v>Exchange rate difference (Net)</v>
          </cell>
          <cell r="F63">
            <v>425727</v>
          </cell>
          <cell r="G63">
            <v>6.6649331837058942E-2</v>
          </cell>
          <cell r="H63">
            <v>2563109.13</v>
          </cell>
          <cell r="I63">
            <v>8.6552678836533253E-2</v>
          </cell>
          <cell r="J63">
            <v>0</v>
          </cell>
        </row>
        <row r="64">
          <cell r="C64" t="str">
            <v>Previous year's expenses</v>
          </cell>
          <cell r="F64">
            <v>36987.65</v>
          </cell>
          <cell r="G64">
            <v>5.7905703860055696E-3</v>
          </cell>
          <cell r="H64">
            <v>2882644.87</v>
          </cell>
          <cell r="I64">
            <v>9.7342962386033932E-2</v>
          </cell>
          <cell r="J64">
            <v>2003876</v>
          </cell>
        </row>
        <row r="65">
          <cell r="C65" t="str">
            <v>Auditors' Remuneration</v>
          </cell>
          <cell r="F65">
            <v>105936</v>
          </cell>
          <cell r="G65">
            <v>1.6584721235652602E-2</v>
          </cell>
          <cell r="H65">
            <v>552346.28</v>
          </cell>
          <cell r="I65">
            <v>1.8651976078519088E-2</v>
          </cell>
          <cell r="J65">
            <v>22500</v>
          </cell>
        </row>
        <row r="66">
          <cell r="C66" t="str">
            <v>Sundry balances / Excess provision written back  (Net)</v>
          </cell>
          <cell r="F66">
            <v>0</v>
          </cell>
          <cell r="G66">
            <v>0</v>
          </cell>
          <cell r="H66">
            <v>0</v>
          </cell>
          <cell r="I66">
            <v>0</v>
          </cell>
          <cell r="J66">
            <v>0</v>
          </cell>
        </row>
        <row r="67">
          <cell r="C67" t="str">
            <v>Finance Charges</v>
          </cell>
        </row>
        <row r="68">
          <cell r="C68" t="str">
            <v>Interest</v>
          </cell>
          <cell r="G68">
            <v>0</v>
          </cell>
          <cell r="I68">
            <v>0</v>
          </cell>
        </row>
        <row r="69">
          <cell r="C69" t="str">
            <v>Interest on   Debentures</v>
          </cell>
          <cell r="F69">
            <v>8227398</v>
          </cell>
          <cell r="G69">
            <v>1.2880333628300651</v>
          </cell>
          <cell r="H69">
            <v>31771237</v>
          </cell>
          <cell r="I69">
            <v>1.072871084619164</v>
          </cell>
          <cell r="J69">
            <v>7853425</v>
          </cell>
        </row>
        <row r="70">
          <cell r="C70" t="str">
            <v xml:space="preserve">  Interest On  Term Loans</v>
          </cell>
          <cell r="F70">
            <v>25262959.43</v>
          </cell>
          <cell r="G70">
            <v>3.9550213311258799</v>
          </cell>
          <cell r="H70">
            <v>81721318.989999995</v>
          </cell>
          <cell r="I70">
            <v>2.7596168238998682</v>
          </cell>
          <cell r="J70">
            <v>17491230</v>
          </cell>
        </row>
        <row r="71">
          <cell r="C71" t="str">
            <v>Interest on PC/PSCFC/bill dicounting</v>
          </cell>
          <cell r="F71">
            <v>18888926.59</v>
          </cell>
          <cell r="G71">
            <v>2.957139989577255</v>
          </cell>
          <cell r="H71">
            <v>68604640.650000006</v>
          </cell>
          <cell r="I71">
            <v>2.3166845919179511</v>
          </cell>
          <cell r="J71">
            <v>10200016</v>
          </cell>
        </row>
        <row r="72">
          <cell r="C72" t="str">
            <v>L/C and Bank Charges</v>
          </cell>
          <cell r="F72">
            <v>3847071.05</v>
          </cell>
          <cell r="G72">
            <v>0.60227496731988517</v>
          </cell>
          <cell r="H72">
            <v>9805940.8800000008</v>
          </cell>
          <cell r="I72">
            <v>0.33113317015755478</v>
          </cell>
          <cell r="J72">
            <v>761116</v>
          </cell>
        </row>
        <row r="73">
          <cell r="C73" t="str">
            <v>Finance procurement charges</v>
          </cell>
          <cell r="F73">
            <v>280860</v>
          </cell>
          <cell r="G73">
            <v>4.3969800693299636E-2</v>
          </cell>
          <cell r="H73">
            <v>3087607.75</v>
          </cell>
          <cell r="I73">
            <v>0.1042642776427319</v>
          </cell>
          <cell r="J73">
            <v>0</v>
          </cell>
        </row>
        <row r="74">
          <cell r="C74" t="str">
            <v>Depreciation</v>
          </cell>
          <cell r="F74">
            <v>45763536.700000003</v>
          </cell>
          <cell r="G74">
            <v>7.1644719351972643</v>
          </cell>
          <cell r="H74">
            <v>171335972.63</v>
          </cell>
          <cell r="I74">
            <v>5.7857807295897077</v>
          </cell>
          <cell r="J74">
            <v>39867398</v>
          </cell>
        </row>
        <row r="75">
          <cell r="F75">
            <v>759906508.60000002</v>
          </cell>
          <cell r="H75">
            <v>3462965490.4500003</v>
          </cell>
          <cell r="J75">
            <v>1043009058.85</v>
          </cell>
        </row>
        <row r="76">
          <cell r="B76" t="str">
            <v>Profit / Loss for the year</v>
          </cell>
          <cell r="F76">
            <v>-62951259.790000081</v>
          </cell>
          <cell r="H76">
            <v>-184564434.63000059</v>
          </cell>
          <cell r="J76">
            <v>-39445380.75999999</v>
          </cell>
        </row>
        <row r="82">
          <cell r="B82">
            <v>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heetName val="employee imprest"/>
      <sheetName val="employee loan"/>
      <sheetName val="employee security"/>
    </sheetNames>
    <sheetDataSet>
      <sheetData sheetId="0" refreshError="1"/>
      <sheetData sheetId="1" refreshError="1"/>
      <sheetData sheetId="2" refreshError="1"/>
      <sheetData sheetId="3">
        <row r="4">
          <cell r="A4" t="str">
            <v>E0501      Debadutta Nayak.</v>
          </cell>
        </row>
        <row r="5">
          <cell r="A5" t="str">
            <v>E0502      Sitaram Yadav</v>
          </cell>
        </row>
        <row r="6">
          <cell r="A6" t="str">
            <v>E0503      Vijay Gupta.</v>
          </cell>
        </row>
        <row r="7">
          <cell r="A7" t="str">
            <v>E0507      ASOK RANJAN RAY</v>
          </cell>
        </row>
        <row r="8">
          <cell r="A8" t="str">
            <v>E0508      A.Anil Kumar</v>
          </cell>
        </row>
        <row r="9">
          <cell r="A9" t="str">
            <v>E0511      Ajay Kumar</v>
          </cell>
        </row>
        <row r="10">
          <cell r="A10" t="str">
            <v>E0512      Vinod Agarwal</v>
          </cell>
        </row>
        <row r="11">
          <cell r="A11" t="str">
            <v>E0513      B.L.Dua</v>
          </cell>
        </row>
        <row r="12">
          <cell r="A12" t="str">
            <v>E0514      Naveen Goel</v>
          </cell>
        </row>
        <row r="13">
          <cell r="A13" t="str">
            <v>E0515      A.K.Sehdev.</v>
          </cell>
        </row>
        <row r="14">
          <cell r="A14" t="str">
            <v>E0516      Devesh Kumar</v>
          </cell>
        </row>
        <row r="15">
          <cell r="A15" t="str">
            <v>E0517      Varinder Singh</v>
          </cell>
        </row>
        <row r="16">
          <cell r="A16" t="str">
            <v>E0518      Apoorwa Kumar.</v>
          </cell>
        </row>
        <row r="17">
          <cell r="A17" t="str">
            <v>E0519      J.Ramesh Chandra</v>
          </cell>
        </row>
        <row r="18">
          <cell r="A18" t="str">
            <v>E0520      Neeraj Kumar jain.</v>
          </cell>
        </row>
        <row r="19">
          <cell r="A19" t="str">
            <v>E0550      P.K.Patnaik</v>
          </cell>
        </row>
        <row r="20">
          <cell r="A20" t="str">
            <v>E0552      Rakesh Kumar Gupta.</v>
          </cell>
        </row>
        <row r="21">
          <cell r="A21" t="str">
            <v>E0554      P.Girish</v>
          </cell>
        </row>
        <row r="22">
          <cell r="A22" t="str">
            <v>E0555      Sanjeev Kumar Jain.</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Buildings-III (2)"/>
      <sheetName val="cap-gas (31-3-02) (2)"/>
      <sheetName val="sch 4 (2)"/>
      <sheetName val="dep on exch -fluct (2)"/>
      <sheetName val="IFCI"/>
      <sheetName val="offshore spares"/>
      <sheetName val="FC (2)"/>
      <sheetName val="CIF VALUE "/>
      <sheetName val="Prro.for Tax (R) (2)"/>
      <sheetName val="MISC"/>
      <sheetName val="Abstract"/>
      <sheetName val="cashflow"/>
      <sheetName val="BS"/>
      <sheetName val="P &amp; L"/>
      <sheetName val="sch 1,2"/>
      <sheetName val="sch 3"/>
      <sheetName val="sch 4"/>
      <sheetName val="sch 5 "/>
      <sheetName val="sch 6,7,8,9,10,11"/>
      <sheetName val="sch 12,13,14,15"/>
      <sheetName val="Groupings"/>
      <sheetName val="TB - 31.03.02"/>
      <sheetName val="Computation of Tax "/>
      <sheetName val="MAT CAL"/>
      <sheetName val="Restate-Crs"/>
      <sheetName val="Reinst - FCL"/>
      <sheetName val="F &amp; F"/>
      <sheetName val="Vehicles"/>
      <sheetName val="Computers"/>
      <sheetName val="OE"/>
      <sheetName val="oe-1"/>
      <sheetName val="Leasehold Premises"/>
      <sheetName val="Land"/>
      <sheetName val="dep on exch -fluct"/>
      <sheetName val="buidlings - I"/>
      <sheetName val="buildings - II"/>
      <sheetName val="Buildings-III"/>
      <sheetName val="ONSHORE-EQUIP"/>
      <sheetName val="Offshore Equipment"/>
      <sheetName val="cap-gas (31-3-02)"/>
      <sheetName val="Stock Details"/>
      <sheetName val="GAS"/>
      <sheetName val="NAPHTHA"/>
      <sheetName val="HSD"/>
      <sheetName val="Int.Cal "/>
      <sheetName val="Guarantee Commn."/>
      <sheetName val="Prepaid Insurance"/>
      <sheetName val="leave encashment"/>
      <sheetName val="Prro.for Tax (R)"/>
      <sheetName val="Prov.for Tax"/>
      <sheetName val="FC"/>
      <sheetName val="APTRANSCO-Dr"/>
      <sheetName val="APTRANSCO-Sales"/>
      <sheetName val="Int.Receivable-BreakUp"/>
      <sheetName val="Hire charges"/>
      <sheetName val="Break up of o.s.liability &amp; TDS"/>
      <sheetName val="14"/>
      <sheetName val="3"/>
      <sheetName val="4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V14"/>
  <sheetViews>
    <sheetView tabSelected="1" workbookViewId="0">
      <pane ySplit="4" topLeftCell="A5" activePane="bottomLeft" state="frozen"/>
      <selection pane="bottomLeft" activeCell="B3" sqref="B3:O14"/>
    </sheetView>
  </sheetViews>
  <sheetFormatPr defaultRowHeight="15" x14ac:dyDescent="0.25"/>
  <cols>
    <col min="2" max="2" width="6.7109375" customWidth="1"/>
    <col min="3" max="3" width="25.85546875" style="9" customWidth="1"/>
    <col min="4" max="4" width="19.140625" style="9" customWidth="1"/>
    <col min="5" max="5" width="17" style="9" bestFit="1" customWidth="1"/>
    <col min="6" max="6" width="12.85546875" style="6" customWidth="1"/>
    <col min="7" max="7" width="9.42578125" style="10" hidden="1" customWidth="1"/>
    <col min="8" max="8" width="10.5703125" style="10" customWidth="1"/>
    <col min="9" max="9" width="9.42578125" style="10" bestFit="1" customWidth="1"/>
    <col min="10" max="10" width="7.85546875" style="10" hidden="1" customWidth="1"/>
    <col min="11" max="11" width="12.28515625" style="10" hidden="1" customWidth="1"/>
    <col min="12" max="12" width="12.85546875" style="10" customWidth="1"/>
    <col min="13" max="13" width="14.7109375" style="10" customWidth="1"/>
    <col min="14" max="14" width="10.140625" style="10" hidden="1" customWidth="1"/>
    <col min="15" max="15" width="13" style="10" customWidth="1"/>
    <col min="16" max="16" width="14.85546875" bestFit="1" customWidth="1"/>
    <col min="17" max="17" width="13.28515625" bestFit="1" customWidth="1"/>
    <col min="19" max="19" width="14.28515625" bestFit="1" customWidth="1"/>
    <col min="21" max="21" width="14.85546875" bestFit="1" customWidth="1"/>
    <col min="22" max="22" width="15.85546875" bestFit="1" customWidth="1"/>
  </cols>
  <sheetData>
    <row r="3" spans="2:22" s="2" customFormat="1" ht="23.25" customHeight="1" x14ac:dyDescent="0.25">
      <c r="B3" s="42" t="s">
        <v>20</v>
      </c>
      <c r="C3" s="42"/>
      <c r="D3" s="42"/>
      <c r="E3" s="42"/>
      <c r="F3" s="42"/>
      <c r="G3" s="42"/>
      <c r="H3" s="42"/>
      <c r="I3" s="42"/>
      <c r="J3" s="42"/>
      <c r="K3" s="42"/>
      <c r="L3" s="42"/>
      <c r="M3" s="42"/>
      <c r="N3" s="42"/>
      <c r="O3" s="42"/>
    </row>
    <row r="4" spans="2:22" s="34" customFormat="1" ht="60" x14ac:dyDescent="0.25">
      <c r="B4" s="3" t="s">
        <v>0</v>
      </c>
      <c r="C4" s="3" t="s">
        <v>1</v>
      </c>
      <c r="D4" s="3" t="s">
        <v>25</v>
      </c>
      <c r="E4" s="3" t="s">
        <v>33</v>
      </c>
      <c r="F4" s="3" t="s">
        <v>11</v>
      </c>
      <c r="G4" s="3" t="s">
        <v>12</v>
      </c>
      <c r="H4" s="3" t="s">
        <v>15</v>
      </c>
      <c r="I4" s="3" t="s">
        <v>14</v>
      </c>
      <c r="J4" s="3" t="s">
        <v>8</v>
      </c>
      <c r="K4" s="3" t="s">
        <v>2</v>
      </c>
      <c r="L4" s="4" t="s">
        <v>3</v>
      </c>
      <c r="M4" s="5" t="s">
        <v>19</v>
      </c>
      <c r="N4" s="4" t="s">
        <v>9</v>
      </c>
      <c r="O4" s="4" t="s">
        <v>16</v>
      </c>
    </row>
    <row r="5" spans="2:22" ht="30" x14ac:dyDescent="0.25">
      <c r="B5" s="18">
        <v>1</v>
      </c>
      <c r="C5" s="24" t="s">
        <v>21</v>
      </c>
      <c r="D5" s="38" t="s">
        <v>26</v>
      </c>
      <c r="E5" s="38" t="s">
        <v>34</v>
      </c>
      <c r="F5" s="18">
        <v>2010</v>
      </c>
      <c r="G5" s="33">
        <v>2022</v>
      </c>
      <c r="H5" s="28">
        <f>G5-F8</f>
        <v>9</v>
      </c>
      <c r="I5" s="18">
        <v>13</v>
      </c>
      <c r="J5" s="7">
        <v>0.05</v>
      </c>
      <c r="K5" s="8">
        <f>(1-J5)/I5</f>
        <v>7.3076923076923067E-2</v>
      </c>
      <c r="L5" s="39" t="s">
        <v>24</v>
      </c>
      <c r="M5" s="23">
        <v>6000000</v>
      </c>
      <c r="N5" s="20">
        <v>0.25</v>
      </c>
      <c r="O5" s="21">
        <f>M5*(1-N5)</f>
        <v>4500000</v>
      </c>
      <c r="P5" s="35"/>
      <c r="Q5" s="30"/>
      <c r="R5" s="27"/>
      <c r="S5" s="22"/>
      <c r="U5" s="27"/>
      <c r="V5" s="1"/>
    </row>
    <row r="6" spans="2:22" ht="30" x14ac:dyDescent="0.25">
      <c r="B6" s="18">
        <v>2</v>
      </c>
      <c r="C6" s="24" t="s">
        <v>21</v>
      </c>
      <c r="D6" s="38" t="s">
        <v>26</v>
      </c>
      <c r="E6" s="38" t="s">
        <v>34</v>
      </c>
      <c r="F6" s="18">
        <v>2012</v>
      </c>
      <c r="G6" s="33">
        <v>2022</v>
      </c>
      <c r="H6" s="28">
        <f>G6-F6</f>
        <v>10</v>
      </c>
      <c r="I6" s="18">
        <v>13</v>
      </c>
      <c r="J6" s="7">
        <v>0.05</v>
      </c>
      <c r="K6" s="8">
        <f t="shared" ref="K6:K8" si="0">(1-J6)/I6</f>
        <v>7.3076923076923067E-2</v>
      </c>
      <c r="L6" s="39" t="s">
        <v>24</v>
      </c>
      <c r="M6" s="23">
        <v>6000000</v>
      </c>
      <c r="N6" s="20">
        <v>0.25</v>
      </c>
      <c r="O6" s="21">
        <f t="shared" ref="O6:O8" si="1">M6*(1-N6)</f>
        <v>4500000</v>
      </c>
      <c r="P6" s="37"/>
      <c r="Q6" s="30"/>
      <c r="R6" s="27"/>
      <c r="S6" s="22"/>
      <c r="U6" s="27"/>
      <c r="V6" s="1"/>
    </row>
    <row r="7" spans="2:22" ht="30" x14ac:dyDescent="0.25">
      <c r="B7" s="18">
        <v>3</v>
      </c>
      <c r="C7" s="24" t="s">
        <v>22</v>
      </c>
      <c r="D7" s="38" t="s">
        <v>28</v>
      </c>
      <c r="E7" s="38" t="s">
        <v>34</v>
      </c>
      <c r="F7" s="18">
        <v>2012</v>
      </c>
      <c r="G7" s="33">
        <v>2022</v>
      </c>
      <c r="H7" s="28">
        <f t="shared" ref="H7:H8" si="2">G7-F7</f>
        <v>10</v>
      </c>
      <c r="I7" s="18">
        <v>13</v>
      </c>
      <c r="J7" s="7">
        <v>0.05</v>
      </c>
      <c r="K7" s="8">
        <f t="shared" si="0"/>
        <v>7.3076923076923067E-2</v>
      </c>
      <c r="L7" s="39" t="s">
        <v>24</v>
      </c>
      <c r="M7" s="23">
        <v>20000000</v>
      </c>
      <c r="N7" s="20">
        <v>0.2</v>
      </c>
      <c r="O7" s="21">
        <f t="shared" si="1"/>
        <v>16000000</v>
      </c>
      <c r="P7" s="37"/>
      <c r="Q7" s="30"/>
      <c r="R7" s="27"/>
      <c r="S7" s="22"/>
      <c r="U7" s="27"/>
      <c r="V7" s="1"/>
    </row>
    <row r="8" spans="2:22" ht="30" x14ac:dyDescent="0.25">
      <c r="B8" s="18">
        <v>4</v>
      </c>
      <c r="C8" s="38" t="s">
        <v>23</v>
      </c>
      <c r="D8" s="38" t="s">
        <v>27</v>
      </c>
      <c r="E8" s="38" t="s">
        <v>35</v>
      </c>
      <c r="F8" s="33">
        <v>2013</v>
      </c>
      <c r="G8" s="33">
        <v>2022</v>
      </c>
      <c r="H8" s="28">
        <f t="shared" si="2"/>
        <v>9</v>
      </c>
      <c r="I8" s="18">
        <v>13</v>
      </c>
      <c r="J8" s="7">
        <v>0.05</v>
      </c>
      <c r="K8" s="8">
        <f t="shared" si="0"/>
        <v>7.3076923076923067E-2</v>
      </c>
      <c r="L8" s="39" t="s">
        <v>24</v>
      </c>
      <c r="M8" s="23">
        <v>18600000</v>
      </c>
      <c r="N8" s="20">
        <v>0.15</v>
      </c>
      <c r="O8" s="21">
        <f t="shared" si="1"/>
        <v>15810000</v>
      </c>
      <c r="P8" s="31"/>
      <c r="Q8" s="30"/>
      <c r="R8" s="27"/>
      <c r="S8" s="22"/>
      <c r="U8" s="27"/>
      <c r="V8" s="1"/>
    </row>
    <row r="9" spans="2:22" s="19" customFormat="1" x14ac:dyDescent="0.25">
      <c r="B9" s="43" t="s">
        <v>10</v>
      </c>
      <c r="C9" s="43"/>
      <c r="D9" s="43"/>
      <c r="E9" s="43"/>
      <c r="F9" s="43"/>
      <c r="G9" s="43"/>
      <c r="H9" s="43"/>
      <c r="I9" s="43"/>
      <c r="J9" s="43"/>
      <c r="K9" s="43"/>
      <c r="L9" s="26">
        <f>SUM(L5:L8)</f>
        <v>0</v>
      </c>
      <c r="M9" s="32">
        <f>SUM(M5:M8)</f>
        <v>50600000</v>
      </c>
      <c r="N9" s="25"/>
      <c r="O9" s="32">
        <f>SUM(O5:O8)</f>
        <v>40810000</v>
      </c>
      <c r="Q9" s="36"/>
    </row>
    <row r="10" spans="2:22" x14ac:dyDescent="0.25">
      <c r="B10" s="41" t="s">
        <v>36</v>
      </c>
      <c r="C10" s="41"/>
      <c r="D10" s="41"/>
      <c r="E10" s="41"/>
      <c r="F10" s="41"/>
      <c r="G10" s="41"/>
      <c r="H10" s="41"/>
      <c r="I10" s="41"/>
      <c r="J10" s="41"/>
      <c r="K10" s="41"/>
      <c r="L10" s="41"/>
      <c r="M10" s="41"/>
      <c r="N10" s="41"/>
      <c r="O10" s="41"/>
    </row>
    <row r="11" spans="2:22" ht="15" customHeight="1" x14ac:dyDescent="0.25">
      <c r="B11" s="41" t="s">
        <v>17</v>
      </c>
      <c r="C11" s="41"/>
      <c r="D11" s="41"/>
      <c r="E11" s="41"/>
      <c r="F11" s="41"/>
      <c r="G11" s="41"/>
      <c r="H11" s="41"/>
      <c r="I11" s="41"/>
      <c r="J11" s="41"/>
      <c r="K11" s="41"/>
      <c r="L11" s="41"/>
      <c r="M11" s="41"/>
      <c r="N11" s="41"/>
      <c r="O11" s="41"/>
    </row>
    <row r="12" spans="2:22" x14ac:dyDescent="0.25">
      <c r="B12" s="41" t="s">
        <v>18</v>
      </c>
      <c r="C12" s="41"/>
      <c r="D12" s="41"/>
      <c r="E12" s="41"/>
      <c r="F12" s="41"/>
      <c r="G12" s="41"/>
      <c r="H12" s="41"/>
      <c r="I12" s="41"/>
      <c r="J12" s="41"/>
      <c r="K12" s="41"/>
      <c r="L12" s="41"/>
      <c r="M12" s="41"/>
      <c r="N12" s="41"/>
      <c r="O12" s="41"/>
    </row>
    <row r="13" spans="2:22" x14ac:dyDescent="0.25">
      <c r="B13" s="41" t="s">
        <v>13</v>
      </c>
      <c r="C13" s="41"/>
      <c r="D13" s="41"/>
      <c r="E13" s="41"/>
      <c r="F13" s="41"/>
      <c r="G13" s="41"/>
      <c r="H13" s="41"/>
      <c r="I13" s="41"/>
      <c r="J13" s="41"/>
      <c r="K13" s="41"/>
      <c r="L13" s="41"/>
      <c r="M13" s="41"/>
      <c r="N13" s="41"/>
      <c r="O13" s="41"/>
    </row>
    <row r="14" spans="2:22" ht="30.75" customHeight="1" x14ac:dyDescent="0.25">
      <c r="B14" s="41" t="s">
        <v>31</v>
      </c>
      <c r="C14" s="41"/>
      <c r="D14" s="41"/>
      <c r="E14" s="41"/>
      <c r="F14" s="41"/>
      <c r="G14" s="41"/>
      <c r="H14" s="41"/>
      <c r="I14" s="41"/>
      <c r="J14" s="41"/>
      <c r="K14" s="41"/>
      <c r="L14" s="41"/>
      <c r="M14" s="41"/>
      <c r="N14" s="41"/>
      <c r="O14" s="41"/>
    </row>
  </sheetData>
  <mergeCells count="7">
    <mergeCell ref="B14:O14"/>
    <mergeCell ref="B12:O12"/>
    <mergeCell ref="B13:O13"/>
    <mergeCell ref="B3:O3"/>
    <mergeCell ref="B10:O10"/>
    <mergeCell ref="B11:O11"/>
    <mergeCell ref="B9:K9"/>
  </mergeCells>
  <pageMargins left="0.25" right="0.25"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F7:J19"/>
  <sheetViews>
    <sheetView workbookViewId="0">
      <selection activeCell="J13" sqref="J13"/>
    </sheetView>
  </sheetViews>
  <sheetFormatPr defaultRowHeight="15" x14ac:dyDescent="0.25"/>
  <cols>
    <col min="6" max="6" width="6.5703125" style="6" customWidth="1"/>
    <col min="7" max="7" width="27.7109375" style="13" customWidth="1"/>
    <col min="8" max="8" width="22" style="14" bestFit="1" customWidth="1"/>
    <col min="9" max="9" width="23.5703125" style="14" bestFit="1" customWidth="1"/>
    <col min="10" max="10" width="19.28515625" style="6" bestFit="1" customWidth="1"/>
  </cols>
  <sheetData>
    <row r="7" spans="6:10" ht="15.75" x14ac:dyDescent="0.25">
      <c r="F7" s="46" t="s">
        <v>32</v>
      </c>
      <c r="G7" s="46"/>
      <c r="H7" s="46"/>
      <c r="I7" s="46"/>
      <c r="J7" s="46"/>
    </row>
    <row r="8" spans="6:10" ht="45" x14ac:dyDescent="0.25">
      <c r="F8" s="11" t="s">
        <v>0</v>
      </c>
      <c r="G8" s="11" t="s">
        <v>6</v>
      </c>
      <c r="H8" s="12" t="s">
        <v>3</v>
      </c>
      <c r="I8" s="12" t="s">
        <v>29</v>
      </c>
      <c r="J8" s="11" t="s">
        <v>4</v>
      </c>
    </row>
    <row r="9" spans="6:10" x14ac:dyDescent="0.25">
      <c r="F9" s="16">
        <v>1</v>
      </c>
      <c r="G9" s="24" t="s">
        <v>21</v>
      </c>
      <c r="H9" s="17" t="str">
        <f>'Main Plant'!L5</f>
        <v>--</v>
      </c>
      <c r="I9" s="23">
        <f>'Main Plant'!M5</f>
        <v>6000000</v>
      </c>
      <c r="J9" s="29">
        <f>'Main Plant'!O5</f>
        <v>4500000</v>
      </c>
    </row>
    <row r="10" spans="6:10" x14ac:dyDescent="0.25">
      <c r="F10" s="16">
        <v>2</v>
      </c>
      <c r="G10" s="24" t="s">
        <v>21</v>
      </c>
      <c r="H10" s="17" t="str">
        <f>'Main Plant'!L6</f>
        <v>--</v>
      </c>
      <c r="I10" s="23">
        <f>'Main Plant'!M6</f>
        <v>6000000</v>
      </c>
      <c r="J10" s="21">
        <f>'Main Plant'!O6</f>
        <v>4500000</v>
      </c>
    </row>
    <row r="11" spans="6:10" x14ac:dyDescent="0.25">
      <c r="F11" s="40"/>
      <c r="G11" s="24" t="s">
        <v>22</v>
      </c>
      <c r="H11" s="17" t="str">
        <f>'Main Plant'!L7</f>
        <v>--</v>
      </c>
      <c r="I11" s="23">
        <f>'Main Plant'!M7</f>
        <v>20000000</v>
      </c>
      <c r="J11" s="21">
        <f>'Main Plant'!O7</f>
        <v>16000000</v>
      </c>
    </row>
    <row r="12" spans="6:10" ht="30" x14ac:dyDescent="0.25">
      <c r="F12" s="40"/>
      <c r="G12" s="38" t="s">
        <v>23</v>
      </c>
      <c r="H12" s="17" t="str">
        <f>'Main Plant'!L8</f>
        <v>--</v>
      </c>
      <c r="I12" s="23">
        <f>'Main Plant'!M8</f>
        <v>18600000</v>
      </c>
      <c r="J12" s="21">
        <f>'Main Plant'!O8</f>
        <v>15810000</v>
      </c>
    </row>
    <row r="13" spans="6:10" ht="15.75" customHeight="1" x14ac:dyDescent="0.25">
      <c r="F13" s="44" t="s">
        <v>5</v>
      </c>
      <c r="G13" s="45"/>
      <c r="H13" s="15">
        <f>SUM(H9:H10)</f>
        <v>0</v>
      </c>
      <c r="I13" s="15">
        <f>SUM(I9:I12)</f>
        <v>50600000</v>
      </c>
      <c r="J13" s="15">
        <f>SUM(J9:J12)</f>
        <v>40810000</v>
      </c>
    </row>
    <row r="14" spans="6:10" x14ac:dyDescent="0.25">
      <c r="F14" s="47" t="s">
        <v>7</v>
      </c>
      <c r="G14" s="47"/>
      <c r="H14" s="47"/>
      <c r="I14" s="47"/>
      <c r="J14" s="47"/>
    </row>
    <row r="15" spans="6:10" ht="35.25" customHeight="1" x14ac:dyDescent="0.25">
      <c r="F15" s="48" t="s">
        <v>30</v>
      </c>
      <c r="G15" s="49"/>
      <c r="H15" s="49"/>
      <c r="I15" s="49"/>
      <c r="J15" s="50"/>
    </row>
    <row r="16" spans="6:10" ht="15" customHeight="1" x14ac:dyDescent="0.25">
      <c r="F16" s="48" t="s">
        <v>17</v>
      </c>
      <c r="G16" s="49"/>
      <c r="H16" s="49"/>
      <c r="I16" s="49"/>
      <c r="J16" s="50"/>
    </row>
    <row r="17" spans="6:10" ht="35.25" customHeight="1" x14ac:dyDescent="0.25">
      <c r="F17" s="48" t="s">
        <v>18</v>
      </c>
      <c r="G17" s="49"/>
      <c r="H17" s="49"/>
      <c r="I17" s="49"/>
      <c r="J17" s="50"/>
    </row>
    <row r="18" spans="6:10" ht="28.5" customHeight="1" x14ac:dyDescent="0.25">
      <c r="F18" s="48" t="s">
        <v>13</v>
      </c>
      <c r="G18" s="49"/>
      <c r="H18" s="49"/>
      <c r="I18" s="49"/>
      <c r="J18" s="50"/>
    </row>
    <row r="19" spans="6:10" ht="46.5" customHeight="1" x14ac:dyDescent="0.25">
      <c r="F19" s="48" t="s">
        <v>31</v>
      </c>
      <c r="G19" s="49"/>
      <c r="H19" s="49"/>
      <c r="I19" s="49"/>
      <c r="J19" s="50"/>
    </row>
  </sheetData>
  <mergeCells count="8">
    <mergeCell ref="F13:G13"/>
    <mergeCell ref="F7:J7"/>
    <mergeCell ref="F14:J14"/>
    <mergeCell ref="F15:J15"/>
    <mergeCell ref="F19:J19"/>
    <mergeCell ref="F16:J16"/>
    <mergeCell ref="F17:J17"/>
    <mergeCell ref="F18:J18"/>
  </mergeCells>
  <pageMargins left="0.7" right="0.7" top="0.75" bottom="0.75" header="0.3" footer="0.3"/>
  <pageSetup paperSize="9" scale="7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Main Plant</vt:lpstr>
      <vt:lpstr>P&amp;M-Summary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 Mookherjee</dc:creator>
  <cp:lastModifiedBy>trainee2</cp:lastModifiedBy>
  <cp:lastPrinted>2019-10-16T09:38:21Z</cp:lastPrinted>
  <dcterms:created xsi:type="dcterms:W3CDTF">2017-09-11T09:18:18Z</dcterms:created>
  <dcterms:modified xsi:type="dcterms:W3CDTF">2022-05-12T12:27:36Z</dcterms:modified>
</cp:coreProperties>
</file>