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30"/>
  </bookViews>
  <sheets>
    <sheet name="CWIP 31.03.2022" sheetId="2" r:id="rId1"/>
    <sheet name="CWIP " sheetId="23" r:id="rId2"/>
    <sheet name="P&amp;M" sheetId="11" r:id="rId3"/>
    <sheet name="F&amp;F" sheetId="20" r:id="rId4"/>
    <sheet name="C&amp;P" sheetId="12" r:id="rId5"/>
    <sheet name="VEHICLE" sheetId="25" r:id="rId6"/>
    <sheet name="OFFICE EQUP" sheetId="13" r:id="rId7"/>
    <sheet name="wagon tippler" sheetId="14" r:id="rId8"/>
    <sheet name="township" sheetId="15" r:id="rId9"/>
    <sheet name="UNDER PATH" sheetId="26" r:id="rId10"/>
    <sheet name="Sheet1" sheetId="27" r:id="rId11"/>
  </sheets>
  <definedNames>
    <definedName name="_xlnm._FilterDatabase" localSheetId="1" hidden="1">'CWIP '!$B$1:$J$44</definedName>
    <definedName name="_xlnm._FilterDatabase" localSheetId="7" hidden="1">'wagon tippler'!$A$8:$E$28</definedName>
  </definedNames>
  <calcPr calcId="124519"/>
</workbook>
</file>

<file path=xl/calcChain.xml><?xml version="1.0" encoding="utf-8"?>
<calcChain xmlns="http://schemas.openxmlformats.org/spreadsheetml/2006/main">
  <c r="D27" i="13"/>
  <c r="D12" i="20"/>
  <c r="D36" i="12" l="1"/>
  <c r="E25" i="11"/>
  <c r="E14" i="27"/>
  <c r="D11" i="2" l="1"/>
  <c r="D10"/>
  <c r="D7"/>
  <c r="E10" i="26"/>
  <c r="C15" i="2" s="1"/>
  <c r="D17" i="25" l="1"/>
  <c r="D12" i="2" s="1"/>
  <c r="E9" i="15" l="1"/>
  <c r="E28" i="14"/>
  <c r="E16" i="2" l="1"/>
  <c r="G8"/>
  <c r="G14"/>
  <c r="D13" l="1"/>
  <c r="G15"/>
  <c r="G12" l="1"/>
  <c r="G10"/>
  <c r="G13"/>
  <c r="D9" l="1"/>
  <c r="G9" s="1"/>
  <c r="G11"/>
  <c r="D26"/>
  <c r="D16" l="1"/>
  <c r="E12" i="11"/>
  <c r="E26" l="1"/>
  <c r="C7" i="2"/>
  <c r="G7" l="1"/>
  <c r="G16" s="1"/>
  <c r="G19" s="1"/>
  <c r="C16"/>
  <c r="E10" i="14"/>
  <c r="E30" s="1"/>
  <c r="E32" s="1"/>
</calcChain>
</file>

<file path=xl/sharedStrings.xml><?xml version="1.0" encoding="utf-8"?>
<sst xmlns="http://schemas.openxmlformats.org/spreadsheetml/2006/main" count="1921" uniqueCount="334">
  <si>
    <t>CWIP-PLANT &amp; MACHINERY</t>
  </si>
  <si>
    <t>CWIP-TOWNSHIP</t>
  </si>
  <si>
    <t>CWIP-WAGON TIPPLER</t>
  </si>
  <si>
    <t>Jaiprakash Power Ventures Limited</t>
  </si>
  <si>
    <t>Sl No</t>
  </si>
  <si>
    <t xml:space="preserve">Description </t>
  </si>
  <si>
    <t>Total</t>
  </si>
  <si>
    <t xml:space="preserve">Addition </t>
  </si>
  <si>
    <t>JAIPRAKASH POWER VENTURES LIMITED</t>
  </si>
  <si>
    <t>JAYPEE NIGIRE SUPER THERMAL POWER PLANT, NIGIRE</t>
  </si>
  <si>
    <t>SL NO.</t>
  </si>
  <si>
    <t>NAME OF PARTY</t>
  </si>
  <si>
    <t xml:space="preserve">DESCRIPTION </t>
  </si>
  <si>
    <t>AMOUNT</t>
  </si>
  <si>
    <t>OPENING BA.</t>
  </si>
  <si>
    <t>DETAILS OF PLANT &amp; MACHINERY</t>
  </si>
  <si>
    <t>DETAILS OF COMPUTER &amp; PRINTER</t>
  </si>
  <si>
    <t>DETAILS OF OFFICE EQUIPMENT</t>
  </si>
  <si>
    <t>DETAILS OF WAGON TIPPLER</t>
  </si>
  <si>
    <t>DETAILS OF TOWNSHIP</t>
  </si>
  <si>
    <t>NET</t>
  </si>
  <si>
    <t>OFFICE EQUIPMENT</t>
  </si>
  <si>
    <t>EDP &amp; MACHINE</t>
  </si>
  <si>
    <t>FURNITURE &amp; FIXTURE</t>
  </si>
  <si>
    <t>DOUBLE DRUM WINCH</t>
  </si>
  <si>
    <t>BACHAN CONSTRUCTION  EQUIPMENT- UTTAM NAGAR NEW DELHI</t>
  </si>
  <si>
    <t>WEG Industries (India) Pvt. Lt</t>
  </si>
  <si>
    <t>E0150003</t>
  </si>
  <si>
    <t>CAPITAL WORK IN PROGRESS- PROJECT</t>
  </si>
  <si>
    <t>PV01</t>
  </si>
  <si>
    <t>Text</t>
  </si>
  <si>
    <t>User Name</t>
  </si>
  <si>
    <t>WE</t>
  </si>
  <si>
    <t>F030</t>
  </si>
  <si>
    <t>STORE_JNP</t>
  </si>
  <si>
    <t>LPANDEY</t>
  </si>
  <si>
    <t>VEHICLE</t>
  </si>
  <si>
    <t xml:space="preserve">Capitalization </t>
  </si>
  <si>
    <t>CWIP CODE</t>
  </si>
  <si>
    <t>310000000010</t>
  </si>
  <si>
    <t>310000000012</t>
  </si>
  <si>
    <t>Electric Motor</t>
  </si>
  <si>
    <t>Remarks</t>
  </si>
  <si>
    <t>Pending for Capitaliztion</t>
  </si>
  <si>
    <t>31/05/2019</t>
  </si>
  <si>
    <t>AA</t>
  </si>
  <si>
    <t>BUILDING</t>
  </si>
  <si>
    <t>DELIPSAHU</t>
  </si>
  <si>
    <t>BINAYJHA</t>
  </si>
  <si>
    <t>Assignment</t>
  </si>
  <si>
    <t>Reference</t>
  </si>
  <si>
    <t>INR</t>
  </si>
  <si>
    <t>PRINTER HP LASER JET</t>
  </si>
  <si>
    <t>HP PRINTER</t>
  </si>
  <si>
    <t>Diff</t>
  </si>
  <si>
    <t>DESKTOP COMPUTER</t>
  </si>
  <si>
    <t>FEE PAID FOR UNDER PATH WAY</t>
  </si>
  <si>
    <t>DETAILS OF UNDER PATH WAY</t>
  </si>
  <si>
    <t>GOVT DEPT</t>
  </si>
  <si>
    <t>UNDER PATH WAY</t>
  </si>
  <si>
    <t>DETAILS OF FURNITURE &amp; FIXTURE</t>
  </si>
  <si>
    <t>DETAILS OF Vehicle</t>
  </si>
  <si>
    <t>As per Trial</t>
  </si>
  <si>
    <t>INV21A001829</t>
  </si>
  <si>
    <t>INV21A001830</t>
  </si>
  <si>
    <t>INV21A001831</t>
  </si>
  <si>
    <t>Opening  as on 01.04.2021</t>
  </si>
  <si>
    <t>LAMINATION AMCHINE</t>
  </si>
  <si>
    <t>Desert Cooler</t>
  </si>
  <si>
    <t>WATER PRESSURE PUMP 1 HP</t>
  </si>
  <si>
    <t>TYRE CHANGER</t>
  </si>
  <si>
    <t>GYSER</t>
  </si>
  <si>
    <t>Gyser  (35 Ltr. Capacity)</t>
  </si>
  <si>
    <t>LASER JET PRINTER</t>
  </si>
  <si>
    <t>PUMP SET SUBMERSIBLE 5HP, 8 STAGE, SINGLE PHASE</t>
  </si>
  <si>
    <t>GAURAV ASSOCIATES</t>
  </si>
  <si>
    <t>DIVYA INFOTECH</t>
  </si>
  <si>
    <t>SATGURU SYSTEM</t>
  </si>
  <si>
    <t>GANESH SALES &amp; SERVICES</t>
  </si>
  <si>
    <t>VIHAN TRADING COMPANY</t>
  </si>
  <si>
    <t>PUNAM &amp; COMPANY</t>
  </si>
  <si>
    <t>HINDUSTHAN ABHIKARAN</t>
  </si>
  <si>
    <t>KANBE WATERTECH PVT. LTD.</t>
  </si>
  <si>
    <t>AIR CONDITIONER 1.5 TON, MAKE-BLUE STAR</t>
  </si>
  <si>
    <t>MAHINDRA XUV 300</t>
  </si>
  <si>
    <t>SCANNER/PRINTER</t>
  </si>
  <si>
    <t>PRINTER</t>
  </si>
  <si>
    <t>Entry Date</t>
  </si>
  <si>
    <t>GA0000007</t>
  </si>
  <si>
    <t>MS/0004</t>
  </si>
  <si>
    <t>GA0000013</t>
  </si>
  <si>
    <t>Z0</t>
  </si>
  <si>
    <t>ANILSINGH</t>
  </si>
  <si>
    <t>GA0000017</t>
  </si>
  <si>
    <t>GSBARETH</t>
  </si>
  <si>
    <t>LAMINATION MACHINE</t>
  </si>
  <si>
    <t>AIR COOLER</t>
  </si>
  <si>
    <t>GEYSER</t>
  </si>
  <si>
    <t>PRESSURE PUMP</t>
  </si>
  <si>
    <t>INV22A000336</t>
  </si>
  <si>
    <t>CASH BY SHRI DEEPAK KUMAR SAHU</t>
  </si>
  <si>
    <t>GA0000049</t>
  </si>
  <si>
    <t>GA0000051</t>
  </si>
  <si>
    <t>GA0000054</t>
  </si>
  <si>
    <t>GA0000055</t>
  </si>
  <si>
    <t>GA0000065</t>
  </si>
  <si>
    <t>BIHARI TRADERS</t>
  </si>
  <si>
    <t>KLAROL HYDRAULIC OIL CLEANING MACHINE</t>
  </si>
  <si>
    <t>CHAIN SAW</t>
  </si>
  <si>
    <t>DOSING PUMP</t>
  </si>
  <si>
    <t>HEDGE TRIMMER</t>
  </si>
  <si>
    <t>LAWN MOWER - SELF PROPELLED</t>
  </si>
  <si>
    <t>CUB CADET WHEEL STRING TRIMMER WST - SELF PROPEL</t>
  </si>
  <si>
    <t>ELECTRIC  MOTOR</t>
  </si>
  <si>
    <t>GANESH BAG NURSERY</t>
  </si>
  <si>
    <t>POPULAR AGENCIES</t>
  </si>
  <si>
    <t>WIRTGEN GROUP</t>
  </si>
  <si>
    <t>SOIL COMPACTOR</t>
  </si>
  <si>
    <t>SMARTEK ENGINEERING</t>
  </si>
  <si>
    <t>ROCK TECHNOLOGIES SECURITY</t>
  </si>
  <si>
    <t>KLASSIC KLAROL FILTERS PVT. LTD</t>
  </si>
  <si>
    <t>WELDING MACHINE</t>
  </si>
  <si>
    <t>TECHNOWELD</t>
  </si>
  <si>
    <t>HROOM HEATER</t>
  </si>
  <si>
    <t>POWER DISTRIBUTION P[ANNEL</t>
  </si>
  <si>
    <t>RTO CHARGES</t>
  </si>
  <si>
    <t>COMMERCIAL AUTOMOBILES PVT LTD.</t>
  </si>
  <si>
    <t>G/L</t>
  </si>
  <si>
    <t>DocumentNo</t>
  </si>
  <si>
    <t>BusA</t>
  </si>
  <si>
    <t>Type</t>
  </si>
  <si>
    <t>Pstng Date</t>
  </si>
  <si>
    <t>Doc. Date</t>
  </si>
  <si>
    <t>PK</t>
  </si>
  <si>
    <t>Amount in local cur.</t>
  </si>
  <si>
    <t>LCurr</t>
  </si>
  <si>
    <t>Tx</t>
  </si>
  <si>
    <t>Clrng doc.</t>
  </si>
  <si>
    <t>CoCd</t>
  </si>
  <si>
    <t>08.04.2021</t>
  </si>
  <si>
    <t>17.03.2021</t>
  </si>
  <si>
    <t>10.04.2021</t>
  </si>
  <si>
    <t>17.04.2021</t>
  </si>
  <si>
    <t>16.04.2021</t>
  </si>
  <si>
    <t>22.04.2021</t>
  </si>
  <si>
    <t>07.05.2021</t>
  </si>
  <si>
    <t>06.05.2021</t>
  </si>
  <si>
    <t>08.05.2021</t>
  </si>
  <si>
    <t>12.05.2021</t>
  </si>
  <si>
    <t>05.04.2021</t>
  </si>
  <si>
    <t>18.05.2021</t>
  </si>
  <si>
    <t>14.05.2021</t>
  </si>
  <si>
    <t>28.05.2021</t>
  </si>
  <si>
    <t>26.05.2021</t>
  </si>
  <si>
    <t>31.05.2021</t>
  </si>
  <si>
    <t>02.06.2021</t>
  </si>
  <si>
    <t>27.04.2021</t>
  </si>
  <si>
    <t>03.06.2021</t>
  </si>
  <si>
    <t>11.06.2021</t>
  </si>
  <si>
    <t>10.06.2021</t>
  </si>
  <si>
    <t>09.06.2021</t>
  </si>
  <si>
    <t>16.06.2021</t>
  </si>
  <si>
    <t>17.06.2021</t>
  </si>
  <si>
    <t>05.06.2021</t>
  </si>
  <si>
    <t>14.06.2021</t>
  </si>
  <si>
    <t>19.06.2021</t>
  </si>
  <si>
    <t>12.06.2021</t>
  </si>
  <si>
    <t>21.06.2021</t>
  </si>
  <si>
    <t>24.06.2021</t>
  </si>
  <si>
    <t>25.06.2021</t>
  </si>
  <si>
    <t>30.06.2021</t>
  </si>
  <si>
    <t>28.06.2021</t>
  </si>
  <si>
    <t>01.07.2021</t>
  </si>
  <si>
    <t>11.07.2021</t>
  </si>
  <si>
    <t>08.07.2021</t>
  </si>
  <si>
    <t>11.08.2021</t>
  </si>
  <si>
    <t>16.07.2021</t>
  </si>
  <si>
    <t>14.07.2021</t>
  </si>
  <si>
    <t>20.07.2021</t>
  </si>
  <si>
    <t>22.07.2021</t>
  </si>
  <si>
    <t>01.08.2021</t>
  </si>
  <si>
    <t>10.08.2021</t>
  </si>
  <si>
    <t>16.08.2021</t>
  </si>
  <si>
    <t>31.08.2021</t>
  </si>
  <si>
    <t>03.09.2021</t>
  </si>
  <si>
    <t>01.09.2021</t>
  </si>
  <si>
    <t>04.09.2021</t>
  </si>
  <si>
    <t>07.09.2021</t>
  </si>
  <si>
    <t>08.09.2021</t>
  </si>
  <si>
    <t>06.09.2021</t>
  </si>
  <si>
    <t>10.09.2021</t>
  </si>
  <si>
    <t>09.09.2021</t>
  </si>
  <si>
    <t>11.09.2021</t>
  </si>
  <si>
    <t>22.09.2021</t>
  </si>
  <si>
    <t>20.09.2021</t>
  </si>
  <si>
    <t>23.09.2021</t>
  </si>
  <si>
    <t>30.09.2021</t>
  </si>
  <si>
    <t>28.08.2021</t>
  </si>
  <si>
    <t>01.10.2021</t>
  </si>
  <si>
    <t>28.09.2021</t>
  </si>
  <si>
    <t>SCANNER</t>
  </si>
  <si>
    <t>DESKTOP DELL</t>
  </si>
  <si>
    <t>SUBMERSIBLE PUMP</t>
  </si>
  <si>
    <t>14.10.2021</t>
  </si>
  <si>
    <t>HYDRAULI OIL CLEANING MACHINE</t>
  </si>
  <si>
    <t>GA0000070</t>
  </si>
  <si>
    <t>07.10.2021</t>
  </si>
  <si>
    <t>05.10.2021</t>
  </si>
  <si>
    <t>08.10.2021</t>
  </si>
  <si>
    <t>09.10.2021</t>
  </si>
  <si>
    <t>21.10.2021</t>
  </si>
  <si>
    <t>31.03.2021</t>
  </si>
  <si>
    <t>30.10.2021</t>
  </si>
  <si>
    <t>26.10.2021</t>
  </si>
  <si>
    <t>01.11.2021</t>
  </si>
  <si>
    <t>27.10.2021</t>
  </si>
  <si>
    <t>02.11.2021</t>
  </si>
  <si>
    <t>08.11.2021</t>
  </si>
  <si>
    <t>28.10.2021</t>
  </si>
  <si>
    <t>30.11.2021</t>
  </si>
  <si>
    <t>23.11.2021</t>
  </si>
  <si>
    <t>11.11.2021</t>
  </si>
  <si>
    <t>24.11.2021</t>
  </si>
  <si>
    <t>16.11.2021</t>
  </si>
  <si>
    <t>01.12.2021</t>
  </si>
  <si>
    <t>29.12.2021</t>
  </si>
  <si>
    <t>10.12.2021</t>
  </si>
  <si>
    <t>09.12.2021</t>
  </si>
  <si>
    <t>03.12.2021</t>
  </si>
  <si>
    <t>14.12.2021</t>
  </si>
  <si>
    <t>30.12.2021</t>
  </si>
  <si>
    <t>28.12.2021</t>
  </si>
  <si>
    <t>13.12.2021</t>
  </si>
  <si>
    <t>18.12.2021</t>
  </si>
  <si>
    <t>HP LASERJET PRO M126A MFP PRINTER</t>
  </si>
  <si>
    <t>11.01.2021</t>
  </si>
  <si>
    <t>LAWN MOVER</t>
  </si>
  <si>
    <t>TRIMMER</t>
  </si>
  <si>
    <t>ROAD ROLLER</t>
  </si>
  <si>
    <t>ELECTRIC MOTOR</t>
  </si>
  <si>
    <t>31.12.2021</t>
  </si>
  <si>
    <t>OTHER CHARGES OF TATA 407</t>
  </si>
  <si>
    <t>10.01.2022</t>
  </si>
  <si>
    <t>LT DISTRIBUSTION PANEL</t>
  </si>
  <si>
    <t>ROOM HEATER</t>
  </si>
  <si>
    <t>LAPTOP</t>
  </si>
  <si>
    <t>CURRENCY COUNTING MACHINE</t>
  </si>
  <si>
    <t>ELECTROMAGNETIC FLOWMETER</t>
  </si>
  <si>
    <t>GEYSER 35 LTR.</t>
  </si>
  <si>
    <t>CHAIR TUBULAR STEEL WITH ARMSREST</t>
  </si>
  <si>
    <t>AZAD TRADERS</t>
  </si>
  <si>
    <t>MARSHALL PVT. LTD.</t>
  </si>
  <si>
    <t>STAR ENTERPRISES</t>
  </si>
  <si>
    <t>Asset No</t>
  </si>
  <si>
    <t>Description</t>
  </si>
  <si>
    <t>Name of party</t>
  </si>
  <si>
    <t>Amount</t>
  </si>
  <si>
    <t>WELDING MACHINE MAKE-EWAC</t>
  </si>
  <si>
    <t>SUBMERSIBLE PUMP SET 7.5  HP</t>
  </si>
  <si>
    <t>KLAROL HYDRAULIC OIL CLEANING MACHINE MLC-20-SV</t>
  </si>
  <si>
    <t>DOSING PUMP MODEL-V12 MAKE-MILTON ROY</t>
  </si>
  <si>
    <t>ROAD ROLLER MODEL-HC119I</t>
  </si>
  <si>
    <t>09.11.2021</t>
  </si>
  <si>
    <t>ELECTRIC MOTOR MAKE-ABB 2.2 HP 1435 KW</t>
  </si>
  <si>
    <t>11.12.2021</t>
  </si>
  <si>
    <t>LT DISTRIBUTION PANEL WITH C&amp;S MAKE-SWITCHGEAR</t>
  </si>
  <si>
    <t>ELECTRO MAGNETIC FLOWMETER</t>
  </si>
  <si>
    <t>15.01.2022</t>
  </si>
  <si>
    <t>Date</t>
  </si>
  <si>
    <t>Details of CWIP upto 31.03.2022</t>
  </si>
  <si>
    <t>Asset transfer to Stock</t>
  </si>
  <si>
    <t xml:space="preserve"> G/L Account</t>
  </si>
  <si>
    <t xml:space="preserve"> Company Code</t>
  </si>
  <si>
    <t>08.01.2022</t>
  </si>
  <si>
    <t>11.01.2022</t>
  </si>
  <si>
    <t>03.01.2022</t>
  </si>
  <si>
    <t>12.01.2022</t>
  </si>
  <si>
    <t>14.01.2022</t>
  </si>
  <si>
    <t>20.12.2021</t>
  </si>
  <si>
    <t>17.01.2022</t>
  </si>
  <si>
    <t>22.01.2022</t>
  </si>
  <si>
    <t>19.01.2022</t>
  </si>
  <si>
    <t>28.01.2022</t>
  </si>
  <si>
    <t>24.01.2022</t>
  </si>
  <si>
    <t>31.01.2022</t>
  </si>
  <si>
    <t>29.01.2022</t>
  </si>
  <si>
    <t>FLOMETER</t>
  </si>
  <si>
    <t>17.02.2022</t>
  </si>
  <si>
    <t>CURRANCY COUNTING MACHINE</t>
  </si>
  <si>
    <t>BAJAJ GYSER</t>
  </si>
  <si>
    <t>DELL LAPTOP</t>
  </si>
  <si>
    <t>04.02.2022</t>
  </si>
  <si>
    <t>07.02.2022</t>
  </si>
  <si>
    <t>02.02.2022</t>
  </si>
  <si>
    <t>09.02.2022</t>
  </si>
  <si>
    <t>01.02.2022</t>
  </si>
  <si>
    <t>AMT TFR</t>
  </si>
  <si>
    <t>SA</t>
  </si>
  <si>
    <t>21.02.2022</t>
  </si>
  <si>
    <t>19.02.2022</t>
  </si>
  <si>
    <t>AMT TRANSFRRED FROM CWIP TO EXPENSES</t>
  </si>
  <si>
    <t>AMT TRANSFRRED</t>
  </si>
  <si>
    <t>AMT TRANSFRRED FROM CWIP TO INVENTORY</t>
  </si>
  <si>
    <t>25.02.2022</t>
  </si>
  <si>
    <t>11.02.2022</t>
  </si>
  <si>
    <t>28.02.2022</t>
  </si>
  <si>
    <t>11.03.2022</t>
  </si>
  <si>
    <t>DEKTOP COMPUTER</t>
  </si>
  <si>
    <t>03.03.2022</t>
  </si>
  <si>
    <t>02.03.2022</t>
  </si>
  <si>
    <t>07.03.2022</t>
  </si>
  <si>
    <t>16.02.2022</t>
  </si>
  <si>
    <t>22.02.2022</t>
  </si>
  <si>
    <t>01.03.2022</t>
  </si>
  <si>
    <t>12.03.2022</t>
  </si>
  <si>
    <t>15.03.2022</t>
  </si>
  <si>
    <t>16.03.2022</t>
  </si>
  <si>
    <t>CE/837</t>
  </si>
  <si>
    <t>31.03.2022</t>
  </si>
  <si>
    <t>26.02.2022</t>
  </si>
  <si>
    <t>SMARD CARD PRINTER</t>
  </si>
  <si>
    <t>05.04.2022</t>
  </si>
  <si>
    <t>EXECUTIVE REVOLVING CHAIR</t>
  </si>
  <si>
    <t>13.03.2022</t>
  </si>
  <si>
    <t>POTATO PILLAR MACHINE</t>
  </si>
  <si>
    <t>GEYSER MAAKE-BAJAJ</t>
  </si>
  <si>
    <t>PUSH TROLLY</t>
  </si>
  <si>
    <t>Balance as per book as on 31.03.2022</t>
  </si>
  <si>
    <t>PUSH TROLLY 5 TON</t>
  </si>
  <si>
    <t>SMART CARD PRINTER MAKE-EVOL</t>
  </si>
  <si>
    <t>PRINTER HP LAZER JET MFP MODEL NO-126A MAKE-HP</t>
  </si>
  <si>
    <t>DESKTOP COMPUTER MAKE-DELL VASTRO 10 GEN</t>
  </si>
  <si>
    <t>EXECUTIVE REVOLVING CHAIR MAKE-NEELKAMAL</t>
  </si>
  <si>
    <t>GEYSER MAKE-BAJAJ 35 LTR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</si>
</sst>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43" fontId="26" fillId="0" borderId="0" applyFont="0" applyFill="0" applyBorder="0" applyAlignment="0" applyProtection="0"/>
    <xf numFmtId="0" fontId="27" fillId="0" borderId="0"/>
  </cellStyleXfs>
  <cellXfs count="72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3" fontId="5" fillId="0" borderId="0" xfId="0" applyNumberFormat="1" applyFon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4" fillId="0" borderId="1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43" fontId="0" fillId="0" borderId="0" xfId="1" applyFont="1"/>
    <xf numFmtId="43" fontId="0" fillId="0" borderId="1" xfId="1" applyFont="1" applyBorder="1"/>
    <xf numFmtId="43" fontId="6" fillId="0" borderId="1" xfId="1" applyFont="1" applyBorder="1"/>
    <xf numFmtId="43" fontId="6" fillId="0" borderId="0" xfId="1" applyFont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Border="1" applyAlignment="1">
      <alignment horizontal="left"/>
    </xf>
    <xf numFmtId="43" fontId="0" fillId="0" borderId="1" xfId="1" applyFont="1" applyFill="1" applyBorder="1"/>
    <xf numFmtId="43" fontId="24" fillId="0" borderId="1" xfId="1" applyFont="1" applyFill="1" applyBorder="1"/>
    <xf numFmtId="0" fontId="0" fillId="0" borderId="0" xfId="0"/>
    <xf numFmtId="0" fontId="0" fillId="0" borderId="0" xfId="0" applyFill="1"/>
    <xf numFmtId="43" fontId="23" fillId="0" borderId="1" xfId="1" applyFont="1" applyFill="1" applyBorder="1"/>
    <xf numFmtId="43" fontId="6" fillId="0" borderId="1" xfId="1" applyFont="1" applyFill="1" applyBorder="1"/>
    <xf numFmtId="43" fontId="5" fillId="0" borderId="1" xfId="1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6" fillId="0" borderId="1" xfId="0" applyFont="1" applyFill="1" applyBorder="1"/>
    <xf numFmtId="43" fontId="0" fillId="0" borderId="0" xfId="0" applyNumberFormat="1" applyFill="1"/>
    <xf numFmtId="0" fontId="7" fillId="0" borderId="0" xfId="0" applyFont="1" applyFill="1"/>
    <xf numFmtId="0" fontId="6" fillId="0" borderId="1" xfId="0" applyFont="1" applyFill="1" applyBorder="1" applyAlignment="1">
      <alignment horizontal="center"/>
    </xf>
    <xf numFmtId="43" fontId="25" fillId="0" borderId="1" xfId="1" applyFont="1" applyFill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0" borderId="0" xfId="0" quotePrefix="1" applyFill="1"/>
    <xf numFmtId="0" fontId="0" fillId="0" borderId="1" xfId="0" quotePrefix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23" fillId="0" borderId="11" xfId="1" applyFont="1" applyFill="1" applyBorder="1"/>
    <xf numFmtId="43" fontId="0" fillId="0" borderId="1" xfId="1" applyFont="1" applyFill="1" applyBorder="1" applyAlignment="1">
      <alignment horizontal="left"/>
    </xf>
    <xf numFmtId="1" fontId="0" fillId="0" borderId="1" xfId="0" quotePrefix="1" applyNumberFormat="1" applyBorder="1" applyAlignment="1">
      <alignment horizontal="center"/>
    </xf>
    <xf numFmtId="0" fontId="0" fillId="0" borderId="1" xfId="0" quotePrefix="1" applyFill="1" applyBorder="1"/>
    <xf numFmtId="0" fontId="6" fillId="0" borderId="1" xfId="0" applyFont="1" applyFill="1" applyBorder="1" applyAlignment="1">
      <alignment horizontal="left"/>
    </xf>
    <xf numFmtId="1" fontId="0" fillId="0" borderId="0" xfId="0" applyNumberFormat="1"/>
    <xf numFmtId="4" fontId="6" fillId="0" borderId="1" xfId="0" applyNumberFormat="1" applyFont="1" applyFill="1" applyBorder="1"/>
    <xf numFmtId="0" fontId="0" fillId="0" borderId="0" xfId="0" applyBorder="1"/>
    <xf numFmtId="43" fontId="6" fillId="0" borderId="1" xfId="0" applyNumberFormat="1" applyFont="1" applyBorder="1"/>
    <xf numFmtId="0" fontId="6" fillId="0" borderId="0" xfId="0" applyFont="1" applyFill="1" applyBorder="1"/>
    <xf numFmtId="43" fontId="0" fillId="33" borderId="1" xfId="1" applyFont="1" applyFill="1" applyBorder="1"/>
    <xf numFmtId="43" fontId="0" fillId="0" borderId="0" xfId="0" applyNumberFormat="1" applyAlignment="1">
      <alignment horizontal="center"/>
    </xf>
    <xf numFmtId="43" fontId="23" fillId="33" borderId="1" xfId="1" applyFont="1" applyFill="1" applyBorder="1"/>
    <xf numFmtId="43" fontId="23" fillId="33" borderId="12" xfId="1" applyFont="1" applyFill="1" applyBorder="1"/>
    <xf numFmtId="0" fontId="28" fillId="34" borderId="0" xfId="0" applyFont="1" applyFill="1"/>
    <xf numFmtId="1" fontId="28" fillId="34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4" xfId="4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zoomScale="90" zoomScaleNormal="90" workbookViewId="0">
      <selection activeCell="E23" sqref="E23"/>
    </sheetView>
  </sheetViews>
  <sheetFormatPr defaultRowHeight="15"/>
  <cols>
    <col min="1" max="1" width="9.140625" style="4"/>
    <col min="2" max="2" width="32.85546875" style="4" customWidth="1"/>
    <col min="3" max="3" width="21.140625" style="4" customWidth="1"/>
    <col min="4" max="4" width="19" customWidth="1"/>
    <col min="5" max="6" width="21.7109375" style="29" customWidth="1"/>
    <col min="7" max="7" width="19.85546875" customWidth="1"/>
    <col min="8" max="8" width="18.85546875" customWidth="1"/>
    <col min="9" max="9" width="11.140625" bestFit="1" customWidth="1"/>
    <col min="10" max="10" width="15.140625" customWidth="1"/>
  </cols>
  <sheetData>
    <row r="1" spans="1:13" ht="20.25">
      <c r="A1" s="65" t="s">
        <v>3</v>
      </c>
      <c r="B1" s="65"/>
      <c r="C1" s="65"/>
      <c r="D1" s="65"/>
      <c r="E1" s="65"/>
      <c r="F1" s="65"/>
      <c r="G1" s="65"/>
    </row>
    <row r="4" spans="1:13" ht="18">
      <c r="A4" s="66" t="s">
        <v>269</v>
      </c>
      <c r="B4" s="66"/>
      <c r="C4" s="66"/>
      <c r="D4" s="66"/>
      <c r="E4" s="66"/>
      <c r="F4" s="66"/>
      <c r="G4" s="66"/>
    </row>
    <row r="6" spans="1:13" ht="47.25">
      <c r="A6" s="8" t="s">
        <v>4</v>
      </c>
      <c r="B6" s="8" t="s">
        <v>5</v>
      </c>
      <c r="C6" s="9" t="s">
        <v>66</v>
      </c>
      <c r="D6" s="10" t="s">
        <v>7</v>
      </c>
      <c r="E6" s="11" t="s">
        <v>37</v>
      </c>
      <c r="F6" s="11" t="s">
        <v>270</v>
      </c>
      <c r="G6" s="11" t="s">
        <v>327</v>
      </c>
    </row>
    <row r="7" spans="1:13">
      <c r="A7" s="1">
        <v>1</v>
      </c>
      <c r="B7" s="26" t="s">
        <v>0</v>
      </c>
      <c r="C7" s="3">
        <f>+'P&amp;M'!E12</f>
        <v>31300740</v>
      </c>
      <c r="D7" s="3">
        <f>+'P&amp;M'!E25</f>
        <v>4224357.07</v>
      </c>
      <c r="E7" s="3">
        <v>4224357.07</v>
      </c>
      <c r="F7" s="3">
        <v>31300740</v>
      </c>
      <c r="G7" s="3">
        <f>+C7+D7-E7-F7</f>
        <v>0</v>
      </c>
      <c r="H7" s="7"/>
      <c r="I7" s="56"/>
      <c r="J7" s="56"/>
      <c r="K7" s="56"/>
      <c r="L7" s="56"/>
      <c r="M7" s="56"/>
    </row>
    <row r="8" spans="1:13">
      <c r="A8" s="1">
        <v>2</v>
      </c>
      <c r="B8" s="26" t="s">
        <v>1</v>
      </c>
      <c r="C8" s="3">
        <v>87666059.699999943</v>
      </c>
      <c r="D8" s="33">
        <v>0</v>
      </c>
      <c r="E8" s="33">
        <v>0</v>
      </c>
      <c r="F8" s="33"/>
      <c r="G8" s="3">
        <f t="shared" ref="G8:G15" si="0">+C8+D8-E8</f>
        <v>87666059.699999943</v>
      </c>
      <c r="I8" s="56"/>
      <c r="J8" s="56"/>
      <c r="K8" s="56"/>
      <c r="L8" s="56"/>
      <c r="M8" s="56"/>
    </row>
    <row r="9" spans="1:13">
      <c r="A9" s="1">
        <v>3</v>
      </c>
      <c r="B9" s="26" t="s">
        <v>2</v>
      </c>
      <c r="C9" s="3">
        <v>0</v>
      </c>
      <c r="D9" s="33">
        <f>+'wagon tippler'!E28</f>
        <v>0</v>
      </c>
      <c r="E9" s="33"/>
      <c r="F9" s="33"/>
      <c r="G9" s="3">
        <f t="shared" si="0"/>
        <v>0</v>
      </c>
      <c r="I9" s="56"/>
      <c r="J9" s="56"/>
      <c r="K9" s="56"/>
      <c r="L9" s="56"/>
      <c r="M9" s="56"/>
    </row>
    <row r="10" spans="1:13" s="29" customFormat="1">
      <c r="A10" s="1">
        <v>4</v>
      </c>
      <c r="B10" s="26" t="s">
        <v>21</v>
      </c>
      <c r="C10" s="3">
        <v>0</v>
      </c>
      <c r="D10" s="33">
        <f>+'OFFICE EQUP'!D27</f>
        <v>785528</v>
      </c>
      <c r="E10" s="33">
        <v>785528</v>
      </c>
      <c r="F10" s="33"/>
      <c r="G10" s="3">
        <f t="shared" si="0"/>
        <v>0</v>
      </c>
      <c r="I10" s="56"/>
      <c r="J10" s="56"/>
      <c r="K10" s="56"/>
      <c r="L10" s="56"/>
      <c r="M10" s="56"/>
    </row>
    <row r="11" spans="1:13" s="29" customFormat="1">
      <c r="A11" s="1">
        <v>5</v>
      </c>
      <c r="B11" s="26" t="s">
        <v>22</v>
      </c>
      <c r="C11" s="3">
        <v>0</v>
      </c>
      <c r="D11" s="33">
        <f>+'C&amp;P'!D36</f>
        <v>1069252.54</v>
      </c>
      <c r="E11" s="33">
        <v>1069252.54</v>
      </c>
      <c r="F11" s="33"/>
      <c r="G11" s="3">
        <f t="shared" si="0"/>
        <v>0</v>
      </c>
      <c r="I11" s="56"/>
      <c r="J11" s="56"/>
      <c r="K11" s="56"/>
      <c r="L11" s="56"/>
      <c r="M11" s="56"/>
    </row>
    <row r="12" spans="1:13" s="29" customFormat="1">
      <c r="A12" s="1">
        <v>6</v>
      </c>
      <c r="B12" s="26" t="s">
        <v>36</v>
      </c>
      <c r="C12" s="3">
        <v>0</v>
      </c>
      <c r="D12" s="33">
        <f>+VEHICLE!D17</f>
        <v>1166252</v>
      </c>
      <c r="E12" s="33">
        <v>1166252</v>
      </c>
      <c r="F12" s="33"/>
      <c r="G12" s="3">
        <f t="shared" si="0"/>
        <v>0</v>
      </c>
      <c r="I12" s="56"/>
      <c r="J12" s="56"/>
      <c r="K12" s="56"/>
      <c r="L12" s="56"/>
      <c r="M12" s="56"/>
    </row>
    <row r="13" spans="1:13" s="29" customFormat="1">
      <c r="A13" s="1">
        <v>7</v>
      </c>
      <c r="B13" s="26" t="s">
        <v>23</v>
      </c>
      <c r="C13" s="3">
        <v>0</v>
      </c>
      <c r="D13" s="33">
        <f>+'F&amp;F'!D12</f>
        <v>180030.04</v>
      </c>
      <c r="E13" s="33">
        <v>180030.04</v>
      </c>
      <c r="F13" s="33"/>
      <c r="G13" s="3">
        <f t="shared" si="0"/>
        <v>0</v>
      </c>
      <c r="I13" s="56"/>
      <c r="J13" s="56"/>
      <c r="K13" s="56"/>
      <c r="L13" s="56"/>
      <c r="M13" s="56"/>
    </row>
    <row r="14" spans="1:13" s="29" customFormat="1">
      <c r="A14" s="1">
        <v>8</v>
      </c>
      <c r="B14" s="26" t="s">
        <v>46</v>
      </c>
      <c r="C14" s="3">
        <v>0</v>
      </c>
      <c r="D14" s="33"/>
      <c r="E14" s="33"/>
      <c r="F14" s="33"/>
      <c r="G14" s="3">
        <f t="shared" si="0"/>
        <v>0</v>
      </c>
      <c r="I14" s="56"/>
      <c r="J14" s="56"/>
      <c r="K14" s="56"/>
      <c r="L14" s="56"/>
      <c r="M14" s="56"/>
    </row>
    <row r="15" spans="1:13" s="29" customFormat="1">
      <c r="A15" s="1">
        <v>9</v>
      </c>
      <c r="B15" s="26" t="s">
        <v>59</v>
      </c>
      <c r="C15" s="3">
        <f>+'UNDER PATH'!E10</f>
        <v>10012.200000000001</v>
      </c>
      <c r="D15" s="33"/>
      <c r="E15" s="33">
        <v>0</v>
      </c>
      <c r="F15" s="33"/>
      <c r="G15" s="3">
        <f t="shared" si="0"/>
        <v>10012.200000000001</v>
      </c>
      <c r="I15" s="56"/>
      <c r="J15" s="56"/>
      <c r="K15" s="56"/>
      <c r="L15" s="56"/>
      <c r="M15" s="56"/>
    </row>
    <row r="16" spans="1:13" ht="18">
      <c r="A16" s="2"/>
      <c r="B16" s="5" t="s">
        <v>6</v>
      </c>
      <c r="C16" s="13">
        <f>SUM(C7:C15)</f>
        <v>118976811.89999995</v>
      </c>
      <c r="D16" s="13">
        <f t="shared" ref="D16:E16" si="1">SUM(D7:D15)</f>
        <v>7425419.6500000004</v>
      </c>
      <c r="E16" s="13">
        <f t="shared" si="1"/>
        <v>7425419.6500000004</v>
      </c>
      <c r="F16" s="13"/>
      <c r="G16" s="13">
        <f>SUM(G7:G15)</f>
        <v>87676071.899999946</v>
      </c>
      <c r="I16" s="29"/>
      <c r="J16" s="44"/>
    </row>
    <row r="18" spans="3:13">
      <c r="D18" s="44"/>
      <c r="E18" s="44" t="s">
        <v>62</v>
      </c>
      <c r="F18" s="44"/>
      <c r="G18" s="19">
        <v>87676071.969999999</v>
      </c>
      <c r="H18" s="44"/>
      <c r="I18" s="44"/>
      <c r="J18" s="44"/>
      <c r="K18" s="44"/>
      <c r="L18" s="44"/>
      <c r="M18" s="44"/>
    </row>
    <row r="19" spans="3:13">
      <c r="D19" s="7"/>
      <c r="E19" s="60" t="s">
        <v>54</v>
      </c>
      <c r="F19" s="60"/>
      <c r="G19" s="22">
        <f>+G16-G18</f>
        <v>-7.0000052452087402E-2</v>
      </c>
      <c r="I19" s="29"/>
      <c r="J19" s="44"/>
      <c r="K19" s="44"/>
      <c r="L19" s="44"/>
      <c r="M19" s="44"/>
    </row>
    <row r="20" spans="3:13">
      <c r="C20" s="6"/>
      <c r="D20" s="7"/>
      <c r="E20" s="7"/>
      <c r="F20" s="7"/>
      <c r="G20" s="44"/>
      <c r="H20" s="44"/>
      <c r="I20" s="29"/>
      <c r="J20" s="29"/>
      <c r="K20" s="44"/>
      <c r="L20" s="44"/>
    </row>
    <row r="21" spans="3:13">
      <c r="G21" s="44"/>
      <c r="H21" s="44"/>
      <c r="I21" s="29"/>
      <c r="J21" s="44"/>
      <c r="K21" s="44"/>
      <c r="L21" s="44"/>
      <c r="M21" s="44"/>
    </row>
    <row r="22" spans="3:13">
      <c r="D22" s="7"/>
      <c r="E22" s="44"/>
      <c r="F22" s="44"/>
      <c r="G22" s="44"/>
      <c r="H22" s="29"/>
      <c r="I22" s="44"/>
      <c r="J22" s="44"/>
    </row>
    <row r="23" spans="3:13">
      <c r="D23" s="29"/>
      <c r="E23" s="44"/>
      <c r="F23" s="44"/>
      <c r="G23" s="44"/>
      <c r="J23" s="29"/>
      <c r="K23" s="44"/>
    </row>
    <row r="24" spans="3:13">
      <c r="D24" s="7"/>
      <c r="G24" s="44"/>
      <c r="H24" s="44"/>
    </row>
    <row r="25" spans="3:13">
      <c r="G25" s="44"/>
      <c r="I25" s="29"/>
      <c r="J25" s="44"/>
      <c r="K25" s="44"/>
    </row>
    <row r="26" spans="3:13">
      <c r="D26" s="7">
        <f>+D24-D25</f>
        <v>0</v>
      </c>
      <c r="G26" s="44"/>
      <c r="I26" s="29"/>
      <c r="J26" s="29"/>
      <c r="K26" s="44"/>
      <c r="L26" s="44"/>
    </row>
    <row r="27" spans="3:13">
      <c r="G27" s="44"/>
    </row>
    <row r="28" spans="3:13">
      <c r="G28" s="44"/>
    </row>
  </sheetData>
  <mergeCells count="2">
    <mergeCell ref="A1:G1"/>
    <mergeCell ref="A4:G4"/>
  </mergeCells>
  <pageMargins left="0.25" right="0.25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81"/>
  <sheetViews>
    <sheetView workbookViewId="0">
      <selection activeCell="E14" sqref="E14"/>
    </sheetView>
  </sheetViews>
  <sheetFormatPr defaultRowHeight="15"/>
  <cols>
    <col min="1" max="3" width="11.7109375" style="29" customWidth="1"/>
    <col min="4" max="4" width="16.140625" style="54" bestFit="1" customWidth="1"/>
    <col min="5" max="20" width="11.7109375" style="29" customWidth="1"/>
    <col min="21" max="16384" width="9.140625" style="29"/>
  </cols>
  <sheetData>
    <row r="2" spans="1:19">
      <c r="A2" s="29" t="s">
        <v>271</v>
      </c>
    </row>
    <row r="3" spans="1:19">
      <c r="A3" s="29" t="s">
        <v>272</v>
      </c>
      <c r="C3" s="29" t="s">
        <v>27</v>
      </c>
      <c r="E3" s="29" t="s">
        <v>28</v>
      </c>
    </row>
    <row r="4" spans="1:19">
      <c r="A4" s="29">
        <v>171</v>
      </c>
      <c r="C4" s="29" t="s">
        <v>29</v>
      </c>
    </row>
    <row r="7" spans="1:19">
      <c r="A7" s="63" t="s">
        <v>127</v>
      </c>
      <c r="B7" s="63" t="s">
        <v>50</v>
      </c>
      <c r="C7" s="63"/>
      <c r="D7" s="64" t="s">
        <v>49</v>
      </c>
      <c r="E7" s="63"/>
      <c r="F7" s="63" t="s">
        <v>128</v>
      </c>
      <c r="G7" s="63" t="s">
        <v>129</v>
      </c>
      <c r="H7" s="63" t="s">
        <v>130</v>
      </c>
      <c r="I7" s="63" t="s">
        <v>131</v>
      </c>
      <c r="J7" s="63" t="s">
        <v>132</v>
      </c>
      <c r="K7" s="63" t="s">
        <v>133</v>
      </c>
      <c r="L7" s="63" t="s">
        <v>134</v>
      </c>
      <c r="M7" s="63" t="s">
        <v>135</v>
      </c>
      <c r="N7" s="63" t="s">
        <v>136</v>
      </c>
      <c r="O7" s="63" t="s">
        <v>137</v>
      </c>
      <c r="P7" s="63" t="s">
        <v>30</v>
      </c>
      <c r="Q7" s="63" t="s">
        <v>138</v>
      </c>
      <c r="R7" s="63" t="s">
        <v>31</v>
      </c>
      <c r="S7" s="63" t="s">
        <v>87</v>
      </c>
    </row>
    <row r="9" spans="1:19">
      <c r="A9" s="29" t="s">
        <v>27</v>
      </c>
      <c r="B9" s="29" t="s">
        <v>63</v>
      </c>
      <c r="D9" s="54">
        <v>310000000816000</v>
      </c>
      <c r="F9" s="29">
        <v>1900001521</v>
      </c>
      <c r="G9" s="29" t="s">
        <v>33</v>
      </c>
      <c r="H9" s="29" t="s">
        <v>32</v>
      </c>
      <c r="I9" s="29" t="s">
        <v>139</v>
      </c>
      <c r="J9" s="29" t="s">
        <v>140</v>
      </c>
      <c r="K9" s="29">
        <v>75</v>
      </c>
      <c r="L9" s="44">
        <v>-939512.48</v>
      </c>
      <c r="M9" s="29" t="s">
        <v>51</v>
      </c>
      <c r="Q9" s="29" t="s">
        <v>29</v>
      </c>
      <c r="R9" s="29" t="s">
        <v>48</v>
      </c>
      <c r="S9" s="29" t="s">
        <v>139</v>
      </c>
    </row>
    <row r="10" spans="1:19">
      <c r="A10" s="29" t="s">
        <v>27</v>
      </c>
      <c r="B10" s="29" t="s">
        <v>65</v>
      </c>
      <c r="D10" s="54">
        <v>310000000816000</v>
      </c>
      <c r="F10" s="29">
        <v>1900001522</v>
      </c>
      <c r="G10" s="29" t="s">
        <v>33</v>
      </c>
      <c r="H10" s="29" t="s">
        <v>32</v>
      </c>
      <c r="I10" s="29" t="s">
        <v>139</v>
      </c>
      <c r="J10" s="29" t="s">
        <v>140</v>
      </c>
      <c r="K10" s="29">
        <v>75</v>
      </c>
      <c r="L10" s="44">
        <v>-939516.48</v>
      </c>
      <c r="M10" s="29" t="s">
        <v>51</v>
      </c>
      <c r="Q10" s="29" t="s">
        <v>29</v>
      </c>
      <c r="R10" s="29" t="s">
        <v>48</v>
      </c>
      <c r="S10" s="29" t="s">
        <v>139</v>
      </c>
    </row>
    <row r="11" spans="1:19">
      <c r="A11" s="29" t="s">
        <v>27</v>
      </c>
      <c r="B11" s="29" t="s">
        <v>64</v>
      </c>
      <c r="D11" s="54">
        <v>310000000816000</v>
      </c>
      <c r="F11" s="29">
        <v>1900001524</v>
      </c>
      <c r="G11" s="29" t="s">
        <v>33</v>
      </c>
      <c r="H11" s="29" t="s">
        <v>32</v>
      </c>
      <c r="I11" s="29" t="s">
        <v>139</v>
      </c>
      <c r="J11" s="29" t="s">
        <v>140</v>
      </c>
      <c r="K11" s="29">
        <v>75</v>
      </c>
      <c r="L11" s="44">
        <v>-939516.48</v>
      </c>
      <c r="M11" s="29" t="s">
        <v>51</v>
      </c>
      <c r="Q11" s="29" t="s">
        <v>29</v>
      </c>
      <c r="R11" s="29" t="s">
        <v>48</v>
      </c>
      <c r="S11" s="29" t="s">
        <v>139</v>
      </c>
    </row>
    <row r="12" spans="1:19">
      <c r="A12" s="29" t="s">
        <v>27</v>
      </c>
      <c r="B12" s="29" t="s">
        <v>63</v>
      </c>
      <c r="D12" s="54">
        <v>310000000816000</v>
      </c>
      <c r="F12" s="29">
        <v>1900001958</v>
      </c>
      <c r="G12" s="29" t="s">
        <v>33</v>
      </c>
      <c r="H12" s="29" t="s">
        <v>32</v>
      </c>
      <c r="I12" s="29" t="s">
        <v>139</v>
      </c>
      <c r="J12" s="29" t="s">
        <v>140</v>
      </c>
      <c r="K12" s="29">
        <v>70</v>
      </c>
      <c r="L12" s="44">
        <v>939512.48</v>
      </c>
      <c r="M12" s="29" t="s">
        <v>51</v>
      </c>
      <c r="Q12" s="29" t="s">
        <v>29</v>
      </c>
      <c r="R12" s="29" t="s">
        <v>47</v>
      </c>
      <c r="S12" s="29" t="s">
        <v>141</v>
      </c>
    </row>
    <row r="13" spans="1:19">
      <c r="A13" s="29" t="s">
        <v>27</v>
      </c>
      <c r="B13" s="29" t="s">
        <v>63</v>
      </c>
      <c r="D13" s="54">
        <v>310000000816000</v>
      </c>
      <c r="F13" s="29">
        <v>1900001977</v>
      </c>
      <c r="G13" s="29" t="s">
        <v>33</v>
      </c>
      <c r="H13" s="29" t="s">
        <v>32</v>
      </c>
      <c r="I13" s="29" t="s">
        <v>139</v>
      </c>
      <c r="J13" s="29" t="s">
        <v>140</v>
      </c>
      <c r="K13" s="29">
        <v>75</v>
      </c>
      <c r="L13" s="44">
        <v>-939512.48</v>
      </c>
      <c r="M13" s="29" t="s">
        <v>51</v>
      </c>
      <c r="Q13" s="29" t="s">
        <v>29</v>
      </c>
      <c r="R13" s="29" t="s">
        <v>48</v>
      </c>
      <c r="S13" s="29" t="s">
        <v>141</v>
      </c>
    </row>
    <row r="14" spans="1:19">
      <c r="A14" s="29" t="s">
        <v>27</v>
      </c>
      <c r="B14" s="29">
        <v>13</v>
      </c>
      <c r="D14" s="54">
        <v>310000000896000</v>
      </c>
      <c r="F14" s="29">
        <v>1900007078</v>
      </c>
      <c r="G14" s="29" t="s">
        <v>33</v>
      </c>
      <c r="H14" s="29" t="s">
        <v>32</v>
      </c>
      <c r="I14" s="29" t="s">
        <v>142</v>
      </c>
      <c r="J14" s="29" t="s">
        <v>143</v>
      </c>
      <c r="K14" s="29">
        <v>70</v>
      </c>
      <c r="L14" s="44">
        <v>4484</v>
      </c>
      <c r="M14" s="29" t="s">
        <v>51</v>
      </c>
      <c r="Q14" s="29" t="s">
        <v>29</v>
      </c>
      <c r="R14" s="29" t="s">
        <v>34</v>
      </c>
      <c r="S14" s="29" t="s">
        <v>144</v>
      </c>
    </row>
    <row r="15" spans="1:19">
      <c r="A15" s="29" t="s">
        <v>27</v>
      </c>
      <c r="B15" s="29">
        <v>38</v>
      </c>
      <c r="D15" s="54">
        <v>310000000880000</v>
      </c>
      <c r="F15" s="29">
        <v>1900011964</v>
      </c>
      <c r="G15" s="29" t="s">
        <v>33</v>
      </c>
      <c r="H15" s="29" t="s">
        <v>32</v>
      </c>
      <c r="I15" s="29" t="s">
        <v>145</v>
      </c>
      <c r="J15" s="29" t="s">
        <v>146</v>
      </c>
      <c r="K15" s="29">
        <v>70</v>
      </c>
      <c r="L15" s="44">
        <v>7552</v>
      </c>
      <c r="M15" s="29" t="s">
        <v>51</v>
      </c>
      <c r="Q15" s="29" t="s">
        <v>29</v>
      </c>
      <c r="R15" s="29" t="s">
        <v>34</v>
      </c>
      <c r="S15" s="29" t="s">
        <v>147</v>
      </c>
    </row>
    <row r="16" spans="1:19">
      <c r="A16" s="29" t="s">
        <v>27</v>
      </c>
      <c r="B16" s="29">
        <v>4</v>
      </c>
      <c r="D16" s="54">
        <v>310000000802000</v>
      </c>
      <c r="F16" s="29">
        <v>1900012693</v>
      </c>
      <c r="G16" s="29" t="s">
        <v>33</v>
      </c>
      <c r="H16" s="29" t="s">
        <v>32</v>
      </c>
      <c r="I16" s="29" t="s">
        <v>148</v>
      </c>
      <c r="J16" s="29" t="s">
        <v>149</v>
      </c>
      <c r="K16" s="29">
        <v>70</v>
      </c>
      <c r="L16" s="44">
        <v>64170</v>
      </c>
      <c r="M16" s="29" t="s">
        <v>51</v>
      </c>
      <c r="Q16" s="29" t="s">
        <v>29</v>
      </c>
      <c r="R16" s="29" t="s">
        <v>34</v>
      </c>
      <c r="S16" s="29" t="s">
        <v>148</v>
      </c>
    </row>
    <row r="17" spans="1:19">
      <c r="A17" s="29" t="s">
        <v>27</v>
      </c>
      <c r="B17" s="29">
        <v>47</v>
      </c>
      <c r="D17" s="54">
        <v>310000000880000</v>
      </c>
      <c r="F17" s="29">
        <v>1900014574</v>
      </c>
      <c r="G17" s="29" t="s">
        <v>33</v>
      </c>
      <c r="H17" s="29" t="s">
        <v>32</v>
      </c>
      <c r="I17" s="29" t="s">
        <v>150</v>
      </c>
      <c r="J17" s="29" t="s">
        <v>151</v>
      </c>
      <c r="K17" s="29">
        <v>70</v>
      </c>
      <c r="L17" s="44">
        <v>135936</v>
      </c>
      <c r="M17" s="29" t="s">
        <v>51</v>
      </c>
      <c r="Q17" s="29" t="s">
        <v>29</v>
      </c>
      <c r="R17" s="29" t="s">
        <v>34</v>
      </c>
      <c r="S17" s="29" t="s">
        <v>150</v>
      </c>
    </row>
    <row r="18" spans="1:19">
      <c r="A18" s="29" t="s">
        <v>27</v>
      </c>
      <c r="B18" s="29" t="s">
        <v>88</v>
      </c>
      <c r="D18" s="54">
        <v>310000000827000</v>
      </c>
      <c r="F18" s="29">
        <v>1900019165</v>
      </c>
      <c r="G18" s="29" t="s">
        <v>33</v>
      </c>
      <c r="H18" s="29" t="s">
        <v>32</v>
      </c>
      <c r="I18" s="29" t="s">
        <v>152</v>
      </c>
      <c r="J18" s="29" t="s">
        <v>153</v>
      </c>
      <c r="K18" s="29">
        <v>70</v>
      </c>
      <c r="L18" s="44">
        <v>51000</v>
      </c>
      <c r="M18" s="29" t="s">
        <v>51</v>
      </c>
      <c r="Q18" s="29" t="s">
        <v>29</v>
      </c>
      <c r="R18" s="29" t="s">
        <v>34</v>
      </c>
      <c r="S18" s="29" t="s">
        <v>154</v>
      </c>
    </row>
    <row r="19" spans="1:19">
      <c r="A19" s="29" t="s">
        <v>27</v>
      </c>
      <c r="B19" s="29" t="s">
        <v>89</v>
      </c>
      <c r="D19" s="54">
        <v>310000000841000</v>
      </c>
      <c r="F19" s="29">
        <v>1900020343</v>
      </c>
      <c r="G19" s="29" t="s">
        <v>33</v>
      </c>
      <c r="H19" s="29" t="s">
        <v>32</v>
      </c>
      <c r="I19" s="29" t="s">
        <v>155</v>
      </c>
      <c r="J19" s="29" t="s">
        <v>156</v>
      </c>
      <c r="K19" s="29">
        <v>70</v>
      </c>
      <c r="L19" s="44">
        <v>131499.76</v>
      </c>
      <c r="M19" s="29" t="s">
        <v>51</v>
      </c>
      <c r="Q19" s="29" t="s">
        <v>29</v>
      </c>
      <c r="R19" s="29" t="s">
        <v>34</v>
      </c>
      <c r="S19" s="29" t="s">
        <v>157</v>
      </c>
    </row>
    <row r="20" spans="1:19">
      <c r="A20" s="29" t="s">
        <v>27</v>
      </c>
      <c r="B20" s="29">
        <v>82</v>
      </c>
      <c r="D20" s="54">
        <v>310000000895000</v>
      </c>
      <c r="F20" s="29">
        <v>1900023532</v>
      </c>
      <c r="G20" s="29" t="s">
        <v>33</v>
      </c>
      <c r="H20" s="29" t="s">
        <v>32</v>
      </c>
      <c r="I20" s="29" t="s">
        <v>158</v>
      </c>
      <c r="J20" s="29" t="s">
        <v>159</v>
      </c>
      <c r="K20" s="29">
        <v>70</v>
      </c>
      <c r="L20" s="44">
        <v>28910</v>
      </c>
      <c r="M20" s="29" t="s">
        <v>51</v>
      </c>
      <c r="Q20" s="29" t="s">
        <v>29</v>
      </c>
      <c r="R20" s="29" t="s">
        <v>34</v>
      </c>
      <c r="S20" s="29" t="s">
        <v>158</v>
      </c>
    </row>
    <row r="21" spans="1:19">
      <c r="A21" s="29" t="s">
        <v>27</v>
      </c>
      <c r="B21" s="29" t="s">
        <v>90</v>
      </c>
      <c r="D21" s="54">
        <v>310000000936000</v>
      </c>
      <c r="F21" s="29">
        <v>1900023537</v>
      </c>
      <c r="G21" s="29" t="s">
        <v>33</v>
      </c>
      <c r="H21" s="29" t="s">
        <v>32</v>
      </c>
      <c r="I21" s="29" t="s">
        <v>158</v>
      </c>
      <c r="J21" s="29" t="s">
        <v>160</v>
      </c>
      <c r="K21" s="29">
        <v>70</v>
      </c>
      <c r="L21" s="44">
        <v>42200</v>
      </c>
      <c r="M21" s="29" t="s">
        <v>51</v>
      </c>
      <c r="Q21" s="29" t="s">
        <v>29</v>
      </c>
      <c r="R21" s="29" t="s">
        <v>34</v>
      </c>
      <c r="S21" s="29" t="s">
        <v>158</v>
      </c>
    </row>
    <row r="22" spans="1:19">
      <c r="A22" s="29" t="s">
        <v>27</v>
      </c>
      <c r="B22" s="29">
        <v>212317000042</v>
      </c>
      <c r="D22" s="54">
        <v>310000000936000</v>
      </c>
      <c r="F22" s="29">
        <v>1700002383</v>
      </c>
      <c r="G22" s="29" t="s">
        <v>33</v>
      </c>
      <c r="H22" s="29" t="s">
        <v>91</v>
      </c>
      <c r="I22" s="29" t="s">
        <v>161</v>
      </c>
      <c r="J22" s="29" t="s">
        <v>160</v>
      </c>
      <c r="K22" s="29">
        <v>75</v>
      </c>
      <c r="L22" s="29">
        <v>-0.01</v>
      </c>
      <c r="M22" s="29" t="s">
        <v>51</v>
      </c>
      <c r="N22" s="29">
        <v>90</v>
      </c>
      <c r="Q22" s="29" t="s">
        <v>29</v>
      </c>
      <c r="R22" s="29" t="s">
        <v>92</v>
      </c>
      <c r="S22" s="29" t="s">
        <v>161</v>
      </c>
    </row>
    <row r="23" spans="1:19">
      <c r="A23" s="29" t="s">
        <v>27</v>
      </c>
      <c r="B23" s="29">
        <v>36</v>
      </c>
      <c r="D23" s="54">
        <v>310000000894000</v>
      </c>
      <c r="F23" s="29">
        <v>1900025528</v>
      </c>
      <c r="G23" s="29" t="s">
        <v>33</v>
      </c>
      <c r="H23" s="29" t="s">
        <v>32</v>
      </c>
      <c r="I23" s="29" t="s">
        <v>162</v>
      </c>
      <c r="J23" s="29" t="s">
        <v>163</v>
      </c>
      <c r="K23" s="29">
        <v>70</v>
      </c>
      <c r="L23" s="44">
        <v>19499.5</v>
      </c>
      <c r="M23" s="29" t="s">
        <v>51</v>
      </c>
      <c r="Q23" s="29" t="s">
        <v>29</v>
      </c>
      <c r="R23" s="29" t="s">
        <v>34</v>
      </c>
      <c r="S23" s="29" t="s">
        <v>162</v>
      </c>
    </row>
    <row r="24" spans="1:19">
      <c r="A24" s="29" t="s">
        <v>27</v>
      </c>
      <c r="B24" s="29">
        <v>30</v>
      </c>
      <c r="D24" s="54">
        <v>310000000944000</v>
      </c>
      <c r="F24" s="29">
        <v>1900025559</v>
      </c>
      <c r="G24" s="29" t="s">
        <v>33</v>
      </c>
      <c r="H24" s="29" t="s">
        <v>32</v>
      </c>
      <c r="I24" s="29" t="s">
        <v>162</v>
      </c>
      <c r="J24" s="29" t="s">
        <v>164</v>
      </c>
      <c r="K24" s="29">
        <v>70</v>
      </c>
      <c r="L24" s="44">
        <v>12980</v>
      </c>
      <c r="M24" s="29" t="s">
        <v>51</v>
      </c>
      <c r="Q24" s="29" t="s">
        <v>29</v>
      </c>
      <c r="R24" s="29" t="s">
        <v>34</v>
      </c>
      <c r="S24" s="29" t="s">
        <v>162</v>
      </c>
    </row>
    <row r="25" spans="1:19">
      <c r="A25" s="29" t="s">
        <v>27</v>
      </c>
      <c r="B25" s="29">
        <v>29</v>
      </c>
      <c r="D25" s="54">
        <v>310000000886000</v>
      </c>
      <c r="F25" s="29">
        <v>1900025708</v>
      </c>
      <c r="G25" s="29" t="s">
        <v>33</v>
      </c>
      <c r="H25" s="29" t="s">
        <v>32</v>
      </c>
      <c r="I25" s="29" t="s">
        <v>162</v>
      </c>
      <c r="J25" s="29" t="s">
        <v>164</v>
      </c>
      <c r="K25" s="29">
        <v>70</v>
      </c>
      <c r="L25" s="44">
        <v>51920</v>
      </c>
      <c r="M25" s="29" t="s">
        <v>51</v>
      </c>
      <c r="Q25" s="29" t="s">
        <v>29</v>
      </c>
      <c r="R25" s="29" t="s">
        <v>34</v>
      </c>
      <c r="S25" s="29" t="s">
        <v>162</v>
      </c>
    </row>
    <row r="26" spans="1:19">
      <c r="A26" s="29" t="s">
        <v>27</v>
      </c>
      <c r="B26" s="29">
        <v>52</v>
      </c>
      <c r="D26" s="54">
        <v>310000000945000</v>
      </c>
      <c r="F26" s="29">
        <v>1900026050</v>
      </c>
      <c r="G26" s="29" t="s">
        <v>33</v>
      </c>
      <c r="H26" s="29" t="s">
        <v>32</v>
      </c>
      <c r="I26" s="29" t="s">
        <v>165</v>
      </c>
      <c r="J26" s="29" t="s">
        <v>166</v>
      </c>
      <c r="K26" s="29">
        <v>70</v>
      </c>
      <c r="L26" s="44">
        <v>29205</v>
      </c>
      <c r="M26" s="29" t="s">
        <v>51</v>
      </c>
      <c r="Q26" s="29" t="s">
        <v>29</v>
      </c>
      <c r="R26" s="29" t="s">
        <v>34</v>
      </c>
      <c r="S26" s="29" t="s">
        <v>165</v>
      </c>
    </row>
    <row r="27" spans="1:19">
      <c r="A27" s="29" t="s">
        <v>27</v>
      </c>
      <c r="B27" s="29" t="s">
        <v>93</v>
      </c>
      <c r="D27" s="54">
        <v>310000000936000</v>
      </c>
      <c r="F27" s="29">
        <v>1900027797</v>
      </c>
      <c r="G27" s="29" t="s">
        <v>33</v>
      </c>
      <c r="H27" s="29" t="s">
        <v>32</v>
      </c>
      <c r="I27" s="29" t="s">
        <v>167</v>
      </c>
      <c r="J27" s="29" t="s">
        <v>165</v>
      </c>
      <c r="K27" s="29">
        <v>70</v>
      </c>
      <c r="L27" s="44">
        <v>42200</v>
      </c>
      <c r="M27" s="29" t="s">
        <v>51</v>
      </c>
      <c r="Q27" s="29" t="s">
        <v>29</v>
      </c>
      <c r="R27" s="29" t="s">
        <v>34</v>
      </c>
      <c r="S27" s="29" t="s">
        <v>168</v>
      </c>
    </row>
    <row r="28" spans="1:19">
      <c r="A28" s="29" t="s">
        <v>27</v>
      </c>
      <c r="B28" s="29">
        <v>212317000048</v>
      </c>
      <c r="D28" s="54">
        <v>310000000936000</v>
      </c>
      <c r="F28" s="29">
        <v>1700002672</v>
      </c>
      <c r="G28" s="29" t="s">
        <v>33</v>
      </c>
      <c r="H28" s="29" t="s">
        <v>91</v>
      </c>
      <c r="I28" s="29" t="s">
        <v>169</v>
      </c>
      <c r="J28" s="29" t="s">
        <v>165</v>
      </c>
      <c r="K28" s="29">
        <v>75</v>
      </c>
      <c r="L28" s="29">
        <v>-0.01</v>
      </c>
      <c r="M28" s="29" t="s">
        <v>51</v>
      </c>
      <c r="N28" s="29">
        <v>90</v>
      </c>
      <c r="Q28" s="29" t="s">
        <v>29</v>
      </c>
      <c r="R28" s="29" t="s">
        <v>94</v>
      </c>
      <c r="S28" s="29" t="s">
        <v>169</v>
      </c>
    </row>
    <row r="29" spans="1:19">
      <c r="A29" s="29" t="s">
        <v>27</v>
      </c>
      <c r="B29" s="29">
        <v>136</v>
      </c>
      <c r="D29" s="54">
        <v>310000000951000</v>
      </c>
      <c r="F29" s="29">
        <v>1900030270</v>
      </c>
      <c r="G29" s="29" t="s">
        <v>33</v>
      </c>
      <c r="H29" s="29" t="s">
        <v>32</v>
      </c>
      <c r="I29" s="29" t="s">
        <v>170</v>
      </c>
      <c r="J29" s="29" t="s">
        <v>171</v>
      </c>
      <c r="K29" s="29">
        <v>70</v>
      </c>
      <c r="L29" s="44">
        <v>111955.2</v>
      </c>
      <c r="M29" s="29" t="s">
        <v>51</v>
      </c>
      <c r="Q29" s="29" t="s">
        <v>29</v>
      </c>
      <c r="R29" s="29" t="s">
        <v>34</v>
      </c>
      <c r="S29" s="29" t="s">
        <v>170</v>
      </c>
    </row>
    <row r="30" spans="1:19">
      <c r="A30" s="29" t="s">
        <v>27</v>
      </c>
      <c r="D30" s="54">
        <v>310000000827000</v>
      </c>
      <c r="F30" s="29">
        <v>4100000009</v>
      </c>
      <c r="G30" s="29" t="s">
        <v>33</v>
      </c>
      <c r="H30" s="29" t="s">
        <v>45</v>
      </c>
      <c r="I30" s="29" t="s">
        <v>170</v>
      </c>
      <c r="J30" s="29" t="s">
        <v>153</v>
      </c>
      <c r="K30" s="29">
        <v>75</v>
      </c>
      <c r="L30" s="44">
        <v>-51000</v>
      </c>
      <c r="M30" s="29" t="s">
        <v>51</v>
      </c>
      <c r="P30" s="29" t="s">
        <v>55</v>
      </c>
      <c r="Q30" s="29" t="s">
        <v>29</v>
      </c>
      <c r="R30" s="29" t="s">
        <v>35</v>
      </c>
      <c r="S30" s="29" t="s">
        <v>172</v>
      </c>
    </row>
    <row r="31" spans="1:19">
      <c r="A31" s="29" t="s">
        <v>27</v>
      </c>
      <c r="D31" s="54">
        <v>310000000895000</v>
      </c>
      <c r="F31" s="29">
        <v>4100000010</v>
      </c>
      <c r="G31" s="29" t="s">
        <v>33</v>
      </c>
      <c r="H31" s="29" t="s">
        <v>45</v>
      </c>
      <c r="I31" s="29" t="s">
        <v>170</v>
      </c>
      <c r="J31" s="29" t="s">
        <v>159</v>
      </c>
      <c r="K31" s="29">
        <v>75</v>
      </c>
      <c r="L31" s="44">
        <v>-28910</v>
      </c>
      <c r="M31" s="29" t="s">
        <v>51</v>
      </c>
      <c r="P31" s="29" t="s">
        <v>53</v>
      </c>
      <c r="Q31" s="29" t="s">
        <v>29</v>
      </c>
      <c r="R31" s="29" t="s">
        <v>35</v>
      </c>
      <c r="S31" s="29" t="s">
        <v>172</v>
      </c>
    </row>
    <row r="32" spans="1:19">
      <c r="A32" s="29" t="s">
        <v>27</v>
      </c>
      <c r="D32" s="54">
        <v>310000000936000</v>
      </c>
      <c r="F32" s="29">
        <v>4100000011</v>
      </c>
      <c r="G32" s="29" t="s">
        <v>33</v>
      </c>
      <c r="H32" s="29" t="s">
        <v>45</v>
      </c>
      <c r="I32" s="29" t="s">
        <v>170</v>
      </c>
      <c r="J32" s="29" t="s">
        <v>160</v>
      </c>
      <c r="K32" s="29">
        <v>75</v>
      </c>
      <c r="L32" s="44">
        <v>-42200</v>
      </c>
      <c r="M32" s="29" t="s">
        <v>51</v>
      </c>
      <c r="P32" s="29" t="s">
        <v>55</v>
      </c>
      <c r="Q32" s="29" t="s">
        <v>29</v>
      </c>
      <c r="R32" s="29" t="s">
        <v>35</v>
      </c>
      <c r="S32" s="29" t="s">
        <v>172</v>
      </c>
    </row>
    <row r="33" spans="1:19">
      <c r="A33" s="29" t="s">
        <v>27</v>
      </c>
      <c r="D33" s="54">
        <v>310000000894000</v>
      </c>
      <c r="F33" s="29">
        <v>4100000012</v>
      </c>
      <c r="G33" s="29" t="s">
        <v>33</v>
      </c>
      <c r="H33" s="29" t="s">
        <v>45</v>
      </c>
      <c r="I33" s="29" t="s">
        <v>170</v>
      </c>
      <c r="J33" s="29" t="s">
        <v>163</v>
      </c>
      <c r="K33" s="29">
        <v>75</v>
      </c>
      <c r="L33" s="44">
        <v>-19499.5</v>
      </c>
      <c r="M33" s="29" t="s">
        <v>51</v>
      </c>
      <c r="P33" s="29" t="s">
        <v>53</v>
      </c>
      <c r="Q33" s="29" t="s">
        <v>29</v>
      </c>
      <c r="R33" s="29" t="s">
        <v>35</v>
      </c>
      <c r="S33" s="29" t="s">
        <v>172</v>
      </c>
    </row>
    <row r="34" spans="1:19">
      <c r="A34" s="29" t="s">
        <v>27</v>
      </c>
      <c r="D34" s="54">
        <v>310000000945000</v>
      </c>
      <c r="F34" s="29">
        <v>4100000013</v>
      </c>
      <c r="G34" s="29" t="s">
        <v>33</v>
      </c>
      <c r="H34" s="29" t="s">
        <v>45</v>
      </c>
      <c r="I34" s="29" t="s">
        <v>170</v>
      </c>
      <c r="J34" s="29" t="s">
        <v>166</v>
      </c>
      <c r="K34" s="29">
        <v>75</v>
      </c>
      <c r="L34" s="44">
        <v>-29205</v>
      </c>
      <c r="M34" s="29" t="s">
        <v>51</v>
      </c>
      <c r="P34" s="29" t="s">
        <v>53</v>
      </c>
      <c r="Q34" s="29" t="s">
        <v>29</v>
      </c>
      <c r="R34" s="29" t="s">
        <v>35</v>
      </c>
      <c r="S34" s="29" t="s">
        <v>172</v>
      </c>
    </row>
    <row r="35" spans="1:19">
      <c r="A35" s="29" t="s">
        <v>27</v>
      </c>
      <c r="D35" s="54">
        <v>310000000936000</v>
      </c>
      <c r="F35" s="29">
        <v>4100000014</v>
      </c>
      <c r="G35" s="29" t="s">
        <v>33</v>
      </c>
      <c r="H35" s="29" t="s">
        <v>45</v>
      </c>
      <c r="I35" s="29" t="s">
        <v>170</v>
      </c>
      <c r="J35" s="29" t="s">
        <v>165</v>
      </c>
      <c r="K35" s="29">
        <v>75</v>
      </c>
      <c r="L35" s="44">
        <v>-42200</v>
      </c>
      <c r="M35" s="29" t="s">
        <v>51</v>
      </c>
      <c r="P35" s="29" t="s">
        <v>55</v>
      </c>
      <c r="Q35" s="29" t="s">
        <v>29</v>
      </c>
      <c r="R35" s="29" t="s">
        <v>35</v>
      </c>
      <c r="S35" s="29" t="s">
        <v>172</v>
      </c>
    </row>
    <row r="36" spans="1:19">
      <c r="A36" s="29" t="s">
        <v>27</v>
      </c>
      <c r="D36" s="54">
        <v>310000000896000</v>
      </c>
      <c r="F36" s="29">
        <v>4100000015</v>
      </c>
      <c r="G36" s="29" t="s">
        <v>33</v>
      </c>
      <c r="H36" s="29" t="s">
        <v>45</v>
      </c>
      <c r="I36" s="29" t="s">
        <v>170</v>
      </c>
      <c r="J36" s="29" t="s">
        <v>143</v>
      </c>
      <c r="K36" s="29">
        <v>75</v>
      </c>
      <c r="L36" s="44">
        <v>-4484</v>
      </c>
      <c r="M36" s="29" t="s">
        <v>51</v>
      </c>
      <c r="P36" s="29" t="s">
        <v>95</v>
      </c>
      <c r="Q36" s="29" t="s">
        <v>29</v>
      </c>
      <c r="R36" s="29" t="s">
        <v>35</v>
      </c>
      <c r="S36" s="29" t="s">
        <v>172</v>
      </c>
    </row>
    <row r="37" spans="1:19">
      <c r="A37" s="29" t="s">
        <v>27</v>
      </c>
      <c r="D37" s="54">
        <v>310000000880000</v>
      </c>
      <c r="F37" s="29">
        <v>4100000016</v>
      </c>
      <c r="G37" s="29" t="s">
        <v>33</v>
      </c>
      <c r="H37" s="29" t="s">
        <v>45</v>
      </c>
      <c r="I37" s="29" t="s">
        <v>170</v>
      </c>
      <c r="J37" s="29" t="s">
        <v>146</v>
      </c>
      <c r="K37" s="29">
        <v>75</v>
      </c>
      <c r="L37" s="44">
        <v>-7552</v>
      </c>
      <c r="M37" s="29" t="s">
        <v>51</v>
      </c>
      <c r="P37" s="29" t="s">
        <v>96</v>
      </c>
      <c r="Q37" s="29" t="s">
        <v>29</v>
      </c>
      <c r="R37" s="29" t="s">
        <v>35</v>
      </c>
      <c r="S37" s="29" t="s">
        <v>172</v>
      </c>
    </row>
    <row r="38" spans="1:19">
      <c r="A38" s="29" t="s">
        <v>27</v>
      </c>
      <c r="D38" s="54">
        <v>310000000880000</v>
      </c>
      <c r="F38" s="29">
        <v>4100000017</v>
      </c>
      <c r="G38" s="29" t="s">
        <v>33</v>
      </c>
      <c r="H38" s="29" t="s">
        <v>45</v>
      </c>
      <c r="I38" s="29" t="s">
        <v>170</v>
      </c>
      <c r="J38" s="29" t="s">
        <v>151</v>
      </c>
      <c r="K38" s="29">
        <v>75</v>
      </c>
      <c r="L38" s="44">
        <v>-135936</v>
      </c>
      <c r="M38" s="29" t="s">
        <v>51</v>
      </c>
      <c r="P38" s="29" t="s">
        <v>96</v>
      </c>
      <c r="Q38" s="29" t="s">
        <v>29</v>
      </c>
      <c r="R38" s="29" t="s">
        <v>35</v>
      </c>
      <c r="S38" s="29" t="s">
        <v>172</v>
      </c>
    </row>
    <row r="39" spans="1:19">
      <c r="A39" s="29" t="s">
        <v>27</v>
      </c>
      <c r="D39" s="54">
        <v>310000000944000</v>
      </c>
      <c r="F39" s="29">
        <v>4100000018</v>
      </c>
      <c r="G39" s="29" t="s">
        <v>33</v>
      </c>
      <c r="H39" s="29" t="s">
        <v>45</v>
      </c>
      <c r="I39" s="29" t="s">
        <v>170</v>
      </c>
      <c r="J39" s="29" t="s">
        <v>164</v>
      </c>
      <c r="K39" s="29">
        <v>75</v>
      </c>
      <c r="L39" s="44">
        <v>-12980</v>
      </c>
      <c r="M39" s="29" t="s">
        <v>51</v>
      </c>
      <c r="P39" s="29" t="s">
        <v>97</v>
      </c>
      <c r="Q39" s="29" t="s">
        <v>29</v>
      </c>
      <c r="R39" s="29" t="s">
        <v>35</v>
      </c>
      <c r="S39" s="29" t="s">
        <v>172</v>
      </c>
    </row>
    <row r="40" spans="1:19">
      <c r="A40" s="29" t="s">
        <v>27</v>
      </c>
      <c r="D40" s="54">
        <v>310000000886000</v>
      </c>
      <c r="F40" s="29">
        <v>4100000019</v>
      </c>
      <c r="G40" s="29" t="s">
        <v>33</v>
      </c>
      <c r="H40" s="29" t="s">
        <v>45</v>
      </c>
      <c r="I40" s="29" t="s">
        <v>170</v>
      </c>
      <c r="J40" s="29" t="s">
        <v>164</v>
      </c>
      <c r="K40" s="29">
        <v>75</v>
      </c>
      <c r="L40" s="44">
        <v>-51920</v>
      </c>
      <c r="M40" s="29" t="s">
        <v>51</v>
      </c>
      <c r="P40" s="29" t="s">
        <v>97</v>
      </c>
      <c r="Q40" s="29" t="s">
        <v>29</v>
      </c>
      <c r="R40" s="29" t="s">
        <v>35</v>
      </c>
      <c r="S40" s="29" t="s">
        <v>172</v>
      </c>
    </row>
    <row r="41" spans="1:19">
      <c r="A41" s="29" t="s">
        <v>27</v>
      </c>
      <c r="D41" s="54">
        <v>310000000841000</v>
      </c>
      <c r="F41" s="29">
        <v>4100000020</v>
      </c>
      <c r="G41" s="29" t="s">
        <v>33</v>
      </c>
      <c r="H41" s="29" t="s">
        <v>45</v>
      </c>
      <c r="I41" s="29" t="s">
        <v>170</v>
      </c>
      <c r="J41" s="29" t="s">
        <v>156</v>
      </c>
      <c r="K41" s="29">
        <v>75</v>
      </c>
      <c r="L41" s="44">
        <v>-131499.76</v>
      </c>
      <c r="M41" s="29" t="s">
        <v>51</v>
      </c>
      <c r="P41" s="29" t="s">
        <v>70</v>
      </c>
      <c r="Q41" s="29" t="s">
        <v>29</v>
      </c>
      <c r="R41" s="29" t="s">
        <v>35</v>
      </c>
      <c r="S41" s="29" t="s">
        <v>172</v>
      </c>
    </row>
    <row r="42" spans="1:19">
      <c r="A42" s="29" t="s">
        <v>27</v>
      </c>
      <c r="D42" s="54">
        <v>310000000802000</v>
      </c>
      <c r="F42" s="29">
        <v>4100000021</v>
      </c>
      <c r="G42" s="29" t="s">
        <v>33</v>
      </c>
      <c r="H42" s="29" t="s">
        <v>45</v>
      </c>
      <c r="I42" s="29" t="s">
        <v>170</v>
      </c>
      <c r="J42" s="29" t="s">
        <v>149</v>
      </c>
      <c r="K42" s="29">
        <v>75</v>
      </c>
      <c r="L42" s="44">
        <v>-64170</v>
      </c>
      <c r="M42" s="29" t="s">
        <v>51</v>
      </c>
      <c r="P42" s="29" t="s">
        <v>98</v>
      </c>
      <c r="Q42" s="29" t="s">
        <v>29</v>
      </c>
      <c r="R42" s="29" t="s">
        <v>35</v>
      </c>
      <c r="S42" s="29" t="s">
        <v>172</v>
      </c>
    </row>
    <row r="43" spans="1:19">
      <c r="A43" s="29" t="s">
        <v>27</v>
      </c>
      <c r="B43" s="29">
        <v>488</v>
      </c>
      <c r="D43" s="54">
        <v>310000000569000</v>
      </c>
      <c r="F43" s="29">
        <v>1900045496</v>
      </c>
      <c r="G43" s="29" t="s">
        <v>33</v>
      </c>
      <c r="H43" s="29" t="s">
        <v>32</v>
      </c>
      <c r="I43" s="29" t="s">
        <v>173</v>
      </c>
      <c r="J43" s="29" t="s">
        <v>174</v>
      </c>
      <c r="K43" s="29">
        <v>70</v>
      </c>
      <c r="L43" s="44">
        <v>32000</v>
      </c>
      <c r="M43" s="29" t="s">
        <v>51</v>
      </c>
      <c r="Q43" s="29" t="s">
        <v>29</v>
      </c>
      <c r="R43" s="29" t="s">
        <v>34</v>
      </c>
      <c r="S43" s="29" t="s">
        <v>175</v>
      </c>
    </row>
    <row r="44" spans="1:19">
      <c r="A44" s="29" t="s">
        <v>27</v>
      </c>
      <c r="B44" s="29">
        <v>199</v>
      </c>
      <c r="D44" s="54">
        <v>310000000944000</v>
      </c>
      <c r="F44" s="29">
        <v>1900037814</v>
      </c>
      <c r="G44" s="29" t="s">
        <v>33</v>
      </c>
      <c r="H44" s="29" t="s">
        <v>32</v>
      </c>
      <c r="I44" s="29" t="s">
        <v>176</v>
      </c>
      <c r="J44" s="29" t="s">
        <v>177</v>
      </c>
      <c r="K44" s="29">
        <v>70</v>
      </c>
      <c r="L44" s="44">
        <v>12980</v>
      </c>
      <c r="M44" s="29" t="s">
        <v>51</v>
      </c>
      <c r="Q44" s="29" t="s">
        <v>29</v>
      </c>
      <c r="R44" s="29" t="s">
        <v>34</v>
      </c>
      <c r="S44" s="29" t="s">
        <v>178</v>
      </c>
    </row>
    <row r="45" spans="1:19">
      <c r="A45" s="29" t="s">
        <v>27</v>
      </c>
      <c r="B45" s="29" t="s">
        <v>99</v>
      </c>
      <c r="D45" s="54">
        <v>310000000817000</v>
      </c>
      <c r="F45" s="29">
        <v>1900038384</v>
      </c>
      <c r="G45" s="29" t="s">
        <v>33</v>
      </c>
      <c r="H45" s="29" t="s">
        <v>32</v>
      </c>
      <c r="I45" s="29" t="s">
        <v>179</v>
      </c>
      <c r="J45" s="29" t="s">
        <v>170</v>
      </c>
      <c r="K45" s="29">
        <v>70</v>
      </c>
      <c r="L45" s="44">
        <v>1087587</v>
      </c>
      <c r="M45" s="29" t="s">
        <v>51</v>
      </c>
      <c r="Q45" s="29" t="s">
        <v>29</v>
      </c>
      <c r="R45" s="29" t="s">
        <v>34</v>
      </c>
      <c r="S45" s="29" t="s">
        <v>179</v>
      </c>
    </row>
    <row r="46" spans="1:19">
      <c r="A46" s="29" t="s">
        <v>27</v>
      </c>
      <c r="B46" s="29">
        <v>488</v>
      </c>
      <c r="D46" s="54">
        <v>310000000569000</v>
      </c>
      <c r="F46" s="29">
        <v>1900045351</v>
      </c>
      <c r="G46" s="29" t="s">
        <v>33</v>
      </c>
      <c r="H46" s="29" t="s">
        <v>32</v>
      </c>
      <c r="I46" s="29" t="s">
        <v>180</v>
      </c>
      <c r="J46" s="29" t="s">
        <v>174</v>
      </c>
      <c r="K46" s="29">
        <v>70</v>
      </c>
      <c r="L46" s="44">
        <v>29500</v>
      </c>
      <c r="M46" s="29" t="s">
        <v>51</v>
      </c>
      <c r="Q46" s="29" t="s">
        <v>29</v>
      </c>
      <c r="R46" s="29" t="s">
        <v>34</v>
      </c>
      <c r="S46" s="29" t="s">
        <v>175</v>
      </c>
    </row>
    <row r="47" spans="1:19">
      <c r="A47" s="29" t="s">
        <v>27</v>
      </c>
      <c r="B47" s="29">
        <v>488</v>
      </c>
      <c r="D47" s="54">
        <v>310000000569000</v>
      </c>
      <c r="F47" s="29">
        <v>1900045495</v>
      </c>
      <c r="G47" s="29" t="s">
        <v>33</v>
      </c>
      <c r="H47" s="29" t="s">
        <v>32</v>
      </c>
      <c r="I47" s="29" t="s">
        <v>180</v>
      </c>
      <c r="J47" s="29" t="s">
        <v>174</v>
      </c>
      <c r="K47" s="29">
        <v>75</v>
      </c>
      <c r="L47" s="44">
        <v>-29500</v>
      </c>
      <c r="M47" s="29" t="s">
        <v>51</v>
      </c>
      <c r="Q47" s="29" t="s">
        <v>29</v>
      </c>
      <c r="R47" s="29" t="s">
        <v>48</v>
      </c>
      <c r="S47" s="29" t="s">
        <v>175</v>
      </c>
    </row>
    <row r="48" spans="1:19">
      <c r="A48" s="29" t="s">
        <v>27</v>
      </c>
      <c r="B48" s="29">
        <v>10</v>
      </c>
      <c r="D48" s="54">
        <v>310000000010000</v>
      </c>
      <c r="F48" s="29">
        <v>1900047063</v>
      </c>
      <c r="G48" s="29" t="s">
        <v>33</v>
      </c>
      <c r="H48" s="29" t="s">
        <v>32</v>
      </c>
      <c r="I48" s="29" t="s">
        <v>175</v>
      </c>
      <c r="J48" s="29" t="s">
        <v>181</v>
      </c>
      <c r="K48" s="29">
        <v>70</v>
      </c>
      <c r="L48" s="44">
        <v>4650</v>
      </c>
      <c r="M48" s="29" t="s">
        <v>51</v>
      </c>
      <c r="P48" s="29" t="s">
        <v>100</v>
      </c>
      <c r="Q48" s="29" t="s">
        <v>29</v>
      </c>
      <c r="R48" s="29" t="s">
        <v>34</v>
      </c>
      <c r="S48" s="29" t="s">
        <v>182</v>
      </c>
    </row>
    <row r="49" spans="1:19">
      <c r="A49" s="29" t="s">
        <v>27</v>
      </c>
      <c r="B49" s="29">
        <v>232</v>
      </c>
      <c r="D49" s="54">
        <v>310000000632000</v>
      </c>
      <c r="F49" s="29">
        <v>1900052732</v>
      </c>
      <c r="G49" s="29" t="s">
        <v>33</v>
      </c>
      <c r="H49" s="29" t="s">
        <v>32</v>
      </c>
      <c r="I49" s="29" t="s">
        <v>183</v>
      </c>
      <c r="J49" s="29" t="s">
        <v>183</v>
      </c>
      <c r="K49" s="29">
        <v>70</v>
      </c>
      <c r="L49" s="44">
        <v>53100</v>
      </c>
      <c r="M49" s="29" t="s">
        <v>51</v>
      </c>
      <c r="Q49" s="29" t="s">
        <v>29</v>
      </c>
      <c r="R49" s="29" t="s">
        <v>34</v>
      </c>
      <c r="S49" s="29" t="s">
        <v>184</v>
      </c>
    </row>
    <row r="50" spans="1:19">
      <c r="A50" s="29" t="s">
        <v>27</v>
      </c>
      <c r="B50" s="29" t="s">
        <v>101</v>
      </c>
      <c r="D50" s="54">
        <v>310000000936000</v>
      </c>
      <c r="F50" s="29">
        <v>1900053007</v>
      </c>
      <c r="G50" s="29" t="s">
        <v>33</v>
      </c>
      <c r="H50" s="29" t="s">
        <v>32</v>
      </c>
      <c r="I50" s="29" t="s">
        <v>185</v>
      </c>
      <c r="J50" s="29" t="s">
        <v>183</v>
      </c>
      <c r="K50" s="29">
        <v>70</v>
      </c>
      <c r="L50" s="44">
        <v>84400</v>
      </c>
      <c r="M50" s="29" t="s">
        <v>51</v>
      </c>
      <c r="Q50" s="29" t="s">
        <v>29</v>
      </c>
      <c r="R50" s="29" t="s">
        <v>34</v>
      </c>
      <c r="S50" s="29" t="s">
        <v>186</v>
      </c>
    </row>
    <row r="51" spans="1:19">
      <c r="A51" s="29" t="s">
        <v>27</v>
      </c>
      <c r="B51" s="29" t="s">
        <v>102</v>
      </c>
      <c r="D51" s="54">
        <v>310000000993000</v>
      </c>
      <c r="F51" s="29">
        <v>1900054214</v>
      </c>
      <c r="G51" s="29" t="s">
        <v>33</v>
      </c>
      <c r="H51" s="29" t="s">
        <v>32</v>
      </c>
      <c r="I51" s="29" t="s">
        <v>186</v>
      </c>
      <c r="J51" s="29" t="s">
        <v>184</v>
      </c>
      <c r="K51" s="29">
        <v>70</v>
      </c>
      <c r="L51" s="44">
        <v>12361.68</v>
      </c>
      <c r="M51" s="29" t="s">
        <v>51</v>
      </c>
      <c r="Q51" s="29" t="s">
        <v>29</v>
      </c>
      <c r="R51" s="29" t="s">
        <v>34</v>
      </c>
      <c r="S51" s="29" t="s">
        <v>187</v>
      </c>
    </row>
    <row r="52" spans="1:19">
      <c r="A52" s="29" t="s">
        <v>27</v>
      </c>
      <c r="B52" s="29" t="s">
        <v>103</v>
      </c>
      <c r="D52" s="54">
        <v>310000000995000</v>
      </c>
      <c r="F52" s="29">
        <v>1900054726</v>
      </c>
      <c r="G52" s="29" t="s">
        <v>33</v>
      </c>
      <c r="H52" s="29" t="s">
        <v>32</v>
      </c>
      <c r="I52" s="29" t="s">
        <v>188</v>
      </c>
      <c r="J52" s="29" t="s">
        <v>189</v>
      </c>
      <c r="K52" s="29">
        <v>70</v>
      </c>
      <c r="L52" s="44">
        <v>42199.99</v>
      </c>
      <c r="M52" s="29" t="s">
        <v>51</v>
      </c>
      <c r="Q52" s="29" t="s">
        <v>29</v>
      </c>
      <c r="R52" s="29" t="s">
        <v>34</v>
      </c>
      <c r="S52" s="29" t="s">
        <v>188</v>
      </c>
    </row>
    <row r="53" spans="1:19">
      <c r="A53" s="29" t="s">
        <v>27</v>
      </c>
      <c r="B53" s="29" t="s">
        <v>104</v>
      </c>
      <c r="D53" s="54">
        <v>310000000987000</v>
      </c>
      <c r="F53" s="29">
        <v>1900054727</v>
      </c>
      <c r="G53" s="29" t="s">
        <v>33</v>
      </c>
      <c r="H53" s="29" t="s">
        <v>32</v>
      </c>
      <c r="I53" s="29" t="s">
        <v>188</v>
      </c>
      <c r="J53" s="29" t="s">
        <v>189</v>
      </c>
      <c r="K53" s="29">
        <v>70</v>
      </c>
      <c r="L53" s="44">
        <v>42199.99</v>
      </c>
      <c r="M53" s="29" t="s">
        <v>51</v>
      </c>
      <c r="Q53" s="29" t="s">
        <v>29</v>
      </c>
      <c r="R53" s="29" t="s">
        <v>34</v>
      </c>
      <c r="S53" s="29" t="s">
        <v>188</v>
      </c>
    </row>
    <row r="54" spans="1:19">
      <c r="A54" s="29" t="s">
        <v>27</v>
      </c>
      <c r="B54" s="29">
        <v>274</v>
      </c>
      <c r="D54" s="54">
        <v>310000000994000</v>
      </c>
      <c r="F54" s="29">
        <v>1900055718</v>
      </c>
      <c r="G54" s="29" t="s">
        <v>33</v>
      </c>
      <c r="H54" s="29" t="s">
        <v>32</v>
      </c>
      <c r="I54" s="29" t="s">
        <v>190</v>
      </c>
      <c r="J54" s="29" t="s">
        <v>191</v>
      </c>
      <c r="K54" s="29">
        <v>70</v>
      </c>
      <c r="L54" s="44">
        <v>23010</v>
      </c>
      <c r="M54" s="29" t="s">
        <v>51</v>
      </c>
      <c r="Q54" s="29" t="s">
        <v>29</v>
      </c>
      <c r="R54" s="29" t="s">
        <v>34</v>
      </c>
      <c r="S54" s="29" t="s">
        <v>192</v>
      </c>
    </row>
    <row r="55" spans="1:19">
      <c r="A55" s="29" t="s">
        <v>27</v>
      </c>
      <c r="B55" s="29">
        <v>274</v>
      </c>
      <c r="D55" s="54">
        <v>310000000991000</v>
      </c>
      <c r="F55" s="29">
        <v>1900055718</v>
      </c>
      <c r="G55" s="29" t="s">
        <v>33</v>
      </c>
      <c r="H55" s="29" t="s">
        <v>32</v>
      </c>
      <c r="I55" s="29" t="s">
        <v>190</v>
      </c>
      <c r="J55" s="29" t="s">
        <v>191</v>
      </c>
      <c r="K55" s="29">
        <v>70</v>
      </c>
      <c r="L55" s="44">
        <v>15989</v>
      </c>
      <c r="M55" s="29" t="s">
        <v>51</v>
      </c>
      <c r="Q55" s="29" t="s">
        <v>29</v>
      </c>
      <c r="R55" s="29" t="s">
        <v>34</v>
      </c>
      <c r="S55" s="29" t="s">
        <v>192</v>
      </c>
    </row>
    <row r="56" spans="1:19">
      <c r="A56" s="29" t="s">
        <v>27</v>
      </c>
      <c r="B56" s="29" t="s">
        <v>105</v>
      </c>
      <c r="D56" s="54">
        <v>310000000993000</v>
      </c>
      <c r="F56" s="29">
        <v>1900059476</v>
      </c>
      <c r="G56" s="29" t="s">
        <v>33</v>
      </c>
      <c r="H56" s="29" t="s">
        <v>32</v>
      </c>
      <c r="I56" s="29" t="s">
        <v>193</v>
      </c>
      <c r="J56" s="29" t="s">
        <v>194</v>
      </c>
      <c r="K56" s="29">
        <v>70</v>
      </c>
      <c r="L56" s="44">
        <v>6180.84</v>
      </c>
      <c r="M56" s="29" t="s">
        <v>51</v>
      </c>
      <c r="Q56" s="29" t="s">
        <v>29</v>
      </c>
      <c r="R56" s="29" t="s">
        <v>34</v>
      </c>
      <c r="S56" s="29" t="s">
        <v>195</v>
      </c>
    </row>
    <row r="57" spans="1:19">
      <c r="A57" s="29" t="s">
        <v>27</v>
      </c>
      <c r="B57" s="29">
        <v>315</v>
      </c>
      <c r="D57" s="54">
        <v>310000000943000</v>
      </c>
      <c r="F57" s="29">
        <v>1900062654</v>
      </c>
      <c r="G57" s="29" t="s">
        <v>33</v>
      </c>
      <c r="H57" s="29" t="s">
        <v>32</v>
      </c>
      <c r="I57" s="29" t="s">
        <v>196</v>
      </c>
      <c r="J57" s="29" t="s">
        <v>197</v>
      </c>
      <c r="K57" s="29">
        <v>70</v>
      </c>
      <c r="L57" s="44">
        <v>334450.34999999998</v>
      </c>
      <c r="M57" s="29" t="s">
        <v>51</v>
      </c>
      <c r="Q57" s="29" t="s">
        <v>29</v>
      </c>
      <c r="R57" s="29" t="s">
        <v>34</v>
      </c>
      <c r="S57" s="29" t="s">
        <v>198</v>
      </c>
    </row>
    <row r="58" spans="1:19">
      <c r="A58" s="29" t="s">
        <v>27</v>
      </c>
      <c r="B58" s="29">
        <v>504</v>
      </c>
      <c r="D58" s="54">
        <v>310000000989000</v>
      </c>
      <c r="F58" s="29">
        <v>1900062655</v>
      </c>
      <c r="G58" s="29" t="s">
        <v>33</v>
      </c>
      <c r="H58" s="29" t="s">
        <v>32</v>
      </c>
      <c r="I58" s="29" t="s">
        <v>196</v>
      </c>
      <c r="J58" s="29" t="s">
        <v>199</v>
      </c>
      <c r="K58" s="29">
        <v>70</v>
      </c>
      <c r="L58" s="44">
        <v>43250</v>
      </c>
      <c r="M58" s="29" t="s">
        <v>51</v>
      </c>
      <c r="Q58" s="29" t="s">
        <v>29</v>
      </c>
      <c r="R58" s="29" t="s">
        <v>34</v>
      </c>
      <c r="S58" s="29" t="s">
        <v>198</v>
      </c>
    </row>
    <row r="59" spans="1:19">
      <c r="A59" s="29" t="s">
        <v>27</v>
      </c>
      <c r="B59" s="29">
        <v>504</v>
      </c>
      <c r="D59" s="54">
        <v>310000000989000</v>
      </c>
      <c r="F59" s="29">
        <v>1900062658</v>
      </c>
      <c r="G59" s="29" t="s">
        <v>33</v>
      </c>
      <c r="H59" s="29" t="s">
        <v>32</v>
      </c>
      <c r="I59" s="29" t="s">
        <v>196</v>
      </c>
      <c r="J59" s="29" t="s">
        <v>199</v>
      </c>
      <c r="K59" s="29">
        <v>75</v>
      </c>
      <c r="L59" s="44">
        <v>-43250</v>
      </c>
      <c r="M59" s="29" t="s">
        <v>51</v>
      </c>
      <c r="Q59" s="29" t="s">
        <v>29</v>
      </c>
      <c r="R59" s="29" t="s">
        <v>48</v>
      </c>
      <c r="S59" s="29" t="s">
        <v>198</v>
      </c>
    </row>
    <row r="60" spans="1:19">
      <c r="A60" s="29" t="s">
        <v>27</v>
      </c>
      <c r="B60" s="29">
        <v>504</v>
      </c>
      <c r="D60" s="54">
        <v>310000000974000</v>
      </c>
      <c r="F60" s="29">
        <v>1900062659</v>
      </c>
      <c r="G60" s="29" t="s">
        <v>33</v>
      </c>
      <c r="H60" s="29" t="s">
        <v>32</v>
      </c>
      <c r="I60" s="29" t="s">
        <v>196</v>
      </c>
      <c r="J60" s="29" t="s">
        <v>199</v>
      </c>
      <c r="K60" s="29">
        <v>70</v>
      </c>
      <c r="L60" s="44">
        <v>8024</v>
      </c>
      <c r="M60" s="29" t="s">
        <v>51</v>
      </c>
      <c r="Q60" s="29" t="s">
        <v>29</v>
      </c>
      <c r="R60" s="29" t="s">
        <v>34</v>
      </c>
      <c r="S60" s="29" t="s">
        <v>198</v>
      </c>
    </row>
    <row r="61" spans="1:19">
      <c r="A61" s="29" t="s">
        <v>27</v>
      </c>
      <c r="D61" s="54">
        <v>310000000944000</v>
      </c>
      <c r="F61" s="29">
        <v>4100000066</v>
      </c>
      <c r="G61" s="29" t="s">
        <v>33</v>
      </c>
      <c r="H61" s="29" t="s">
        <v>45</v>
      </c>
      <c r="I61" s="29" t="s">
        <v>196</v>
      </c>
      <c r="J61" s="29" t="s">
        <v>177</v>
      </c>
      <c r="K61" s="29">
        <v>75</v>
      </c>
      <c r="L61" s="44">
        <v>-12980</v>
      </c>
      <c r="M61" s="29" t="s">
        <v>51</v>
      </c>
      <c r="P61" s="29" t="s">
        <v>71</v>
      </c>
      <c r="Q61" s="29" t="s">
        <v>29</v>
      </c>
      <c r="R61" s="29" t="s">
        <v>35</v>
      </c>
      <c r="S61" s="29" t="s">
        <v>198</v>
      </c>
    </row>
    <row r="62" spans="1:19">
      <c r="A62" s="29" t="s">
        <v>27</v>
      </c>
      <c r="D62" s="54">
        <v>310000000936000</v>
      </c>
      <c r="F62" s="29">
        <v>4100000067</v>
      </c>
      <c r="G62" s="29" t="s">
        <v>33</v>
      </c>
      <c r="H62" s="29" t="s">
        <v>45</v>
      </c>
      <c r="I62" s="29" t="s">
        <v>196</v>
      </c>
      <c r="J62" s="29" t="s">
        <v>183</v>
      </c>
      <c r="K62" s="29">
        <v>75</v>
      </c>
      <c r="L62" s="44">
        <v>-84400</v>
      </c>
      <c r="M62" s="29" t="s">
        <v>51</v>
      </c>
      <c r="Q62" s="29" t="s">
        <v>29</v>
      </c>
      <c r="R62" s="29" t="s">
        <v>35</v>
      </c>
      <c r="S62" s="29" t="s">
        <v>198</v>
      </c>
    </row>
    <row r="63" spans="1:19">
      <c r="A63" s="29" t="s">
        <v>27</v>
      </c>
      <c r="D63" s="54">
        <v>310000000993000</v>
      </c>
      <c r="F63" s="29">
        <v>4100000068</v>
      </c>
      <c r="G63" s="29" t="s">
        <v>33</v>
      </c>
      <c r="H63" s="29" t="s">
        <v>45</v>
      </c>
      <c r="I63" s="29" t="s">
        <v>196</v>
      </c>
      <c r="J63" s="29" t="s">
        <v>184</v>
      </c>
      <c r="K63" s="29">
        <v>75</v>
      </c>
      <c r="L63" s="44">
        <v>-12361.68</v>
      </c>
      <c r="M63" s="29" t="s">
        <v>51</v>
      </c>
      <c r="P63" s="29" t="s">
        <v>200</v>
      </c>
      <c r="Q63" s="29" t="s">
        <v>29</v>
      </c>
      <c r="R63" s="29" t="s">
        <v>35</v>
      </c>
      <c r="S63" s="29" t="s">
        <v>198</v>
      </c>
    </row>
    <row r="64" spans="1:19">
      <c r="A64" s="29" t="s">
        <v>27</v>
      </c>
      <c r="D64" s="54">
        <v>310000000995000</v>
      </c>
      <c r="F64" s="29">
        <v>4100000069</v>
      </c>
      <c r="G64" s="29" t="s">
        <v>33</v>
      </c>
      <c r="H64" s="29" t="s">
        <v>45</v>
      </c>
      <c r="I64" s="29" t="s">
        <v>196</v>
      </c>
      <c r="J64" s="29" t="s">
        <v>189</v>
      </c>
      <c r="K64" s="29">
        <v>75</v>
      </c>
      <c r="L64" s="44">
        <v>-42199.99</v>
      </c>
      <c r="M64" s="29" t="s">
        <v>51</v>
      </c>
      <c r="P64" s="29" t="s">
        <v>201</v>
      </c>
      <c r="Q64" s="29" t="s">
        <v>29</v>
      </c>
      <c r="R64" s="29" t="s">
        <v>35</v>
      </c>
      <c r="S64" s="29" t="s">
        <v>198</v>
      </c>
    </row>
    <row r="65" spans="1:19">
      <c r="A65" s="29" t="s">
        <v>27</v>
      </c>
      <c r="D65" s="54">
        <v>310000000987000</v>
      </c>
      <c r="F65" s="29">
        <v>4100000070</v>
      </c>
      <c r="G65" s="29" t="s">
        <v>33</v>
      </c>
      <c r="H65" s="29" t="s">
        <v>45</v>
      </c>
      <c r="I65" s="29" t="s">
        <v>196</v>
      </c>
      <c r="J65" s="29" t="s">
        <v>189</v>
      </c>
      <c r="K65" s="29">
        <v>75</v>
      </c>
      <c r="L65" s="44">
        <v>-42199.99</v>
      </c>
      <c r="M65" s="29" t="s">
        <v>51</v>
      </c>
      <c r="P65" s="29" t="s">
        <v>201</v>
      </c>
      <c r="Q65" s="29" t="s">
        <v>29</v>
      </c>
      <c r="R65" s="29" t="s">
        <v>35</v>
      </c>
      <c r="S65" s="29" t="s">
        <v>198</v>
      </c>
    </row>
    <row r="66" spans="1:19">
      <c r="A66" s="29" t="s">
        <v>27</v>
      </c>
      <c r="D66" s="54">
        <v>310000000994000</v>
      </c>
      <c r="F66" s="29">
        <v>4100000071</v>
      </c>
      <c r="G66" s="29" t="s">
        <v>33</v>
      </c>
      <c r="H66" s="29" t="s">
        <v>45</v>
      </c>
      <c r="I66" s="29" t="s">
        <v>196</v>
      </c>
      <c r="J66" s="29" t="s">
        <v>191</v>
      </c>
      <c r="K66" s="29">
        <v>75</v>
      </c>
      <c r="L66" s="44">
        <v>-23010</v>
      </c>
      <c r="M66" s="29" t="s">
        <v>51</v>
      </c>
      <c r="P66" s="29" t="s">
        <v>86</v>
      </c>
      <c r="Q66" s="29" t="s">
        <v>29</v>
      </c>
      <c r="R66" s="29" t="s">
        <v>35</v>
      </c>
      <c r="S66" s="29" t="s">
        <v>198</v>
      </c>
    </row>
    <row r="67" spans="1:19">
      <c r="A67" s="29" t="s">
        <v>27</v>
      </c>
      <c r="D67" s="54">
        <v>310000000991000</v>
      </c>
      <c r="F67" s="29">
        <v>4100000072</v>
      </c>
      <c r="G67" s="29" t="s">
        <v>33</v>
      </c>
      <c r="H67" s="29" t="s">
        <v>45</v>
      </c>
      <c r="I67" s="29" t="s">
        <v>196</v>
      </c>
      <c r="J67" s="29" t="s">
        <v>191</v>
      </c>
      <c r="K67" s="29">
        <v>75</v>
      </c>
      <c r="L67" s="44">
        <v>-15989</v>
      </c>
      <c r="M67" s="29" t="s">
        <v>51</v>
      </c>
      <c r="P67" s="29" t="s">
        <v>86</v>
      </c>
      <c r="Q67" s="29" t="s">
        <v>29</v>
      </c>
      <c r="R67" s="29" t="s">
        <v>35</v>
      </c>
      <c r="S67" s="29" t="s">
        <v>198</v>
      </c>
    </row>
    <row r="68" spans="1:19">
      <c r="A68" s="29" t="s">
        <v>27</v>
      </c>
      <c r="D68" s="54">
        <v>310000000993000</v>
      </c>
      <c r="F68" s="29">
        <v>4100000073</v>
      </c>
      <c r="G68" s="29" t="s">
        <v>33</v>
      </c>
      <c r="H68" s="29" t="s">
        <v>45</v>
      </c>
      <c r="I68" s="29" t="s">
        <v>196</v>
      </c>
      <c r="J68" s="29" t="s">
        <v>194</v>
      </c>
      <c r="K68" s="29">
        <v>75</v>
      </c>
      <c r="L68" s="44">
        <v>-6180.84</v>
      </c>
      <c r="M68" s="29" t="s">
        <v>51</v>
      </c>
      <c r="Q68" s="29" t="s">
        <v>29</v>
      </c>
      <c r="R68" s="29" t="s">
        <v>35</v>
      </c>
      <c r="S68" s="29" t="s">
        <v>198</v>
      </c>
    </row>
    <row r="69" spans="1:19">
      <c r="A69" s="29" t="s">
        <v>27</v>
      </c>
      <c r="D69" s="54">
        <v>310000000569000</v>
      </c>
      <c r="F69" s="29">
        <v>4100000074</v>
      </c>
      <c r="G69" s="29" t="s">
        <v>33</v>
      </c>
      <c r="H69" s="29" t="s">
        <v>45</v>
      </c>
      <c r="I69" s="29" t="s">
        <v>196</v>
      </c>
      <c r="J69" s="29" t="s">
        <v>174</v>
      </c>
      <c r="K69" s="29">
        <v>75</v>
      </c>
      <c r="L69" s="44">
        <v>-32000</v>
      </c>
      <c r="M69" s="29" t="s">
        <v>51</v>
      </c>
      <c r="Q69" s="29" t="s">
        <v>29</v>
      </c>
      <c r="R69" s="29" t="s">
        <v>35</v>
      </c>
      <c r="S69" s="29" t="s">
        <v>198</v>
      </c>
    </row>
    <row r="70" spans="1:19">
      <c r="A70" s="29" t="s">
        <v>27</v>
      </c>
      <c r="D70" s="54">
        <v>310000000632000</v>
      </c>
      <c r="F70" s="29">
        <v>4100000075</v>
      </c>
      <c r="G70" s="29" t="s">
        <v>33</v>
      </c>
      <c r="H70" s="29" t="s">
        <v>45</v>
      </c>
      <c r="I70" s="29" t="s">
        <v>196</v>
      </c>
      <c r="J70" s="29" t="s">
        <v>183</v>
      </c>
      <c r="K70" s="29">
        <v>75</v>
      </c>
      <c r="L70" s="44">
        <v>-53100</v>
      </c>
      <c r="M70" s="29" t="s">
        <v>51</v>
      </c>
      <c r="P70" s="29" t="s">
        <v>121</v>
      </c>
      <c r="Q70" s="29" t="s">
        <v>29</v>
      </c>
      <c r="R70" s="29" t="s">
        <v>35</v>
      </c>
      <c r="S70" s="29" t="s">
        <v>198</v>
      </c>
    </row>
    <row r="71" spans="1:19">
      <c r="A71" s="29" t="s">
        <v>27</v>
      </c>
      <c r="D71" s="54">
        <v>310000000010000</v>
      </c>
      <c r="F71" s="29">
        <v>4100000076</v>
      </c>
      <c r="G71" s="29" t="s">
        <v>33</v>
      </c>
      <c r="H71" s="29" t="s">
        <v>45</v>
      </c>
      <c r="I71" s="29" t="s">
        <v>196</v>
      </c>
      <c r="J71" s="29" t="s">
        <v>181</v>
      </c>
      <c r="K71" s="29">
        <v>75</v>
      </c>
      <c r="L71" s="44">
        <v>-4650</v>
      </c>
      <c r="M71" s="29" t="s">
        <v>51</v>
      </c>
      <c r="Q71" s="29" t="s">
        <v>29</v>
      </c>
      <c r="R71" s="29" t="s">
        <v>35</v>
      </c>
      <c r="S71" s="29" t="s">
        <v>198</v>
      </c>
    </row>
    <row r="72" spans="1:19">
      <c r="A72" s="29" t="s">
        <v>27</v>
      </c>
      <c r="D72" s="54">
        <v>310000000817000</v>
      </c>
      <c r="F72" s="29">
        <v>4100000077</v>
      </c>
      <c r="G72" s="29" t="s">
        <v>33</v>
      </c>
      <c r="H72" s="29" t="s">
        <v>45</v>
      </c>
      <c r="I72" s="29" t="s">
        <v>196</v>
      </c>
      <c r="J72" s="29" t="s">
        <v>170</v>
      </c>
      <c r="K72" s="29">
        <v>75</v>
      </c>
      <c r="L72" s="44">
        <v>-1087587</v>
      </c>
      <c r="M72" s="29" t="s">
        <v>51</v>
      </c>
      <c r="Q72" s="29" t="s">
        <v>29</v>
      </c>
      <c r="R72" s="29" t="s">
        <v>35</v>
      </c>
      <c r="S72" s="29" t="s">
        <v>198</v>
      </c>
    </row>
    <row r="73" spans="1:19">
      <c r="A73" s="29" t="s">
        <v>27</v>
      </c>
      <c r="D73" s="54">
        <v>310000000951000</v>
      </c>
      <c r="F73" s="29">
        <v>4100000085</v>
      </c>
      <c r="G73" s="29" t="s">
        <v>33</v>
      </c>
      <c r="H73" s="29" t="s">
        <v>45</v>
      </c>
      <c r="I73" s="29" t="s">
        <v>196</v>
      </c>
      <c r="J73" s="29" t="s">
        <v>171</v>
      </c>
      <c r="K73" s="29">
        <v>70</v>
      </c>
      <c r="L73" s="29">
        <v>0.2</v>
      </c>
      <c r="M73" s="29" t="s">
        <v>51</v>
      </c>
      <c r="P73" s="29" t="s">
        <v>202</v>
      </c>
      <c r="Q73" s="29" t="s">
        <v>29</v>
      </c>
      <c r="R73" s="29" t="s">
        <v>35</v>
      </c>
      <c r="S73" s="29" t="s">
        <v>203</v>
      </c>
    </row>
    <row r="74" spans="1:19">
      <c r="A74" s="29" t="s">
        <v>27</v>
      </c>
      <c r="D74" s="54">
        <v>310000000951000</v>
      </c>
      <c r="F74" s="29">
        <v>4100000085</v>
      </c>
      <c r="G74" s="29" t="s">
        <v>33</v>
      </c>
      <c r="H74" s="29" t="s">
        <v>45</v>
      </c>
      <c r="I74" s="29" t="s">
        <v>196</v>
      </c>
      <c r="J74" s="29" t="s">
        <v>171</v>
      </c>
      <c r="K74" s="29">
        <v>75</v>
      </c>
      <c r="L74" s="29">
        <v>-0.2</v>
      </c>
      <c r="M74" s="29" t="s">
        <v>51</v>
      </c>
      <c r="P74" s="29" t="s">
        <v>202</v>
      </c>
      <c r="Q74" s="29" t="s">
        <v>29</v>
      </c>
      <c r="R74" s="29" t="s">
        <v>35</v>
      </c>
      <c r="S74" s="29" t="s">
        <v>203</v>
      </c>
    </row>
    <row r="75" spans="1:19">
      <c r="A75" s="29" t="s">
        <v>27</v>
      </c>
      <c r="D75" s="54">
        <v>310000000951000</v>
      </c>
      <c r="F75" s="29">
        <v>4100000085</v>
      </c>
      <c r="G75" s="29" t="s">
        <v>33</v>
      </c>
      <c r="H75" s="29" t="s">
        <v>45</v>
      </c>
      <c r="I75" s="29" t="s">
        <v>196</v>
      </c>
      <c r="J75" s="29" t="s">
        <v>171</v>
      </c>
      <c r="K75" s="29">
        <v>75</v>
      </c>
      <c r="L75" s="44">
        <v>-111955</v>
      </c>
      <c r="M75" s="29" t="s">
        <v>51</v>
      </c>
      <c r="P75" s="29" t="s">
        <v>202</v>
      </c>
      <c r="Q75" s="29" t="s">
        <v>29</v>
      </c>
      <c r="R75" s="29" t="s">
        <v>35</v>
      </c>
      <c r="S75" s="29" t="s">
        <v>203</v>
      </c>
    </row>
    <row r="76" spans="1:19">
      <c r="A76" s="29" t="s">
        <v>27</v>
      </c>
      <c r="D76" s="54">
        <v>310000000943000</v>
      </c>
      <c r="F76" s="29">
        <v>4100000086</v>
      </c>
      <c r="G76" s="29" t="s">
        <v>33</v>
      </c>
      <c r="H76" s="29" t="s">
        <v>45</v>
      </c>
      <c r="I76" s="29" t="s">
        <v>196</v>
      </c>
      <c r="J76" s="29" t="s">
        <v>197</v>
      </c>
      <c r="K76" s="29">
        <v>70</v>
      </c>
      <c r="L76" s="29">
        <v>0.35</v>
      </c>
      <c r="M76" s="29" t="s">
        <v>51</v>
      </c>
      <c r="P76" s="29" t="s">
        <v>204</v>
      </c>
      <c r="Q76" s="29" t="s">
        <v>29</v>
      </c>
      <c r="R76" s="29" t="s">
        <v>35</v>
      </c>
      <c r="S76" s="29" t="s">
        <v>203</v>
      </c>
    </row>
    <row r="77" spans="1:19">
      <c r="A77" s="29" t="s">
        <v>27</v>
      </c>
      <c r="D77" s="54">
        <v>310000000943000</v>
      </c>
      <c r="F77" s="29">
        <v>4100000086</v>
      </c>
      <c r="G77" s="29" t="s">
        <v>33</v>
      </c>
      <c r="H77" s="29" t="s">
        <v>45</v>
      </c>
      <c r="I77" s="29" t="s">
        <v>196</v>
      </c>
      <c r="J77" s="29" t="s">
        <v>197</v>
      </c>
      <c r="K77" s="29">
        <v>75</v>
      </c>
      <c r="L77" s="29">
        <v>-0.35</v>
      </c>
      <c r="M77" s="29" t="s">
        <v>51</v>
      </c>
      <c r="P77" s="29" t="s">
        <v>204</v>
      </c>
      <c r="Q77" s="29" t="s">
        <v>29</v>
      </c>
      <c r="R77" s="29" t="s">
        <v>35</v>
      </c>
      <c r="S77" s="29" t="s">
        <v>203</v>
      </c>
    </row>
    <row r="78" spans="1:19">
      <c r="A78" s="29" t="s">
        <v>27</v>
      </c>
      <c r="D78" s="54">
        <v>310000000943000</v>
      </c>
      <c r="F78" s="29">
        <v>4100000086</v>
      </c>
      <c r="G78" s="29" t="s">
        <v>33</v>
      </c>
      <c r="H78" s="29" t="s">
        <v>45</v>
      </c>
      <c r="I78" s="29" t="s">
        <v>196</v>
      </c>
      <c r="J78" s="29" t="s">
        <v>197</v>
      </c>
      <c r="K78" s="29">
        <v>75</v>
      </c>
      <c r="L78" s="44">
        <v>-334450</v>
      </c>
      <c r="M78" s="29" t="s">
        <v>51</v>
      </c>
      <c r="P78" s="29" t="s">
        <v>204</v>
      </c>
      <c r="Q78" s="29" t="s">
        <v>29</v>
      </c>
      <c r="R78" s="29" t="s">
        <v>35</v>
      </c>
      <c r="S78" s="29" t="s">
        <v>203</v>
      </c>
    </row>
    <row r="79" spans="1:19">
      <c r="A79" s="29" t="s">
        <v>27</v>
      </c>
      <c r="D79" s="54">
        <v>310000000974000</v>
      </c>
      <c r="F79" s="29">
        <v>4100000087</v>
      </c>
      <c r="G79" s="29" t="s">
        <v>33</v>
      </c>
      <c r="H79" s="29" t="s">
        <v>45</v>
      </c>
      <c r="I79" s="29" t="s">
        <v>196</v>
      </c>
      <c r="J79" s="29" t="s">
        <v>199</v>
      </c>
      <c r="K79" s="29">
        <v>75</v>
      </c>
      <c r="L79" s="44">
        <v>-8024</v>
      </c>
      <c r="M79" s="29" t="s">
        <v>51</v>
      </c>
      <c r="Q79" s="29" t="s">
        <v>29</v>
      </c>
      <c r="R79" s="29" t="s">
        <v>35</v>
      </c>
      <c r="S79" s="29" t="s">
        <v>203</v>
      </c>
    </row>
    <row r="80" spans="1:19">
      <c r="A80" s="29" t="s">
        <v>27</v>
      </c>
      <c r="D80" s="54">
        <v>310000000943000</v>
      </c>
      <c r="F80" s="29">
        <v>4100000088</v>
      </c>
      <c r="G80" s="29" t="s">
        <v>33</v>
      </c>
      <c r="H80" s="29" t="s">
        <v>45</v>
      </c>
      <c r="I80" s="29" t="s">
        <v>196</v>
      </c>
      <c r="J80" s="29" t="s">
        <v>197</v>
      </c>
      <c r="K80" s="29">
        <v>75</v>
      </c>
      <c r="L80" s="29">
        <v>-0.35</v>
      </c>
      <c r="M80" s="29" t="s">
        <v>51</v>
      </c>
      <c r="P80" s="29" t="s">
        <v>204</v>
      </c>
      <c r="Q80" s="29" t="s">
        <v>29</v>
      </c>
      <c r="R80" s="29" t="s">
        <v>35</v>
      </c>
      <c r="S80" s="29" t="s">
        <v>203</v>
      </c>
    </row>
    <row r="81" spans="1:19">
      <c r="A81" s="29" t="s">
        <v>27</v>
      </c>
      <c r="D81" s="54">
        <v>310000000943000</v>
      </c>
      <c r="F81" s="29">
        <v>4100000088</v>
      </c>
      <c r="G81" s="29" t="s">
        <v>33</v>
      </c>
      <c r="H81" s="29" t="s">
        <v>45</v>
      </c>
      <c r="I81" s="29" t="s">
        <v>196</v>
      </c>
      <c r="J81" s="29" t="s">
        <v>197</v>
      </c>
      <c r="K81" s="29">
        <v>70</v>
      </c>
      <c r="L81" s="29">
        <v>0.35</v>
      </c>
      <c r="M81" s="29" t="s">
        <v>51</v>
      </c>
      <c r="P81" s="29" t="s">
        <v>204</v>
      </c>
      <c r="Q81" s="29" t="s">
        <v>29</v>
      </c>
      <c r="R81" s="29" t="s">
        <v>35</v>
      </c>
      <c r="S81" s="29" t="s">
        <v>203</v>
      </c>
    </row>
    <row r="82" spans="1:19">
      <c r="A82" s="29" t="s">
        <v>27</v>
      </c>
      <c r="D82" s="54">
        <v>310000000943000</v>
      </c>
      <c r="F82" s="29">
        <v>4100000088</v>
      </c>
      <c r="G82" s="29" t="s">
        <v>33</v>
      </c>
      <c r="H82" s="29" t="s">
        <v>45</v>
      </c>
      <c r="I82" s="29" t="s">
        <v>196</v>
      </c>
      <c r="J82" s="29" t="s">
        <v>197</v>
      </c>
      <c r="K82" s="29">
        <v>70</v>
      </c>
      <c r="L82" s="44">
        <v>334450</v>
      </c>
      <c r="M82" s="29" t="s">
        <v>51</v>
      </c>
      <c r="P82" s="29" t="s">
        <v>204</v>
      </c>
      <c r="Q82" s="29" t="s">
        <v>29</v>
      </c>
      <c r="R82" s="29" t="s">
        <v>35</v>
      </c>
      <c r="S82" s="29" t="s">
        <v>203</v>
      </c>
    </row>
    <row r="83" spans="1:19">
      <c r="A83" s="29" t="s">
        <v>27</v>
      </c>
      <c r="D83" s="54">
        <v>310000000974000</v>
      </c>
      <c r="F83" s="29">
        <v>4100000089</v>
      </c>
      <c r="G83" s="29" t="s">
        <v>33</v>
      </c>
      <c r="H83" s="29" t="s">
        <v>45</v>
      </c>
      <c r="I83" s="29" t="s">
        <v>196</v>
      </c>
      <c r="J83" s="29" t="s">
        <v>199</v>
      </c>
      <c r="K83" s="29">
        <v>70</v>
      </c>
      <c r="L83" s="44">
        <v>8024</v>
      </c>
      <c r="M83" s="29" t="s">
        <v>51</v>
      </c>
      <c r="Q83" s="29" t="s">
        <v>29</v>
      </c>
      <c r="R83" s="29" t="s">
        <v>35</v>
      </c>
      <c r="S83" s="29" t="s">
        <v>203</v>
      </c>
    </row>
    <row r="84" spans="1:19">
      <c r="A84" s="29" t="s">
        <v>27</v>
      </c>
      <c r="B84" s="29" t="s">
        <v>205</v>
      </c>
      <c r="D84" s="54">
        <v>310000001021000</v>
      </c>
      <c r="F84" s="29">
        <v>1900064667</v>
      </c>
      <c r="G84" s="29" t="s">
        <v>33</v>
      </c>
      <c r="H84" s="29" t="s">
        <v>32</v>
      </c>
      <c r="I84" s="29" t="s">
        <v>206</v>
      </c>
      <c r="J84" s="29" t="s">
        <v>207</v>
      </c>
      <c r="K84" s="29">
        <v>70</v>
      </c>
      <c r="L84" s="44">
        <v>16402</v>
      </c>
      <c r="M84" s="29" t="s">
        <v>51</v>
      </c>
      <c r="Q84" s="29" t="s">
        <v>29</v>
      </c>
      <c r="R84" s="29" t="s">
        <v>34</v>
      </c>
      <c r="S84" s="29" t="s">
        <v>208</v>
      </c>
    </row>
    <row r="85" spans="1:19">
      <c r="A85" s="29" t="s">
        <v>27</v>
      </c>
      <c r="B85" s="29">
        <v>71</v>
      </c>
      <c r="D85" s="54">
        <v>310000000999000</v>
      </c>
      <c r="F85" s="29">
        <v>1900064908</v>
      </c>
      <c r="G85" s="29" t="s">
        <v>33</v>
      </c>
      <c r="H85" s="29" t="s">
        <v>32</v>
      </c>
      <c r="I85" s="29" t="s">
        <v>208</v>
      </c>
      <c r="J85" s="29" t="s">
        <v>199</v>
      </c>
      <c r="K85" s="29">
        <v>70</v>
      </c>
      <c r="L85" s="44">
        <v>40120</v>
      </c>
      <c r="M85" s="29" t="s">
        <v>51</v>
      </c>
      <c r="Q85" s="29" t="s">
        <v>29</v>
      </c>
      <c r="R85" s="29" t="s">
        <v>34</v>
      </c>
      <c r="S85" s="29" t="s">
        <v>209</v>
      </c>
    </row>
    <row r="86" spans="1:19">
      <c r="A86" s="29" t="s">
        <v>27</v>
      </c>
      <c r="B86" s="29">
        <v>1884</v>
      </c>
      <c r="D86" s="54">
        <v>310000000010000</v>
      </c>
      <c r="F86" s="29">
        <v>1900069563</v>
      </c>
      <c r="G86" s="29" t="s">
        <v>33</v>
      </c>
      <c r="H86" s="29" t="s">
        <v>32</v>
      </c>
      <c r="I86" s="29" t="s">
        <v>210</v>
      </c>
      <c r="J86" s="29" t="s">
        <v>211</v>
      </c>
      <c r="K86" s="29">
        <v>70</v>
      </c>
      <c r="L86" s="44">
        <v>74015</v>
      </c>
      <c r="M86" s="29" t="s">
        <v>51</v>
      </c>
      <c r="Q86" s="29" t="s">
        <v>29</v>
      </c>
      <c r="R86" s="29" t="s">
        <v>48</v>
      </c>
      <c r="S86" s="29" t="s">
        <v>210</v>
      </c>
    </row>
    <row r="87" spans="1:19">
      <c r="A87" s="29" t="s">
        <v>27</v>
      </c>
      <c r="B87" s="29">
        <v>599</v>
      </c>
      <c r="D87" s="54">
        <v>310000000989000</v>
      </c>
      <c r="F87" s="29">
        <v>1900075224</v>
      </c>
      <c r="G87" s="29" t="s">
        <v>33</v>
      </c>
      <c r="H87" s="29" t="s">
        <v>32</v>
      </c>
      <c r="I87" s="29" t="s">
        <v>212</v>
      </c>
      <c r="J87" s="29" t="s">
        <v>213</v>
      </c>
      <c r="K87" s="29">
        <v>70</v>
      </c>
      <c r="L87" s="44">
        <v>43250</v>
      </c>
      <c r="M87" s="29" t="s">
        <v>51</v>
      </c>
      <c r="Q87" s="29" t="s">
        <v>29</v>
      </c>
      <c r="R87" s="29" t="s">
        <v>34</v>
      </c>
      <c r="S87" s="29" t="s">
        <v>214</v>
      </c>
    </row>
    <row r="88" spans="1:19">
      <c r="A88" s="29" t="s">
        <v>27</v>
      </c>
      <c r="B88" s="29">
        <v>600</v>
      </c>
      <c r="D88" s="54">
        <v>310000000989000</v>
      </c>
      <c r="F88" s="29">
        <v>1900075226</v>
      </c>
      <c r="G88" s="29" t="s">
        <v>33</v>
      </c>
      <c r="H88" s="29" t="s">
        <v>32</v>
      </c>
      <c r="I88" s="29" t="s">
        <v>212</v>
      </c>
      <c r="J88" s="29" t="s">
        <v>215</v>
      </c>
      <c r="K88" s="29">
        <v>70</v>
      </c>
      <c r="L88" s="44">
        <v>43250</v>
      </c>
      <c r="M88" s="29" t="s">
        <v>51</v>
      </c>
      <c r="Q88" s="29" t="s">
        <v>29</v>
      </c>
      <c r="R88" s="29" t="s">
        <v>34</v>
      </c>
      <c r="S88" s="29" t="s">
        <v>214</v>
      </c>
    </row>
    <row r="89" spans="1:19">
      <c r="A89" s="29" t="s">
        <v>27</v>
      </c>
      <c r="B89" s="29">
        <v>601</v>
      </c>
      <c r="D89" s="54">
        <v>310000000988000</v>
      </c>
      <c r="F89" s="29">
        <v>1900075357</v>
      </c>
      <c r="G89" s="29" t="s">
        <v>33</v>
      </c>
      <c r="H89" s="29" t="s">
        <v>32</v>
      </c>
      <c r="I89" s="29" t="s">
        <v>212</v>
      </c>
      <c r="J89" s="29" t="s">
        <v>215</v>
      </c>
      <c r="K89" s="29">
        <v>70</v>
      </c>
      <c r="L89" s="44">
        <v>38704</v>
      </c>
      <c r="M89" s="29" t="s">
        <v>51</v>
      </c>
      <c r="Q89" s="29" t="s">
        <v>29</v>
      </c>
      <c r="R89" s="29" t="s">
        <v>34</v>
      </c>
      <c r="S89" s="29" t="s">
        <v>216</v>
      </c>
    </row>
    <row r="90" spans="1:19">
      <c r="A90" s="29" t="s">
        <v>27</v>
      </c>
      <c r="B90" s="29">
        <v>599</v>
      </c>
      <c r="D90" s="54">
        <v>310000000989000</v>
      </c>
      <c r="F90" s="29">
        <v>1900075376</v>
      </c>
      <c r="G90" s="29" t="s">
        <v>33</v>
      </c>
      <c r="H90" s="29" t="s">
        <v>32</v>
      </c>
      <c r="I90" s="29" t="s">
        <v>212</v>
      </c>
      <c r="J90" s="29" t="s">
        <v>213</v>
      </c>
      <c r="K90" s="29">
        <v>75</v>
      </c>
      <c r="L90" s="44">
        <v>-43250</v>
      </c>
      <c r="M90" s="29" t="s">
        <v>51</v>
      </c>
      <c r="Q90" s="29" t="s">
        <v>29</v>
      </c>
      <c r="R90" s="29" t="s">
        <v>48</v>
      </c>
      <c r="S90" s="29" t="s">
        <v>216</v>
      </c>
    </row>
    <row r="91" spans="1:19">
      <c r="A91" s="29" t="s">
        <v>27</v>
      </c>
      <c r="B91" s="29">
        <v>600</v>
      </c>
      <c r="D91" s="54">
        <v>310000000989000</v>
      </c>
      <c r="F91" s="29">
        <v>1900075378</v>
      </c>
      <c r="G91" s="29" t="s">
        <v>33</v>
      </c>
      <c r="H91" s="29" t="s">
        <v>32</v>
      </c>
      <c r="I91" s="29" t="s">
        <v>212</v>
      </c>
      <c r="J91" s="29" t="s">
        <v>215</v>
      </c>
      <c r="K91" s="29">
        <v>75</v>
      </c>
      <c r="L91" s="44">
        <v>-43250</v>
      </c>
      <c r="M91" s="29" t="s">
        <v>51</v>
      </c>
      <c r="Q91" s="29" t="s">
        <v>29</v>
      </c>
      <c r="R91" s="29" t="s">
        <v>48</v>
      </c>
      <c r="S91" s="29" t="s">
        <v>216</v>
      </c>
    </row>
    <row r="92" spans="1:19">
      <c r="A92" s="29" t="s">
        <v>27</v>
      </c>
      <c r="B92" s="29">
        <v>599</v>
      </c>
      <c r="D92" s="54">
        <v>310000000989000</v>
      </c>
      <c r="F92" s="29">
        <v>1900075379</v>
      </c>
      <c r="G92" s="29" t="s">
        <v>33</v>
      </c>
      <c r="H92" s="29" t="s">
        <v>32</v>
      </c>
      <c r="I92" s="29" t="s">
        <v>212</v>
      </c>
      <c r="J92" s="29" t="s">
        <v>213</v>
      </c>
      <c r="K92" s="29">
        <v>70</v>
      </c>
      <c r="L92" s="44">
        <v>42999.199999999997</v>
      </c>
      <c r="M92" s="29" t="s">
        <v>51</v>
      </c>
      <c r="Q92" s="29" t="s">
        <v>29</v>
      </c>
      <c r="R92" s="29" t="s">
        <v>48</v>
      </c>
      <c r="S92" s="29" t="s">
        <v>216</v>
      </c>
    </row>
    <row r="93" spans="1:19">
      <c r="A93" s="29" t="s">
        <v>27</v>
      </c>
      <c r="B93" s="29">
        <v>600</v>
      </c>
      <c r="D93" s="54">
        <v>310000000989000</v>
      </c>
      <c r="F93" s="29">
        <v>1900075382</v>
      </c>
      <c r="G93" s="29" t="s">
        <v>33</v>
      </c>
      <c r="H93" s="29" t="s">
        <v>32</v>
      </c>
      <c r="I93" s="29" t="s">
        <v>212</v>
      </c>
      <c r="J93" s="29" t="s">
        <v>215</v>
      </c>
      <c r="K93" s="29">
        <v>70</v>
      </c>
      <c r="L93" s="44">
        <v>42999.199999999997</v>
      </c>
      <c r="M93" s="29" t="s">
        <v>51</v>
      </c>
      <c r="Q93" s="29" t="s">
        <v>29</v>
      </c>
      <c r="R93" s="29" t="s">
        <v>48</v>
      </c>
      <c r="S93" s="29" t="s">
        <v>216</v>
      </c>
    </row>
    <row r="94" spans="1:19">
      <c r="A94" s="29" t="s">
        <v>27</v>
      </c>
      <c r="B94" s="29">
        <v>7272114550</v>
      </c>
      <c r="D94" s="54">
        <v>310000000010000</v>
      </c>
      <c r="F94" s="29">
        <v>1900086149</v>
      </c>
      <c r="G94" s="29" t="s">
        <v>33</v>
      </c>
      <c r="H94" s="29" t="s">
        <v>32</v>
      </c>
      <c r="I94" s="29" t="s">
        <v>217</v>
      </c>
      <c r="J94" s="29" t="s">
        <v>218</v>
      </c>
      <c r="K94" s="29">
        <v>70</v>
      </c>
      <c r="L94" s="44">
        <v>3274500</v>
      </c>
      <c r="M94" s="29" t="s">
        <v>51</v>
      </c>
      <c r="Q94" s="29" t="s">
        <v>29</v>
      </c>
      <c r="R94" s="29" t="s">
        <v>34</v>
      </c>
      <c r="S94" s="29" t="s">
        <v>219</v>
      </c>
    </row>
    <row r="95" spans="1:19">
      <c r="A95" s="29" t="s">
        <v>27</v>
      </c>
      <c r="B95" s="29">
        <v>184</v>
      </c>
      <c r="D95" s="54">
        <v>310000001017000</v>
      </c>
      <c r="F95" s="29">
        <v>1900083072</v>
      </c>
      <c r="G95" s="29" t="s">
        <v>33</v>
      </c>
      <c r="H95" s="29" t="s">
        <v>32</v>
      </c>
      <c r="I95" s="29" t="s">
        <v>220</v>
      </c>
      <c r="J95" s="29" t="s">
        <v>221</v>
      </c>
      <c r="K95" s="29">
        <v>70</v>
      </c>
      <c r="L95" s="44">
        <v>66124.800000000003</v>
      </c>
      <c r="M95" s="29" t="s">
        <v>51</v>
      </c>
      <c r="Q95" s="29" t="s">
        <v>29</v>
      </c>
      <c r="R95" s="29" t="s">
        <v>34</v>
      </c>
      <c r="S95" s="29" t="s">
        <v>222</v>
      </c>
    </row>
    <row r="96" spans="1:19">
      <c r="A96" s="29" t="s">
        <v>27</v>
      </c>
      <c r="B96" s="29">
        <v>188</v>
      </c>
      <c r="D96" s="54">
        <v>310000001018000</v>
      </c>
      <c r="F96" s="29">
        <v>1900083078</v>
      </c>
      <c r="G96" s="29" t="s">
        <v>33</v>
      </c>
      <c r="H96" s="29" t="s">
        <v>32</v>
      </c>
      <c r="I96" s="29" t="s">
        <v>220</v>
      </c>
      <c r="J96" s="29" t="s">
        <v>221</v>
      </c>
      <c r="K96" s="29">
        <v>70</v>
      </c>
      <c r="L96" s="44">
        <v>97686.399999999994</v>
      </c>
      <c r="M96" s="29" t="s">
        <v>51</v>
      </c>
      <c r="Q96" s="29" t="s">
        <v>29</v>
      </c>
      <c r="R96" s="29" t="s">
        <v>34</v>
      </c>
      <c r="S96" s="29" t="s">
        <v>222</v>
      </c>
    </row>
    <row r="97" spans="1:19">
      <c r="A97" s="29" t="s">
        <v>27</v>
      </c>
      <c r="B97" s="29">
        <v>7272114550</v>
      </c>
      <c r="D97" s="54">
        <v>310000000010000</v>
      </c>
      <c r="F97" s="29">
        <v>1900086141</v>
      </c>
      <c r="G97" s="29" t="s">
        <v>33</v>
      </c>
      <c r="H97" s="29" t="s">
        <v>32</v>
      </c>
      <c r="I97" s="29" t="s">
        <v>219</v>
      </c>
      <c r="J97" s="29" t="s">
        <v>218</v>
      </c>
      <c r="K97" s="29">
        <v>70</v>
      </c>
      <c r="L97" s="44">
        <v>3274500</v>
      </c>
      <c r="M97" s="29" t="s">
        <v>51</v>
      </c>
      <c r="Q97" s="29" t="s">
        <v>29</v>
      </c>
      <c r="R97" s="29" t="s">
        <v>34</v>
      </c>
      <c r="S97" s="29" t="s">
        <v>219</v>
      </c>
    </row>
    <row r="98" spans="1:19">
      <c r="A98" s="29" t="s">
        <v>27</v>
      </c>
      <c r="B98" s="29">
        <v>7272114550</v>
      </c>
      <c r="D98" s="54">
        <v>310000000010000</v>
      </c>
      <c r="F98" s="29">
        <v>1900086145</v>
      </c>
      <c r="G98" s="29" t="s">
        <v>33</v>
      </c>
      <c r="H98" s="29" t="s">
        <v>32</v>
      </c>
      <c r="I98" s="29" t="s">
        <v>219</v>
      </c>
      <c r="J98" s="29" t="s">
        <v>218</v>
      </c>
      <c r="K98" s="29">
        <v>75</v>
      </c>
      <c r="L98" s="44">
        <v>-3274500</v>
      </c>
      <c r="M98" s="29" t="s">
        <v>51</v>
      </c>
      <c r="Q98" s="29" t="s">
        <v>29</v>
      </c>
      <c r="R98" s="29" t="s">
        <v>48</v>
      </c>
      <c r="S98" s="29" t="s">
        <v>219</v>
      </c>
    </row>
    <row r="99" spans="1:19">
      <c r="A99" s="29" t="s">
        <v>27</v>
      </c>
      <c r="B99" s="29">
        <v>493</v>
      </c>
      <c r="D99" s="54">
        <v>310000001047000</v>
      </c>
      <c r="F99" s="29">
        <v>1900086387</v>
      </c>
      <c r="G99" s="29" t="s">
        <v>33</v>
      </c>
      <c r="H99" s="29" t="s">
        <v>32</v>
      </c>
      <c r="I99" s="29" t="s">
        <v>219</v>
      </c>
      <c r="J99" s="29" t="s">
        <v>223</v>
      </c>
      <c r="K99" s="29">
        <v>70</v>
      </c>
      <c r="L99" s="44">
        <v>16499.990000000002</v>
      </c>
      <c r="M99" s="29" t="s">
        <v>51</v>
      </c>
      <c r="Q99" s="29" t="s">
        <v>29</v>
      </c>
      <c r="R99" s="29" t="s">
        <v>34</v>
      </c>
      <c r="S99" s="29" t="s">
        <v>224</v>
      </c>
    </row>
    <row r="100" spans="1:19">
      <c r="A100" s="29" t="s">
        <v>27</v>
      </c>
      <c r="B100" s="29">
        <v>493</v>
      </c>
      <c r="D100" s="54">
        <v>310000001055000</v>
      </c>
      <c r="F100" s="29">
        <v>1900086387</v>
      </c>
      <c r="G100" s="29" t="s">
        <v>33</v>
      </c>
      <c r="H100" s="29" t="s">
        <v>32</v>
      </c>
      <c r="I100" s="29" t="s">
        <v>219</v>
      </c>
      <c r="J100" s="29" t="s">
        <v>223</v>
      </c>
      <c r="K100" s="29">
        <v>70</v>
      </c>
      <c r="L100" s="44">
        <v>16499.990000000002</v>
      </c>
      <c r="M100" s="29" t="s">
        <v>51</v>
      </c>
      <c r="Q100" s="29" t="s">
        <v>29</v>
      </c>
      <c r="R100" s="29" t="s">
        <v>34</v>
      </c>
      <c r="S100" s="29" t="s">
        <v>224</v>
      </c>
    </row>
    <row r="101" spans="1:19">
      <c r="A101" s="29" t="s">
        <v>27</v>
      </c>
      <c r="D101" s="54">
        <v>310000000974000</v>
      </c>
      <c r="F101" s="29">
        <v>4100000138</v>
      </c>
      <c r="G101" s="29" t="s">
        <v>33</v>
      </c>
      <c r="H101" s="29" t="s">
        <v>45</v>
      </c>
      <c r="I101" s="29" t="s">
        <v>224</v>
      </c>
      <c r="J101" s="29" t="s">
        <v>199</v>
      </c>
      <c r="K101" s="29">
        <v>75</v>
      </c>
      <c r="L101" s="44">
        <v>-8024</v>
      </c>
      <c r="M101" s="29" t="s">
        <v>51</v>
      </c>
      <c r="P101" s="29" t="s">
        <v>108</v>
      </c>
      <c r="Q101" s="29" t="s">
        <v>29</v>
      </c>
      <c r="R101" s="29" t="s">
        <v>35</v>
      </c>
      <c r="S101" s="29" t="s">
        <v>225</v>
      </c>
    </row>
    <row r="102" spans="1:19">
      <c r="A102" s="29" t="s">
        <v>27</v>
      </c>
      <c r="B102" s="29">
        <v>496</v>
      </c>
      <c r="D102" s="54">
        <v>310000001020000</v>
      </c>
      <c r="F102" s="29">
        <v>1900089655</v>
      </c>
      <c r="G102" s="29" t="s">
        <v>33</v>
      </c>
      <c r="H102" s="29" t="s">
        <v>32</v>
      </c>
      <c r="I102" s="29" t="s">
        <v>226</v>
      </c>
      <c r="J102" s="29" t="s">
        <v>227</v>
      </c>
      <c r="K102" s="29">
        <v>70</v>
      </c>
      <c r="L102" s="44">
        <v>9440</v>
      </c>
      <c r="M102" s="29" t="s">
        <v>51</v>
      </c>
      <c r="Q102" s="29" t="s">
        <v>29</v>
      </c>
      <c r="R102" s="29" t="s">
        <v>34</v>
      </c>
      <c r="S102" s="29" t="s">
        <v>226</v>
      </c>
    </row>
    <row r="103" spans="1:19">
      <c r="A103" s="29" t="s">
        <v>27</v>
      </c>
      <c r="B103" s="29">
        <v>250</v>
      </c>
      <c r="D103" s="54">
        <v>310000001001000</v>
      </c>
      <c r="F103" s="29">
        <v>1900090963</v>
      </c>
      <c r="G103" s="29" t="s">
        <v>33</v>
      </c>
      <c r="H103" s="29" t="s">
        <v>32</v>
      </c>
      <c r="I103" s="29" t="s">
        <v>226</v>
      </c>
      <c r="J103" s="29" t="s">
        <v>228</v>
      </c>
      <c r="K103" s="29">
        <v>70</v>
      </c>
      <c r="L103" s="44">
        <v>19820.46</v>
      </c>
      <c r="M103" s="29" t="s">
        <v>51</v>
      </c>
      <c r="Q103" s="29" t="s">
        <v>29</v>
      </c>
      <c r="R103" s="29" t="s">
        <v>34</v>
      </c>
      <c r="S103" s="29" t="s">
        <v>229</v>
      </c>
    </row>
    <row r="104" spans="1:19">
      <c r="A104" s="29" t="s">
        <v>27</v>
      </c>
      <c r="D104" s="54">
        <v>310000000943000</v>
      </c>
      <c r="F104" s="29">
        <v>4100000139</v>
      </c>
      <c r="G104" s="29" t="s">
        <v>33</v>
      </c>
      <c r="H104" s="29" t="s">
        <v>45</v>
      </c>
      <c r="I104" s="29" t="s">
        <v>225</v>
      </c>
      <c r="J104" s="29" t="s">
        <v>197</v>
      </c>
      <c r="K104" s="29">
        <v>70</v>
      </c>
      <c r="L104" s="29">
        <v>0.35</v>
      </c>
      <c r="M104" s="29" t="s">
        <v>51</v>
      </c>
      <c r="Q104" s="29" t="s">
        <v>29</v>
      </c>
      <c r="R104" s="29" t="s">
        <v>35</v>
      </c>
      <c r="S104" s="29" t="s">
        <v>225</v>
      </c>
    </row>
    <row r="105" spans="1:19">
      <c r="A105" s="29" t="s">
        <v>27</v>
      </c>
      <c r="D105" s="54">
        <v>310000000943000</v>
      </c>
      <c r="F105" s="29">
        <v>4100000139</v>
      </c>
      <c r="G105" s="29" t="s">
        <v>33</v>
      </c>
      <c r="H105" s="29" t="s">
        <v>45</v>
      </c>
      <c r="I105" s="29" t="s">
        <v>225</v>
      </c>
      <c r="J105" s="29" t="s">
        <v>197</v>
      </c>
      <c r="K105" s="29">
        <v>75</v>
      </c>
      <c r="L105" s="29">
        <v>-0.35</v>
      </c>
      <c r="M105" s="29" t="s">
        <v>51</v>
      </c>
      <c r="Q105" s="29" t="s">
        <v>29</v>
      </c>
      <c r="R105" s="29" t="s">
        <v>35</v>
      </c>
      <c r="S105" s="29" t="s">
        <v>225</v>
      </c>
    </row>
    <row r="106" spans="1:19">
      <c r="A106" s="29" t="s">
        <v>27</v>
      </c>
      <c r="D106" s="54">
        <v>310000000943000</v>
      </c>
      <c r="F106" s="29">
        <v>4100000139</v>
      </c>
      <c r="G106" s="29" t="s">
        <v>33</v>
      </c>
      <c r="H106" s="29" t="s">
        <v>45</v>
      </c>
      <c r="I106" s="29" t="s">
        <v>225</v>
      </c>
      <c r="J106" s="29" t="s">
        <v>197</v>
      </c>
      <c r="K106" s="29">
        <v>75</v>
      </c>
      <c r="L106" s="44">
        <v>-334450</v>
      </c>
      <c r="M106" s="29" t="s">
        <v>51</v>
      </c>
      <c r="Q106" s="29" t="s">
        <v>29</v>
      </c>
      <c r="R106" s="29" t="s">
        <v>35</v>
      </c>
      <c r="S106" s="29" t="s">
        <v>225</v>
      </c>
    </row>
    <row r="107" spans="1:19">
      <c r="A107" s="29" t="s">
        <v>27</v>
      </c>
      <c r="B107" s="29">
        <v>486</v>
      </c>
      <c r="D107" s="54">
        <v>310000001094000</v>
      </c>
      <c r="F107" s="29">
        <v>1900098003</v>
      </c>
      <c r="G107" s="29" t="s">
        <v>33</v>
      </c>
      <c r="H107" s="29" t="s">
        <v>32</v>
      </c>
      <c r="I107" s="29" t="s">
        <v>230</v>
      </c>
      <c r="J107" s="29" t="s">
        <v>231</v>
      </c>
      <c r="K107" s="29">
        <v>70</v>
      </c>
      <c r="L107" s="44">
        <v>100300</v>
      </c>
      <c r="M107" s="29" t="s">
        <v>51</v>
      </c>
      <c r="Q107" s="29" t="s">
        <v>29</v>
      </c>
      <c r="R107" s="29" t="s">
        <v>34</v>
      </c>
      <c r="S107" s="29" t="s">
        <v>230</v>
      </c>
    </row>
    <row r="108" spans="1:19">
      <c r="A108" s="29" t="s">
        <v>27</v>
      </c>
      <c r="B108" s="29">
        <v>140</v>
      </c>
      <c r="D108" s="54">
        <v>310000001024000</v>
      </c>
      <c r="F108" s="29">
        <v>1900098013</v>
      </c>
      <c r="G108" s="29" t="s">
        <v>33</v>
      </c>
      <c r="H108" s="29" t="s">
        <v>32</v>
      </c>
      <c r="I108" s="29" t="s">
        <v>230</v>
      </c>
      <c r="J108" s="29" t="s">
        <v>232</v>
      </c>
      <c r="K108" s="29">
        <v>70</v>
      </c>
      <c r="L108" s="44">
        <v>66416.3</v>
      </c>
      <c r="M108" s="29" t="s">
        <v>51</v>
      </c>
      <c r="Q108" s="29" t="s">
        <v>29</v>
      </c>
      <c r="R108" s="29" t="s">
        <v>34</v>
      </c>
      <c r="S108" s="29" t="s">
        <v>230</v>
      </c>
    </row>
    <row r="109" spans="1:19">
      <c r="A109" s="29" t="s">
        <v>27</v>
      </c>
      <c r="B109" s="29">
        <v>572</v>
      </c>
      <c r="D109" s="54">
        <v>310000001075000</v>
      </c>
      <c r="F109" s="29">
        <v>1900098218</v>
      </c>
      <c r="G109" s="29" t="s">
        <v>33</v>
      </c>
      <c r="H109" s="29" t="s">
        <v>32</v>
      </c>
      <c r="I109" s="29" t="s">
        <v>230</v>
      </c>
      <c r="J109" s="29" t="s">
        <v>233</v>
      </c>
      <c r="K109" s="29">
        <v>70</v>
      </c>
      <c r="L109" s="44">
        <v>34650.01</v>
      </c>
      <c r="M109" s="29" t="s">
        <v>51</v>
      </c>
      <c r="Q109" s="29" t="s">
        <v>29</v>
      </c>
      <c r="R109" s="29" t="s">
        <v>34</v>
      </c>
      <c r="S109" s="29" t="s">
        <v>230</v>
      </c>
    </row>
    <row r="110" spans="1:19">
      <c r="A110" s="29" t="s">
        <v>27</v>
      </c>
      <c r="D110" s="54">
        <v>310000001021000</v>
      </c>
      <c r="F110" s="29">
        <v>4100000140</v>
      </c>
      <c r="G110" s="29" t="s">
        <v>33</v>
      </c>
      <c r="H110" s="29" t="s">
        <v>45</v>
      </c>
      <c r="I110" s="29" t="s">
        <v>230</v>
      </c>
      <c r="J110" s="29" t="s">
        <v>207</v>
      </c>
      <c r="K110" s="29">
        <v>75</v>
      </c>
      <c r="L110" s="44">
        <v>-16402</v>
      </c>
      <c r="M110" s="29" t="s">
        <v>51</v>
      </c>
      <c r="P110" s="29" t="s">
        <v>234</v>
      </c>
      <c r="Q110" s="29" t="s">
        <v>29</v>
      </c>
      <c r="R110" s="29" t="s">
        <v>35</v>
      </c>
      <c r="S110" s="29" t="s">
        <v>230</v>
      </c>
    </row>
    <row r="111" spans="1:19">
      <c r="A111" s="29" t="s">
        <v>27</v>
      </c>
      <c r="D111" s="54">
        <v>310000001047000</v>
      </c>
      <c r="F111" s="29">
        <v>4100000141</v>
      </c>
      <c r="G111" s="29" t="s">
        <v>33</v>
      </c>
      <c r="H111" s="29" t="s">
        <v>45</v>
      </c>
      <c r="I111" s="29" t="s">
        <v>230</v>
      </c>
      <c r="J111" s="29" t="s">
        <v>223</v>
      </c>
      <c r="K111" s="29">
        <v>75</v>
      </c>
      <c r="L111" s="44">
        <v>-16499.990000000002</v>
      </c>
      <c r="M111" s="29" t="s">
        <v>51</v>
      </c>
      <c r="P111" s="29" t="s">
        <v>53</v>
      </c>
      <c r="Q111" s="29" t="s">
        <v>29</v>
      </c>
      <c r="R111" s="29" t="s">
        <v>35</v>
      </c>
      <c r="S111" s="29" t="s">
        <v>230</v>
      </c>
    </row>
    <row r="112" spans="1:19">
      <c r="A112" s="29" t="s">
        <v>27</v>
      </c>
      <c r="D112" s="54">
        <v>310000001055000</v>
      </c>
      <c r="F112" s="29">
        <v>4100000142</v>
      </c>
      <c r="G112" s="29" t="s">
        <v>33</v>
      </c>
      <c r="H112" s="29" t="s">
        <v>45</v>
      </c>
      <c r="I112" s="29" t="s">
        <v>230</v>
      </c>
      <c r="J112" s="29" t="s">
        <v>223</v>
      </c>
      <c r="K112" s="29">
        <v>75</v>
      </c>
      <c r="L112" s="44">
        <v>-16499.990000000002</v>
      </c>
      <c r="M112" s="29" t="s">
        <v>51</v>
      </c>
      <c r="P112" s="29" t="s">
        <v>53</v>
      </c>
      <c r="Q112" s="29" t="s">
        <v>29</v>
      </c>
      <c r="R112" s="29" t="s">
        <v>35</v>
      </c>
      <c r="S112" s="29" t="s">
        <v>230</v>
      </c>
    </row>
    <row r="113" spans="1:19">
      <c r="A113" s="29" t="s">
        <v>27</v>
      </c>
      <c r="D113" s="54">
        <v>310000001020000</v>
      </c>
      <c r="F113" s="29">
        <v>4100000143</v>
      </c>
      <c r="G113" s="29" t="s">
        <v>33</v>
      </c>
      <c r="H113" s="29" t="s">
        <v>45</v>
      </c>
      <c r="I113" s="29" t="s">
        <v>230</v>
      </c>
      <c r="J113" s="29" t="s">
        <v>227</v>
      </c>
      <c r="K113" s="29">
        <v>75</v>
      </c>
      <c r="L113" s="44">
        <v>-9440</v>
      </c>
      <c r="M113" s="29" t="s">
        <v>51</v>
      </c>
      <c r="P113" s="29" t="s">
        <v>86</v>
      </c>
      <c r="Q113" s="29" t="s">
        <v>29</v>
      </c>
      <c r="R113" s="29" t="s">
        <v>35</v>
      </c>
      <c r="S113" s="29" t="s">
        <v>230</v>
      </c>
    </row>
    <row r="114" spans="1:19">
      <c r="A114" s="29" t="s">
        <v>27</v>
      </c>
      <c r="D114" s="54">
        <v>310000001017000</v>
      </c>
      <c r="F114" s="29">
        <v>4100000144</v>
      </c>
      <c r="G114" s="29" t="s">
        <v>33</v>
      </c>
      <c r="H114" s="29" t="s">
        <v>45</v>
      </c>
      <c r="I114" s="29" t="s">
        <v>230</v>
      </c>
      <c r="J114" s="29" t="s">
        <v>235</v>
      </c>
      <c r="K114" s="29">
        <v>75</v>
      </c>
      <c r="L114" s="44">
        <v>-66124.800000000003</v>
      </c>
      <c r="M114" s="29" t="s">
        <v>51</v>
      </c>
      <c r="P114" s="29" t="s">
        <v>236</v>
      </c>
      <c r="Q114" s="29" t="s">
        <v>29</v>
      </c>
      <c r="R114" s="29" t="s">
        <v>35</v>
      </c>
      <c r="S114" s="29" t="s">
        <v>230</v>
      </c>
    </row>
    <row r="115" spans="1:19">
      <c r="A115" s="29" t="s">
        <v>27</v>
      </c>
      <c r="D115" s="54">
        <v>310000000989000</v>
      </c>
      <c r="F115" s="29">
        <v>4100000145</v>
      </c>
      <c r="G115" s="29" t="s">
        <v>33</v>
      </c>
      <c r="H115" s="29" t="s">
        <v>45</v>
      </c>
      <c r="I115" s="29" t="s">
        <v>230</v>
      </c>
      <c r="J115" s="29" t="s">
        <v>213</v>
      </c>
      <c r="K115" s="29">
        <v>75</v>
      </c>
      <c r="L115" s="44">
        <v>-42999.199999999997</v>
      </c>
      <c r="M115" s="29" t="s">
        <v>51</v>
      </c>
      <c r="Q115" s="29" t="s">
        <v>29</v>
      </c>
      <c r="R115" s="29" t="s">
        <v>35</v>
      </c>
      <c r="S115" s="29" t="s">
        <v>230</v>
      </c>
    </row>
    <row r="116" spans="1:19">
      <c r="A116" s="29" t="s">
        <v>27</v>
      </c>
      <c r="D116" s="54">
        <v>310000000989000</v>
      </c>
      <c r="F116" s="29">
        <v>4100000146</v>
      </c>
      <c r="G116" s="29" t="s">
        <v>33</v>
      </c>
      <c r="H116" s="29" t="s">
        <v>45</v>
      </c>
      <c r="I116" s="29" t="s">
        <v>230</v>
      </c>
      <c r="J116" s="29" t="s">
        <v>215</v>
      </c>
      <c r="K116" s="29">
        <v>75</v>
      </c>
      <c r="L116" s="44">
        <v>-42999.199999999997</v>
      </c>
      <c r="M116" s="29" t="s">
        <v>51</v>
      </c>
      <c r="P116" s="29" t="s">
        <v>108</v>
      </c>
      <c r="Q116" s="29" t="s">
        <v>29</v>
      </c>
      <c r="R116" s="29" t="s">
        <v>35</v>
      </c>
      <c r="S116" s="29" t="s">
        <v>230</v>
      </c>
    </row>
    <row r="117" spans="1:19">
      <c r="A117" s="29" t="s">
        <v>27</v>
      </c>
      <c r="D117" s="54">
        <v>310000000988000</v>
      </c>
      <c r="F117" s="29">
        <v>4100000147</v>
      </c>
      <c r="G117" s="29" t="s">
        <v>33</v>
      </c>
      <c r="H117" s="29" t="s">
        <v>45</v>
      </c>
      <c r="I117" s="29" t="s">
        <v>230</v>
      </c>
      <c r="J117" s="29" t="s">
        <v>215</v>
      </c>
      <c r="K117" s="29">
        <v>75</v>
      </c>
      <c r="L117" s="44">
        <v>-38704</v>
      </c>
      <c r="M117" s="29" t="s">
        <v>51</v>
      </c>
      <c r="P117" s="29" t="s">
        <v>110</v>
      </c>
      <c r="Q117" s="29" t="s">
        <v>29</v>
      </c>
      <c r="R117" s="29" t="s">
        <v>35</v>
      </c>
      <c r="S117" s="29" t="s">
        <v>230</v>
      </c>
    </row>
    <row r="118" spans="1:19">
      <c r="A118" s="29" t="s">
        <v>27</v>
      </c>
      <c r="D118" s="54">
        <v>310000001018000</v>
      </c>
      <c r="F118" s="29">
        <v>4100000148</v>
      </c>
      <c r="G118" s="29" t="s">
        <v>33</v>
      </c>
      <c r="H118" s="29" t="s">
        <v>45</v>
      </c>
      <c r="I118" s="29" t="s">
        <v>230</v>
      </c>
      <c r="J118" s="29" t="s">
        <v>221</v>
      </c>
      <c r="K118" s="29">
        <v>75</v>
      </c>
      <c r="L118" s="44">
        <v>-97686.399999999994</v>
      </c>
      <c r="M118" s="29" t="s">
        <v>51</v>
      </c>
      <c r="P118" s="29" t="s">
        <v>237</v>
      </c>
      <c r="Q118" s="29" t="s">
        <v>29</v>
      </c>
      <c r="R118" s="29" t="s">
        <v>35</v>
      </c>
      <c r="S118" s="29" t="s">
        <v>230</v>
      </c>
    </row>
    <row r="119" spans="1:19">
      <c r="A119" s="29" t="s">
        <v>27</v>
      </c>
      <c r="D119" s="54">
        <v>310000000999000</v>
      </c>
      <c r="F119" s="29">
        <v>4100000149</v>
      </c>
      <c r="G119" s="29" t="s">
        <v>33</v>
      </c>
      <c r="H119" s="29" t="s">
        <v>45</v>
      </c>
      <c r="I119" s="29" t="s">
        <v>230</v>
      </c>
      <c r="J119" s="29" t="s">
        <v>199</v>
      </c>
      <c r="K119" s="29">
        <v>75</v>
      </c>
      <c r="L119" s="44">
        <v>-40120</v>
      </c>
      <c r="M119" s="29" t="s">
        <v>51</v>
      </c>
      <c r="P119" s="29" t="s">
        <v>109</v>
      </c>
      <c r="Q119" s="29" t="s">
        <v>29</v>
      </c>
      <c r="R119" s="29" t="s">
        <v>35</v>
      </c>
      <c r="S119" s="29" t="s">
        <v>230</v>
      </c>
    </row>
    <row r="120" spans="1:19">
      <c r="A120" s="29" t="s">
        <v>27</v>
      </c>
      <c r="D120" s="54">
        <v>310000000010000</v>
      </c>
      <c r="F120" s="29">
        <v>4100000150</v>
      </c>
      <c r="G120" s="29" t="s">
        <v>33</v>
      </c>
      <c r="H120" s="29" t="s">
        <v>45</v>
      </c>
      <c r="I120" s="29" t="s">
        <v>230</v>
      </c>
      <c r="J120" s="29" t="s">
        <v>218</v>
      </c>
      <c r="K120" s="29">
        <v>75</v>
      </c>
      <c r="L120" s="44">
        <v>-3274500</v>
      </c>
      <c r="M120" s="29" t="s">
        <v>51</v>
      </c>
      <c r="P120" s="29" t="s">
        <v>238</v>
      </c>
      <c r="Q120" s="29" t="s">
        <v>29</v>
      </c>
      <c r="R120" s="29" t="s">
        <v>35</v>
      </c>
      <c r="S120" s="29" t="s">
        <v>230</v>
      </c>
    </row>
    <row r="121" spans="1:19">
      <c r="A121" s="29" t="s">
        <v>27</v>
      </c>
      <c r="D121" s="54">
        <v>310000001001000</v>
      </c>
      <c r="F121" s="29">
        <v>4100000151</v>
      </c>
      <c r="G121" s="29" t="s">
        <v>33</v>
      </c>
      <c r="H121" s="29" t="s">
        <v>45</v>
      </c>
      <c r="I121" s="29" t="s">
        <v>230</v>
      </c>
      <c r="J121" s="29" t="s">
        <v>228</v>
      </c>
      <c r="K121" s="29">
        <v>75</v>
      </c>
      <c r="L121" s="44">
        <v>-19820.46</v>
      </c>
      <c r="M121" s="29" t="s">
        <v>51</v>
      </c>
      <c r="P121" s="29" t="s">
        <v>239</v>
      </c>
      <c r="Q121" s="29" t="s">
        <v>29</v>
      </c>
      <c r="R121" s="29" t="s">
        <v>35</v>
      </c>
      <c r="S121" s="29" t="s">
        <v>230</v>
      </c>
    </row>
    <row r="122" spans="1:19">
      <c r="A122" s="29" t="s">
        <v>27</v>
      </c>
      <c r="D122" s="54">
        <v>310000000010000</v>
      </c>
      <c r="F122" s="29">
        <v>4100000185</v>
      </c>
      <c r="G122" s="29" t="s">
        <v>33</v>
      </c>
      <c r="H122" s="29" t="s">
        <v>45</v>
      </c>
      <c r="I122" s="29" t="s">
        <v>240</v>
      </c>
      <c r="J122" s="29" t="s">
        <v>211</v>
      </c>
      <c r="K122" s="29">
        <v>75</v>
      </c>
      <c r="L122" s="44">
        <v>-74015</v>
      </c>
      <c r="M122" s="29" t="s">
        <v>51</v>
      </c>
      <c r="P122" s="29" t="s">
        <v>241</v>
      </c>
      <c r="Q122" s="29" t="s">
        <v>29</v>
      </c>
      <c r="R122" s="29" t="s">
        <v>35</v>
      </c>
      <c r="S122" s="29" t="s">
        <v>242</v>
      </c>
    </row>
    <row r="123" spans="1:19">
      <c r="A123" s="29" t="s">
        <v>27</v>
      </c>
      <c r="D123" s="54">
        <v>310000001024000</v>
      </c>
      <c r="F123" s="29">
        <v>4100000186</v>
      </c>
      <c r="G123" s="29" t="s">
        <v>33</v>
      </c>
      <c r="H123" s="29" t="s">
        <v>45</v>
      </c>
      <c r="I123" s="29" t="s">
        <v>240</v>
      </c>
      <c r="J123" s="29" t="s">
        <v>232</v>
      </c>
      <c r="K123" s="29">
        <v>75</v>
      </c>
      <c r="L123" s="44">
        <v>-66416.3</v>
      </c>
      <c r="M123" s="29" t="s">
        <v>51</v>
      </c>
      <c r="P123" s="29" t="s">
        <v>243</v>
      </c>
      <c r="Q123" s="29" t="s">
        <v>29</v>
      </c>
      <c r="R123" s="29" t="s">
        <v>35</v>
      </c>
      <c r="S123" s="29" t="s">
        <v>242</v>
      </c>
    </row>
    <row r="124" spans="1:19">
      <c r="A124" s="29" t="s">
        <v>27</v>
      </c>
      <c r="D124" s="54">
        <v>310000001075000</v>
      </c>
      <c r="F124" s="29">
        <v>4100000187</v>
      </c>
      <c r="G124" s="29" t="s">
        <v>33</v>
      </c>
      <c r="H124" s="29" t="s">
        <v>45</v>
      </c>
      <c r="I124" s="29" t="s">
        <v>240</v>
      </c>
      <c r="J124" s="29" t="s">
        <v>233</v>
      </c>
      <c r="K124" s="29">
        <v>75</v>
      </c>
      <c r="L124" s="44">
        <v>-34650.01</v>
      </c>
      <c r="M124" s="29" t="s">
        <v>51</v>
      </c>
      <c r="P124" s="29" t="s">
        <v>53</v>
      </c>
      <c r="Q124" s="29" t="s">
        <v>29</v>
      </c>
      <c r="R124" s="29" t="s">
        <v>35</v>
      </c>
      <c r="S124" s="29" t="s">
        <v>242</v>
      </c>
    </row>
    <row r="125" spans="1:19">
      <c r="A125" s="29" t="s">
        <v>27</v>
      </c>
      <c r="D125" s="54">
        <v>310000001094000</v>
      </c>
      <c r="F125" s="29">
        <v>4100000188</v>
      </c>
      <c r="G125" s="29" t="s">
        <v>33</v>
      </c>
      <c r="H125" s="29" t="s">
        <v>45</v>
      </c>
      <c r="I125" s="29" t="s">
        <v>240</v>
      </c>
      <c r="J125" s="29" t="s">
        <v>231</v>
      </c>
      <c r="K125" s="29">
        <v>75</v>
      </c>
      <c r="L125" s="44">
        <v>-100300</v>
      </c>
      <c r="M125" s="29" t="s">
        <v>51</v>
      </c>
      <c r="P125" s="29" t="s">
        <v>244</v>
      </c>
      <c r="Q125" s="29" t="s">
        <v>29</v>
      </c>
      <c r="R125" s="29" t="s">
        <v>35</v>
      </c>
      <c r="S125" s="29" t="s">
        <v>242</v>
      </c>
    </row>
    <row r="126" spans="1:19">
      <c r="A126" s="29" t="s">
        <v>27</v>
      </c>
      <c r="B126" s="29">
        <v>608</v>
      </c>
      <c r="D126" s="54">
        <v>310000001130000</v>
      </c>
      <c r="F126" s="29">
        <v>1900102992</v>
      </c>
      <c r="G126" s="29" t="s">
        <v>33</v>
      </c>
      <c r="H126" s="29" t="s">
        <v>32</v>
      </c>
      <c r="I126" s="29" t="s">
        <v>273</v>
      </c>
      <c r="J126" s="29" t="s">
        <v>240</v>
      </c>
      <c r="K126" s="29">
        <v>70</v>
      </c>
      <c r="L126" s="44">
        <v>16499.990000000002</v>
      </c>
      <c r="M126" s="29" t="s">
        <v>51</v>
      </c>
      <c r="Q126" s="29" t="s">
        <v>29</v>
      </c>
      <c r="R126" s="29" t="s">
        <v>34</v>
      </c>
      <c r="S126" s="29" t="s">
        <v>274</v>
      </c>
    </row>
    <row r="127" spans="1:19">
      <c r="A127" s="29" t="s">
        <v>27</v>
      </c>
      <c r="B127" s="29">
        <v>1</v>
      </c>
      <c r="D127" s="54">
        <v>310000000979000</v>
      </c>
      <c r="F127" s="29">
        <v>1900102994</v>
      </c>
      <c r="G127" s="29" t="s">
        <v>33</v>
      </c>
      <c r="H127" s="29" t="s">
        <v>32</v>
      </c>
      <c r="I127" s="29" t="s">
        <v>273</v>
      </c>
      <c r="J127" s="29" t="s">
        <v>275</v>
      </c>
      <c r="K127" s="29">
        <v>70</v>
      </c>
      <c r="L127" s="44">
        <v>65300</v>
      </c>
      <c r="M127" s="29" t="s">
        <v>51</v>
      </c>
      <c r="Q127" s="29" t="s">
        <v>29</v>
      </c>
      <c r="R127" s="29" t="s">
        <v>34</v>
      </c>
      <c r="S127" s="29" t="s">
        <v>274</v>
      </c>
    </row>
    <row r="128" spans="1:19">
      <c r="A128" s="29" t="s">
        <v>27</v>
      </c>
      <c r="B128" s="29">
        <v>29</v>
      </c>
      <c r="D128" s="54">
        <v>310000001037000</v>
      </c>
      <c r="F128" s="29">
        <v>1900103517</v>
      </c>
      <c r="G128" s="29" t="s">
        <v>33</v>
      </c>
      <c r="H128" s="29" t="s">
        <v>32</v>
      </c>
      <c r="I128" s="29" t="s">
        <v>276</v>
      </c>
      <c r="J128" s="29" t="s">
        <v>273</v>
      </c>
      <c r="K128" s="29">
        <v>70</v>
      </c>
      <c r="L128" s="44">
        <v>15340</v>
      </c>
      <c r="M128" s="29" t="s">
        <v>51</v>
      </c>
      <c r="Q128" s="29" t="s">
        <v>29</v>
      </c>
      <c r="R128" s="29" t="s">
        <v>34</v>
      </c>
      <c r="S128" s="29" t="s">
        <v>276</v>
      </c>
    </row>
    <row r="129" spans="1:19">
      <c r="A129" s="29" t="s">
        <v>27</v>
      </c>
      <c r="B129" s="29">
        <v>702505167</v>
      </c>
      <c r="D129" s="54">
        <v>310000001000000</v>
      </c>
      <c r="F129" s="29">
        <v>1900105389</v>
      </c>
      <c r="G129" s="29" t="s">
        <v>33</v>
      </c>
      <c r="H129" s="29" t="s">
        <v>32</v>
      </c>
      <c r="I129" s="29" t="s">
        <v>277</v>
      </c>
      <c r="J129" s="29" t="s">
        <v>278</v>
      </c>
      <c r="K129" s="29">
        <v>70</v>
      </c>
      <c r="L129" s="44">
        <v>84665</v>
      </c>
      <c r="M129" s="29" t="s">
        <v>51</v>
      </c>
      <c r="Q129" s="29" t="s">
        <v>29</v>
      </c>
      <c r="R129" s="29" t="s">
        <v>34</v>
      </c>
      <c r="S129" s="29" t="s">
        <v>279</v>
      </c>
    </row>
    <row r="130" spans="1:19">
      <c r="A130" s="29" t="s">
        <v>27</v>
      </c>
      <c r="B130" s="29">
        <v>31</v>
      </c>
      <c r="D130" s="54">
        <v>310000000010000</v>
      </c>
      <c r="F130" s="29">
        <v>1900107796</v>
      </c>
      <c r="G130" s="29" t="s">
        <v>33</v>
      </c>
      <c r="H130" s="29" t="s">
        <v>32</v>
      </c>
      <c r="I130" s="29" t="s">
        <v>280</v>
      </c>
      <c r="J130" s="29" t="s">
        <v>281</v>
      </c>
      <c r="K130" s="29">
        <v>70</v>
      </c>
      <c r="L130" s="44">
        <v>50280.04</v>
      </c>
      <c r="M130" s="29" t="s">
        <v>51</v>
      </c>
      <c r="Q130" s="29" t="s">
        <v>29</v>
      </c>
      <c r="R130" s="29" t="s">
        <v>34</v>
      </c>
      <c r="S130" s="29" t="s">
        <v>280</v>
      </c>
    </row>
    <row r="131" spans="1:19">
      <c r="A131" s="29" t="s">
        <v>27</v>
      </c>
      <c r="B131" s="29">
        <v>120</v>
      </c>
      <c r="D131" s="54">
        <v>310000001036000</v>
      </c>
      <c r="F131" s="29">
        <v>1900109674</v>
      </c>
      <c r="G131" s="29" t="s">
        <v>33</v>
      </c>
      <c r="H131" s="29" t="s">
        <v>32</v>
      </c>
      <c r="I131" s="29" t="s">
        <v>282</v>
      </c>
      <c r="J131" s="29" t="s">
        <v>283</v>
      </c>
      <c r="K131" s="29">
        <v>70</v>
      </c>
      <c r="L131" s="44">
        <v>6180.84</v>
      </c>
      <c r="M131" s="29" t="s">
        <v>51</v>
      </c>
      <c r="Q131" s="29" t="s">
        <v>29</v>
      </c>
      <c r="R131" s="29" t="s">
        <v>34</v>
      </c>
      <c r="S131" s="29" t="s">
        <v>282</v>
      </c>
    </row>
    <row r="132" spans="1:19">
      <c r="A132" s="29" t="s">
        <v>27</v>
      </c>
      <c r="B132" s="29">
        <v>120</v>
      </c>
      <c r="D132" s="54">
        <v>310000001036000</v>
      </c>
      <c r="F132" s="29">
        <v>1900109694</v>
      </c>
      <c r="G132" s="29" t="s">
        <v>33</v>
      </c>
      <c r="H132" s="29" t="s">
        <v>32</v>
      </c>
      <c r="I132" s="29" t="s">
        <v>282</v>
      </c>
      <c r="J132" s="29" t="s">
        <v>283</v>
      </c>
      <c r="K132" s="29">
        <v>75</v>
      </c>
      <c r="L132" s="44">
        <v>-6180.84</v>
      </c>
      <c r="M132" s="29" t="s">
        <v>51</v>
      </c>
      <c r="Q132" s="29" t="s">
        <v>29</v>
      </c>
      <c r="R132" s="29" t="s">
        <v>48</v>
      </c>
      <c r="S132" s="29" t="s">
        <v>282</v>
      </c>
    </row>
    <row r="133" spans="1:19">
      <c r="A133" s="29" t="s">
        <v>27</v>
      </c>
      <c r="B133" s="29">
        <v>119</v>
      </c>
      <c r="D133" s="54">
        <v>310000001036000</v>
      </c>
      <c r="F133" s="29">
        <v>1900110885</v>
      </c>
      <c r="G133" s="29" t="s">
        <v>33</v>
      </c>
      <c r="H133" s="29" t="s">
        <v>32</v>
      </c>
      <c r="I133" s="29" t="s">
        <v>282</v>
      </c>
      <c r="J133" s="29" t="s">
        <v>283</v>
      </c>
      <c r="K133" s="29">
        <v>70</v>
      </c>
      <c r="L133" s="44">
        <v>12361.68</v>
      </c>
      <c r="M133" s="29" t="s">
        <v>51</v>
      </c>
      <c r="Q133" s="29" t="s">
        <v>29</v>
      </c>
      <c r="R133" s="29" t="s">
        <v>34</v>
      </c>
      <c r="S133" s="29" t="s">
        <v>284</v>
      </c>
    </row>
    <row r="134" spans="1:19">
      <c r="A134" s="29" t="s">
        <v>27</v>
      </c>
      <c r="B134" s="29">
        <v>975</v>
      </c>
      <c r="D134" s="54">
        <v>310000001137000</v>
      </c>
      <c r="F134" s="29">
        <v>1900110361</v>
      </c>
      <c r="G134" s="29" t="s">
        <v>33</v>
      </c>
      <c r="H134" s="29" t="s">
        <v>32</v>
      </c>
      <c r="I134" s="29" t="s">
        <v>285</v>
      </c>
      <c r="J134" s="29" t="s">
        <v>282</v>
      </c>
      <c r="K134" s="29">
        <v>70</v>
      </c>
      <c r="L134" s="44">
        <v>29098.799999999999</v>
      </c>
      <c r="M134" s="29" t="s">
        <v>51</v>
      </c>
      <c r="Q134" s="29" t="s">
        <v>29</v>
      </c>
      <c r="R134" s="29" t="s">
        <v>34</v>
      </c>
      <c r="S134" s="29" t="s">
        <v>285</v>
      </c>
    </row>
    <row r="135" spans="1:19">
      <c r="A135" s="29" t="s">
        <v>27</v>
      </c>
      <c r="D135" s="54">
        <v>310000001000000</v>
      </c>
      <c r="F135" s="29">
        <v>4100000231</v>
      </c>
      <c r="G135" s="29" t="s">
        <v>33</v>
      </c>
      <c r="H135" s="29" t="s">
        <v>45</v>
      </c>
      <c r="I135" s="29" t="s">
        <v>284</v>
      </c>
      <c r="J135" s="29" t="s">
        <v>278</v>
      </c>
      <c r="K135" s="29">
        <v>75</v>
      </c>
      <c r="L135" s="44">
        <v>-84665</v>
      </c>
      <c r="M135" s="29" t="s">
        <v>51</v>
      </c>
      <c r="P135" s="29" t="s">
        <v>286</v>
      </c>
      <c r="Q135" s="29" t="s">
        <v>29</v>
      </c>
      <c r="R135" s="29" t="s">
        <v>35</v>
      </c>
      <c r="S135" s="29" t="s">
        <v>287</v>
      </c>
    </row>
    <row r="136" spans="1:19">
      <c r="A136" s="29" t="s">
        <v>27</v>
      </c>
      <c r="D136" s="54">
        <v>310000000010000</v>
      </c>
      <c r="F136" s="29">
        <v>4100000232</v>
      </c>
      <c r="G136" s="29" t="s">
        <v>33</v>
      </c>
      <c r="H136" s="29" t="s">
        <v>45</v>
      </c>
      <c r="I136" s="29" t="s">
        <v>284</v>
      </c>
      <c r="J136" s="29" t="s">
        <v>281</v>
      </c>
      <c r="K136" s="29">
        <v>70</v>
      </c>
      <c r="L136" s="29">
        <v>0.04</v>
      </c>
      <c r="M136" s="29" t="s">
        <v>51</v>
      </c>
      <c r="P136" s="29" t="s">
        <v>249</v>
      </c>
      <c r="Q136" s="29" t="s">
        <v>29</v>
      </c>
      <c r="R136" s="29" t="s">
        <v>35</v>
      </c>
      <c r="S136" s="29" t="s">
        <v>287</v>
      </c>
    </row>
    <row r="137" spans="1:19">
      <c r="A137" s="29" t="s">
        <v>27</v>
      </c>
      <c r="D137" s="54">
        <v>310000000010000</v>
      </c>
      <c r="F137" s="29">
        <v>4100000232</v>
      </c>
      <c r="G137" s="29" t="s">
        <v>33</v>
      </c>
      <c r="H137" s="29" t="s">
        <v>45</v>
      </c>
      <c r="I137" s="29" t="s">
        <v>284</v>
      </c>
      <c r="J137" s="29" t="s">
        <v>281</v>
      </c>
      <c r="K137" s="29">
        <v>75</v>
      </c>
      <c r="L137" s="29">
        <v>-0.04</v>
      </c>
      <c r="M137" s="29" t="s">
        <v>51</v>
      </c>
      <c r="P137" s="29" t="s">
        <v>249</v>
      </c>
      <c r="Q137" s="29" t="s">
        <v>29</v>
      </c>
      <c r="R137" s="29" t="s">
        <v>35</v>
      </c>
      <c r="S137" s="29" t="s">
        <v>287</v>
      </c>
    </row>
    <row r="138" spans="1:19">
      <c r="A138" s="29" t="s">
        <v>27</v>
      </c>
      <c r="D138" s="54">
        <v>310000000010000</v>
      </c>
      <c r="F138" s="29">
        <v>4100000232</v>
      </c>
      <c r="G138" s="29" t="s">
        <v>33</v>
      </c>
      <c r="H138" s="29" t="s">
        <v>45</v>
      </c>
      <c r="I138" s="29" t="s">
        <v>284</v>
      </c>
      <c r="J138" s="29" t="s">
        <v>281</v>
      </c>
      <c r="K138" s="29">
        <v>75</v>
      </c>
      <c r="L138" s="44">
        <v>-50280</v>
      </c>
      <c r="M138" s="29" t="s">
        <v>51</v>
      </c>
      <c r="P138" s="29" t="s">
        <v>249</v>
      </c>
      <c r="Q138" s="29" t="s">
        <v>29</v>
      </c>
      <c r="R138" s="29" t="s">
        <v>35</v>
      </c>
      <c r="S138" s="29" t="s">
        <v>287</v>
      </c>
    </row>
    <row r="139" spans="1:19">
      <c r="A139" s="29" t="s">
        <v>27</v>
      </c>
      <c r="D139" s="54">
        <v>310000001037000</v>
      </c>
      <c r="F139" s="29">
        <v>4100000233</v>
      </c>
      <c r="G139" s="29" t="s">
        <v>33</v>
      </c>
      <c r="H139" s="29" t="s">
        <v>45</v>
      </c>
      <c r="I139" s="29" t="s">
        <v>284</v>
      </c>
      <c r="J139" s="29" t="s">
        <v>273</v>
      </c>
      <c r="K139" s="29">
        <v>75</v>
      </c>
      <c r="L139" s="44">
        <v>-15340</v>
      </c>
      <c r="M139" s="29" t="s">
        <v>51</v>
      </c>
      <c r="P139" s="29" t="s">
        <v>288</v>
      </c>
      <c r="Q139" s="29" t="s">
        <v>29</v>
      </c>
      <c r="R139" s="29" t="s">
        <v>35</v>
      </c>
      <c r="S139" s="29" t="s">
        <v>287</v>
      </c>
    </row>
    <row r="140" spans="1:19">
      <c r="A140" s="29" t="s">
        <v>27</v>
      </c>
      <c r="D140" s="54">
        <v>310000001137000</v>
      </c>
      <c r="F140" s="29">
        <v>4100000234</v>
      </c>
      <c r="G140" s="29" t="s">
        <v>33</v>
      </c>
      <c r="H140" s="29" t="s">
        <v>45</v>
      </c>
      <c r="I140" s="29" t="s">
        <v>284</v>
      </c>
      <c r="J140" s="29" t="s">
        <v>282</v>
      </c>
      <c r="K140" s="29">
        <v>75</v>
      </c>
      <c r="L140" s="44">
        <v>-29098.799999999999</v>
      </c>
      <c r="M140" s="29" t="s">
        <v>51</v>
      </c>
      <c r="P140" s="29" t="s">
        <v>289</v>
      </c>
      <c r="Q140" s="29" t="s">
        <v>29</v>
      </c>
      <c r="R140" s="29" t="s">
        <v>35</v>
      </c>
      <c r="S140" s="29" t="s">
        <v>287</v>
      </c>
    </row>
    <row r="141" spans="1:19">
      <c r="A141" s="29" t="s">
        <v>27</v>
      </c>
      <c r="D141" s="54">
        <v>310000000979000</v>
      </c>
      <c r="F141" s="29">
        <v>4100000237</v>
      </c>
      <c r="G141" s="29" t="s">
        <v>33</v>
      </c>
      <c r="H141" s="29" t="s">
        <v>45</v>
      </c>
      <c r="I141" s="29" t="s">
        <v>284</v>
      </c>
      <c r="J141" s="29" t="s">
        <v>275</v>
      </c>
      <c r="K141" s="29">
        <v>75</v>
      </c>
      <c r="L141" s="44">
        <v>-65300</v>
      </c>
      <c r="M141" s="29" t="s">
        <v>51</v>
      </c>
      <c r="P141" s="29" t="s">
        <v>290</v>
      </c>
      <c r="Q141" s="29" t="s">
        <v>29</v>
      </c>
      <c r="R141" s="29" t="s">
        <v>35</v>
      </c>
      <c r="S141" s="29" t="s">
        <v>287</v>
      </c>
    </row>
    <row r="142" spans="1:19">
      <c r="A142" s="29" t="s">
        <v>27</v>
      </c>
      <c r="D142" s="54">
        <v>310000001130000</v>
      </c>
      <c r="F142" s="29">
        <v>4100000238</v>
      </c>
      <c r="G142" s="29" t="s">
        <v>33</v>
      </c>
      <c r="H142" s="29" t="s">
        <v>45</v>
      </c>
      <c r="I142" s="29" t="s">
        <v>284</v>
      </c>
      <c r="J142" s="29" t="s">
        <v>240</v>
      </c>
      <c r="K142" s="29">
        <v>75</v>
      </c>
      <c r="L142" s="44">
        <v>-16499.990000000002</v>
      </c>
      <c r="M142" s="29" t="s">
        <v>51</v>
      </c>
      <c r="P142" s="29" t="s">
        <v>86</v>
      </c>
      <c r="Q142" s="29" t="s">
        <v>29</v>
      </c>
      <c r="R142" s="29" t="s">
        <v>35</v>
      </c>
      <c r="S142" s="29" t="s">
        <v>287</v>
      </c>
    </row>
    <row r="143" spans="1:19">
      <c r="A143" s="29" t="s">
        <v>27</v>
      </c>
      <c r="D143" s="54">
        <v>310000001036000</v>
      </c>
      <c r="F143" s="29">
        <v>4100000239</v>
      </c>
      <c r="G143" s="29" t="s">
        <v>33</v>
      </c>
      <c r="H143" s="29" t="s">
        <v>45</v>
      </c>
      <c r="I143" s="29" t="s">
        <v>284</v>
      </c>
      <c r="J143" s="29" t="s">
        <v>283</v>
      </c>
      <c r="K143" s="29">
        <v>75</v>
      </c>
      <c r="L143" s="44">
        <v>-12361.68</v>
      </c>
      <c r="M143" s="29" t="s">
        <v>51</v>
      </c>
      <c r="P143" s="29" t="s">
        <v>200</v>
      </c>
      <c r="Q143" s="29" t="s">
        <v>29</v>
      </c>
      <c r="R143" s="29" t="s">
        <v>35</v>
      </c>
      <c r="S143" s="29" t="s">
        <v>287</v>
      </c>
    </row>
    <row r="144" spans="1:19">
      <c r="A144" s="29" t="s">
        <v>27</v>
      </c>
      <c r="B144" s="29">
        <v>585</v>
      </c>
      <c r="D144" s="54">
        <v>310000001162000</v>
      </c>
      <c r="F144" s="29">
        <v>1900113680</v>
      </c>
      <c r="G144" s="29" t="s">
        <v>33</v>
      </c>
      <c r="H144" s="29" t="s">
        <v>32</v>
      </c>
      <c r="I144" s="29" t="s">
        <v>291</v>
      </c>
      <c r="J144" s="29" t="s">
        <v>284</v>
      </c>
      <c r="K144" s="29">
        <v>70</v>
      </c>
      <c r="L144" s="44">
        <v>40120</v>
      </c>
      <c r="M144" s="29" t="s">
        <v>51</v>
      </c>
      <c r="Q144" s="29" t="s">
        <v>29</v>
      </c>
      <c r="R144" s="29" t="s">
        <v>34</v>
      </c>
      <c r="S144" s="29" t="s">
        <v>292</v>
      </c>
    </row>
    <row r="145" spans="1:19">
      <c r="A145" s="29" t="s">
        <v>27</v>
      </c>
      <c r="B145" s="29">
        <v>981</v>
      </c>
      <c r="D145" s="54">
        <v>310000001159000</v>
      </c>
      <c r="F145" s="29">
        <v>1900113681</v>
      </c>
      <c r="G145" s="29" t="s">
        <v>33</v>
      </c>
      <c r="H145" s="29" t="s">
        <v>32</v>
      </c>
      <c r="I145" s="29" t="s">
        <v>291</v>
      </c>
      <c r="J145" s="29" t="s">
        <v>293</v>
      </c>
      <c r="K145" s="29">
        <v>70</v>
      </c>
      <c r="L145" s="44">
        <v>33748</v>
      </c>
      <c r="M145" s="29" t="s">
        <v>51</v>
      </c>
      <c r="Q145" s="29" t="s">
        <v>29</v>
      </c>
      <c r="R145" s="29" t="s">
        <v>34</v>
      </c>
      <c r="S145" s="29" t="s">
        <v>292</v>
      </c>
    </row>
    <row r="146" spans="1:19">
      <c r="A146" s="29" t="s">
        <v>27</v>
      </c>
      <c r="B146" s="29">
        <v>680</v>
      </c>
      <c r="D146" s="54">
        <v>310000001158000</v>
      </c>
      <c r="F146" s="29">
        <v>1900114675</v>
      </c>
      <c r="G146" s="29" t="s">
        <v>33</v>
      </c>
      <c r="H146" s="29" t="s">
        <v>32</v>
      </c>
      <c r="I146" s="29" t="s">
        <v>294</v>
      </c>
      <c r="J146" s="29" t="s">
        <v>295</v>
      </c>
      <c r="K146" s="29">
        <v>70</v>
      </c>
      <c r="L146" s="44">
        <v>123749.75999999999</v>
      </c>
      <c r="M146" s="29" t="s">
        <v>51</v>
      </c>
      <c r="Q146" s="29" t="s">
        <v>29</v>
      </c>
      <c r="R146" s="29" t="s">
        <v>34</v>
      </c>
      <c r="S146" s="29" t="s">
        <v>294</v>
      </c>
    </row>
    <row r="147" spans="1:19">
      <c r="A147" s="29" t="s">
        <v>27</v>
      </c>
      <c r="B147" s="29">
        <v>680</v>
      </c>
      <c r="D147" s="54">
        <v>310000001019000</v>
      </c>
      <c r="F147" s="29">
        <v>1900114675</v>
      </c>
      <c r="G147" s="29" t="s">
        <v>33</v>
      </c>
      <c r="H147" s="29" t="s">
        <v>32</v>
      </c>
      <c r="I147" s="29" t="s">
        <v>294</v>
      </c>
      <c r="J147" s="29" t="s">
        <v>295</v>
      </c>
      <c r="K147" s="29">
        <v>70</v>
      </c>
      <c r="L147" s="44">
        <v>61874.879999999997</v>
      </c>
      <c r="M147" s="29" t="s">
        <v>51</v>
      </c>
      <c r="Q147" s="29" t="s">
        <v>29</v>
      </c>
      <c r="R147" s="29" t="s">
        <v>34</v>
      </c>
      <c r="S147" s="29" t="s">
        <v>294</v>
      </c>
    </row>
    <row r="148" spans="1:19">
      <c r="A148" s="29" t="s">
        <v>27</v>
      </c>
      <c r="B148" s="29" t="s">
        <v>296</v>
      </c>
      <c r="D148" s="54">
        <v>310000000010000</v>
      </c>
      <c r="F148" s="29">
        <v>1000026252</v>
      </c>
      <c r="G148" s="29" t="s">
        <v>33</v>
      </c>
      <c r="H148" s="29" t="s">
        <v>297</v>
      </c>
      <c r="I148" s="29" t="s">
        <v>298</v>
      </c>
      <c r="J148" s="29" t="s">
        <v>299</v>
      </c>
      <c r="K148" s="29">
        <v>75</v>
      </c>
      <c r="L148" s="44">
        <v>-8790953</v>
      </c>
      <c r="M148" s="29" t="s">
        <v>51</v>
      </c>
      <c r="P148" s="29" t="s">
        <v>300</v>
      </c>
      <c r="Q148" s="29" t="s">
        <v>29</v>
      </c>
      <c r="R148" s="29" t="s">
        <v>35</v>
      </c>
      <c r="S148" s="29" t="s">
        <v>298</v>
      </c>
    </row>
    <row r="149" spans="1:19">
      <c r="A149" s="29" t="s">
        <v>27</v>
      </c>
      <c r="B149" s="29" t="s">
        <v>296</v>
      </c>
      <c r="D149" s="54">
        <v>310000000010000</v>
      </c>
      <c r="F149" s="29">
        <v>1000026252</v>
      </c>
      <c r="G149" s="29" t="s">
        <v>33</v>
      </c>
      <c r="H149" s="29" t="s">
        <v>297</v>
      </c>
      <c r="I149" s="29" t="s">
        <v>298</v>
      </c>
      <c r="J149" s="29" t="s">
        <v>299</v>
      </c>
      <c r="K149" s="29">
        <v>75</v>
      </c>
      <c r="L149" s="44">
        <v>-8019610</v>
      </c>
      <c r="M149" s="29" t="s">
        <v>51</v>
      </c>
      <c r="P149" s="29" t="s">
        <v>300</v>
      </c>
      <c r="Q149" s="29" t="s">
        <v>29</v>
      </c>
      <c r="R149" s="29" t="s">
        <v>35</v>
      </c>
      <c r="S149" s="29" t="s">
        <v>298</v>
      </c>
    </row>
    <row r="150" spans="1:19">
      <c r="A150" s="29" t="s">
        <v>27</v>
      </c>
      <c r="B150" s="29" t="s">
        <v>296</v>
      </c>
      <c r="D150" s="54">
        <v>310000000010000</v>
      </c>
      <c r="F150" s="29">
        <v>1000026252</v>
      </c>
      <c r="G150" s="29" t="s">
        <v>33</v>
      </c>
      <c r="H150" s="29" t="s">
        <v>297</v>
      </c>
      <c r="I150" s="29" t="s">
        <v>298</v>
      </c>
      <c r="J150" s="29" t="s">
        <v>299</v>
      </c>
      <c r="K150" s="29">
        <v>75</v>
      </c>
      <c r="L150" s="44">
        <v>-12156077</v>
      </c>
      <c r="M150" s="29" t="s">
        <v>51</v>
      </c>
      <c r="P150" s="29" t="s">
        <v>300</v>
      </c>
      <c r="Q150" s="29" t="s">
        <v>29</v>
      </c>
      <c r="R150" s="29" t="s">
        <v>35</v>
      </c>
      <c r="S150" s="29" t="s">
        <v>298</v>
      </c>
    </row>
    <row r="151" spans="1:19">
      <c r="A151" s="29" t="s">
        <v>27</v>
      </c>
      <c r="B151" s="29" t="s">
        <v>301</v>
      </c>
      <c r="D151" s="54">
        <v>310000000010000</v>
      </c>
      <c r="F151" s="29">
        <v>1000026268</v>
      </c>
      <c r="G151" s="29" t="s">
        <v>33</v>
      </c>
      <c r="H151" s="29" t="s">
        <v>297</v>
      </c>
      <c r="I151" s="29" t="s">
        <v>298</v>
      </c>
      <c r="J151" s="29" t="s">
        <v>298</v>
      </c>
      <c r="K151" s="29">
        <v>75</v>
      </c>
      <c r="L151" s="44">
        <v>-2334100</v>
      </c>
      <c r="M151" s="29" t="s">
        <v>51</v>
      </c>
      <c r="P151" s="29" t="s">
        <v>302</v>
      </c>
      <c r="Q151" s="29" t="s">
        <v>29</v>
      </c>
      <c r="R151" s="29" t="s">
        <v>35</v>
      </c>
      <c r="S151" s="29" t="s">
        <v>298</v>
      </c>
    </row>
    <row r="152" spans="1:19">
      <c r="A152" s="29" t="s">
        <v>27</v>
      </c>
      <c r="B152" s="29">
        <v>708</v>
      </c>
      <c r="D152" s="54">
        <v>310000001180000</v>
      </c>
      <c r="F152" s="29">
        <v>1900121209</v>
      </c>
      <c r="G152" s="29" t="s">
        <v>33</v>
      </c>
      <c r="H152" s="29" t="s">
        <v>32</v>
      </c>
      <c r="I152" s="29" t="s">
        <v>303</v>
      </c>
      <c r="J152" s="29" t="s">
        <v>304</v>
      </c>
      <c r="K152" s="29">
        <v>70</v>
      </c>
      <c r="L152" s="44">
        <v>61874.879999999997</v>
      </c>
      <c r="M152" s="29" t="s">
        <v>51</v>
      </c>
      <c r="Q152" s="29" t="s">
        <v>29</v>
      </c>
      <c r="R152" s="29" t="s">
        <v>34</v>
      </c>
      <c r="S152" s="29" t="s">
        <v>303</v>
      </c>
    </row>
    <row r="153" spans="1:19">
      <c r="A153" s="29" t="s">
        <v>27</v>
      </c>
      <c r="D153" s="54">
        <v>310000001162000</v>
      </c>
      <c r="F153" s="29">
        <v>4100000261</v>
      </c>
      <c r="G153" s="29" t="s">
        <v>33</v>
      </c>
      <c r="H153" s="29" t="s">
        <v>45</v>
      </c>
      <c r="I153" s="29" t="s">
        <v>305</v>
      </c>
      <c r="J153" s="29" t="s">
        <v>284</v>
      </c>
      <c r="K153" s="29">
        <v>75</v>
      </c>
      <c r="L153" s="44">
        <v>-40120</v>
      </c>
      <c r="M153" s="29" t="s">
        <v>51</v>
      </c>
      <c r="P153" s="29" t="s">
        <v>244</v>
      </c>
      <c r="Q153" s="29" t="s">
        <v>29</v>
      </c>
      <c r="R153" s="29" t="s">
        <v>35</v>
      </c>
      <c r="S153" s="29" t="s">
        <v>306</v>
      </c>
    </row>
    <row r="154" spans="1:19">
      <c r="A154" s="29" t="s">
        <v>27</v>
      </c>
      <c r="D154" s="54">
        <v>310000001159000</v>
      </c>
      <c r="F154" s="29">
        <v>4100000262</v>
      </c>
      <c r="G154" s="29" t="s">
        <v>33</v>
      </c>
      <c r="H154" s="29" t="s">
        <v>45</v>
      </c>
      <c r="I154" s="29" t="s">
        <v>305</v>
      </c>
      <c r="J154" s="29" t="s">
        <v>293</v>
      </c>
      <c r="K154" s="29">
        <v>75</v>
      </c>
      <c r="L154" s="44">
        <v>-33748</v>
      </c>
      <c r="M154" s="29" t="s">
        <v>51</v>
      </c>
      <c r="P154" s="29" t="s">
        <v>234</v>
      </c>
      <c r="Q154" s="29" t="s">
        <v>29</v>
      </c>
      <c r="R154" s="29" t="s">
        <v>35</v>
      </c>
      <c r="S154" s="29" t="s">
        <v>306</v>
      </c>
    </row>
    <row r="155" spans="1:19">
      <c r="A155" s="29" t="s">
        <v>27</v>
      </c>
      <c r="D155" s="54">
        <v>310000001158000</v>
      </c>
      <c r="F155" s="29">
        <v>4100000263</v>
      </c>
      <c r="G155" s="29" t="s">
        <v>33</v>
      </c>
      <c r="H155" s="29" t="s">
        <v>45</v>
      </c>
      <c r="I155" s="29" t="s">
        <v>305</v>
      </c>
      <c r="J155" s="29" t="s">
        <v>295</v>
      </c>
      <c r="K155" s="29">
        <v>75</v>
      </c>
      <c r="L155" s="44">
        <v>-123749.75999999999</v>
      </c>
      <c r="M155" s="29" t="s">
        <v>51</v>
      </c>
      <c r="P155" s="29" t="s">
        <v>307</v>
      </c>
      <c r="Q155" s="29" t="s">
        <v>29</v>
      </c>
      <c r="R155" s="29" t="s">
        <v>35</v>
      </c>
      <c r="S155" s="29" t="s">
        <v>306</v>
      </c>
    </row>
    <row r="156" spans="1:19">
      <c r="A156" s="29" t="s">
        <v>27</v>
      </c>
      <c r="D156" s="54">
        <v>310000001019000</v>
      </c>
      <c r="F156" s="29">
        <v>4100000264</v>
      </c>
      <c r="G156" s="29" t="s">
        <v>33</v>
      </c>
      <c r="H156" s="29" t="s">
        <v>45</v>
      </c>
      <c r="I156" s="29" t="s">
        <v>305</v>
      </c>
      <c r="J156" s="29" t="s">
        <v>295</v>
      </c>
      <c r="K156" s="29">
        <v>75</v>
      </c>
      <c r="L156" s="44">
        <v>-61874.879999999997</v>
      </c>
      <c r="M156" s="29" t="s">
        <v>51</v>
      </c>
      <c r="P156" s="29" t="s">
        <v>307</v>
      </c>
      <c r="Q156" s="29" t="s">
        <v>29</v>
      </c>
      <c r="R156" s="29" t="s">
        <v>35</v>
      </c>
      <c r="S156" s="29" t="s">
        <v>306</v>
      </c>
    </row>
    <row r="157" spans="1:19">
      <c r="A157" s="29" t="s">
        <v>27</v>
      </c>
      <c r="D157" s="54">
        <v>310000001180000</v>
      </c>
      <c r="F157" s="29">
        <v>4100000265</v>
      </c>
      <c r="G157" s="29" t="s">
        <v>33</v>
      </c>
      <c r="H157" s="29" t="s">
        <v>45</v>
      </c>
      <c r="I157" s="29" t="s">
        <v>305</v>
      </c>
      <c r="J157" s="29" t="s">
        <v>304</v>
      </c>
      <c r="K157" s="29">
        <v>75</v>
      </c>
      <c r="L157" s="44">
        <v>-61874.879999999997</v>
      </c>
      <c r="M157" s="29" t="s">
        <v>51</v>
      </c>
      <c r="P157" s="29" t="s">
        <v>307</v>
      </c>
      <c r="Q157" s="29" t="s">
        <v>29</v>
      </c>
      <c r="R157" s="29" t="s">
        <v>35</v>
      </c>
      <c r="S157" s="29" t="s">
        <v>306</v>
      </c>
    </row>
    <row r="158" spans="1:19">
      <c r="A158" s="29" t="s">
        <v>27</v>
      </c>
      <c r="B158" s="29">
        <v>291</v>
      </c>
      <c r="D158" s="54">
        <v>310000001179000</v>
      </c>
      <c r="F158" s="29">
        <v>1900124950</v>
      </c>
      <c r="G158" s="29" t="s">
        <v>33</v>
      </c>
      <c r="H158" s="29" t="s">
        <v>32</v>
      </c>
      <c r="I158" s="29" t="s">
        <v>308</v>
      </c>
      <c r="J158" s="29" t="s">
        <v>309</v>
      </c>
      <c r="K158" s="29">
        <v>70</v>
      </c>
      <c r="L158" s="44">
        <v>69200.02</v>
      </c>
      <c r="M158" s="29" t="s">
        <v>51</v>
      </c>
      <c r="Q158" s="29" t="s">
        <v>29</v>
      </c>
      <c r="R158" s="29" t="s">
        <v>34</v>
      </c>
      <c r="S158" s="29" t="s">
        <v>310</v>
      </c>
    </row>
    <row r="159" spans="1:19">
      <c r="A159" s="29" t="s">
        <v>27</v>
      </c>
      <c r="B159" s="29">
        <v>393</v>
      </c>
      <c r="D159" s="54">
        <v>310000001042000</v>
      </c>
      <c r="F159" s="29">
        <v>1900124953</v>
      </c>
      <c r="G159" s="29" t="s">
        <v>33</v>
      </c>
      <c r="H159" s="29" t="s">
        <v>32</v>
      </c>
      <c r="I159" s="29" t="s">
        <v>308</v>
      </c>
      <c r="J159" s="29" t="s">
        <v>311</v>
      </c>
      <c r="K159" s="29">
        <v>70</v>
      </c>
      <c r="L159" s="44">
        <v>64900</v>
      </c>
      <c r="M159" s="29" t="s">
        <v>51</v>
      </c>
      <c r="Q159" s="29" t="s">
        <v>29</v>
      </c>
      <c r="R159" s="29" t="s">
        <v>34</v>
      </c>
      <c r="S159" s="29" t="s">
        <v>310</v>
      </c>
    </row>
    <row r="160" spans="1:19">
      <c r="A160" s="29" t="s">
        <v>27</v>
      </c>
      <c r="B160" s="29">
        <v>727</v>
      </c>
      <c r="D160" s="54">
        <v>310000001165000</v>
      </c>
      <c r="F160" s="29">
        <v>1900124959</v>
      </c>
      <c r="G160" s="29" t="s">
        <v>33</v>
      </c>
      <c r="H160" s="29" t="s">
        <v>32</v>
      </c>
      <c r="I160" s="29" t="s">
        <v>308</v>
      </c>
      <c r="J160" s="29" t="s">
        <v>312</v>
      </c>
      <c r="K160" s="29">
        <v>70</v>
      </c>
      <c r="L160" s="44">
        <v>61874.879999999997</v>
      </c>
      <c r="M160" s="29" t="s">
        <v>51</v>
      </c>
      <c r="Q160" s="29" t="s">
        <v>29</v>
      </c>
      <c r="R160" s="29" t="s">
        <v>34</v>
      </c>
      <c r="S160" s="29" t="s">
        <v>310</v>
      </c>
    </row>
    <row r="161" spans="1:19">
      <c r="A161" s="29" t="s">
        <v>27</v>
      </c>
      <c r="B161" s="29">
        <v>994</v>
      </c>
      <c r="D161" s="54">
        <v>310000001137000</v>
      </c>
      <c r="F161" s="29">
        <v>1900125040</v>
      </c>
      <c r="G161" s="29" t="s">
        <v>33</v>
      </c>
      <c r="H161" s="29" t="s">
        <v>32</v>
      </c>
      <c r="I161" s="29" t="s">
        <v>308</v>
      </c>
      <c r="J161" s="29" t="s">
        <v>313</v>
      </c>
      <c r="K161" s="29">
        <v>70</v>
      </c>
      <c r="L161" s="44">
        <v>9699.6</v>
      </c>
      <c r="M161" s="29" t="s">
        <v>51</v>
      </c>
      <c r="Q161" s="29" t="s">
        <v>29</v>
      </c>
      <c r="R161" s="29" t="s">
        <v>34</v>
      </c>
      <c r="S161" s="29" t="s">
        <v>310</v>
      </c>
    </row>
    <row r="162" spans="1:19">
      <c r="A162" s="29" t="s">
        <v>27</v>
      </c>
      <c r="B162" s="29">
        <v>405</v>
      </c>
      <c r="D162" s="54">
        <v>310000001166000</v>
      </c>
      <c r="F162" s="29">
        <v>1900128325</v>
      </c>
      <c r="G162" s="29" t="s">
        <v>33</v>
      </c>
      <c r="H162" s="29" t="s">
        <v>32</v>
      </c>
      <c r="I162" s="29" t="s">
        <v>314</v>
      </c>
      <c r="J162" s="29" t="s">
        <v>299</v>
      </c>
      <c r="K162" s="29">
        <v>70</v>
      </c>
      <c r="L162" s="44">
        <v>17110</v>
      </c>
      <c r="M162" s="29" t="s">
        <v>51</v>
      </c>
      <c r="Q162" s="29" t="s">
        <v>29</v>
      </c>
      <c r="R162" s="29" t="s">
        <v>34</v>
      </c>
      <c r="S162" s="29" t="s">
        <v>315</v>
      </c>
    </row>
    <row r="163" spans="1:19">
      <c r="A163" s="29" t="s">
        <v>27</v>
      </c>
      <c r="B163" s="29">
        <v>405</v>
      </c>
      <c r="D163" s="54">
        <v>310000001167000</v>
      </c>
      <c r="F163" s="29">
        <v>1900128325</v>
      </c>
      <c r="G163" s="29" t="s">
        <v>33</v>
      </c>
      <c r="H163" s="29" t="s">
        <v>32</v>
      </c>
      <c r="I163" s="29" t="s">
        <v>314</v>
      </c>
      <c r="J163" s="29" t="s">
        <v>299</v>
      </c>
      <c r="K163" s="29">
        <v>70</v>
      </c>
      <c r="L163" s="44">
        <v>17110</v>
      </c>
      <c r="M163" s="29" t="s">
        <v>51</v>
      </c>
      <c r="Q163" s="29" t="s">
        <v>29</v>
      </c>
      <c r="R163" s="29" t="s">
        <v>34</v>
      </c>
      <c r="S163" s="29" t="s">
        <v>315</v>
      </c>
    </row>
    <row r="164" spans="1:19">
      <c r="A164" s="29" t="s">
        <v>27</v>
      </c>
      <c r="B164" s="29">
        <v>4444</v>
      </c>
      <c r="D164" s="54">
        <v>310000001060000</v>
      </c>
      <c r="F164" s="29">
        <v>1900128853</v>
      </c>
      <c r="G164" s="29" t="s">
        <v>33</v>
      </c>
      <c r="H164" s="29" t="s">
        <v>32</v>
      </c>
      <c r="I164" s="29" t="s">
        <v>316</v>
      </c>
      <c r="J164" s="29" t="s">
        <v>303</v>
      </c>
      <c r="K164" s="29">
        <v>70</v>
      </c>
      <c r="L164" s="44">
        <v>36580</v>
      </c>
      <c r="M164" s="29" t="s">
        <v>51</v>
      </c>
      <c r="Q164" s="29" t="s">
        <v>29</v>
      </c>
      <c r="R164" s="29" t="s">
        <v>34</v>
      </c>
      <c r="S164" s="29" t="s">
        <v>316</v>
      </c>
    </row>
    <row r="165" spans="1:19">
      <c r="A165" s="29" t="s">
        <v>27</v>
      </c>
      <c r="B165" s="29">
        <v>312</v>
      </c>
      <c r="D165" s="54">
        <v>310000001179000</v>
      </c>
      <c r="F165" s="29">
        <v>1900128856</v>
      </c>
      <c r="G165" s="29" t="s">
        <v>33</v>
      </c>
      <c r="H165" s="29" t="s">
        <v>32</v>
      </c>
      <c r="I165" s="29" t="s">
        <v>316</v>
      </c>
      <c r="J165" s="29" t="s">
        <v>314</v>
      </c>
      <c r="K165" s="29">
        <v>70</v>
      </c>
      <c r="L165" s="44">
        <v>60550.01</v>
      </c>
      <c r="M165" s="29" t="s">
        <v>51</v>
      </c>
      <c r="Q165" s="29" t="s">
        <v>29</v>
      </c>
      <c r="R165" s="29" t="s">
        <v>34</v>
      </c>
      <c r="S165" s="29" t="s">
        <v>316</v>
      </c>
    </row>
    <row r="166" spans="1:19">
      <c r="A166" s="29" t="s">
        <v>27</v>
      </c>
      <c r="B166" s="29" t="s">
        <v>317</v>
      </c>
      <c r="D166" s="54">
        <v>310000000010000</v>
      </c>
      <c r="F166" s="29">
        <v>1900135081</v>
      </c>
      <c r="G166" s="29" t="s">
        <v>33</v>
      </c>
      <c r="H166" s="29" t="s">
        <v>32</v>
      </c>
      <c r="I166" s="29" t="s">
        <v>318</v>
      </c>
      <c r="J166" s="29" t="s">
        <v>319</v>
      </c>
      <c r="K166" s="29">
        <v>70</v>
      </c>
      <c r="L166" s="44">
        <v>43660</v>
      </c>
      <c r="M166" s="29" t="s">
        <v>51</v>
      </c>
      <c r="Q166" s="29" t="s">
        <v>29</v>
      </c>
      <c r="R166" s="29" t="s">
        <v>34</v>
      </c>
      <c r="S166" s="29" t="s">
        <v>318</v>
      </c>
    </row>
    <row r="167" spans="1:19">
      <c r="A167" s="29" t="s">
        <v>27</v>
      </c>
      <c r="D167" s="54">
        <v>310000001042000</v>
      </c>
      <c r="F167" s="29">
        <v>4100000303</v>
      </c>
      <c r="G167" s="29" t="s">
        <v>33</v>
      </c>
      <c r="H167" s="29" t="s">
        <v>45</v>
      </c>
      <c r="I167" s="29" t="s">
        <v>318</v>
      </c>
      <c r="J167" s="29" t="s">
        <v>311</v>
      </c>
      <c r="K167" s="29">
        <v>75</v>
      </c>
      <c r="L167" s="44">
        <v>-64900</v>
      </c>
      <c r="M167" s="29" t="s">
        <v>51</v>
      </c>
      <c r="P167" s="29" t="s">
        <v>320</v>
      </c>
      <c r="Q167" s="29" t="s">
        <v>29</v>
      </c>
      <c r="R167" s="29" t="s">
        <v>35</v>
      </c>
      <c r="S167" s="29" t="s">
        <v>321</v>
      </c>
    </row>
    <row r="168" spans="1:19">
      <c r="A168" s="29" t="s">
        <v>27</v>
      </c>
      <c r="D168" s="54">
        <v>310000001166000</v>
      </c>
      <c r="F168" s="29">
        <v>4100000304</v>
      </c>
      <c r="G168" s="29" t="s">
        <v>33</v>
      </c>
      <c r="H168" s="29" t="s">
        <v>45</v>
      </c>
      <c r="I168" s="29" t="s">
        <v>318</v>
      </c>
      <c r="J168" s="29" t="s">
        <v>299</v>
      </c>
      <c r="K168" s="29">
        <v>75</v>
      </c>
      <c r="L168" s="44">
        <v>-17110</v>
      </c>
      <c r="M168" s="29" t="s">
        <v>51</v>
      </c>
      <c r="P168" s="29" t="s">
        <v>86</v>
      </c>
      <c r="Q168" s="29" t="s">
        <v>29</v>
      </c>
      <c r="R168" s="29" t="s">
        <v>35</v>
      </c>
      <c r="S168" s="29" t="s">
        <v>321</v>
      </c>
    </row>
    <row r="169" spans="1:19">
      <c r="A169" s="29" t="s">
        <v>27</v>
      </c>
      <c r="D169" s="54">
        <v>310000001167000</v>
      </c>
      <c r="F169" s="29">
        <v>4100000305</v>
      </c>
      <c r="G169" s="29" t="s">
        <v>33</v>
      </c>
      <c r="H169" s="29" t="s">
        <v>45</v>
      </c>
      <c r="I169" s="29" t="s">
        <v>318</v>
      </c>
      <c r="J169" s="29" t="s">
        <v>299</v>
      </c>
      <c r="K169" s="29">
        <v>75</v>
      </c>
      <c r="L169" s="44">
        <v>-17110</v>
      </c>
      <c r="M169" s="29" t="s">
        <v>51</v>
      </c>
      <c r="P169" s="29" t="s">
        <v>86</v>
      </c>
      <c r="Q169" s="29" t="s">
        <v>29</v>
      </c>
      <c r="R169" s="29" t="s">
        <v>35</v>
      </c>
      <c r="S169" s="29" t="s">
        <v>321</v>
      </c>
    </row>
    <row r="170" spans="1:19">
      <c r="A170" s="29" t="s">
        <v>27</v>
      </c>
      <c r="D170" s="54">
        <v>310000001165000</v>
      </c>
      <c r="F170" s="29">
        <v>4100000306</v>
      </c>
      <c r="G170" s="29" t="s">
        <v>33</v>
      </c>
      <c r="H170" s="29" t="s">
        <v>45</v>
      </c>
      <c r="I170" s="29" t="s">
        <v>318</v>
      </c>
      <c r="J170" s="29" t="s">
        <v>312</v>
      </c>
      <c r="K170" s="29">
        <v>75</v>
      </c>
      <c r="L170" s="44">
        <v>-61874.879999999997</v>
      </c>
      <c r="M170" s="29" t="s">
        <v>51</v>
      </c>
      <c r="P170" s="29" t="s">
        <v>307</v>
      </c>
      <c r="Q170" s="29" t="s">
        <v>29</v>
      </c>
      <c r="R170" s="29" t="s">
        <v>35</v>
      </c>
      <c r="S170" s="29" t="s">
        <v>321</v>
      </c>
    </row>
    <row r="171" spans="1:19">
      <c r="A171" s="29" t="s">
        <v>27</v>
      </c>
      <c r="D171" s="54">
        <v>310000001179000</v>
      </c>
      <c r="F171" s="29">
        <v>4100000307</v>
      </c>
      <c r="G171" s="29" t="s">
        <v>33</v>
      </c>
      <c r="H171" s="29" t="s">
        <v>45</v>
      </c>
      <c r="I171" s="29" t="s">
        <v>318</v>
      </c>
      <c r="J171" s="29" t="s">
        <v>309</v>
      </c>
      <c r="K171" s="29">
        <v>70</v>
      </c>
      <c r="L171" s="29">
        <v>0.02</v>
      </c>
      <c r="M171" s="29" t="s">
        <v>51</v>
      </c>
      <c r="P171" s="29" t="s">
        <v>322</v>
      </c>
      <c r="Q171" s="29" t="s">
        <v>29</v>
      </c>
      <c r="R171" s="29" t="s">
        <v>35</v>
      </c>
      <c r="S171" s="29" t="s">
        <v>321</v>
      </c>
    </row>
    <row r="172" spans="1:19">
      <c r="A172" s="29" t="s">
        <v>27</v>
      </c>
      <c r="D172" s="54">
        <v>310000001179000</v>
      </c>
      <c r="F172" s="29">
        <v>4100000307</v>
      </c>
      <c r="G172" s="29" t="s">
        <v>33</v>
      </c>
      <c r="H172" s="29" t="s">
        <v>45</v>
      </c>
      <c r="I172" s="29" t="s">
        <v>318</v>
      </c>
      <c r="J172" s="29" t="s">
        <v>309</v>
      </c>
      <c r="K172" s="29">
        <v>75</v>
      </c>
      <c r="L172" s="29">
        <v>-0.02</v>
      </c>
      <c r="M172" s="29" t="s">
        <v>51</v>
      </c>
      <c r="P172" s="29" t="s">
        <v>322</v>
      </c>
      <c r="Q172" s="29" t="s">
        <v>29</v>
      </c>
      <c r="R172" s="29" t="s">
        <v>35</v>
      </c>
      <c r="S172" s="29" t="s">
        <v>321</v>
      </c>
    </row>
    <row r="173" spans="1:19">
      <c r="A173" s="29" t="s">
        <v>27</v>
      </c>
      <c r="D173" s="54">
        <v>310000001179000</v>
      </c>
      <c r="F173" s="29">
        <v>4100000307</v>
      </c>
      <c r="G173" s="29" t="s">
        <v>33</v>
      </c>
      <c r="H173" s="29" t="s">
        <v>45</v>
      </c>
      <c r="I173" s="29" t="s">
        <v>318</v>
      </c>
      <c r="J173" s="29" t="s">
        <v>309</v>
      </c>
      <c r="K173" s="29">
        <v>75</v>
      </c>
      <c r="L173" s="44">
        <v>-69200</v>
      </c>
      <c r="M173" s="29" t="s">
        <v>51</v>
      </c>
      <c r="P173" s="29" t="s">
        <v>322</v>
      </c>
      <c r="Q173" s="29" t="s">
        <v>29</v>
      </c>
      <c r="R173" s="29" t="s">
        <v>35</v>
      </c>
      <c r="S173" s="29" t="s">
        <v>321</v>
      </c>
    </row>
    <row r="174" spans="1:19">
      <c r="A174" s="29" t="s">
        <v>27</v>
      </c>
      <c r="D174" s="54">
        <v>310000001179000</v>
      </c>
      <c r="F174" s="29">
        <v>4100000308</v>
      </c>
      <c r="G174" s="29" t="s">
        <v>33</v>
      </c>
      <c r="H174" s="29" t="s">
        <v>45</v>
      </c>
      <c r="I174" s="29" t="s">
        <v>318</v>
      </c>
      <c r="J174" s="29" t="s">
        <v>323</v>
      </c>
      <c r="K174" s="29">
        <v>70</v>
      </c>
      <c r="L174" s="29">
        <v>0.01</v>
      </c>
      <c r="M174" s="29" t="s">
        <v>51</v>
      </c>
      <c r="P174" s="29" t="s">
        <v>322</v>
      </c>
      <c r="Q174" s="29" t="s">
        <v>29</v>
      </c>
      <c r="R174" s="29" t="s">
        <v>35</v>
      </c>
      <c r="S174" s="29" t="s">
        <v>321</v>
      </c>
    </row>
    <row r="175" spans="1:19">
      <c r="A175" s="29" t="s">
        <v>27</v>
      </c>
      <c r="D175" s="54">
        <v>310000001179000</v>
      </c>
      <c r="F175" s="29">
        <v>4100000308</v>
      </c>
      <c r="G175" s="29" t="s">
        <v>33</v>
      </c>
      <c r="H175" s="29" t="s">
        <v>45</v>
      </c>
      <c r="I175" s="29" t="s">
        <v>318</v>
      </c>
      <c r="J175" s="29" t="s">
        <v>323</v>
      </c>
      <c r="K175" s="29">
        <v>75</v>
      </c>
      <c r="L175" s="29">
        <v>-0.01</v>
      </c>
      <c r="M175" s="29" t="s">
        <v>51</v>
      </c>
      <c r="P175" s="29" t="s">
        <v>322</v>
      </c>
      <c r="Q175" s="29" t="s">
        <v>29</v>
      </c>
      <c r="R175" s="29" t="s">
        <v>35</v>
      </c>
      <c r="S175" s="29" t="s">
        <v>321</v>
      </c>
    </row>
    <row r="176" spans="1:19">
      <c r="A176" s="29" t="s">
        <v>27</v>
      </c>
      <c r="D176" s="54">
        <v>310000001179000</v>
      </c>
      <c r="F176" s="29">
        <v>4100000308</v>
      </c>
      <c r="G176" s="29" t="s">
        <v>33</v>
      </c>
      <c r="H176" s="29" t="s">
        <v>45</v>
      </c>
      <c r="I176" s="29" t="s">
        <v>318</v>
      </c>
      <c r="J176" s="29" t="s">
        <v>323</v>
      </c>
      <c r="K176" s="29">
        <v>75</v>
      </c>
      <c r="L176" s="44">
        <v>-60550</v>
      </c>
      <c r="M176" s="29" t="s">
        <v>51</v>
      </c>
      <c r="P176" s="29" t="s">
        <v>322</v>
      </c>
      <c r="Q176" s="29" t="s">
        <v>29</v>
      </c>
      <c r="R176" s="29" t="s">
        <v>35</v>
      </c>
      <c r="S176" s="29" t="s">
        <v>321</v>
      </c>
    </row>
    <row r="177" spans="1:19">
      <c r="A177" s="29" t="s">
        <v>27</v>
      </c>
      <c r="D177" s="54">
        <v>310000001060000</v>
      </c>
      <c r="F177" s="29">
        <v>4100000309</v>
      </c>
      <c r="G177" s="29" t="s">
        <v>33</v>
      </c>
      <c r="H177" s="29" t="s">
        <v>45</v>
      </c>
      <c r="I177" s="29" t="s">
        <v>318</v>
      </c>
      <c r="J177" s="29" t="s">
        <v>303</v>
      </c>
      <c r="K177" s="29">
        <v>75</v>
      </c>
      <c r="L177" s="44">
        <v>-36580</v>
      </c>
      <c r="M177" s="29" t="s">
        <v>51</v>
      </c>
      <c r="P177" s="29" t="s">
        <v>324</v>
      </c>
      <c r="Q177" s="29" t="s">
        <v>29</v>
      </c>
      <c r="R177" s="29" t="s">
        <v>35</v>
      </c>
      <c r="S177" s="29" t="s">
        <v>321</v>
      </c>
    </row>
    <row r="178" spans="1:19">
      <c r="A178" s="29" t="s">
        <v>27</v>
      </c>
      <c r="D178" s="54">
        <v>310000001137000</v>
      </c>
      <c r="F178" s="29">
        <v>4100000310</v>
      </c>
      <c r="G178" s="29" t="s">
        <v>33</v>
      </c>
      <c r="H178" s="29" t="s">
        <v>45</v>
      </c>
      <c r="I178" s="29" t="s">
        <v>318</v>
      </c>
      <c r="J178" s="29" t="s">
        <v>313</v>
      </c>
      <c r="K178" s="29">
        <v>75</v>
      </c>
      <c r="L178" s="44">
        <v>-9699.6</v>
      </c>
      <c r="M178" s="29" t="s">
        <v>51</v>
      </c>
      <c r="P178" s="29" t="s">
        <v>325</v>
      </c>
      <c r="Q178" s="29" t="s">
        <v>29</v>
      </c>
      <c r="R178" s="29" t="s">
        <v>35</v>
      </c>
      <c r="S178" s="29" t="s">
        <v>321</v>
      </c>
    </row>
    <row r="179" spans="1:19">
      <c r="A179" s="29" t="s">
        <v>27</v>
      </c>
      <c r="D179" s="54">
        <v>310000000010000</v>
      </c>
      <c r="F179" s="29">
        <v>4100000311</v>
      </c>
      <c r="G179" s="29" t="s">
        <v>33</v>
      </c>
      <c r="H179" s="29" t="s">
        <v>45</v>
      </c>
      <c r="I179" s="29" t="s">
        <v>318</v>
      </c>
      <c r="J179" s="29" t="s">
        <v>319</v>
      </c>
      <c r="K179" s="29">
        <v>75</v>
      </c>
      <c r="L179" s="44">
        <v>-43660</v>
      </c>
      <c r="M179" s="29" t="s">
        <v>51</v>
      </c>
      <c r="P179" s="29" t="s">
        <v>326</v>
      </c>
      <c r="Q179" s="29" t="s">
        <v>29</v>
      </c>
      <c r="R179" s="29" t="s">
        <v>35</v>
      </c>
      <c r="S179" s="29" t="s">
        <v>321</v>
      </c>
    </row>
    <row r="181" spans="1:19">
      <c r="L181" s="44">
        <v>-34119284.840000004</v>
      </c>
      <c r="M181" s="29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zoomScale="90" zoomScaleNormal="90" workbookViewId="0">
      <pane ySplit="8" topLeftCell="A9" activePane="bottomLeft" state="frozen"/>
      <selection pane="bottomLeft" activeCell="E26" sqref="E26"/>
    </sheetView>
  </sheetViews>
  <sheetFormatPr defaultRowHeight="15"/>
  <cols>
    <col min="1" max="1" width="7.5703125" customWidth="1"/>
    <col min="2" max="2" width="14.5703125" style="29" bestFit="1" customWidth="1"/>
    <col min="3" max="3" width="56.85546875" customWidth="1"/>
    <col min="4" max="4" width="48.7109375" customWidth="1"/>
    <col min="5" max="5" width="17" customWidth="1"/>
    <col min="6" max="6" width="25.28515625" hidden="1" customWidth="1"/>
    <col min="7" max="7" width="0" hidden="1" customWidth="1"/>
    <col min="9" max="9" width="12.140625" bestFit="1" customWidth="1"/>
  </cols>
  <sheetData>
    <row r="1" spans="1:7" ht="18.75">
      <c r="A1" s="67" t="s">
        <v>8</v>
      </c>
      <c r="B1" s="67"/>
      <c r="C1" s="67"/>
      <c r="D1" s="67"/>
      <c r="E1" s="67"/>
    </row>
    <row r="2" spans="1:7" ht="18.75">
      <c r="A2" s="15"/>
      <c r="B2" s="15"/>
      <c r="C2" s="15"/>
      <c r="D2" s="15"/>
      <c r="E2" s="15"/>
    </row>
    <row r="3" spans="1:7" ht="18.75">
      <c r="A3" s="67" t="s">
        <v>9</v>
      </c>
      <c r="B3" s="67"/>
      <c r="C3" s="67"/>
      <c r="D3" s="67"/>
      <c r="E3" s="67"/>
    </row>
    <row r="4" spans="1:7" ht="18.75">
      <c r="A4" s="14"/>
      <c r="B4" s="42"/>
      <c r="C4" s="14"/>
      <c r="D4" s="14"/>
      <c r="E4" s="14"/>
    </row>
    <row r="5" spans="1:7">
      <c r="A5" s="68" t="s">
        <v>15</v>
      </c>
      <c r="B5" s="68"/>
      <c r="C5" s="68"/>
      <c r="D5" s="68"/>
      <c r="E5" s="68"/>
    </row>
    <row r="7" spans="1:7">
      <c r="A7" s="48" t="s">
        <v>10</v>
      </c>
      <c r="B7" s="48" t="s">
        <v>38</v>
      </c>
      <c r="C7" s="48" t="s">
        <v>11</v>
      </c>
      <c r="D7" s="48" t="s">
        <v>12</v>
      </c>
      <c r="E7" s="48" t="s">
        <v>13</v>
      </c>
      <c r="F7" s="39" t="s">
        <v>42</v>
      </c>
    </row>
    <row r="8" spans="1:7">
      <c r="A8" s="17">
        <v>1</v>
      </c>
      <c r="B8" s="45" t="s">
        <v>39</v>
      </c>
      <c r="C8" s="29" t="s">
        <v>25</v>
      </c>
      <c r="D8" s="25" t="s">
        <v>24</v>
      </c>
      <c r="E8" s="27">
        <v>2334100</v>
      </c>
      <c r="F8" s="12" t="s">
        <v>43</v>
      </c>
    </row>
    <row r="9" spans="1:7" s="29" customFormat="1">
      <c r="A9" s="24">
        <v>2</v>
      </c>
      <c r="B9" s="45" t="s">
        <v>39</v>
      </c>
      <c r="C9" s="25" t="s">
        <v>26</v>
      </c>
      <c r="D9" s="25" t="s">
        <v>41</v>
      </c>
      <c r="E9" s="27">
        <v>8790953</v>
      </c>
      <c r="F9" s="12" t="s">
        <v>43</v>
      </c>
    </row>
    <row r="10" spans="1:7" s="29" customFormat="1">
      <c r="A10" s="24">
        <v>3</v>
      </c>
      <c r="B10" s="45" t="s">
        <v>39</v>
      </c>
      <c r="C10" s="25" t="s">
        <v>26</v>
      </c>
      <c r="D10" s="25" t="s">
        <v>41</v>
      </c>
      <c r="E10" s="27">
        <v>8019610</v>
      </c>
      <c r="F10" s="12" t="s">
        <v>43</v>
      </c>
    </row>
    <row r="11" spans="1:7" s="29" customFormat="1">
      <c r="A11" s="24">
        <v>4</v>
      </c>
      <c r="B11" s="45" t="s">
        <v>39</v>
      </c>
      <c r="C11" s="25" t="s">
        <v>26</v>
      </c>
      <c r="D11" s="25" t="s">
        <v>41</v>
      </c>
      <c r="E11" s="27">
        <v>12156077</v>
      </c>
      <c r="F11" s="12" t="s">
        <v>43</v>
      </c>
    </row>
    <row r="12" spans="1:7">
      <c r="A12" s="17"/>
      <c r="B12" s="17"/>
      <c r="C12" s="25"/>
      <c r="D12" s="25"/>
      <c r="E12" s="32">
        <f>SUM(E8:E11)</f>
        <v>31300740</v>
      </c>
      <c r="F12" s="12"/>
    </row>
    <row r="13" spans="1:7">
      <c r="A13" s="24"/>
      <c r="B13" s="45"/>
      <c r="C13" s="25"/>
      <c r="D13" s="35"/>
      <c r="E13" s="27"/>
      <c r="F13" s="12"/>
      <c r="G13" s="29" t="s">
        <v>44</v>
      </c>
    </row>
    <row r="14" spans="1:7" s="29" customFormat="1">
      <c r="A14" s="24">
        <v>1</v>
      </c>
      <c r="B14" s="45" t="s">
        <v>39</v>
      </c>
      <c r="C14" s="25" t="s">
        <v>81</v>
      </c>
      <c r="D14" s="35" t="s">
        <v>69</v>
      </c>
      <c r="E14" s="27">
        <v>64170</v>
      </c>
      <c r="F14" s="12"/>
    </row>
    <row r="15" spans="1:7" s="29" customFormat="1">
      <c r="A15" s="24">
        <v>2</v>
      </c>
      <c r="B15" s="45" t="s">
        <v>39</v>
      </c>
      <c r="C15" s="25" t="s">
        <v>82</v>
      </c>
      <c r="D15" s="50" t="s">
        <v>70</v>
      </c>
      <c r="E15" s="27">
        <v>131499.76</v>
      </c>
    </row>
    <row r="16" spans="1:7" s="29" customFormat="1">
      <c r="A16" s="24">
        <v>3</v>
      </c>
      <c r="B16" s="45" t="s">
        <v>39</v>
      </c>
      <c r="C16" s="25" t="s">
        <v>79</v>
      </c>
      <c r="D16" s="50" t="s">
        <v>74</v>
      </c>
      <c r="E16" s="27">
        <v>111955.2</v>
      </c>
    </row>
    <row r="17" spans="1:15" s="29" customFormat="1">
      <c r="A17" s="24">
        <v>4</v>
      </c>
      <c r="B17" s="45" t="s">
        <v>39</v>
      </c>
      <c r="C17" s="25" t="s">
        <v>122</v>
      </c>
      <c r="D17" s="50" t="s">
        <v>121</v>
      </c>
      <c r="E17" s="27">
        <v>53100</v>
      </c>
    </row>
    <row r="18" spans="1:15" s="29" customFormat="1">
      <c r="A18" s="24">
        <v>5</v>
      </c>
      <c r="B18" s="45" t="s">
        <v>39</v>
      </c>
      <c r="C18" s="25" t="s">
        <v>120</v>
      </c>
      <c r="D18" s="50" t="s">
        <v>107</v>
      </c>
      <c r="E18" s="27">
        <v>334450.34999999998</v>
      </c>
    </row>
    <row r="19" spans="1:15" s="29" customFormat="1">
      <c r="A19" s="24">
        <v>6</v>
      </c>
      <c r="B19" s="45" t="s">
        <v>39</v>
      </c>
      <c r="C19" s="25" t="s">
        <v>78</v>
      </c>
      <c r="D19" s="50" t="s">
        <v>109</v>
      </c>
      <c r="E19" s="27">
        <v>40120</v>
      </c>
    </row>
    <row r="20" spans="1:15" s="29" customFormat="1">
      <c r="A20" s="24">
        <v>7</v>
      </c>
      <c r="B20" s="45" t="s">
        <v>39</v>
      </c>
      <c r="C20" s="27" t="s">
        <v>116</v>
      </c>
      <c r="D20" s="50" t="s">
        <v>117</v>
      </c>
      <c r="E20" s="27">
        <v>3274500</v>
      </c>
    </row>
    <row r="21" spans="1:15" s="29" customFormat="1">
      <c r="A21" s="24">
        <v>8</v>
      </c>
      <c r="B21" s="45" t="s">
        <v>39</v>
      </c>
      <c r="C21" s="25" t="s">
        <v>118</v>
      </c>
      <c r="D21" s="50" t="s">
        <v>113</v>
      </c>
      <c r="E21" s="27">
        <v>19820.46</v>
      </c>
    </row>
    <row r="22" spans="1:15" s="29" customFormat="1">
      <c r="A22" s="24">
        <v>9</v>
      </c>
      <c r="B22" s="45" t="s">
        <v>39</v>
      </c>
      <c r="C22" s="25" t="s">
        <v>252</v>
      </c>
      <c r="D22" s="27" t="s">
        <v>124</v>
      </c>
      <c r="E22" s="27">
        <v>66416.3</v>
      </c>
    </row>
    <row r="23" spans="1:15" s="29" customFormat="1">
      <c r="A23" s="24">
        <v>10</v>
      </c>
      <c r="B23" s="45" t="s">
        <v>39</v>
      </c>
      <c r="C23" s="25" t="s">
        <v>251</v>
      </c>
      <c r="D23" s="27" t="s">
        <v>247</v>
      </c>
      <c r="E23" s="27">
        <v>84665</v>
      </c>
    </row>
    <row r="24" spans="1:15" s="29" customFormat="1">
      <c r="A24" s="24">
        <v>11</v>
      </c>
      <c r="B24" s="45" t="s">
        <v>39</v>
      </c>
      <c r="C24" s="25"/>
      <c r="D24" s="27" t="s">
        <v>328</v>
      </c>
      <c r="E24" s="27">
        <v>43660</v>
      </c>
    </row>
    <row r="25" spans="1:15">
      <c r="A25" s="12"/>
      <c r="B25" s="12"/>
      <c r="C25" s="34"/>
      <c r="D25" s="18"/>
      <c r="E25" s="21">
        <f>SUM(E14:E24)</f>
        <v>4224357.07</v>
      </c>
      <c r="F25" s="12"/>
      <c r="L25" s="29"/>
      <c r="M25" s="29"/>
      <c r="N25" s="44"/>
      <c r="O25" s="44"/>
    </row>
    <row r="26" spans="1:15">
      <c r="E26" s="19">
        <f>+E12+E25</f>
        <v>35525097.07</v>
      </c>
    </row>
    <row r="31" spans="1:15">
      <c r="C31" s="29"/>
    </row>
    <row r="32" spans="1:15">
      <c r="C32" s="29"/>
    </row>
    <row r="33" spans="3:3">
      <c r="C33" s="29"/>
    </row>
  </sheetData>
  <mergeCells count="3">
    <mergeCell ref="A1:E1"/>
    <mergeCell ref="A3:E3"/>
    <mergeCell ref="A5:E5"/>
  </mergeCells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zoomScale="90" zoomScaleNormal="90" workbookViewId="0">
      <selection activeCell="D13" sqref="D13"/>
    </sheetView>
  </sheetViews>
  <sheetFormatPr defaultRowHeight="15"/>
  <cols>
    <col min="1" max="1" width="9.140625" style="29"/>
    <col min="2" max="2" width="31.140625" style="29" bestFit="1" customWidth="1"/>
    <col min="3" max="3" width="37.28515625" style="29" bestFit="1" customWidth="1"/>
    <col min="4" max="4" width="18.140625" style="29" customWidth="1"/>
    <col min="5" max="16384" width="9.140625" style="29"/>
  </cols>
  <sheetData>
    <row r="1" spans="1:4" ht="18.75">
      <c r="A1" s="67" t="s">
        <v>8</v>
      </c>
      <c r="B1" s="67"/>
      <c r="C1" s="67"/>
      <c r="D1" s="67"/>
    </row>
    <row r="2" spans="1:4" ht="18.75">
      <c r="A2" s="15"/>
      <c r="B2" s="15"/>
      <c r="C2" s="15"/>
      <c r="D2" s="15"/>
    </row>
    <row r="3" spans="1:4" ht="18.75">
      <c r="A3" s="67" t="s">
        <v>9</v>
      </c>
      <c r="B3" s="67"/>
      <c r="C3" s="67"/>
      <c r="D3" s="67"/>
    </row>
    <row r="5" spans="1:4">
      <c r="A5" s="68" t="s">
        <v>60</v>
      </c>
      <c r="B5" s="68"/>
      <c r="C5" s="68"/>
      <c r="D5" s="68"/>
    </row>
    <row r="7" spans="1:4">
      <c r="A7" s="41" t="s">
        <v>10</v>
      </c>
      <c r="B7" s="41" t="s">
        <v>11</v>
      </c>
      <c r="C7" s="41" t="s">
        <v>12</v>
      </c>
      <c r="D7" s="41" t="s">
        <v>13</v>
      </c>
    </row>
    <row r="8" spans="1:4">
      <c r="A8" s="24">
        <v>1</v>
      </c>
      <c r="B8" s="35" t="s">
        <v>250</v>
      </c>
      <c r="C8" s="27" t="s">
        <v>249</v>
      </c>
      <c r="D8" s="59">
        <v>50280.04</v>
      </c>
    </row>
    <row r="9" spans="1:4">
      <c r="A9" s="24">
        <v>2</v>
      </c>
      <c r="B9" s="25"/>
      <c r="C9" s="25" t="s">
        <v>332</v>
      </c>
      <c r="D9" s="31">
        <v>129750</v>
      </c>
    </row>
    <row r="10" spans="1:4">
      <c r="A10" s="24">
        <v>3</v>
      </c>
      <c r="B10" s="25"/>
      <c r="C10" s="35"/>
      <c r="D10" s="49"/>
    </row>
    <row r="11" spans="1:4">
      <c r="A11" s="24">
        <v>4</v>
      </c>
      <c r="B11" s="25"/>
      <c r="C11" s="27"/>
      <c r="D11" s="27"/>
    </row>
    <row r="12" spans="1:4">
      <c r="A12" s="24"/>
      <c r="B12" s="25" t="s">
        <v>6</v>
      </c>
      <c r="C12" s="25"/>
      <c r="D12" s="40">
        <f>SUM(D8:D11)</f>
        <v>180030.04</v>
      </c>
    </row>
  </sheetData>
  <mergeCells count="3">
    <mergeCell ref="A1:D1"/>
    <mergeCell ref="A3:D3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opLeftCell="A7" zoomScale="90" zoomScaleNormal="90" workbookViewId="0">
      <selection activeCell="D36" sqref="D36"/>
    </sheetView>
  </sheetViews>
  <sheetFormatPr defaultRowHeight="15"/>
  <cols>
    <col min="2" max="2" width="31.140625" bestFit="1" customWidth="1"/>
    <col min="3" max="3" width="43.42578125" customWidth="1"/>
    <col min="4" max="4" width="16.140625" style="30" customWidth="1"/>
    <col min="5" max="5" width="9.140625" customWidth="1"/>
    <col min="6" max="6" width="12.140625" bestFit="1" customWidth="1"/>
  </cols>
  <sheetData>
    <row r="1" spans="1:6" ht="18.75">
      <c r="A1" s="67" t="s">
        <v>8</v>
      </c>
      <c r="B1" s="67"/>
      <c r="C1" s="67"/>
      <c r="D1" s="67"/>
    </row>
    <row r="2" spans="1:6" ht="18.75">
      <c r="A2" s="15"/>
      <c r="B2" s="15"/>
      <c r="C2" s="15"/>
      <c r="D2" s="38"/>
    </row>
    <row r="3" spans="1:6" ht="18.75">
      <c r="A3" s="67" t="s">
        <v>9</v>
      </c>
      <c r="B3" s="67"/>
      <c r="C3" s="67"/>
      <c r="D3" s="67"/>
    </row>
    <row r="5" spans="1:6">
      <c r="A5" s="68" t="s">
        <v>16</v>
      </c>
      <c r="B5" s="68"/>
      <c r="C5" s="68"/>
      <c r="D5" s="68"/>
    </row>
    <row r="7" spans="1:6">
      <c r="A7" s="48" t="s">
        <v>10</v>
      </c>
      <c r="B7" s="48" t="s">
        <v>11</v>
      </c>
      <c r="C7" s="48" t="s">
        <v>12</v>
      </c>
      <c r="D7" s="39" t="s">
        <v>13</v>
      </c>
    </row>
    <row r="8" spans="1:6">
      <c r="A8" s="17">
        <v>1</v>
      </c>
      <c r="B8" s="25" t="s">
        <v>75</v>
      </c>
      <c r="C8" s="25" t="s">
        <v>55</v>
      </c>
      <c r="D8" s="27">
        <v>51000</v>
      </c>
    </row>
    <row r="9" spans="1:6" s="29" customFormat="1">
      <c r="A9" s="17">
        <v>2</v>
      </c>
      <c r="B9" s="25" t="s">
        <v>76</v>
      </c>
      <c r="C9" s="25" t="s">
        <v>52</v>
      </c>
      <c r="D9" s="27">
        <v>28910</v>
      </c>
    </row>
    <row r="10" spans="1:6" s="29" customFormat="1">
      <c r="A10" s="17">
        <v>3</v>
      </c>
      <c r="B10" s="25" t="s">
        <v>75</v>
      </c>
      <c r="C10" s="25" t="s">
        <v>55</v>
      </c>
      <c r="D10" s="27">
        <v>42200</v>
      </c>
    </row>
    <row r="11" spans="1:6" s="29" customFormat="1">
      <c r="A11" s="17">
        <v>4</v>
      </c>
      <c r="B11" s="25" t="s">
        <v>77</v>
      </c>
      <c r="C11" s="25" t="s">
        <v>52</v>
      </c>
      <c r="D11" s="27">
        <v>19499.5</v>
      </c>
    </row>
    <row r="12" spans="1:6" s="29" customFormat="1">
      <c r="A12" s="17">
        <v>5</v>
      </c>
      <c r="B12" s="25" t="s">
        <v>77</v>
      </c>
      <c r="C12" s="27" t="s">
        <v>73</v>
      </c>
      <c r="D12" s="27">
        <v>29205</v>
      </c>
    </row>
    <row r="13" spans="1:6" s="29" customFormat="1">
      <c r="A13" s="17">
        <v>6</v>
      </c>
      <c r="B13" s="25" t="s">
        <v>75</v>
      </c>
      <c r="C13" s="27" t="s">
        <v>55</v>
      </c>
      <c r="D13" s="27">
        <v>42200</v>
      </c>
      <c r="E13" s="30"/>
      <c r="F13" s="30"/>
    </row>
    <row r="14" spans="1:6" s="29" customFormat="1">
      <c r="A14" s="17">
        <v>7</v>
      </c>
      <c r="B14" s="25"/>
      <c r="C14" s="27" t="s">
        <v>55</v>
      </c>
      <c r="D14" s="27">
        <v>84400</v>
      </c>
      <c r="E14" s="30"/>
      <c r="F14" s="30"/>
    </row>
    <row r="15" spans="1:6" s="29" customFormat="1">
      <c r="A15" s="17">
        <v>8</v>
      </c>
      <c r="B15" s="25"/>
      <c r="C15" s="27" t="s">
        <v>85</v>
      </c>
      <c r="D15" s="27">
        <v>12361.68</v>
      </c>
      <c r="E15" s="30"/>
      <c r="F15" s="30"/>
    </row>
    <row r="16" spans="1:6" s="29" customFormat="1">
      <c r="A16" s="17">
        <v>9</v>
      </c>
      <c r="B16" s="25"/>
      <c r="C16" s="27" t="s">
        <v>55</v>
      </c>
      <c r="D16" s="27">
        <v>42199.99</v>
      </c>
      <c r="E16" s="30"/>
      <c r="F16" s="30"/>
    </row>
    <row r="17" spans="1:6" s="29" customFormat="1">
      <c r="A17" s="17">
        <v>10</v>
      </c>
      <c r="B17" s="25"/>
      <c r="C17" s="27" t="s">
        <v>73</v>
      </c>
      <c r="D17" s="27">
        <v>42199.99</v>
      </c>
      <c r="E17" s="30"/>
      <c r="F17" s="30"/>
    </row>
    <row r="18" spans="1:6" s="29" customFormat="1">
      <c r="A18" s="17">
        <v>11</v>
      </c>
      <c r="B18" s="25"/>
      <c r="C18" s="27" t="s">
        <v>52</v>
      </c>
      <c r="D18" s="27">
        <v>23010</v>
      </c>
      <c r="E18" s="30"/>
      <c r="F18" s="30"/>
    </row>
    <row r="19" spans="1:6" s="29" customFormat="1">
      <c r="A19" s="17">
        <v>12</v>
      </c>
      <c r="B19" s="25"/>
      <c r="C19" s="27" t="s">
        <v>86</v>
      </c>
      <c r="D19" s="27">
        <v>15989</v>
      </c>
      <c r="E19" s="30"/>
      <c r="F19" s="30"/>
    </row>
    <row r="20" spans="1:6" s="29" customFormat="1">
      <c r="A20" s="17">
        <v>13</v>
      </c>
      <c r="B20" s="25"/>
      <c r="C20" s="27" t="s">
        <v>85</v>
      </c>
      <c r="D20" s="27">
        <v>6180.84</v>
      </c>
      <c r="E20" s="30"/>
      <c r="F20" s="30"/>
    </row>
    <row r="21" spans="1:6" s="29" customFormat="1">
      <c r="A21" s="17">
        <v>14</v>
      </c>
      <c r="B21" s="25" t="s">
        <v>75</v>
      </c>
      <c r="C21" s="27" t="s">
        <v>73</v>
      </c>
      <c r="D21" s="27">
        <v>16402</v>
      </c>
      <c r="E21" s="30"/>
      <c r="F21" s="30"/>
    </row>
    <row r="22" spans="1:6" s="29" customFormat="1">
      <c r="A22" s="17">
        <v>15</v>
      </c>
      <c r="B22" s="25" t="s">
        <v>77</v>
      </c>
      <c r="C22" s="27" t="s">
        <v>52</v>
      </c>
      <c r="D22" s="27">
        <v>16499.990000000002</v>
      </c>
      <c r="E22" s="30"/>
      <c r="F22" s="30"/>
    </row>
    <row r="23" spans="1:6" s="29" customFormat="1">
      <c r="A23" s="17">
        <v>16</v>
      </c>
      <c r="B23" s="25" t="s">
        <v>77</v>
      </c>
      <c r="C23" s="27" t="s">
        <v>52</v>
      </c>
      <c r="D23" s="27">
        <v>16499.990000000002</v>
      </c>
      <c r="E23" s="30"/>
      <c r="F23" s="30"/>
    </row>
    <row r="24" spans="1:6" s="29" customFormat="1">
      <c r="A24" s="17">
        <v>17</v>
      </c>
      <c r="B24" s="25" t="s">
        <v>119</v>
      </c>
      <c r="C24" s="27" t="s">
        <v>73</v>
      </c>
      <c r="D24" s="27">
        <v>9440</v>
      </c>
      <c r="E24" s="30"/>
      <c r="F24" s="30"/>
    </row>
    <row r="25" spans="1:6" s="29" customFormat="1">
      <c r="A25" s="17">
        <v>18</v>
      </c>
      <c r="B25" s="25" t="s">
        <v>77</v>
      </c>
      <c r="C25" s="27" t="s">
        <v>52</v>
      </c>
      <c r="D25" s="27">
        <v>34650.01</v>
      </c>
      <c r="E25" s="30"/>
      <c r="F25" s="30"/>
    </row>
    <row r="26" spans="1:6" s="29" customFormat="1">
      <c r="A26" s="17"/>
      <c r="B26" s="25"/>
      <c r="C26" s="27" t="s">
        <v>73</v>
      </c>
      <c r="D26" s="27">
        <v>16499.990000000002</v>
      </c>
      <c r="E26" s="30"/>
      <c r="F26" s="30"/>
    </row>
    <row r="27" spans="1:6" s="29" customFormat="1">
      <c r="A27" s="17"/>
      <c r="B27" s="25"/>
      <c r="C27" s="27" t="s">
        <v>245</v>
      </c>
      <c r="D27" s="27">
        <v>65300</v>
      </c>
      <c r="E27" s="30"/>
      <c r="F27" s="30"/>
    </row>
    <row r="28" spans="1:6" s="29" customFormat="1">
      <c r="A28" s="17"/>
      <c r="B28" s="25"/>
      <c r="C28" s="27" t="s">
        <v>85</v>
      </c>
      <c r="D28" s="27">
        <v>12361.68</v>
      </c>
      <c r="E28" s="30"/>
      <c r="F28" s="30"/>
    </row>
    <row r="29" spans="1:6" s="29" customFormat="1">
      <c r="A29" s="17"/>
      <c r="B29" s="25"/>
      <c r="C29" s="27" t="s">
        <v>52</v>
      </c>
      <c r="D29" s="27">
        <v>33748</v>
      </c>
      <c r="E29" s="30"/>
      <c r="F29" s="30"/>
    </row>
    <row r="30" spans="1:6" s="29" customFormat="1">
      <c r="A30" s="17"/>
      <c r="B30" s="25"/>
      <c r="C30" s="27" t="s">
        <v>55</v>
      </c>
      <c r="D30" s="27">
        <v>185625</v>
      </c>
      <c r="E30" s="30"/>
      <c r="F30" s="30"/>
    </row>
    <row r="31" spans="1:6" s="29" customFormat="1">
      <c r="A31" s="17"/>
      <c r="B31" s="25"/>
      <c r="C31" s="27" t="s">
        <v>55</v>
      </c>
      <c r="D31" s="27">
        <v>61875</v>
      </c>
      <c r="E31" s="30"/>
      <c r="F31" s="30"/>
    </row>
    <row r="32" spans="1:6" s="29" customFormat="1">
      <c r="A32" s="17"/>
      <c r="B32" s="25"/>
      <c r="C32" s="27" t="s">
        <v>329</v>
      </c>
      <c r="D32" s="27">
        <v>64900</v>
      </c>
      <c r="E32" s="30"/>
      <c r="F32" s="30"/>
    </row>
    <row r="33" spans="1:6" s="29" customFormat="1">
      <c r="A33" s="17"/>
      <c r="B33" s="25"/>
      <c r="C33" s="27" t="s">
        <v>330</v>
      </c>
      <c r="D33" s="27">
        <v>17110</v>
      </c>
      <c r="E33" s="30"/>
      <c r="F33" s="30"/>
    </row>
    <row r="34" spans="1:6" s="29" customFormat="1">
      <c r="A34" s="17"/>
      <c r="B34" s="25"/>
      <c r="C34" s="27" t="s">
        <v>330</v>
      </c>
      <c r="D34" s="27">
        <v>17110</v>
      </c>
      <c r="E34" s="30"/>
      <c r="F34" s="30"/>
    </row>
    <row r="35" spans="1:6" s="29" customFormat="1">
      <c r="A35" s="17"/>
      <c r="B35" s="25"/>
      <c r="C35" s="27" t="s">
        <v>331</v>
      </c>
      <c r="D35" s="27">
        <v>61874.879999999997</v>
      </c>
      <c r="E35" s="30"/>
      <c r="F35" s="30"/>
    </row>
    <row r="36" spans="1:6" ht="15.75">
      <c r="A36" s="17"/>
      <c r="B36" s="25"/>
      <c r="C36" s="25"/>
      <c r="D36" s="28">
        <f>SUM(D8:D35)</f>
        <v>1069252.54</v>
      </c>
    </row>
  </sheetData>
  <mergeCells count="3">
    <mergeCell ref="A1:D1"/>
    <mergeCell ref="A3:D3"/>
    <mergeCell ref="A5:D5"/>
  </mergeCells>
  <pageMargins left="0.7" right="0.7" top="0.75" bottom="0.75" header="0.3" footer="0.3"/>
  <pageSetup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7" sqref="D17"/>
    </sheetView>
  </sheetViews>
  <sheetFormatPr defaultRowHeight="15"/>
  <cols>
    <col min="1" max="1" width="9.140625" style="29"/>
    <col min="2" max="2" width="31.140625" style="29" bestFit="1" customWidth="1"/>
    <col min="3" max="3" width="35.28515625" style="29" customWidth="1"/>
    <col min="4" max="4" width="18.140625" style="29" customWidth="1"/>
    <col min="5" max="16384" width="9.140625" style="29"/>
  </cols>
  <sheetData>
    <row r="1" spans="1:4" ht="18.75">
      <c r="A1" s="67" t="s">
        <v>8</v>
      </c>
      <c r="B1" s="67"/>
      <c r="C1" s="67"/>
      <c r="D1" s="67"/>
    </row>
    <row r="2" spans="1:4" ht="18.75">
      <c r="A2" s="15"/>
      <c r="B2" s="15"/>
      <c r="C2" s="15"/>
      <c r="D2" s="15"/>
    </row>
    <row r="3" spans="1:4" ht="18.75">
      <c r="A3" s="67" t="s">
        <v>9</v>
      </c>
      <c r="B3" s="67"/>
      <c r="C3" s="67"/>
      <c r="D3" s="67"/>
    </row>
    <row r="5" spans="1:4">
      <c r="A5" s="68" t="s">
        <v>61</v>
      </c>
      <c r="B5" s="68"/>
      <c r="C5" s="68"/>
      <c r="D5" s="68"/>
    </row>
    <row r="7" spans="1:4">
      <c r="A7" s="48" t="s">
        <v>10</v>
      </c>
      <c r="B7" s="48" t="s">
        <v>11</v>
      </c>
      <c r="C7" s="48" t="s">
        <v>12</v>
      </c>
      <c r="D7" s="48" t="s">
        <v>13</v>
      </c>
    </row>
    <row r="8" spans="1:4">
      <c r="A8" s="24">
        <v>1</v>
      </c>
      <c r="B8" s="25"/>
      <c r="C8" s="27" t="s">
        <v>84</v>
      </c>
      <c r="D8" s="27">
        <v>1087587</v>
      </c>
    </row>
    <row r="9" spans="1:4">
      <c r="A9" s="24">
        <v>2</v>
      </c>
      <c r="B9" s="25"/>
      <c r="C9" s="27"/>
      <c r="D9" s="27">
        <v>4650</v>
      </c>
    </row>
    <row r="10" spans="1:4">
      <c r="A10" s="24">
        <v>3</v>
      </c>
      <c r="B10" s="27" t="s">
        <v>126</v>
      </c>
      <c r="C10" s="27" t="s">
        <v>125</v>
      </c>
      <c r="D10" s="27">
        <v>74015</v>
      </c>
    </row>
    <row r="11" spans="1:4">
      <c r="A11" s="24">
        <v>4</v>
      </c>
      <c r="B11" s="25"/>
      <c r="C11" s="50"/>
      <c r="D11" s="27"/>
    </row>
    <row r="12" spans="1:4">
      <c r="A12" s="24">
        <v>5</v>
      </c>
      <c r="B12" s="25"/>
      <c r="C12" s="50"/>
      <c r="D12" s="27"/>
    </row>
    <row r="13" spans="1:4">
      <c r="A13" s="24">
        <v>6</v>
      </c>
      <c r="B13" s="25"/>
      <c r="C13" s="50"/>
      <c r="D13" s="27"/>
    </row>
    <row r="14" spans="1:4">
      <c r="A14" s="24">
        <v>7</v>
      </c>
      <c r="B14" s="25"/>
      <c r="C14" s="50"/>
      <c r="D14" s="27"/>
    </row>
    <row r="15" spans="1:4">
      <c r="A15" s="24">
        <v>8</v>
      </c>
      <c r="B15" s="25"/>
      <c r="C15" s="50"/>
      <c r="D15" s="27"/>
    </row>
    <row r="16" spans="1:4">
      <c r="A16" s="24"/>
      <c r="B16" s="25"/>
      <c r="C16" s="50"/>
      <c r="D16" s="27"/>
    </row>
    <row r="17" spans="1:4">
      <c r="A17" s="24"/>
      <c r="B17" s="36" t="s">
        <v>6</v>
      </c>
      <c r="C17" s="25"/>
      <c r="D17" s="57">
        <f>SUM(D8:D16)</f>
        <v>1166252</v>
      </c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zoomScale="90" zoomScaleNormal="90" workbookViewId="0">
      <selection activeCell="F24" sqref="F24"/>
    </sheetView>
  </sheetViews>
  <sheetFormatPr defaultRowHeight="15"/>
  <cols>
    <col min="2" max="2" width="31.140625" bestFit="1" customWidth="1"/>
    <col min="3" max="3" width="35.28515625" customWidth="1"/>
    <col min="4" max="4" width="18.140625" customWidth="1"/>
    <col min="6" max="6" width="12.140625" bestFit="1" customWidth="1"/>
  </cols>
  <sheetData>
    <row r="1" spans="1:10" ht="18.75">
      <c r="A1" s="67" t="s">
        <v>8</v>
      </c>
      <c r="B1" s="67"/>
      <c r="C1" s="67"/>
      <c r="D1" s="67"/>
    </row>
    <row r="2" spans="1:10" ht="18.75">
      <c r="A2" s="15"/>
      <c r="B2" s="15"/>
      <c r="C2" s="15"/>
      <c r="D2" s="15"/>
    </row>
    <row r="3" spans="1:10" ht="18.75">
      <c r="A3" s="67" t="s">
        <v>9</v>
      </c>
      <c r="B3" s="67"/>
      <c r="C3" s="67"/>
      <c r="D3" s="67"/>
    </row>
    <row r="5" spans="1:10">
      <c r="A5" s="68" t="s">
        <v>17</v>
      </c>
      <c r="B5" s="68"/>
      <c r="C5" s="68"/>
      <c r="D5" s="68"/>
    </row>
    <row r="7" spans="1:10">
      <c r="A7" s="48" t="s">
        <v>10</v>
      </c>
      <c r="B7" s="48" t="s">
        <v>11</v>
      </c>
      <c r="C7" s="48" t="s">
        <v>12</v>
      </c>
      <c r="D7" s="48" t="s">
        <v>13</v>
      </c>
    </row>
    <row r="8" spans="1:10">
      <c r="A8" s="24">
        <v>1</v>
      </c>
      <c r="B8" s="25" t="s">
        <v>78</v>
      </c>
      <c r="C8" s="25" t="s">
        <v>67</v>
      </c>
      <c r="D8" s="61">
        <v>4484</v>
      </c>
      <c r="H8" s="29"/>
    </row>
    <row r="9" spans="1:10">
      <c r="A9" s="24">
        <v>2</v>
      </c>
      <c r="B9" s="25" t="s">
        <v>79</v>
      </c>
      <c r="C9" s="25" t="s">
        <v>68</v>
      </c>
      <c r="D9" s="61">
        <v>7552</v>
      </c>
      <c r="H9" s="29"/>
      <c r="I9" s="29"/>
      <c r="J9" s="29"/>
    </row>
    <row r="10" spans="1:10" s="29" customFormat="1">
      <c r="A10" s="24">
        <v>3</v>
      </c>
      <c r="B10" s="25" t="s">
        <v>79</v>
      </c>
      <c r="C10" s="25" t="s">
        <v>68</v>
      </c>
      <c r="D10" s="61">
        <v>135936</v>
      </c>
    </row>
    <row r="11" spans="1:10" s="29" customFormat="1">
      <c r="A11" s="24">
        <v>4</v>
      </c>
      <c r="B11" s="25" t="s">
        <v>80</v>
      </c>
      <c r="C11" s="27" t="s">
        <v>71</v>
      </c>
      <c r="D11" s="61">
        <v>12980</v>
      </c>
    </row>
    <row r="12" spans="1:10" s="29" customFormat="1">
      <c r="A12" s="24">
        <v>5</v>
      </c>
      <c r="B12" s="25" t="s">
        <v>80</v>
      </c>
      <c r="C12" s="27" t="s">
        <v>72</v>
      </c>
      <c r="D12" s="61">
        <v>51920</v>
      </c>
    </row>
    <row r="13" spans="1:10" s="29" customFormat="1">
      <c r="A13" s="24">
        <v>6</v>
      </c>
      <c r="B13" s="25" t="s">
        <v>106</v>
      </c>
      <c r="C13" s="27" t="s">
        <v>83</v>
      </c>
      <c r="D13" s="61">
        <v>32000</v>
      </c>
    </row>
    <row r="14" spans="1:10" s="29" customFormat="1">
      <c r="A14" s="24">
        <v>7</v>
      </c>
      <c r="B14" s="25" t="s">
        <v>80</v>
      </c>
      <c r="C14" s="27" t="s">
        <v>71</v>
      </c>
      <c r="D14" s="61">
        <v>12980</v>
      </c>
    </row>
    <row r="15" spans="1:10" s="29" customFormat="1">
      <c r="A15" s="24">
        <v>8</v>
      </c>
      <c r="B15" s="25" t="s">
        <v>115</v>
      </c>
      <c r="C15" s="27" t="s">
        <v>108</v>
      </c>
      <c r="D15" s="62">
        <v>8024</v>
      </c>
    </row>
    <row r="16" spans="1:10" s="29" customFormat="1">
      <c r="A16" s="24">
        <v>9</v>
      </c>
      <c r="B16" s="25" t="s">
        <v>115</v>
      </c>
      <c r="C16" s="27" t="s">
        <v>108</v>
      </c>
      <c r="D16" s="61">
        <v>42999.199999999997</v>
      </c>
      <c r="F16" s="29">
        <v>1700009314</v>
      </c>
    </row>
    <row r="17" spans="1:6" s="29" customFormat="1">
      <c r="A17" s="24">
        <v>10</v>
      </c>
      <c r="B17" s="25" t="s">
        <v>115</v>
      </c>
      <c r="C17" s="27" t="s">
        <v>108</v>
      </c>
      <c r="D17" s="61">
        <v>42999.199999999997</v>
      </c>
      <c r="F17" s="29">
        <v>1700009315</v>
      </c>
    </row>
    <row r="18" spans="1:6" s="29" customFormat="1">
      <c r="A18" s="24">
        <v>11</v>
      </c>
      <c r="B18" s="25" t="s">
        <v>114</v>
      </c>
      <c r="C18" s="27" t="s">
        <v>111</v>
      </c>
      <c r="D18" s="61">
        <v>66124.800000000003</v>
      </c>
      <c r="F18" s="29">
        <v>1700010297</v>
      </c>
    </row>
    <row r="19" spans="1:6" s="29" customFormat="1">
      <c r="A19" s="24">
        <v>12</v>
      </c>
      <c r="B19" s="25" t="s">
        <v>115</v>
      </c>
      <c r="C19" s="50" t="s">
        <v>110</v>
      </c>
      <c r="D19" s="61">
        <v>38704</v>
      </c>
    </row>
    <row r="20" spans="1:6" s="29" customFormat="1">
      <c r="A20" s="24">
        <v>13</v>
      </c>
      <c r="B20" s="25" t="s">
        <v>114</v>
      </c>
      <c r="C20" s="50" t="s">
        <v>112</v>
      </c>
      <c r="D20" s="61">
        <v>97686.399999999994</v>
      </c>
    </row>
    <row r="21" spans="1:6" s="29" customFormat="1">
      <c r="A21" s="24">
        <v>14</v>
      </c>
      <c r="B21" s="25" t="s">
        <v>79</v>
      </c>
      <c r="C21" s="50" t="s">
        <v>123</v>
      </c>
      <c r="D21" s="59">
        <v>100300</v>
      </c>
    </row>
    <row r="22" spans="1:6" s="29" customFormat="1">
      <c r="A22" s="24">
        <v>15</v>
      </c>
      <c r="B22" s="25" t="s">
        <v>250</v>
      </c>
      <c r="C22" s="50" t="s">
        <v>246</v>
      </c>
      <c r="D22" s="59">
        <v>15340</v>
      </c>
    </row>
    <row r="23" spans="1:6" s="29" customFormat="1">
      <c r="A23" s="24">
        <v>16</v>
      </c>
      <c r="B23" s="25"/>
      <c r="C23" s="50" t="s">
        <v>248</v>
      </c>
      <c r="D23" s="59">
        <v>29098.799999999999</v>
      </c>
    </row>
    <row r="24" spans="1:6" s="29" customFormat="1">
      <c r="A24" s="17"/>
      <c r="B24" s="25"/>
      <c r="C24" s="27" t="s">
        <v>244</v>
      </c>
      <c r="D24" s="27">
        <v>40120</v>
      </c>
      <c r="E24" s="30"/>
      <c r="F24" s="30"/>
    </row>
    <row r="25" spans="1:6" s="29" customFormat="1">
      <c r="A25" s="17"/>
      <c r="B25" s="25"/>
      <c r="C25" s="27" t="s">
        <v>324</v>
      </c>
      <c r="D25" s="27">
        <v>36580</v>
      </c>
      <c r="E25" s="30"/>
      <c r="F25" s="30"/>
    </row>
    <row r="26" spans="1:6" s="29" customFormat="1">
      <c r="A26" s="17"/>
      <c r="B26" s="25"/>
      <c r="C26" s="27" t="s">
        <v>333</v>
      </c>
      <c r="D26" s="27">
        <v>9699.6</v>
      </c>
      <c r="E26" s="30"/>
      <c r="F26" s="30"/>
    </row>
    <row r="27" spans="1:6" s="29" customFormat="1">
      <c r="A27" s="24"/>
      <c r="B27" s="36" t="s">
        <v>6</v>
      </c>
      <c r="C27" s="25"/>
      <c r="D27" s="40">
        <f>SUM(D8:D26)</f>
        <v>785528</v>
      </c>
    </row>
  </sheetData>
  <mergeCells count="3">
    <mergeCell ref="A5:D5"/>
    <mergeCell ref="A1:D1"/>
    <mergeCell ref="A3:D3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90" zoomScaleNormal="90" workbookViewId="0">
      <selection activeCell="C9" sqref="C9"/>
    </sheetView>
  </sheetViews>
  <sheetFormatPr defaultRowHeight="15"/>
  <cols>
    <col min="1" max="1" width="9.140625" style="30"/>
    <col min="2" max="2" width="14.5703125" style="30" bestFit="1" customWidth="1"/>
    <col min="3" max="3" width="37.140625" style="30" bestFit="1" customWidth="1"/>
    <col min="4" max="4" width="40.42578125" style="30" bestFit="1" customWidth="1"/>
    <col min="5" max="5" width="19" style="30" customWidth="1"/>
    <col min="6" max="6" width="13.28515625" style="30" bestFit="1" customWidth="1"/>
    <col min="7" max="7" width="15" style="30" bestFit="1" customWidth="1"/>
    <col min="8" max="16384" width="9.140625" style="30"/>
  </cols>
  <sheetData>
    <row r="1" spans="1:5" ht="18.75">
      <c r="A1" s="69" t="s">
        <v>8</v>
      </c>
      <c r="B1" s="69"/>
      <c r="C1" s="69"/>
      <c r="D1" s="69"/>
      <c r="E1" s="69"/>
    </row>
    <row r="2" spans="1:5" ht="18.75">
      <c r="A2" s="38"/>
      <c r="B2" s="38"/>
      <c r="C2" s="38"/>
      <c r="D2" s="38"/>
      <c r="E2" s="38"/>
    </row>
    <row r="3" spans="1:5" ht="18.75">
      <c r="A3" s="69" t="s">
        <v>9</v>
      </c>
      <c r="B3" s="69"/>
      <c r="C3" s="69"/>
      <c r="D3" s="69"/>
      <c r="E3" s="69"/>
    </row>
    <row r="5" spans="1:5">
      <c r="A5" s="70" t="s">
        <v>18</v>
      </c>
      <c r="B5" s="70"/>
      <c r="C5" s="70"/>
      <c r="D5" s="70"/>
      <c r="E5" s="70"/>
    </row>
    <row r="8" spans="1:5">
      <c r="A8" s="23" t="s">
        <v>10</v>
      </c>
      <c r="B8" s="24" t="s">
        <v>38</v>
      </c>
      <c r="C8" s="23" t="s">
        <v>11</v>
      </c>
      <c r="D8" s="23" t="s">
        <v>12</v>
      </c>
      <c r="E8" s="39" t="s">
        <v>13</v>
      </c>
    </row>
    <row r="9" spans="1:5">
      <c r="A9" s="24">
        <v>1</v>
      </c>
      <c r="B9" s="46"/>
      <c r="C9" s="25"/>
      <c r="D9" s="25"/>
      <c r="E9" s="27"/>
    </row>
    <row r="10" spans="1:5">
      <c r="A10" s="24"/>
      <c r="B10" s="24"/>
      <c r="C10" s="25"/>
      <c r="D10" s="25"/>
      <c r="E10" s="32">
        <f>SUM(E9)</f>
        <v>0</v>
      </c>
    </row>
    <row r="11" spans="1:5">
      <c r="A11" s="24"/>
      <c r="B11" s="52"/>
      <c r="C11" s="53"/>
      <c r="D11" s="36"/>
      <c r="E11" s="32"/>
    </row>
    <row r="12" spans="1:5">
      <c r="A12" s="24"/>
      <c r="B12" s="52"/>
      <c r="C12" s="53"/>
      <c r="D12" s="36"/>
      <c r="E12" s="32"/>
    </row>
    <row r="13" spans="1:5">
      <c r="A13" s="24"/>
      <c r="B13" s="52"/>
      <c r="C13" s="53"/>
      <c r="D13" s="36"/>
      <c r="E13" s="32"/>
    </row>
    <row r="14" spans="1:5">
      <c r="A14" s="24"/>
      <c r="B14" s="52"/>
      <c r="C14" s="53"/>
      <c r="D14" s="36"/>
      <c r="E14" s="32"/>
    </row>
    <row r="15" spans="1:5">
      <c r="A15" s="24"/>
      <c r="B15" s="52"/>
      <c r="C15" s="53"/>
      <c r="D15" s="36"/>
      <c r="E15" s="32"/>
    </row>
    <row r="16" spans="1:5">
      <c r="A16" s="24"/>
      <c r="B16" s="52"/>
      <c r="C16" s="53"/>
      <c r="D16" s="36"/>
      <c r="E16" s="32"/>
    </row>
    <row r="17" spans="1:7">
      <c r="A17" s="24"/>
      <c r="B17" s="52"/>
      <c r="C17" s="53"/>
      <c r="D17" s="36"/>
      <c r="E17" s="32"/>
    </row>
    <row r="18" spans="1:7">
      <c r="A18" s="24"/>
      <c r="B18" s="52"/>
      <c r="C18" s="53"/>
      <c r="D18" s="36"/>
      <c r="E18" s="32"/>
    </row>
    <row r="19" spans="1:7">
      <c r="A19" s="24"/>
      <c r="B19" s="52"/>
      <c r="C19" s="53"/>
      <c r="D19" s="36"/>
      <c r="E19" s="32"/>
    </row>
    <row r="20" spans="1:7">
      <c r="A20" s="24"/>
      <c r="B20" s="52"/>
      <c r="C20" s="53"/>
      <c r="D20" s="36"/>
      <c r="E20" s="32"/>
      <c r="G20" s="37"/>
    </row>
    <row r="21" spans="1:7">
      <c r="A21" s="24"/>
      <c r="B21" s="52"/>
      <c r="C21" s="53"/>
      <c r="D21" s="36"/>
      <c r="E21" s="32"/>
    </row>
    <row r="22" spans="1:7">
      <c r="A22" s="24"/>
      <c r="B22" s="52"/>
      <c r="C22" s="36"/>
      <c r="D22" s="36"/>
      <c r="E22" s="32"/>
    </row>
    <row r="23" spans="1:7">
      <c r="A23" s="24"/>
      <c r="B23" s="52"/>
      <c r="C23" s="53"/>
      <c r="D23" s="55"/>
      <c r="E23" s="32"/>
    </row>
    <row r="24" spans="1:7">
      <c r="A24" s="24"/>
      <c r="B24" s="52"/>
      <c r="C24" s="36"/>
      <c r="D24" s="36"/>
      <c r="E24" s="32"/>
      <c r="G24" s="37"/>
    </row>
    <row r="25" spans="1:7">
      <c r="A25" s="24"/>
      <c r="B25" s="52"/>
      <c r="C25" s="36"/>
      <c r="D25" s="36"/>
      <c r="E25" s="32"/>
      <c r="G25" s="37"/>
    </row>
    <row r="26" spans="1:7">
      <c r="A26" s="24"/>
      <c r="B26" s="52"/>
      <c r="C26" s="36"/>
      <c r="D26" s="36"/>
      <c r="E26" s="32"/>
      <c r="G26" s="37"/>
    </row>
    <row r="27" spans="1:7">
      <c r="A27" s="24"/>
      <c r="B27" s="52"/>
      <c r="C27" s="36"/>
      <c r="D27" s="36"/>
      <c r="E27" s="32"/>
      <c r="G27" s="37"/>
    </row>
    <row r="28" spans="1:7">
      <c r="A28" s="25"/>
      <c r="B28" s="25"/>
      <c r="C28" s="25"/>
      <c r="D28" s="36" t="s">
        <v>20</v>
      </c>
      <c r="E28" s="32">
        <f>SUM(E11:E27)</f>
        <v>0</v>
      </c>
    </row>
    <row r="30" spans="1:7">
      <c r="D30" s="58" t="s">
        <v>20</v>
      </c>
      <c r="E30" s="37">
        <f>+E10+E28</f>
        <v>0</v>
      </c>
    </row>
    <row r="31" spans="1:7">
      <c r="F31" s="37"/>
    </row>
    <row r="32" spans="1:7">
      <c r="E32" s="37">
        <f>+E30-E31</f>
        <v>0</v>
      </c>
    </row>
    <row r="33" spans="5:5">
      <c r="E33" s="37"/>
    </row>
  </sheetData>
  <mergeCells count="3">
    <mergeCell ref="A1:E1"/>
    <mergeCell ref="A3:E3"/>
    <mergeCell ref="A5:E5"/>
  </mergeCell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zoomScale="90" zoomScaleNormal="90" workbookViewId="0">
      <selection activeCell="B35" sqref="B35"/>
    </sheetView>
  </sheetViews>
  <sheetFormatPr defaultRowHeight="15"/>
  <cols>
    <col min="2" max="2" width="14.5703125" style="29" bestFit="1" customWidth="1"/>
    <col min="3" max="3" width="34.28515625" customWidth="1"/>
    <col min="4" max="4" width="32" customWidth="1"/>
    <col min="5" max="5" width="18.140625" customWidth="1"/>
    <col min="6" max="6" width="11.140625" bestFit="1" customWidth="1"/>
    <col min="7" max="7" width="11" bestFit="1" customWidth="1"/>
  </cols>
  <sheetData>
    <row r="1" spans="1:6" ht="18.75">
      <c r="A1" s="67" t="s">
        <v>8</v>
      </c>
      <c r="B1" s="67"/>
      <c r="C1" s="67"/>
      <c r="D1" s="67"/>
      <c r="E1" s="67"/>
    </row>
    <row r="2" spans="1:6" ht="18.75">
      <c r="A2" s="15"/>
      <c r="B2" s="15"/>
      <c r="C2" s="15"/>
      <c r="D2" s="15"/>
      <c r="E2" s="15"/>
    </row>
    <row r="3" spans="1:6" ht="18.75">
      <c r="A3" s="67" t="s">
        <v>9</v>
      </c>
      <c r="B3" s="67"/>
      <c r="C3" s="67"/>
      <c r="D3" s="67"/>
      <c r="E3" s="67"/>
    </row>
    <row r="5" spans="1:6">
      <c r="A5" s="68" t="s">
        <v>19</v>
      </c>
      <c r="B5" s="68"/>
      <c r="C5" s="68"/>
      <c r="D5" s="68"/>
      <c r="E5" s="68"/>
    </row>
    <row r="7" spans="1:6">
      <c r="A7" s="16" t="s">
        <v>10</v>
      </c>
      <c r="B7" s="43" t="s">
        <v>38</v>
      </c>
      <c r="C7" s="16" t="s">
        <v>11</v>
      </c>
      <c r="D7" s="16" t="s">
        <v>12</v>
      </c>
      <c r="E7" s="16" t="s">
        <v>13</v>
      </c>
    </row>
    <row r="8" spans="1:6">
      <c r="A8" s="17">
        <v>1</v>
      </c>
      <c r="B8" s="47" t="s">
        <v>40</v>
      </c>
      <c r="C8" s="12" t="s">
        <v>14</v>
      </c>
      <c r="D8" s="12"/>
      <c r="E8" s="20">
        <v>87666059.699999943</v>
      </c>
    </row>
    <row r="9" spans="1:6">
      <c r="A9" s="17">
        <v>2</v>
      </c>
      <c r="B9" s="47"/>
      <c r="C9" s="12"/>
      <c r="D9" s="12"/>
      <c r="E9" s="21">
        <f>SUM(E8:E8)</f>
        <v>87666059.699999943</v>
      </c>
    </row>
    <row r="10" spans="1:6">
      <c r="A10" s="12"/>
      <c r="B10" s="12"/>
      <c r="C10" s="34"/>
      <c r="D10" s="18"/>
      <c r="E10" s="21"/>
    </row>
    <row r="11" spans="1:6">
      <c r="E11" s="22"/>
    </row>
    <row r="13" spans="1:6">
      <c r="F13" s="7"/>
    </row>
  </sheetData>
  <mergeCells count="3">
    <mergeCell ref="A1:E1"/>
    <mergeCell ref="A3:E3"/>
    <mergeCell ref="A5:E5"/>
  </mergeCells>
  <pageMargins left="0.7" right="0.7" top="0.75" bottom="0.75" header="0.3" footer="0.3"/>
  <pageSetup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31" sqref="B31"/>
    </sheetView>
  </sheetViews>
  <sheetFormatPr defaultRowHeight="15"/>
  <cols>
    <col min="1" max="1" width="9.140625" style="29"/>
    <col min="2" max="2" width="14.5703125" style="29" bestFit="1" customWidth="1"/>
    <col min="3" max="3" width="34.28515625" style="29" customWidth="1"/>
    <col min="4" max="4" width="32" style="29" customWidth="1"/>
    <col min="5" max="5" width="18.140625" style="29" customWidth="1"/>
    <col min="6" max="6" width="11.140625" style="29" bestFit="1" customWidth="1"/>
    <col min="7" max="7" width="11" style="29" bestFit="1" customWidth="1"/>
    <col min="8" max="16384" width="9.140625" style="29"/>
  </cols>
  <sheetData>
    <row r="1" spans="1:6" ht="18.75">
      <c r="A1" s="67" t="s">
        <v>8</v>
      </c>
      <c r="B1" s="67"/>
      <c r="C1" s="67"/>
      <c r="D1" s="67"/>
      <c r="E1" s="67"/>
    </row>
    <row r="2" spans="1:6" ht="18.75">
      <c r="A2" s="15"/>
      <c r="B2" s="15"/>
      <c r="C2" s="15"/>
      <c r="D2" s="15"/>
      <c r="E2" s="15"/>
    </row>
    <row r="3" spans="1:6" ht="18.75">
      <c r="A3" s="67" t="s">
        <v>9</v>
      </c>
      <c r="B3" s="67"/>
      <c r="C3" s="67"/>
      <c r="D3" s="67"/>
      <c r="E3" s="67"/>
    </row>
    <row r="5" spans="1:6">
      <c r="A5" s="68" t="s">
        <v>57</v>
      </c>
      <c r="B5" s="68"/>
      <c r="C5" s="68"/>
      <c r="D5" s="68"/>
      <c r="E5" s="68"/>
    </row>
    <row r="7" spans="1:6">
      <c r="A7" s="48" t="s">
        <v>10</v>
      </c>
      <c r="B7" s="48" t="s">
        <v>38</v>
      </c>
      <c r="C7" s="48" t="s">
        <v>11</v>
      </c>
      <c r="D7" s="48" t="s">
        <v>12</v>
      </c>
      <c r="E7" s="48" t="s">
        <v>13</v>
      </c>
    </row>
    <row r="8" spans="1:6">
      <c r="A8" s="17">
        <v>1</v>
      </c>
      <c r="B8" s="51"/>
      <c r="C8" s="12" t="s">
        <v>58</v>
      </c>
      <c r="D8" s="12" t="s">
        <v>56</v>
      </c>
      <c r="E8" s="59">
        <v>10000</v>
      </c>
    </row>
    <row r="9" spans="1:6">
      <c r="A9" s="17"/>
      <c r="B9" s="51"/>
      <c r="C9" s="12"/>
      <c r="D9" s="12"/>
      <c r="E9" s="59">
        <v>12.2</v>
      </c>
    </row>
    <row r="10" spans="1:6">
      <c r="A10" s="17"/>
      <c r="B10" s="17"/>
      <c r="C10" s="12"/>
      <c r="D10" s="12"/>
      <c r="E10" s="21">
        <f>SUM(E8:E9)</f>
        <v>10012.200000000001</v>
      </c>
    </row>
    <row r="11" spans="1:6">
      <c r="A11" s="12"/>
      <c r="B11" s="12"/>
      <c r="C11" s="48"/>
      <c r="D11" s="18"/>
      <c r="E11" s="21"/>
    </row>
    <row r="12" spans="1:6">
      <c r="E12" s="22"/>
    </row>
    <row r="14" spans="1:6">
      <c r="F14" s="7"/>
    </row>
  </sheetData>
  <mergeCells count="3">
    <mergeCell ref="A1:E1"/>
    <mergeCell ref="A3:E3"/>
    <mergeCell ref="A5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6" sqref="B16"/>
    </sheetView>
  </sheetViews>
  <sheetFormatPr defaultRowHeight="15"/>
  <cols>
    <col min="1" max="1" width="11" bestFit="1" customWidth="1"/>
    <col min="2" max="2" width="50.85546875" style="29" bestFit="1" customWidth="1"/>
    <col min="3" max="3" width="11.85546875" customWidth="1"/>
    <col min="4" max="4" width="30.85546875" bestFit="1" customWidth="1"/>
    <col min="5" max="5" width="18.7109375" customWidth="1"/>
    <col min="6" max="6" width="34.85546875" style="29" customWidth="1"/>
    <col min="7" max="7" width="13.28515625" bestFit="1" customWidth="1"/>
  </cols>
  <sheetData>
    <row r="1" spans="1:6">
      <c r="A1" s="48" t="s">
        <v>253</v>
      </c>
      <c r="B1" s="48" t="s">
        <v>254</v>
      </c>
      <c r="C1" s="48" t="s">
        <v>268</v>
      </c>
      <c r="D1" s="48" t="s">
        <v>255</v>
      </c>
      <c r="E1" s="48" t="s">
        <v>256</v>
      </c>
    </row>
    <row r="2" spans="1:6">
      <c r="A2" s="17">
        <v>602701</v>
      </c>
      <c r="B2" s="12" t="s">
        <v>70</v>
      </c>
      <c r="C2" s="12" t="s">
        <v>157</v>
      </c>
      <c r="D2" s="25" t="s">
        <v>82</v>
      </c>
      <c r="E2" s="27">
        <v>131499.76</v>
      </c>
      <c r="F2"/>
    </row>
    <row r="3" spans="1:6">
      <c r="A3" s="17">
        <v>602713</v>
      </c>
      <c r="B3" s="12" t="s">
        <v>257</v>
      </c>
      <c r="C3" s="12" t="s">
        <v>183</v>
      </c>
      <c r="D3" s="25" t="s">
        <v>122</v>
      </c>
      <c r="E3" s="20">
        <v>53100</v>
      </c>
      <c r="F3"/>
    </row>
    <row r="4" spans="1:6">
      <c r="A4" s="17">
        <v>602714</v>
      </c>
      <c r="B4" s="12" t="s">
        <v>258</v>
      </c>
      <c r="C4" s="12" t="s">
        <v>172</v>
      </c>
      <c r="D4" s="25" t="s">
        <v>79</v>
      </c>
      <c r="E4" s="20">
        <v>37318</v>
      </c>
      <c r="F4"/>
    </row>
    <row r="5" spans="1:6">
      <c r="A5" s="17">
        <v>602715</v>
      </c>
      <c r="B5" s="12" t="s">
        <v>258</v>
      </c>
      <c r="C5" s="12" t="s">
        <v>172</v>
      </c>
      <c r="D5" s="25" t="s">
        <v>79</v>
      </c>
      <c r="E5" s="20">
        <v>37318</v>
      </c>
      <c r="F5"/>
    </row>
    <row r="6" spans="1:6">
      <c r="A6" s="17">
        <v>602716</v>
      </c>
      <c r="B6" s="12" t="s">
        <v>258</v>
      </c>
      <c r="C6" s="12" t="s">
        <v>172</v>
      </c>
      <c r="D6" s="25" t="s">
        <v>79</v>
      </c>
      <c r="E6" s="20">
        <v>37319</v>
      </c>
      <c r="F6"/>
    </row>
    <row r="7" spans="1:6">
      <c r="A7" s="17">
        <v>602717</v>
      </c>
      <c r="B7" s="12" t="s">
        <v>259</v>
      </c>
      <c r="C7" s="12" t="s">
        <v>198</v>
      </c>
      <c r="D7" s="25" t="s">
        <v>120</v>
      </c>
      <c r="E7" s="20">
        <v>334450</v>
      </c>
      <c r="F7"/>
    </row>
    <row r="8" spans="1:6">
      <c r="A8" s="17">
        <v>602741</v>
      </c>
      <c r="B8" s="12" t="s">
        <v>260</v>
      </c>
      <c r="C8" s="12" t="s">
        <v>209</v>
      </c>
      <c r="D8" s="25" t="s">
        <v>78</v>
      </c>
      <c r="E8" s="20">
        <v>20060</v>
      </c>
      <c r="F8"/>
    </row>
    <row r="9" spans="1:6">
      <c r="A9" s="17">
        <v>602742</v>
      </c>
      <c r="B9" s="12" t="s">
        <v>260</v>
      </c>
      <c r="C9" s="12" t="s">
        <v>209</v>
      </c>
      <c r="D9" s="25" t="s">
        <v>78</v>
      </c>
      <c r="E9" s="20">
        <v>20060</v>
      </c>
      <c r="F9"/>
    </row>
    <row r="10" spans="1:6">
      <c r="A10" s="17">
        <v>602743</v>
      </c>
      <c r="B10" s="12" t="s">
        <v>261</v>
      </c>
      <c r="C10" s="12" t="s">
        <v>262</v>
      </c>
      <c r="D10" s="27" t="s">
        <v>116</v>
      </c>
      <c r="E10" s="20">
        <v>3274500</v>
      </c>
      <c r="F10"/>
    </row>
    <row r="11" spans="1:6">
      <c r="A11" s="17">
        <v>602744</v>
      </c>
      <c r="B11" s="12" t="s">
        <v>263</v>
      </c>
      <c r="C11" s="12" t="s">
        <v>264</v>
      </c>
      <c r="D11" s="25" t="s">
        <v>118</v>
      </c>
      <c r="E11" s="20">
        <v>19820.46</v>
      </c>
      <c r="F11"/>
    </row>
    <row r="12" spans="1:6">
      <c r="A12" s="17">
        <v>602777</v>
      </c>
      <c r="B12" s="12" t="s">
        <v>265</v>
      </c>
      <c r="C12" s="12" t="s">
        <v>240</v>
      </c>
      <c r="D12" s="25" t="s">
        <v>252</v>
      </c>
      <c r="E12" s="20">
        <v>66416.3</v>
      </c>
      <c r="F12"/>
    </row>
    <row r="13" spans="1:6">
      <c r="A13" s="17">
        <v>602796</v>
      </c>
      <c r="B13" s="12" t="s">
        <v>266</v>
      </c>
      <c r="C13" s="12" t="s">
        <v>267</v>
      </c>
      <c r="D13" s="25" t="s">
        <v>251</v>
      </c>
      <c r="E13" s="20">
        <v>84665</v>
      </c>
      <c r="F13"/>
    </row>
    <row r="14" spans="1:6">
      <c r="A14" s="12"/>
      <c r="B14" s="71" t="s">
        <v>6</v>
      </c>
      <c r="C14" s="71"/>
      <c r="D14" s="71"/>
      <c r="E14" s="57">
        <f>SUM(E2:E13)</f>
        <v>4116526.5199999996</v>
      </c>
      <c r="F14"/>
    </row>
  </sheetData>
  <sortState ref="A1:A6">
    <sortCondition ref="A1"/>
  </sortState>
  <mergeCells count="1">
    <mergeCell ref="B14:D14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CWIP 31.03.2022</vt:lpstr>
      <vt:lpstr>CWIP </vt:lpstr>
      <vt:lpstr>P&amp;M</vt:lpstr>
      <vt:lpstr>F&amp;F</vt:lpstr>
      <vt:lpstr>C&amp;P</vt:lpstr>
      <vt:lpstr>VEHICLE</vt:lpstr>
      <vt:lpstr>OFFICE EQUP</vt:lpstr>
      <vt:lpstr>wagon tippler</vt:lpstr>
      <vt:lpstr>township</vt:lpstr>
      <vt:lpstr>UNDER PATH</vt:lpstr>
      <vt:lpstr>Sheet1</vt:lpstr>
    </vt:vector>
  </TitlesOfParts>
  <Company>JPVL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sn.gupta</dc:creator>
  <cp:lastModifiedBy>bimal.mukhopadhyay</cp:lastModifiedBy>
  <cp:lastPrinted>2022-03-24T05:15:23Z</cp:lastPrinted>
  <dcterms:created xsi:type="dcterms:W3CDTF">2017-10-23T11:51:03Z</dcterms:created>
  <dcterms:modified xsi:type="dcterms:W3CDTF">2022-04-14T06:53:49Z</dcterms:modified>
</cp:coreProperties>
</file>