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In Progress Files\Rahul Gupta\In progress\VIS(2022-23)-PL065-049-076 ABZ Agra Foods Limited NH02\"/>
    </mc:Choice>
  </mc:AlternateContent>
  <bookViews>
    <workbookView xWindow="0" yWindow="0" windowWidth="15330" windowHeight="7680" activeTab="5"/>
  </bookViews>
  <sheets>
    <sheet name="dEED 1" sheetId="1" r:id="rId1"/>
    <sheet name="Deed 2 dated 082003 " sheetId="2" r:id="rId2"/>
    <sheet name="Deed 3 " sheetId="3" r:id="rId3"/>
    <sheet name="Deed 4" sheetId="4" r:id="rId4"/>
    <sheet name="Sheet3" sheetId="5" r:id="rId5"/>
    <sheet name="up bhulekh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5" l="1"/>
  <c r="M10" i="6" l="1"/>
  <c r="K8" i="6"/>
  <c r="K10" i="6" s="1"/>
  <c r="K9" i="5"/>
  <c r="M9" i="5"/>
  <c r="K7" i="5"/>
  <c r="E22" i="4" l="1"/>
  <c r="E21" i="4"/>
  <c r="C17" i="3" l="1"/>
  <c r="D18" i="2" l="1"/>
  <c r="I11" i="1"/>
  <c r="D17" i="1"/>
  <c r="D16" i="1"/>
</calcChain>
</file>

<file path=xl/sharedStrings.xml><?xml version="1.0" encoding="utf-8"?>
<sst xmlns="http://schemas.openxmlformats.org/spreadsheetml/2006/main" count="173" uniqueCount="83">
  <si>
    <t>Adress of the Parties</t>
  </si>
  <si>
    <t>First Party</t>
  </si>
  <si>
    <t>Second Party</t>
  </si>
  <si>
    <t>Baiynama</t>
  </si>
  <si>
    <t>Maliyat</t>
  </si>
  <si>
    <t>Stamp Duty</t>
  </si>
  <si>
    <t>Location of the subject property</t>
  </si>
  <si>
    <t>Siya ram S/O Bhagwati Prasad</t>
  </si>
  <si>
    <t>Rahat pur pargana and district Auriya</t>
  </si>
  <si>
    <t>Md Hanif S/O Abdul Hafiz</t>
  </si>
  <si>
    <t>Kasba Khanpur pargana and district Auriya</t>
  </si>
  <si>
    <t>Size of the property</t>
  </si>
  <si>
    <t>one Kita Plot</t>
  </si>
  <si>
    <t>mehdooda jail ki jo</t>
  </si>
  <si>
    <t xml:space="preserve">East West </t>
  </si>
  <si>
    <t>71 feet</t>
  </si>
  <si>
    <t>north to south</t>
  </si>
  <si>
    <t>60 feet</t>
  </si>
  <si>
    <t>Area</t>
  </si>
  <si>
    <t>Deed Date</t>
  </si>
  <si>
    <t>Cirle rate at the time of deal</t>
  </si>
  <si>
    <t>2000/sq.m</t>
  </si>
  <si>
    <t xml:space="preserve">Type of Plot </t>
  </si>
  <si>
    <t>Residential Plot</t>
  </si>
  <si>
    <t xml:space="preserve">East </t>
  </si>
  <si>
    <t>West</t>
  </si>
  <si>
    <t xml:space="preserve">North </t>
  </si>
  <si>
    <t>South</t>
  </si>
  <si>
    <t>Plot Injila mehwash W/0 Md Hanif</t>
  </si>
  <si>
    <t>18 feet road</t>
  </si>
  <si>
    <t>Bisnoi ji plot belong to rajpur</t>
  </si>
  <si>
    <t>Radheshyam S/O Gayadin</t>
  </si>
  <si>
    <t>Qutora pargana district auriya</t>
  </si>
  <si>
    <t xml:space="preserve">Injila Mahwash  W/O Md Hanif </t>
  </si>
  <si>
    <t>kasba khanpur pargana district Auriya</t>
  </si>
  <si>
    <t>Feet</t>
  </si>
  <si>
    <t xml:space="preserve">Survey  number </t>
  </si>
  <si>
    <t>Plot Number</t>
  </si>
  <si>
    <t>East</t>
  </si>
  <si>
    <t xml:space="preserve">West </t>
  </si>
  <si>
    <t>North</t>
  </si>
  <si>
    <t>unconstructed Road</t>
  </si>
  <si>
    <t>plot of first party</t>
  </si>
  <si>
    <t xml:space="preserve">Mauja kasba khanpur pargana and District Auriya Bahar Nagar Palika </t>
  </si>
  <si>
    <t xml:space="preserve">Radheshyam Dattak S/0 SH. Gayadin </t>
  </si>
  <si>
    <t xml:space="preserve">kyotora pargana Auriya and District Auriya </t>
  </si>
  <si>
    <t xml:space="preserve">Injila Mehwash W/O Md Hanif </t>
  </si>
  <si>
    <t xml:space="preserve">kasba khan pur pargana and Auriya </t>
  </si>
  <si>
    <t>Unconstructed Road 20 feet</t>
  </si>
  <si>
    <t>Unconstructed Road 15 feet</t>
  </si>
  <si>
    <t xml:space="preserve">Ram sevak and  Ram Asre S/O Ganga din and Gaya Din    </t>
  </si>
  <si>
    <t>Village Rajpur pargana Sikandra District Kanpur Dehat</t>
  </si>
  <si>
    <t>2.82 acre</t>
  </si>
  <si>
    <t xml:space="preserve">khasra number or Aaraji Numbari </t>
  </si>
  <si>
    <t>500/1</t>
  </si>
  <si>
    <t xml:space="preserve">area </t>
  </si>
  <si>
    <t>20/282 part</t>
  </si>
  <si>
    <t>Mauja kasba khanpur Mustakil pargana and district Auriya</t>
  </si>
  <si>
    <t xml:space="preserve">kasba khanpur pargana and district auriya </t>
  </si>
  <si>
    <t>225000 per acre</t>
  </si>
  <si>
    <t xml:space="preserve">S.no </t>
  </si>
  <si>
    <t xml:space="preserve">Property Owner </t>
  </si>
  <si>
    <t>Total</t>
  </si>
  <si>
    <t>Md.Hanif S/o Abdul Hafiz</t>
  </si>
  <si>
    <t>Injila Mehvash W/o Md.Hanif</t>
  </si>
  <si>
    <t>Title Deed Dated</t>
  </si>
  <si>
    <t>Dated</t>
  </si>
  <si>
    <t>Area in Sq.mtr</t>
  </si>
  <si>
    <t>Area in sq.ft</t>
  </si>
  <si>
    <t>As per Deed only</t>
  </si>
  <si>
    <t xml:space="preserve">Seller </t>
  </si>
  <si>
    <t>Buyer</t>
  </si>
  <si>
    <t xml:space="preserve">Radhey Shyam Dattak S/o Gayadin </t>
  </si>
  <si>
    <t xml:space="preserve">Address </t>
  </si>
  <si>
    <t>Mauja Kasba Khanpur pargana Auriya District Auriya</t>
  </si>
  <si>
    <t>Bhagwati Parsad S/o Siya Ram</t>
  </si>
  <si>
    <t>-</t>
  </si>
  <si>
    <t>Land  No. As per Title Deed</t>
  </si>
  <si>
    <t>Khasra No. as per UP Bhulekh Details</t>
  </si>
  <si>
    <t>Khata No.</t>
  </si>
  <si>
    <t>Gata No.</t>
  </si>
  <si>
    <t>Agreement Dated</t>
  </si>
  <si>
    <t>Not useful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</si>
</sst>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_(* #,##0.000_);_(* \(#,##0.000\);_(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14" fontId="0" fillId="0" borderId="0" xfId="0" applyNumberFormat="1"/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/>
    <xf numFmtId="165" fontId="0" fillId="0" borderId="1" xfId="1" applyNumberFormat="1" applyFont="1" applyBorder="1" applyAlignment="1"/>
    <xf numFmtId="0" fontId="0" fillId="0" borderId="1" xfId="0" applyBorder="1" applyAlignment="1">
      <alignment horizontal="center"/>
    </xf>
    <xf numFmtId="165" fontId="0" fillId="0" borderId="1" xfId="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2" borderId="0" xfId="0" applyFont="1" applyFill="1"/>
    <xf numFmtId="14" fontId="1" fillId="2" borderId="0" xfId="0" applyNumberFormat="1" applyFont="1" applyFill="1"/>
    <xf numFmtId="164" fontId="0" fillId="0" borderId="0" xfId="1" applyFont="1"/>
    <xf numFmtId="164" fontId="1" fillId="0" borderId="0" xfId="1" applyFont="1"/>
    <xf numFmtId="0" fontId="1" fillId="3" borderId="1" xfId="0" applyFont="1" applyFill="1" applyBorder="1" applyAlignment="1">
      <alignment horizontal="center" vertical="center"/>
    </xf>
    <xf numFmtId="164" fontId="1" fillId="3" borderId="1" xfId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0" fillId="0" borderId="1" xfId="1" applyNumberFormat="1" applyFont="1" applyBorder="1" applyAlignment="1"/>
    <xf numFmtId="164" fontId="0" fillId="0" borderId="1" xfId="1" applyFont="1" applyBorder="1" applyAlignment="1"/>
    <xf numFmtId="164" fontId="1" fillId="0" borderId="1" xfId="1" applyFont="1" applyBorder="1" applyAlignment="1"/>
    <xf numFmtId="166" fontId="0" fillId="0" borderId="1" xfId="1" applyNumberFormat="1" applyFont="1" applyBorder="1" applyAlignment="1"/>
    <xf numFmtId="165" fontId="0" fillId="0" borderId="0" xfId="1" applyNumberFormat="1" applyFont="1"/>
    <xf numFmtId="43" fontId="0" fillId="0" borderId="0" xfId="0" applyNumberFormat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7"/>
  <sheetViews>
    <sheetView topLeftCell="A7" workbookViewId="0">
      <selection activeCell="J19" sqref="J19"/>
    </sheetView>
  </sheetViews>
  <sheetFormatPr defaultRowHeight="15" x14ac:dyDescent="0.25"/>
  <cols>
    <col min="1" max="1" width="19.5703125" bestFit="1" customWidth="1"/>
    <col min="2" max="2" width="13.7109375" bestFit="1" customWidth="1"/>
    <col min="3" max="3" width="12.42578125" bestFit="1" customWidth="1"/>
    <col min="7" max="7" width="11.140625" bestFit="1" customWidth="1"/>
    <col min="8" max="8" width="10.42578125" bestFit="1" customWidth="1"/>
  </cols>
  <sheetData>
    <row r="3" spans="1:15" x14ac:dyDescent="0.25">
      <c r="B3" s="1" t="s">
        <v>1</v>
      </c>
      <c r="C3" s="1" t="s">
        <v>2</v>
      </c>
      <c r="G3" t="s">
        <v>3</v>
      </c>
      <c r="H3">
        <v>200000</v>
      </c>
    </row>
    <row r="4" spans="1:15" ht="60" x14ac:dyDescent="0.25">
      <c r="B4" s="3" t="s">
        <v>7</v>
      </c>
      <c r="C4" s="3" t="s">
        <v>9</v>
      </c>
      <c r="G4" t="s">
        <v>4</v>
      </c>
      <c r="H4">
        <v>792000</v>
      </c>
    </row>
    <row r="5" spans="1:15" ht="75" x14ac:dyDescent="0.25">
      <c r="A5" s="1" t="s">
        <v>0</v>
      </c>
      <c r="B5" s="3" t="s">
        <v>8</v>
      </c>
      <c r="C5" s="3" t="s">
        <v>10</v>
      </c>
      <c r="G5" t="s">
        <v>5</v>
      </c>
      <c r="H5">
        <v>55450</v>
      </c>
      <c r="N5" t="s">
        <v>24</v>
      </c>
      <c r="O5" t="s">
        <v>28</v>
      </c>
    </row>
    <row r="6" spans="1:15" x14ac:dyDescent="0.25">
      <c r="N6" t="s">
        <v>25</v>
      </c>
      <c r="O6" t="s">
        <v>28</v>
      </c>
    </row>
    <row r="7" spans="1:15" ht="30" x14ac:dyDescent="0.25">
      <c r="A7" s="2" t="s">
        <v>6</v>
      </c>
      <c r="G7" t="s">
        <v>19</v>
      </c>
      <c r="H7" s="4">
        <v>40733</v>
      </c>
      <c r="N7" t="s">
        <v>26</v>
      </c>
      <c r="O7" t="s">
        <v>29</v>
      </c>
    </row>
    <row r="8" spans="1:15" x14ac:dyDescent="0.25">
      <c r="N8" t="s">
        <v>27</v>
      </c>
      <c r="O8" t="s">
        <v>30</v>
      </c>
    </row>
    <row r="9" spans="1:15" ht="45" x14ac:dyDescent="0.25">
      <c r="A9" t="s">
        <v>22</v>
      </c>
      <c r="B9" s="1" t="s">
        <v>23</v>
      </c>
      <c r="G9" s="3" t="s">
        <v>20</v>
      </c>
      <c r="H9" t="s">
        <v>21</v>
      </c>
    </row>
    <row r="10" spans="1:15" x14ac:dyDescent="0.25">
      <c r="A10" t="s">
        <v>11</v>
      </c>
      <c r="B10" t="s">
        <v>12</v>
      </c>
    </row>
    <row r="11" spans="1:15" x14ac:dyDescent="0.25">
      <c r="B11" t="s">
        <v>13</v>
      </c>
      <c r="I11">
        <f>2000*D17</f>
        <v>791821.56133828999</v>
      </c>
    </row>
    <row r="13" spans="1:15" x14ac:dyDescent="0.25">
      <c r="B13" t="s">
        <v>14</v>
      </c>
      <c r="C13" t="s">
        <v>15</v>
      </c>
    </row>
    <row r="14" spans="1:15" x14ac:dyDescent="0.25">
      <c r="B14" t="s">
        <v>16</v>
      </c>
      <c r="C14" t="s">
        <v>17</v>
      </c>
    </row>
    <row r="16" spans="1:15" x14ac:dyDescent="0.25">
      <c r="B16" t="s">
        <v>18</v>
      </c>
      <c r="C16">
        <v>4260</v>
      </c>
      <c r="D16">
        <f>60*71</f>
        <v>4260</v>
      </c>
    </row>
    <row r="17" spans="3:4" x14ac:dyDescent="0.25">
      <c r="C17">
        <v>395.91</v>
      </c>
      <c r="D17">
        <f>D16/10.76</f>
        <v>395.91078066914497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8"/>
  <sheetViews>
    <sheetView topLeftCell="A7" workbookViewId="0">
      <selection activeCell="D18" sqref="D18"/>
    </sheetView>
  </sheetViews>
  <sheetFormatPr defaultRowHeight="15" x14ac:dyDescent="0.25"/>
  <cols>
    <col min="1" max="1" width="19.5703125" bestFit="1" customWidth="1"/>
    <col min="2" max="2" width="13.7109375" bestFit="1" customWidth="1"/>
    <col min="3" max="3" width="12.42578125" bestFit="1" customWidth="1"/>
    <col min="7" max="7" width="11.140625" bestFit="1" customWidth="1"/>
    <col min="9" max="9" width="15.42578125" bestFit="1" customWidth="1"/>
    <col min="11" max="11" width="10.42578125" bestFit="1" customWidth="1"/>
  </cols>
  <sheetData>
    <row r="2" spans="1:14" x14ac:dyDescent="0.25">
      <c r="J2" s="13" t="s">
        <v>66</v>
      </c>
      <c r="K2" s="14">
        <v>37629</v>
      </c>
    </row>
    <row r="3" spans="1:14" x14ac:dyDescent="0.25">
      <c r="B3" s="1" t="s">
        <v>1</v>
      </c>
      <c r="C3" s="1" t="s">
        <v>2</v>
      </c>
      <c r="G3" t="s">
        <v>3</v>
      </c>
      <c r="H3">
        <v>125000</v>
      </c>
    </row>
    <row r="4" spans="1:14" ht="60" x14ac:dyDescent="0.25">
      <c r="B4" s="3" t="s">
        <v>31</v>
      </c>
      <c r="C4" s="3" t="s">
        <v>33</v>
      </c>
      <c r="G4" t="s">
        <v>4</v>
      </c>
      <c r="H4">
        <v>210000</v>
      </c>
    </row>
    <row r="5" spans="1:14" ht="75" x14ac:dyDescent="0.25">
      <c r="A5" s="1" t="s">
        <v>0</v>
      </c>
      <c r="B5" s="3" t="s">
        <v>32</v>
      </c>
      <c r="C5" s="3" t="s">
        <v>34</v>
      </c>
      <c r="G5" t="s">
        <v>5</v>
      </c>
      <c r="H5">
        <v>16500</v>
      </c>
      <c r="N5" t="s">
        <v>24</v>
      </c>
    </row>
    <row r="6" spans="1:14" x14ac:dyDescent="0.25">
      <c r="N6" t="s">
        <v>25</v>
      </c>
    </row>
    <row r="7" spans="1:14" ht="30" x14ac:dyDescent="0.25">
      <c r="A7" s="2" t="s">
        <v>6</v>
      </c>
      <c r="G7" t="s">
        <v>19</v>
      </c>
      <c r="H7" s="4"/>
      <c r="N7" t="s">
        <v>26</v>
      </c>
    </row>
    <row r="8" spans="1:14" x14ac:dyDescent="0.25">
      <c r="N8" t="s">
        <v>27</v>
      </c>
    </row>
    <row r="9" spans="1:14" ht="45" x14ac:dyDescent="0.25">
      <c r="A9" s="1" t="s">
        <v>22</v>
      </c>
      <c r="B9" s="1" t="s">
        <v>23</v>
      </c>
      <c r="G9" s="3" t="s">
        <v>20</v>
      </c>
    </row>
    <row r="11" spans="1:14" x14ac:dyDescent="0.25">
      <c r="I11" s="1" t="s">
        <v>36</v>
      </c>
      <c r="J11">
        <v>532</v>
      </c>
    </row>
    <row r="12" spans="1:14" x14ac:dyDescent="0.25">
      <c r="I12" t="s">
        <v>37</v>
      </c>
    </row>
    <row r="13" spans="1:14" x14ac:dyDescent="0.25">
      <c r="A13" s="1" t="s">
        <v>11</v>
      </c>
      <c r="B13" s="1" t="s">
        <v>14</v>
      </c>
      <c r="C13" s="1">
        <v>15</v>
      </c>
      <c r="D13" t="s">
        <v>35</v>
      </c>
    </row>
    <row r="14" spans="1:14" x14ac:dyDescent="0.25">
      <c r="B14" s="1" t="s">
        <v>16</v>
      </c>
      <c r="C14" s="1">
        <v>60</v>
      </c>
      <c r="D14" t="s">
        <v>35</v>
      </c>
    </row>
    <row r="15" spans="1:14" x14ac:dyDescent="0.25">
      <c r="I15" t="s">
        <v>38</v>
      </c>
      <c r="J15" t="s">
        <v>41</v>
      </c>
    </row>
    <row r="16" spans="1:14" x14ac:dyDescent="0.25">
      <c r="B16" t="s">
        <v>18</v>
      </c>
      <c r="C16">
        <v>900</v>
      </c>
      <c r="D16">
        <v>83.643000000000001</v>
      </c>
      <c r="I16" t="s">
        <v>39</v>
      </c>
      <c r="J16" t="s">
        <v>42</v>
      </c>
    </row>
    <row r="17" spans="4:9" x14ac:dyDescent="0.25">
      <c r="I17" t="s">
        <v>40</v>
      </c>
    </row>
    <row r="18" spans="4:9" x14ac:dyDescent="0.25">
      <c r="D18">
        <f>C16/10.76</f>
        <v>83.643122676579921</v>
      </c>
      <c r="I18" t="s">
        <v>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8"/>
  <sheetViews>
    <sheetView topLeftCell="A7" workbookViewId="0">
      <selection activeCell="C17" sqref="C17"/>
    </sheetView>
  </sheetViews>
  <sheetFormatPr defaultRowHeight="15" x14ac:dyDescent="0.25"/>
  <cols>
    <col min="1" max="1" width="19.5703125" bestFit="1" customWidth="1"/>
    <col min="2" max="2" width="13.7109375" bestFit="1" customWidth="1"/>
    <col min="3" max="3" width="12.42578125" bestFit="1" customWidth="1"/>
    <col min="7" max="7" width="11.140625" bestFit="1" customWidth="1"/>
    <col min="9" max="9" width="15.42578125" bestFit="1" customWidth="1"/>
    <col min="10" max="10" width="19.42578125" bestFit="1" customWidth="1"/>
  </cols>
  <sheetData>
    <row r="3" spans="1:14" x14ac:dyDescent="0.25">
      <c r="B3" s="1" t="s">
        <v>1</v>
      </c>
      <c r="C3" s="1" t="s">
        <v>2</v>
      </c>
      <c r="G3" t="s">
        <v>3</v>
      </c>
      <c r="H3">
        <v>75000</v>
      </c>
    </row>
    <row r="4" spans="1:14" ht="60" x14ac:dyDescent="0.25">
      <c r="B4" s="3" t="s">
        <v>44</v>
      </c>
      <c r="C4" s="3" t="s">
        <v>46</v>
      </c>
      <c r="G4" t="s">
        <v>4</v>
      </c>
      <c r="H4">
        <v>94000</v>
      </c>
    </row>
    <row r="5" spans="1:14" ht="60" x14ac:dyDescent="0.25">
      <c r="A5" s="1" t="s">
        <v>0</v>
      </c>
      <c r="B5" s="3" t="s">
        <v>45</v>
      </c>
      <c r="C5" s="3" t="s">
        <v>47</v>
      </c>
      <c r="G5" t="s">
        <v>5</v>
      </c>
      <c r="H5">
        <v>7520</v>
      </c>
      <c r="N5" t="s">
        <v>24</v>
      </c>
    </row>
    <row r="6" spans="1:14" x14ac:dyDescent="0.25">
      <c r="N6" t="s">
        <v>25</v>
      </c>
    </row>
    <row r="7" spans="1:14" ht="90" x14ac:dyDescent="0.25">
      <c r="A7" s="2" t="s">
        <v>6</v>
      </c>
      <c r="B7" s="5" t="s">
        <v>43</v>
      </c>
      <c r="G7" t="s">
        <v>19</v>
      </c>
      <c r="H7" s="4"/>
      <c r="N7" t="s">
        <v>26</v>
      </c>
    </row>
    <row r="8" spans="1:14" x14ac:dyDescent="0.25">
      <c r="N8" t="s">
        <v>27</v>
      </c>
    </row>
    <row r="9" spans="1:14" ht="45" x14ac:dyDescent="0.25">
      <c r="A9" s="1" t="s">
        <v>22</v>
      </c>
      <c r="B9" s="1" t="s">
        <v>23</v>
      </c>
      <c r="G9" s="3" t="s">
        <v>20</v>
      </c>
    </row>
    <row r="11" spans="1:14" x14ac:dyDescent="0.25">
      <c r="I11" s="1" t="s">
        <v>36</v>
      </c>
      <c r="J11">
        <v>31</v>
      </c>
    </row>
    <row r="12" spans="1:14" x14ac:dyDescent="0.25">
      <c r="I12" t="s">
        <v>37</v>
      </c>
    </row>
    <row r="13" spans="1:14" x14ac:dyDescent="0.25">
      <c r="A13" s="1" t="s">
        <v>11</v>
      </c>
      <c r="B13" s="1" t="s">
        <v>14</v>
      </c>
      <c r="C13" s="1">
        <v>14</v>
      </c>
    </row>
    <row r="14" spans="1:14" x14ac:dyDescent="0.25">
      <c r="B14" s="1" t="s">
        <v>16</v>
      </c>
      <c r="C14" s="1">
        <v>60</v>
      </c>
    </row>
    <row r="15" spans="1:14" x14ac:dyDescent="0.25">
      <c r="I15" t="s">
        <v>38</v>
      </c>
      <c r="J15" t="s">
        <v>48</v>
      </c>
    </row>
    <row r="16" spans="1:14" x14ac:dyDescent="0.25">
      <c r="B16" t="s">
        <v>18</v>
      </c>
      <c r="C16">
        <v>840</v>
      </c>
      <c r="I16" t="s">
        <v>39</v>
      </c>
      <c r="J16" t="s">
        <v>42</v>
      </c>
    </row>
    <row r="17" spans="3:10" x14ac:dyDescent="0.25">
      <c r="C17">
        <f>C16/10.76</f>
        <v>78.066914498141259</v>
      </c>
      <c r="I17" t="s">
        <v>40</v>
      </c>
      <c r="J17" t="s">
        <v>49</v>
      </c>
    </row>
    <row r="18" spans="3:10" x14ac:dyDescent="0.25">
      <c r="C18">
        <v>78.066000000000003</v>
      </c>
      <c r="I18" t="s">
        <v>27</v>
      </c>
      <c r="J18" t="s">
        <v>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2"/>
  <sheetViews>
    <sheetView topLeftCell="A10" workbookViewId="0">
      <selection activeCell="J2" sqref="J2"/>
    </sheetView>
  </sheetViews>
  <sheetFormatPr defaultRowHeight="15" x14ac:dyDescent="0.25"/>
  <cols>
    <col min="1" max="1" width="19.5703125" bestFit="1" customWidth="1"/>
    <col min="2" max="2" width="13.7109375" bestFit="1" customWidth="1"/>
    <col min="3" max="3" width="12.42578125" bestFit="1" customWidth="1"/>
    <col min="7" max="7" width="11.140625" bestFit="1" customWidth="1"/>
    <col min="9" max="9" width="15.42578125" bestFit="1" customWidth="1"/>
    <col min="10" max="10" width="19.42578125" bestFit="1" customWidth="1"/>
  </cols>
  <sheetData>
    <row r="2" spans="1:14" x14ac:dyDescent="0.25">
      <c r="J2" s="1" t="s">
        <v>82</v>
      </c>
    </row>
    <row r="3" spans="1:14" x14ac:dyDescent="0.25">
      <c r="B3" s="1" t="s">
        <v>1</v>
      </c>
      <c r="C3" s="1" t="s">
        <v>2</v>
      </c>
      <c r="G3" s="1" t="s">
        <v>3</v>
      </c>
      <c r="H3">
        <v>30000</v>
      </c>
    </row>
    <row r="4" spans="1:14" ht="60" x14ac:dyDescent="0.25">
      <c r="B4" s="3" t="s">
        <v>50</v>
      </c>
      <c r="C4" s="3" t="s">
        <v>9</v>
      </c>
      <c r="G4" s="1" t="s">
        <v>4</v>
      </c>
      <c r="H4">
        <v>45000</v>
      </c>
      <c r="J4" t="s">
        <v>59</v>
      </c>
    </row>
    <row r="5" spans="1:14" ht="75" x14ac:dyDescent="0.25">
      <c r="A5" s="1" t="s">
        <v>0</v>
      </c>
      <c r="B5" s="3" t="s">
        <v>51</v>
      </c>
      <c r="C5" s="3" t="s">
        <v>58</v>
      </c>
      <c r="G5" s="1" t="s">
        <v>5</v>
      </c>
      <c r="H5">
        <v>3600</v>
      </c>
      <c r="N5" t="s">
        <v>24</v>
      </c>
    </row>
    <row r="6" spans="1:14" x14ac:dyDescent="0.25">
      <c r="G6" s="1"/>
      <c r="N6" t="s">
        <v>25</v>
      </c>
    </row>
    <row r="7" spans="1:14" ht="75" x14ac:dyDescent="0.25">
      <c r="A7" s="2" t="s">
        <v>6</v>
      </c>
      <c r="B7" s="5" t="s">
        <v>57</v>
      </c>
      <c r="G7" s="1" t="s">
        <v>19</v>
      </c>
      <c r="H7" s="4"/>
      <c r="N7" t="s">
        <v>26</v>
      </c>
    </row>
    <row r="8" spans="1:14" x14ac:dyDescent="0.25">
      <c r="G8" s="1"/>
      <c r="N8" t="s">
        <v>27</v>
      </c>
    </row>
    <row r="9" spans="1:14" ht="45" x14ac:dyDescent="0.25">
      <c r="A9" s="1" t="s">
        <v>22</v>
      </c>
      <c r="B9" s="1" t="s">
        <v>23</v>
      </c>
      <c r="G9" s="2" t="s">
        <v>20</v>
      </c>
    </row>
    <row r="11" spans="1:14" x14ac:dyDescent="0.25">
      <c r="I11" s="1" t="s">
        <v>36</v>
      </c>
    </row>
    <row r="12" spans="1:14" x14ac:dyDescent="0.25">
      <c r="I12" t="s">
        <v>37</v>
      </c>
    </row>
    <row r="13" spans="1:14" ht="45" x14ac:dyDescent="0.25">
      <c r="A13" s="1" t="s">
        <v>11</v>
      </c>
      <c r="B13" s="1" t="s">
        <v>14</v>
      </c>
      <c r="C13" s="1"/>
      <c r="I13" s="3" t="s">
        <v>53</v>
      </c>
      <c r="J13" t="s">
        <v>54</v>
      </c>
    </row>
    <row r="14" spans="1:14" x14ac:dyDescent="0.25">
      <c r="B14" s="1" t="s">
        <v>16</v>
      </c>
      <c r="C14" s="1"/>
    </row>
    <row r="15" spans="1:14" x14ac:dyDescent="0.25">
      <c r="I15" t="s">
        <v>38</v>
      </c>
    </row>
    <row r="16" spans="1:14" x14ac:dyDescent="0.25">
      <c r="B16" t="s">
        <v>18</v>
      </c>
      <c r="C16" t="s">
        <v>52</v>
      </c>
      <c r="I16" t="s">
        <v>39</v>
      </c>
    </row>
    <row r="17" spans="2:9" x14ac:dyDescent="0.25">
      <c r="I17" t="s">
        <v>40</v>
      </c>
    </row>
    <row r="18" spans="2:9" x14ac:dyDescent="0.25">
      <c r="B18" t="s">
        <v>55</v>
      </c>
      <c r="C18" t="s">
        <v>56</v>
      </c>
      <c r="I18" t="s">
        <v>27</v>
      </c>
    </row>
    <row r="21" spans="2:9" x14ac:dyDescent="0.25">
      <c r="D21">
        <v>11412.14</v>
      </c>
      <c r="E21">
        <f>D21*20</f>
        <v>228242.8</v>
      </c>
    </row>
    <row r="22" spans="2:9" x14ac:dyDescent="0.25">
      <c r="E22">
        <f>E21/282</f>
        <v>809.37163120567368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N16"/>
  <sheetViews>
    <sheetView workbookViewId="0">
      <selection activeCell="N16" sqref="N8:N16"/>
    </sheetView>
  </sheetViews>
  <sheetFormatPr defaultRowHeight="15" x14ac:dyDescent="0.25"/>
  <cols>
    <col min="5" max="5" width="9" style="6" customWidth="1"/>
    <col min="6" max="6" width="16" customWidth="1"/>
    <col min="7" max="7" width="15.5703125" customWidth="1"/>
    <col min="8" max="8" width="18.5703125" customWidth="1"/>
    <col min="9" max="9" width="21.140625" customWidth="1"/>
    <col min="10" max="10" width="11" customWidth="1"/>
    <col min="11" max="11" width="12.140625" customWidth="1"/>
    <col min="12" max="12" width="8.28515625" customWidth="1"/>
    <col min="13" max="13" width="17.7109375" style="15" bestFit="1" customWidth="1"/>
    <col min="14" max="14" width="14.28515625" bestFit="1" customWidth="1"/>
  </cols>
  <sheetData>
    <row r="1" spans="5:14" x14ac:dyDescent="0.25">
      <c r="H1" s="6"/>
      <c r="I1" s="6"/>
      <c r="J1" s="6"/>
      <c r="K1" s="6"/>
      <c r="L1" s="6"/>
    </row>
    <row r="3" spans="5:14" x14ac:dyDescent="0.25">
      <c r="M3" s="16" t="s">
        <v>69</v>
      </c>
    </row>
    <row r="4" spans="5:14" x14ac:dyDescent="0.25">
      <c r="H4" s="17" t="s">
        <v>61</v>
      </c>
      <c r="I4" s="21"/>
      <c r="J4" s="21"/>
    </row>
    <row r="5" spans="5:14" ht="75" x14ac:dyDescent="0.25">
      <c r="E5" s="17" t="s">
        <v>60</v>
      </c>
      <c r="F5" s="17" t="s">
        <v>65</v>
      </c>
      <c r="G5" s="17" t="s">
        <v>70</v>
      </c>
      <c r="H5" s="17" t="s">
        <v>71</v>
      </c>
      <c r="I5" s="17" t="s">
        <v>73</v>
      </c>
      <c r="J5" s="23" t="s">
        <v>77</v>
      </c>
      <c r="K5" s="17" t="s">
        <v>68</v>
      </c>
      <c r="L5" s="23" t="s">
        <v>78</v>
      </c>
      <c r="M5" s="18" t="s">
        <v>67</v>
      </c>
    </row>
    <row r="6" spans="5:14" ht="45" customHeight="1" x14ac:dyDescent="0.25">
      <c r="E6" s="20">
        <v>1</v>
      </c>
      <c r="F6" s="19">
        <v>37629</v>
      </c>
      <c r="G6" s="30" t="s">
        <v>72</v>
      </c>
      <c r="H6" s="30" t="s">
        <v>64</v>
      </c>
      <c r="I6" s="30" t="s">
        <v>74</v>
      </c>
      <c r="J6" s="20">
        <v>532</v>
      </c>
      <c r="K6" s="9">
        <v>900</v>
      </c>
      <c r="M6" s="24">
        <v>83.643000000000001</v>
      </c>
    </row>
    <row r="7" spans="5:14" ht="45" customHeight="1" x14ac:dyDescent="0.25">
      <c r="E7" s="20">
        <v>2</v>
      </c>
      <c r="F7" s="19">
        <v>37629</v>
      </c>
      <c r="G7" s="32"/>
      <c r="H7" s="32"/>
      <c r="I7" s="31"/>
      <c r="J7" s="20">
        <v>531</v>
      </c>
      <c r="K7" s="9">
        <f>14*60</f>
        <v>840</v>
      </c>
      <c r="L7" s="11">
        <v>530</v>
      </c>
      <c r="M7" s="27">
        <v>78.066000000000003</v>
      </c>
    </row>
    <row r="8" spans="5:14" ht="45" customHeight="1" x14ac:dyDescent="0.25">
      <c r="E8" s="20">
        <v>3</v>
      </c>
      <c r="F8" s="19">
        <v>40793</v>
      </c>
      <c r="G8" s="22" t="s">
        <v>75</v>
      </c>
      <c r="H8" s="22" t="s">
        <v>63</v>
      </c>
      <c r="I8" s="32"/>
      <c r="J8" s="20" t="s">
        <v>76</v>
      </c>
      <c r="K8" s="9">
        <v>4260</v>
      </c>
      <c r="L8" s="9"/>
      <c r="M8" s="25">
        <v>395.91</v>
      </c>
    </row>
    <row r="9" spans="5:14" x14ac:dyDescent="0.25">
      <c r="E9" s="10"/>
      <c r="F9" s="8"/>
      <c r="G9" s="12"/>
      <c r="H9" s="8"/>
      <c r="I9" s="7" t="s">
        <v>62</v>
      </c>
      <c r="J9" s="8"/>
      <c r="K9" s="8">
        <f>SUM(K6:K8)</f>
        <v>6000</v>
      </c>
      <c r="L9" s="8"/>
      <c r="M9" s="26">
        <f>SUM(M6:M8)</f>
        <v>557.61900000000003</v>
      </c>
    </row>
    <row r="10" spans="5:14" x14ac:dyDescent="0.25">
      <c r="N10" s="29"/>
    </row>
    <row r="11" spans="5:14" x14ac:dyDescent="0.25">
      <c r="M11" s="15">
        <f>M9*1.196</f>
        <v>666.91232400000001</v>
      </c>
    </row>
    <row r="16" spans="5:14" x14ac:dyDescent="0.25">
      <c r="K16" s="28"/>
      <c r="M16" s="29"/>
    </row>
  </sheetData>
  <mergeCells count="3">
    <mergeCell ref="I6:I8"/>
    <mergeCell ref="H6:H7"/>
    <mergeCell ref="G6:G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M10"/>
  <sheetViews>
    <sheetView tabSelected="1" workbookViewId="0">
      <selection activeCell="Q12" sqref="Q12:Q13"/>
    </sheetView>
  </sheetViews>
  <sheetFormatPr defaultRowHeight="15" x14ac:dyDescent="0.25"/>
  <cols>
    <col min="3" max="3" width="5.28515625" bestFit="1" customWidth="1"/>
    <col min="4" max="4" width="16" bestFit="1" customWidth="1"/>
    <col min="5" max="5" width="20.5703125" customWidth="1"/>
    <col min="6" max="6" width="18.28515625" customWidth="1"/>
    <col min="7" max="7" width="11.85546875" customWidth="1"/>
    <col min="8" max="9" width="13.140625" customWidth="1"/>
    <col min="10" max="10" width="0" hidden="1" customWidth="1"/>
    <col min="11" max="11" width="11.7109375" hidden="1" customWidth="1"/>
    <col min="12" max="12" width="8.28515625" hidden="1" customWidth="1"/>
    <col min="13" max="13" width="15.140625" bestFit="1" customWidth="1"/>
  </cols>
  <sheetData>
    <row r="6" spans="3:13" ht="75" x14ac:dyDescent="0.25">
      <c r="C6" s="17" t="s">
        <v>60</v>
      </c>
      <c r="D6" s="17" t="s">
        <v>81</v>
      </c>
      <c r="E6" s="17" t="s">
        <v>70</v>
      </c>
      <c r="F6" s="17" t="s">
        <v>71</v>
      </c>
      <c r="G6" s="17" t="s">
        <v>73</v>
      </c>
      <c r="H6" s="17" t="s">
        <v>79</v>
      </c>
      <c r="I6" s="17" t="s">
        <v>80</v>
      </c>
      <c r="J6" s="23" t="s">
        <v>77</v>
      </c>
      <c r="K6" s="17" t="s">
        <v>68</v>
      </c>
      <c r="L6" s="23" t="s">
        <v>78</v>
      </c>
      <c r="M6" s="18" t="s">
        <v>67</v>
      </c>
    </row>
    <row r="7" spans="3:13" x14ac:dyDescent="0.25">
      <c r="C7" s="20">
        <v>1</v>
      </c>
      <c r="D7" s="19">
        <v>41282</v>
      </c>
      <c r="E7" s="30" t="s">
        <v>72</v>
      </c>
      <c r="F7" s="30" t="s">
        <v>64</v>
      </c>
      <c r="G7" s="30" t="s">
        <v>74</v>
      </c>
      <c r="H7" s="22">
        <v>422</v>
      </c>
      <c r="I7" s="22">
        <v>532</v>
      </c>
      <c r="J7" s="20">
        <v>532</v>
      </c>
      <c r="K7" s="9">
        <v>900</v>
      </c>
      <c r="M7" s="24">
        <v>83.643000000000001</v>
      </c>
    </row>
    <row r="8" spans="3:13" x14ac:dyDescent="0.25">
      <c r="C8" s="20">
        <v>2</v>
      </c>
      <c r="D8" s="19">
        <v>37629</v>
      </c>
      <c r="E8" s="32"/>
      <c r="F8" s="32"/>
      <c r="G8" s="31"/>
      <c r="H8" s="22">
        <v>421</v>
      </c>
      <c r="I8" s="10">
        <v>531</v>
      </c>
      <c r="J8" s="20">
        <v>531</v>
      </c>
      <c r="K8" s="9">
        <f>14*60</f>
        <v>840</v>
      </c>
      <c r="L8" s="11">
        <v>530</v>
      </c>
      <c r="M8" s="24">
        <v>78.066000000000003</v>
      </c>
    </row>
    <row r="9" spans="3:13" ht="30" x14ac:dyDescent="0.25">
      <c r="C9" s="20">
        <v>3</v>
      </c>
      <c r="D9" s="19">
        <v>40793</v>
      </c>
      <c r="E9" s="22" t="s">
        <v>75</v>
      </c>
      <c r="F9" s="22" t="s">
        <v>63</v>
      </c>
      <c r="G9" s="32"/>
      <c r="H9" s="22">
        <v>422</v>
      </c>
      <c r="I9" s="22">
        <v>532</v>
      </c>
      <c r="J9" s="20" t="s">
        <v>76</v>
      </c>
      <c r="K9" s="9">
        <v>4260</v>
      </c>
      <c r="L9" s="9"/>
      <c r="M9" s="25">
        <v>395.91</v>
      </c>
    </row>
    <row r="10" spans="3:13" x14ac:dyDescent="0.25">
      <c r="C10" s="10"/>
      <c r="D10" s="8"/>
      <c r="E10" s="12"/>
      <c r="F10" s="8"/>
      <c r="G10" s="7" t="s">
        <v>62</v>
      </c>
      <c r="H10" s="7"/>
      <c r="I10" s="7"/>
      <c r="J10" s="8"/>
      <c r="K10" s="8">
        <f>SUM(K7:K9)</f>
        <v>6000</v>
      </c>
      <c r="L10" s="8"/>
      <c r="M10" s="26">
        <f>SUM(M7:M9)</f>
        <v>557.61900000000003</v>
      </c>
    </row>
  </sheetData>
  <mergeCells count="3">
    <mergeCell ref="E7:E8"/>
    <mergeCell ref="F7:F8"/>
    <mergeCell ref="G7:G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dEED 1</vt:lpstr>
      <vt:lpstr>Deed 2 dated 082003 </vt:lpstr>
      <vt:lpstr>Deed 3 </vt:lpstr>
      <vt:lpstr>Deed 4</vt:lpstr>
      <vt:lpstr>Sheet3</vt:lpstr>
      <vt:lpstr>up bhulekh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Rahul Gupta</cp:lastModifiedBy>
  <dcterms:created xsi:type="dcterms:W3CDTF">2022-07-01T00:40:12Z</dcterms:created>
  <dcterms:modified xsi:type="dcterms:W3CDTF">2022-10-19T05:38:13Z</dcterms:modified>
</cp:coreProperties>
</file>