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3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ngineer4\Desktop\"/>
    </mc:Choice>
  </mc:AlternateContent>
  <xr:revisionPtr revIDLastSave="0" documentId="13_ncr:1_{A2A3552F-0296-4E16-8168-FC1D76BA07B5}" xr6:coauthVersionLast="47" xr6:coauthVersionMax="47" xr10:uidLastSave="{00000000-0000-0000-0000-000000000000}"/>
  <bookViews>
    <workbookView xWindow="-120" yWindow="-120" windowWidth="21840" windowHeight="13140" xr2:uid="{00000000-000D-0000-FFFF-FFFF00000000}"/>
  </bookViews>
  <sheets>
    <sheet name="Sheet1" sheetId="1" r:id="rId1"/>
    <sheet name="Sheet2" sheetId="2" r:id="rId2"/>
    <sheet name="Sheet3" sheetId="3" r:id="rId3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15" i="1" l="1"/>
  <c r="G15" i="1"/>
  <c r="H15" i="1"/>
  <c r="I15" i="1"/>
  <c r="J15" i="1"/>
  <c r="K15" i="1"/>
  <c r="L15" i="1"/>
  <c r="M15" i="1"/>
  <c r="N15" i="1"/>
  <c r="O15" i="1"/>
  <c r="P15" i="1"/>
  <c r="Q15" i="1"/>
  <c r="R15" i="1"/>
  <c r="S15" i="1"/>
  <c r="E15" i="1"/>
  <c r="E13" i="1"/>
  <c r="J13" i="1"/>
  <c r="K13" i="1"/>
  <c r="L13" i="1"/>
  <c r="M13" i="1"/>
  <c r="N13" i="1"/>
  <c r="O13" i="1"/>
  <c r="P13" i="1"/>
  <c r="Q13" i="1"/>
  <c r="R13" i="1"/>
  <c r="S13" i="1"/>
  <c r="G13" i="1"/>
  <c r="H13" i="1"/>
  <c r="I13" i="1"/>
  <c r="F13" i="1"/>
  <c r="E5" i="1"/>
  <c r="E9" i="1"/>
  <c r="E12" i="1"/>
  <c r="E14" i="1"/>
</calcChain>
</file>

<file path=xl/sharedStrings.xml><?xml version="1.0" encoding="utf-8"?>
<sst xmlns="http://schemas.openxmlformats.org/spreadsheetml/2006/main" count="42" uniqueCount="36">
  <si>
    <t>S.No.</t>
  </si>
  <si>
    <t>Particulars</t>
  </si>
  <si>
    <t>UOM</t>
  </si>
  <si>
    <t>Total Amount</t>
  </si>
  <si>
    <t>GOL</t>
  </si>
  <si>
    <t>PAL</t>
  </si>
  <si>
    <t>KIN</t>
  </si>
  <si>
    <t>THB</t>
  </si>
  <si>
    <t>BDN</t>
  </si>
  <si>
    <t>BLI</t>
  </si>
  <si>
    <t>GNL</t>
  </si>
  <si>
    <t>KKH</t>
  </si>
  <si>
    <t>BRK</t>
  </si>
  <si>
    <t>MQR</t>
  </si>
  <si>
    <t>PTP</t>
  </si>
  <si>
    <t>RDL</t>
  </si>
  <si>
    <t>UTR</t>
  </si>
  <si>
    <t>KDK</t>
  </si>
  <si>
    <t xml:space="preserve">Plant Capacity </t>
  </si>
  <si>
    <t>TCD</t>
  </si>
  <si>
    <t>Date of Start</t>
  </si>
  <si>
    <t>Date of Closure / Till Month</t>
  </si>
  <si>
    <t>Days</t>
  </si>
  <si>
    <t>Nos.</t>
  </si>
  <si>
    <t xml:space="preserve">Capacity Utilization </t>
  </si>
  <si>
    <t>%</t>
  </si>
  <si>
    <t>Bagasse Production</t>
  </si>
  <si>
    <t>Qtl.</t>
  </si>
  <si>
    <t>Power Generation</t>
  </si>
  <si>
    <t>KWH</t>
  </si>
  <si>
    <t>Cane Crushed - Total</t>
  </si>
  <si>
    <t>KHW/Qtl Bagasse</t>
  </si>
  <si>
    <t>Percentage of bagasse against cane crushed</t>
  </si>
  <si>
    <t>Capacity Utilization as told on site</t>
  </si>
  <si>
    <t>Amount Given,
No percentage</t>
  </si>
  <si>
    <t>Power in all the plants are generated by Bagasse only.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</si>
</sst>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 * #,##0.00_ ;_ * \-#,##0.00_ ;_ * &quot;-&quot;??_ ;_ @_ "/>
    <numFmt numFmtId="164" formatCode="_(* #,##0.00_);_(* \(#,##0.00\);_(* &quot;-&quot;??_);_(@_)"/>
    <numFmt numFmtId="165" formatCode="_(* #,##0_);_(* \(#,##0\);_(* &quot;-&quot;??_);_(@_)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b/>
      <i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20">
    <xf numFmtId="0" fontId="0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3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4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</cellStyleXfs>
  <cellXfs count="46">
    <xf numFmtId="0" fontId="0" fillId="0" borderId="0" xfId="0"/>
    <xf numFmtId="0" fontId="0" fillId="0" borderId="0" xfId="0"/>
    <xf numFmtId="0" fontId="2" fillId="0" borderId="0" xfId="0" applyFont="1"/>
    <xf numFmtId="0" fontId="0" fillId="0" borderId="1" xfId="0" applyFont="1" applyBorder="1" applyAlignment="1">
      <alignment horizontal="center"/>
    </xf>
    <xf numFmtId="0" fontId="0" fillId="0" borderId="1" xfId="0" applyFont="1" applyBorder="1" applyAlignment="1">
      <alignment horizontal="left" vertical="top" wrapText="1"/>
    </xf>
    <xf numFmtId="0" fontId="0" fillId="0" borderId="1" xfId="0" applyFont="1" applyBorder="1" applyAlignment="1">
      <alignment horizontal="center" vertical="top" wrapText="1"/>
    </xf>
    <xf numFmtId="10" fontId="0" fillId="0" borderId="1" xfId="1" applyNumberFormat="1" applyFont="1" applyBorder="1" applyAlignment="1">
      <alignment horizontal="center" vertical="top" wrapText="1"/>
    </xf>
    <xf numFmtId="14" fontId="0" fillId="0" borderId="1" xfId="0" applyNumberFormat="1" applyFont="1" applyFill="1" applyBorder="1" applyAlignment="1">
      <alignment horizontal="center" vertical="top" wrapText="1"/>
    </xf>
    <xf numFmtId="1" fontId="2" fillId="0" borderId="1" xfId="0" applyNumberFormat="1" applyFont="1" applyBorder="1" applyAlignment="1">
      <alignment horizontal="center" vertical="top" wrapText="1"/>
    </xf>
    <xf numFmtId="14" fontId="2" fillId="0" borderId="1" xfId="0" applyNumberFormat="1" applyFont="1" applyBorder="1" applyAlignment="1">
      <alignment horizontal="center" vertical="top" wrapText="1"/>
    </xf>
    <xf numFmtId="10" fontId="2" fillId="0" borderId="1" xfId="1" applyNumberFormat="1" applyFont="1" applyBorder="1" applyAlignment="1">
      <alignment horizontal="center" vertical="top" wrapText="1"/>
    </xf>
    <xf numFmtId="0" fontId="3" fillId="0" borderId="1" xfId="3" applyFont="1" applyFill="1" applyBorder="1"/>
    <xf numFmtId="0" fontId="3" fillId="0" borderId="1" xfId="3" applyFont="1" applyFill="1" applyBorder="1" applyAlignment="1">
      <alignment horizontal="center"/>
    </xf>
    <xf numFmtId="165" fontId="0" fillId="0" borderId="1" xfId="7" applyNumberFormat="1" applyFont="1" applyFill="1" applyBorder="1"/>
    <xf numFmtId="0" fontId="2" fillId="0" borderId="1" xfId="0" applyFont="1" applyBorder="1" applyAlignment="1">
      <alignment horizontal="center" vertical="top" wrapText="1"/>
    </xf>
    <xf numFmtId="0" fontId="0" fillId="0" borderId="1" xfId="0" applyBorder="1"/>
    <xf numFmtId="0" fontId="0" fillId="0" borderId="1" xfId="0" applyBorder="1" applyAlignment="1">
      <alignment horizontal="center"/>
    </xf>
    <xf numFmtId="165" fontId="0" fillId="0" borderId="1" xfId="7" applyNumberFormat="1" applyFont="1" applyFill="1" applyBorder="1"/>
    <xf numFmtId="165" fontId="2" fillId="0" borderId="1" xfId="7" applyNumberFormat="1" applyFont="1" applyBorder="1"/>
    <xf numFmtId="165" fontId="1" fillId="0" borderId="1" xfId="7" applyNumberFormat="1" applyFont="1" applyFill="1" applyBorder="1"/>
    <xf numFmtId="0" fontId="0" fillId="0" borderId="0" xfId="0" applyFont="1"/>
    <xf numFmtId="0" fontId="2" fillId="2" borderId="1" xfId="0" applyFont="1" applyFill="1" applyBorder="1"/>
    <xf numFmtId="0" fontId="0" fillId="2" borderId="1" xfId="0" applyFill="1" applyBorder="1"/>
    <xf numFmtId="0" fontId="0" fillId="2" borderId="0" xfId="0" applyFill="1"/>
    <xf numFmtId="0" fontId="2" fillId="2" borderId="1" xfId="0" applyFont="1" applyFill="1" applyBorder="1" applyAlignment="1">
      <alignment horizontal="center"/>
    </xf>
    <xf numFmtId="9" fontId="0" fillId="2" borderId="1" xfId="1" applyFont="1" applyFill="1" applyBorder="1" applyAlignment="1">
      <alignment horizontal="center"/>
    </xf>
    <xf numFmtId="9" fontId="2" fillId="2" borderId="1" xfId="1" applyFont="1" applyFill="1" applyBorder="1" applyAlignment="1">
      <alignment horizontal="center"/>
    </xf>
    <xf numFmtId="0" fontId="2" fillId="0" borderId="0" xfId="0" applyFont="1" applyFill="1" applyBorder="1"/>
    <xf numFmtId="2" fontId="2" fillId="2" borderId="1" xfId="0" applyNumberFormat="1" applyFont="1" applyFill="1" applyBorder="1" applyAlignment="1">
      <alignment horizontal="center"/>
    </xf>
    <xf numFmtId="2" fontId="0" fillId="2" borderId="1" xfId="0" applyNumberFormat="1" applyFill="1" applyBorder="1" applyAlignment="1">
      <alignment horizontal="center"/>
    </xf>
    <xf numFmtId="0" fontId="3" fillId="0" borderId="1" xfId="3" quotePrefix="1" applyFont="1" applyFill="1" applyBorder="1" applyAlignment="1">
      <alignment horizontal="center" vertical="center"/>
    </xf>
    <xf numFmtId="0" fontId="0" fillId="0" borderId="0" xfId="0" applyFill="1"/>
    <xf numFmtId="165" fontId="0" fillId="0" borderId="1" xfId="7" applyNumberFormat="1" applyFont="1" applyFill="1" applyBorder="1" applyAlignment="1">
      <alignment horizontal="center"/>
    </xf>
    <xf numFmtId="10" fontId="0" fillId="2" borderId="1" xfId="1" applyNumberFormat="1" applyFont="1" applyFill="1" applyBorder="1" applyAlignment="1">
      <alignment horizontal="center" vertical="center"/>
    </xf>
    <xf numFmtId="9" fontId="0" fillId="2" borderId="1" xfId="0" applyNumberFormat="1" applyFill="1" applyBorder="1" applyAlignment="1">
      <alignment horizontal="center" vertical="center"/>
    </xf>
    <xf numFmtId="10" fontId="0" fillId="2" borderId="1" xfId="0" applyNumberForma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2" fillId="2" borderId="2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/>
    </xf>
    <xf numFmtId="0" fontId="5" fillId="0" borderId="0" xfId="0" applyFont="1" applyAlignment="1">
      <alignment horizontal="center"/>
    </xf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wrapText="1"/>
    </xf>
    <xf numFmtId="0" fontId="0" fillId="0" borderId="3" xfId="0" applyFill="1" applyBorder="1"/>
    <xf numFmtId="0" fontId="0" fillId="0" borderId="0" xfId="0" applyFill="1" applyBorder="1"/>
  </cellXfs>
  <cellStyles count="20">
    <cellStyle name="Comma 2" xfId="5" xr:uid="{00000000-0005-0000-0000-000000000000}"/>
    <cellStyle name="Comma 3" xfId="6" xr:uid="{00000000-0005-0000-0000-000001000000}"/>
    <cellStyle name="Comma 4" xfId="7" xr:uid="{00000000-0005-0000-0000-000002000000}"/>
    <cellStyle name="Comma 5" xfId="2" xr:uid="{00000000-0005-0000-0000-000003000000}"/>
    <cellStyle name="Excel Built-in Normal" xfId="8" xr:uid="{00000000-0005-0000-0000-000004000000}"/>
    <cellStyle name="Normal" xfId="0" builtinId="0"/>
    <cellStyle name="Normal 2" xfId="9" xr:uid="{00000000-0005-0000-0000-000006000000}"/>
    <cellStyle name="Normal 2 12" xfId="10" xr:uid="{00000000-0005-0000-0000-000007000000}"/>
    <cellStyle name="Normal 2 19" xfId="11" xr:uid="{00000000-0005-0000-0000-000008000000}"/>
    <cellStyle name="Normal 2 2" xfId="12" xr:uid="{00000000-0005-0000-0000-000009000000}"/>
    <cellStyle name="Normal 2 2 2" xfId="13" xr:uid="{00000000-0005-0000-0000-00000A000000}"/>
    <cellStyle name="Normal 2 3" xfId="14" xr:uid="{00000000-0005-0000-0000-00000B000000}"/>
    <cellStyle name="Normal 2 4" xfId="15" xr:uid="{00000000-0005-0000-0000-00000C000000}"/>
    <cellStyle name="Normal 2 5" xfId="16" xr:uid="{00000000-0005-0000-0000-00000D000000}"/>
    <cellStyle name="Normal 2 6" xfId="17" xr:uid="{00000000-0005-0000-0000-00000E000000}"/>
    <cellStyle name="Normal 2 7" xfId="18" xr:uid="{00000000-0005-0000-0000-00000F000000}"/>
    <cellStyle name="Normal 2 8" xfId="19" xr:uid="{00000000-0005-0000-0000-000010000000}"/>
    <cellStyle name="Normal 5" xfId="4" xr:uid="{00000000-0005-0000-0000-000011000000}"/>
    <cellStyle name="Normal_Trial summary-BHL" xfId="3" xr:uid="{00000000-0005-0000-0000-000012000000}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BI23"/>
  <sheetViews>
    <sheetView tabSelected="1" workbookViewId="0">
      <selection activeCell="H11" sqref="H11"/>
    </sheetView>
  </sheetViews>
  <sheetFormatPr defaultRowHeight="15" x14ac:dyDescent="0.25"/>
  <cols>
    <col min="1" max="1" width="3.140625" customWidth="1"/>
    <col min="2" max="2" width="8.42578125" customWidth="1"/>
    <col min="3" max="3" width="40.42578125" bestFit="1" customWidth="1"/>
    <col min="4" max="4" width="6.5703125" customWidth="1"/>
    <col min="5" max="5" width="16.5703125" bestFit="1" customWidth="1"/>
    <col min="6" max="6" width="16.42578125" bestFit="1" customWidth="1"/>
    <col min="7" max="15" width="12.140625" bestFit="1" customWidth="1"/>
    <col min="16" max="16" width="10.5703125" bestFit="1" customWidth="1"/>
    <col min="17" max="19" width="12.140625" bestFit="1" customWidth="1"/>
  </cols>
  <sheetData>
    <row r="3" spans="1:61" x14ac:dyDescent="0.25">
      <c r="B3" s="2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</row>
    <row r="4" spans="1:61" s="41" customFormat="1" ht="30" x14ac:dyDescent="0.25">
      <c r="B4" s="42" t="s">
        <v>0</v>
      </c>
      <c r="C4" s="42" t="s">
        <v>1</v>
      </c>
      <c r="D4" s="42" t="s">
        <v>2</v>
      </c>
      <c r="E4" s="42" t="s">
        <v>3</v>
      </c>
      <c r="F4" s="42" t="s">
        <v>4</v>
      </c>
      <c r="G4" s="42" t="s">
        <v>5</v>
      </c>
      <c r="H4" s="42" t="s">
        <v>6</v>
      </c>
      <c r="I4" s="42" t="s">
        <v>7</v>
      </c>
      <c r="J4" s="42" t="s">
        <v>8</v>
      </c>
      <c r="K4" s="42" t="s">
        <v>9</v>
      </c>
      <c r="L4" s="42" t="s">
        <v>10</v>
      </c>
      <c r="M4" s="42" t="s">
        <v>11</v>
      </c>
      <c r="N4" s="42" t="s">
        <v>12</v>
      </c>
      <c r="O4" s="42" t="s">
        <v>13</v>
      </c>
      <c r="P4" s="42" t="s">
        <v>14</v>
      </c>
      <c r="Q4" s="42" t="s">
        <v>15</v>
      </c>
      <c r="R4" s="42" t="s">
        <v>16</v>
      </c>
      <c r="S4" s="42" t="s">
        <v>17</v>
      </c>
    </row>
    <row r="5" spans="1:61" x14ac:dyDescent="0.25">
      <c r="B5" s="3">
        <v>1</v>
      </c>
      <c r="C5" s="4" t="s">
        <v>18</v>
      </c>
      <c r="D5" s="5" t="s">
        <v>19</v>
      </c>
      <c r="E5" s="14">
        <f>SUM(F5:S5)</f>
        <v>136000</v>
      </c>
      <c r="F5" s="5">
        <v>13000</v>
      </c>
      <c r="G5" s="5">
        <v>11000</v>
      </c>
      <c r="H5" s="5">
        <v>12000</v>
      </c>
      <c r="I5" s="5">
        <v>9000</v>
      </c>
      <c r="J5" s="5">
        <v>9000</v>
      </c>
      <c r="K5" s="5">
        <v>9000</v>
      </c>
      <c r="L5" s="5">
        <v>9000</v>
      </c>
      <c r="M5" s="5">
        <v>10000</v>
      </c>
      <c r="N5" s="5">
        <v>7000</v>
      </c>
      <c r="O5" s="5">
        <v>7000</v>
      </c>
      <c r="P5" s="5">
        <v>6000</v>
      </c>
      <c r="Q5" s="5">
        <v>7000</v>
      </c>
      <c r="R5" s="5">
        <v>12000</v>
      </c>
      <c r="S5" s="5">
        <v>15000</v>
      </c>
    </row>
    <row r="6" spans="1:61" x14ac:dyDescent="0.25">
      <c r="B6" s="3">
        <v>2</v>
      </c>
      <c r="C6" s="4" t="s">
        <v>20</v>
      </c>
      <c r="D6" s="5"/>
      <c r="E6" s="9">
        <v>44520.5</v>
      </c>
      <c r="F6" s="7">
        <v>44512</v>
      </c>
      <c r="G6" s="7">
        <v>44546</v>
      </c>
      <c r="H6" s="7">
        <v>44508</v>
      </c>
      <c r="I6" s="7">
        <v>44508</v>
      </c>
      <c r="J6" s="7">
        <v>44508</v>
      </c>
      <c r="K6" s="7">
        <v>44507</v>
      </c>
      <c r="L6" s="7">
        <v>44508</v>
      </c>
      <c r="M6" s="7">
        <v>44519</v>
      </c>
      <c r="N6" s="7">
        <v>44514</v>
      </c>
      <c r="O6" s="7">
        <v>44520</v>
      </c>
      <c r="P6" s="7">
        <v>44539</v>
      </c>
      <c r="Q6" s="7">
        <v>44532</v>
      </c>
      <c r="R6" s="7">
        <v>44536</v>
      </c>
      <c r="S6" s="7">
        <v>44530</v>
      </c>
    </row>
    <row r="7" spans="1:61" ht="30" x14ac:dyDescent="0.25">
      <c r="B7" s="3">
        <v>3</v>
      </c>
      <c r="C7" s="4" t="s">
        <v>21</v>
      </c>
      <c r="D7" s="5"/>
      <c r="E7" s="9">
        <v>44647.357142857145</v>
      </c>
      <c r="F7" s="7">
        <v>44651</v>
      </c>
      <c r="G7" s="7">
        <v>44667</v>
      </c>
      <c r="H7" s="7">
        <v>44688</v>
      </c>
      <c r="I7" s="7">
        <v>44677</v>
      </c>
      <c r="J7" s="7">
        <v>44670</v>
      </c>
      <c r="K7" s="7">
        <v>44687</v>
      </c>
      <c r="L7" s="7">
        <v>44671</v>
      </c>
      <c r="M7" s="7">
        <v>44631</v>
      </c>
      <c r="N7" s="7">
        <v>44657</v>
      </c>
      <c r="O7" s="7">
        <v>44625</v>
      </c>
      <c r="P7" s="7">
        <v>44593</v>
      </c>
      <c r="Q7" s="7">
        <v>44618</v>
      </c>
      <c r="R7" s="7">
        <v>44615</v>
      </c>
      <c r="S7" s="7">
        <v>44613</v>
      </c>
    </row>
    <row r="8" spans="1:61" x14ac:dyDescent="0.25">
      <c r="B8" s="3">
        <v>4</v>
      </c>
      <c r="C8" s="4" t="s">
        <v>22</v>
      </c>
      <c r="D8" s="5" t="s">
        <v>23</v>
      </c>
      <c r="E8" s="8">
        <v>128</v>
      </c>
      <c r="F8" s="5">
        <v>140</v>
      </c>
      <c r="G8" s="5">
        <v>122</v>
      </c>
      <c r="H8" s="5">
        <v>181</v>
      </c>
      <c r="I8" s="5">
        <v>170</v>
      </c>
      <c r="J8" s="5">
        <v>163</v>
      </c>
      <c r="K8" s="5">
        <v>181</v>
      </c>
      <c r="L8" s="5">
        <v>164</v>
      </c>
      <c r="M8" s="5">
        <v>113</v>
      </c>
      <c r="N8" s="5">
        <v>144</v>
      </c>
      <c r="O8" s="5">
        <v>106</v>
      </c>
      <c r="P8" s="5">
        <v>55</v>
      </c>
      <c r="Q8" s="5">
        <v>87</v>
      </c>
      <c r="R8" s="5">
        <v>80</v>
      </c>
      <c r="S8" s="5">
        <v>84</v>
      </c>
    </row>
    <row r="9" spans="1:61" s="20" customFormat="1" x14ac:dyDescent="0.25">
      <c r="B9" s="3">
        <v>5</v>
      </c>
      <c r="C9" s="11" t="s">
        <v>30</v>
      </c>
      <c r="D9" s="12" t="s">
        <v>27</v>
      </c>
      <c r="E9" s="19">
        <f>SUM(F9:S9)</f>
        <v>127238298.14999999</v>
      </c>
      <c r="F9" s="19">
        <v>13743894.720000003</v>
      </c>
      <c r="G9" s="19">
        <v>10842635.68</v>
      </c>
      <c r="H9" s="19">
        <v>17360565.649999999</v>
      </c>
      <c r="I9" s="19">
        <v>12707931.34</v>
      </c>
      <c r="J9" s="19">
        <v>12647176.240000002</v>
      </c>
      <c r="K9" s="19">
        <v>13514748.469999999</v>
      </c>
      <c r="L9" s="19">
        <v>10400831.809999999</v>
      </c>
      <c r="M9" s="19">
        <v>8651328.6000000015</v>
      </c>
      <c r="N9" s="19">
        <v>8913400.0200000033</v>
      </c>
      <c r="O9" s="19">
        <v>5825770.3500000015</v>
      </c>
      <c r="P9" s="19">
        <v>1130063.2700000005</v>
      </c>
      <c r="Q9" s="19">
        <v>1808074.9999999995</v>
      </c>
      <c r="R9" s="19">
        <v>3196872.0000000009</v>
      </c>
      <c r="S9" s="19">
        <v>6495005.0000000019</v>
      </c>
    </row>
    <row r="10" spans="1:61" x14ac:dyDescent="0.25">
      <c r="B10" s="3">
        <v>6</v>
      </c>
      <c r="C10" s="4" t="s">
        <v>24</v>
      </c>
      <c r="D10" s="30" t="s">
        <v>25</v>
      </c>
      <c r="E10" s="10">
        <v>0.73170000000000002</v>
      </c>
      <c r="F10" s="6">
        <v>0.75515905054945065</v>
      </c>
      <c r="G10" s="6">
        <v>0.80794602682563332</v>
      </c>
      <c r="H10" s="6">
        <v>0.79928939456721904</v>
      </c>
      <c r="I10" s="6">
        <v>0.83058374771241827</v>
      </c>
      <c r="J10" s="6">
        <v>0.86211153646898442</v>
      </c>
      <c r="K10" s="6">
        <v>0.82963465131982816</v>
      </c>
      <c r="L10" s="6">
        <v>0.70466340176151754</v>
      </c>
      <c r="M10" s="6">
        <v>0.7656043008849559</v>
      </c>
      <c r="N10" s="6">
        <v>0.88426587500000031</v>
      </c>
      <c r="O10" s="6">
        <v>0.78514425202156357</v>
      </c>
      <c r="P10" s="6">
        <v>0.34244341515151533</v>
      </c>
      <c r="Q10" s="6">
        <v>0.29689244663382586</v>
      </c>
      <c r="R10" s="6">
        <v>0.33300750000000007</v>
      </c>
      <c r="S10" s="6">
        <v>0.51547658730158752</v>
      </c>
    </row>
    <row r="11" spans="1:61" s="23" customFormat="1" ht="60" x14ac:dyDescent="0.25">
      <c r="A11" s="31"/>
      <c r="B11" s="38">
        <v>7</v>
      </c>
      <c r="C11" s="37" t="s">
        <v>33</v>
      </c>
      <c r="D11" s="36" t="s">
        <v>25</v>
      </c>
      <c r="E11" s="21"/>
      <c r="F11" s="34">
        <v>0.87</v>
      </c>
      <c r="G11" s="35">
        <v>0.80789999999999995</v>
      </c>
      <c r="H11" s="34">
        <v>0.8</v>
      </c>
      <c r="I11" s="34">
        <v>0.77</v>
      </c>
      <c r="J11" s="43" t="s">
        <v>34</v>
      </c>
      <c r="K11" s="43" t="s">
        <v>34</v>
      </c>
      <c r="L11" s="43" t="s">
        <v>34</v>
      </c>
      <c r="M11" s="35">
        <v>0.76559999999999995</v>
      </c>
      <c r="N11" s="33">
        <v>0.89529999999999998</v>
      </c>
      <c r="O11" s="35">
        <v>0.78510000000000002</v>
      </c>
      <c r="P11" s="34">
        <v>0.8</v>
      </c>
      <c r="Q11" s="34">
        <v>0.8</v>
      </c>
      <c r="R11" s="43" t="s">
        <v>34</v>
      </c>
      <c r="S11" s="43" t="s">
        <v>34</v>
      </c>
      <c r="T11" s="45"/>
      <c r="U11" s="45"/>
      <c r="V11" s="45"/>
      <c r="W11" s="45"/>
      <c r="X11" s="45"/>
      <c r="Y11" s="45"/>
      <c r="Z11" s="45"/>
      <c r="AA11" s="45"/>
      <c r="AB11" s="45"/>
      <c r="AC11" s="45"/>
      <c r="AD11" s="45"/>
      <c r="AE11" s="45"/>
      <c r="AF11" s="45"/>
      <c r="AG11" s="45"/>
      <c r="AH11" s="45"/>
      <c r="AI11" s="45"/>
      <c r="AJ11" s="45"/>
      <c r="AK11" s="45"/>
      <c r="AL11" s="45"/>
      <c r="AM11" s="45"/>
      <c r="AN11" s="44"/>
      <c r="AO11" s="44"/>
      <c r="AP11" s="44"/>
      <c r="AQ11" s="44"/>
      <c r="AR11" s="44"/>
      <c r="AS11" s="44"/>
      <c r="AT11" s="44"/>
      <c r="AU11" s="44"/>
      <c r="AV11" s="44"/>
      <c r="AW11" s="44"/>
      <c r="AX11" s="44"/>
      <c r="AY11" s="44"/>
      <c r="AZ11" s="44"/>
      <c r="BA11" s="44"/>
      <c r="BB11" s="44"/>
      <c r="BC11" s="44"/>
      <c r="BD11" s="44"/>
      <c r="BE11" s="44"/>
    </row>
    <row r="12" spans="1:61" x14ac:dyDescent="0.25">
      <c r="B12" s="3">
        <v>8</v>
      </c>
      <c r="C12" s="11" t="s">
        <v>26</v>
      </c>
      <c r="D12" s="12" t="s">
        <v>27</v>
      </c>
      <c r="E12" s="18">
        <f>SUM(F12:S12)</f>
        <v>34837314.460000001</v>
      </c>
      <c r="F12" s="13">
        <v>3687964.7199999997</v>
      </c>
      <c r="G12" s="13">
        <v>2967416</v>
      </c>
      <c r="H12" s="13">
        <v>4697183.6500000004</v>
      </c>
      <c r="I12" s="13">
        <v>3382541.34</v>
      </c>
      <c r="J12" s="13">
        <v>3384776.24</v>
      </c>
      <c r="K12" s="32">
        <v>3757286.5099999993</v>
      </c>
      <c r="L12" s="13">
        <v>2811604.1100000003</v>
      </c>
      <c r="M12" s="13">
        <v>2302128.6</v>
      </c>
      <c r="N12" s="13">
        <v>2522000</v>
      </c>
      <c r="O12" s="13">
        <v>1553330.35</v>
      </c>
      <c r="P12" s="13">
        <v>342897.54000000004</v>
      </c>
      <c r="Q12" s="13">
        <v>585510</v>
      </c>
      <c r="R12" s="13">
        <v>1050182</v>
      </c>
      <c r="S12" s="13">
        <v>1792493.4</v>
      </c>
    </row>
    <row r="13" spans="1:61" s="23" customFormat="1" x14ac:dyDescent="0.25">
      <c r="A13" s="31"/>
      <c r="B13" s="24">
        <v>9</v>
      </c>
      <c r="C13" s="21" t="s">
        <v>32</v>
      </c>
      <c r="D13" s="22"/>
      <c r="E13" s="26">
        <f>E12/E9</f>
        <v>0.27379582222115728</v>
      </c>
      <c r="F13" s="25">
        <f>(F12/F9)</f>
        <v>0.26833476209864326</v>
      </c>
      <c r="G13" s="25">
        <f>(G12/G9)</f>
        <v>0.27368031976520307</v>
      </c>
      <c r="H13" s="25">
        <f t="shared" ref="H13:I13" si="0">(H12/H9)</f>
        <v>0.27056627904287212</v>
      </c>
      <c r="I13" s="25">
        <f t="shared" si="0"/>
        <v>0.26617560714645788</v>
      </c>
      <c r="J13" s="25">
        <f t="shared" ref="J13" si="1">(J12/J9)</f>
        <v>0.26763098542857022</v>
      </c>
      <c r="K13" s="25">
        <f t="shared" ref="K13" si="2">(K12/K9)</f>
        <v>0.27801379495448353</v>
      </c>
      <c r="L13" s="25">
        <f t="shared" ref="L13" si="3">(L12/L9)</f>
        <v>0.27032492798285146</v>
      </c>
      <c r="M13" s="25">
        <f t="shared" ref="M13" si="4">(M12/M9)</f>
        <v>0.26610116277400442</v>
      </c>
      <c r="N13" s="25">
        <f t="shared" ref="N13" si="5">(N12/N9)</f>
        <v>0.28294477913490962</v>
      </c>
      <c r="O13" s="25">
        <f t="shared" ref="O13" si="6">(O12/O9)</f>
        <v>0.26663089285694203</v>
      </c>
      <c r="P13" s="25">
        <f t="shared" ref="P13" si="7">(P12/P9)</f>
        <v>0.30343216092670622</v>
      </c>
      <c r="Q13" s="25">
        <f t="shared" ref="Q13" si="8">(Q12/Q9)</f>
        <v>0.32383059331056518</v>
      </c>
      <c r="R13" s="25">
        <f t="shared" ref="R13" si="9">(R12/R9)</f>
        <v>0.32850298666946931</v>
      </c>
      <c r="S13" s="25">
        <f t="shared" ref="S13" si="10">(S12/S9)</f>
        <v>0.27598029562717802</v>
      </c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  <c r="AF13" s="31"/>
      <c r="AG13" s="31"/>
      <c r="AH13" s="31"/>
      <c r="AI13" s="31"/>
      <c r="AJ13" s="31"/>
      <c r="AK13" s="31"/>
      <c r="AL13" s="31"/>
      <c r="AM13" s="31"/>
      <c r="AN13" s="31"/>
      <c r="AO13" s="31"/>
      <c r="AP13" s="31"/>
      <c r="AQ13" s="31"/>
      <c r="AR13" s="31"/>
      <c r="AS13" s="31"/>
      <c r="AT13" s="31"/>
      <c r="AU13" s="31"/>
      <c r="AV13" s="31"/>
      <c r="AW13" s="31"/>
      <c r="AX13" s="31"/>
      <c r="AY13" s="31"/>
      <c r="AZ13" s="31"/>
      <c r="BA13" s="31"/>
      <c r="BB13" s="31"/>
      <c r="BC13" s="31"/>
      <c r="BD13" s="31"/>
      <c r="BE13" s="31"/>
      <c r="BF13" s="31"/>
      <c r="BG13" s="31"/>
      <c r="BH13" s="31"/>
      <c r="BI13" s="31"/>
    </row>
    <row r="14" spans="1:61" x14ac:dyDescent="0.25">
      <c r="B14" s="3">
        <v>10</v>
      </c>
      <c r="C14" s="15" t="s">
        <v>28</v>
      </c>
      <c r="D14" s="16" t="s">
        <v>29</v>
      </c>
      <c r="E14" s="18">
        <f>SUM(F14:S14)</f>
        <v>635992842.48000002</v>
      </c>
      <c r="F14" s="17">
        <v>40267307</v>
      </c>
      <c r="G14" s="17">
        <v>41606708</v>
      </c>
      <c r="H14" s="17">
        <v>95292280</v>
      </c>
      <c r="I14" s="17">
        <v>70474820</v>
      </c>
      <c r="J14" s="17">
        <v>65103180</v>
      </c>
      <c r="K14" s="17">
        <v>77485360</v>
      </c>
      <c r="L14" s="17">
        <v>43192005.480000004</v>
      </c>
      <c r="M14" s="17">
        <v>41561640</v>
      </c>
      <c r="N14" s="17">
        <v>34937500</v>
      </c>
      <c r="O14" s="17">
        <v>27787760</v>
      </c>
      <c r="P14" s="17">
        <v>4193220</v>
      </c>
      <c r="Q14" s="17">
        <v>22470662</v>
      </c>
      <c r="R14" s="17">
        <v>24943000</v>
      </c>
      <c r="S14" s="17">
        <v>46677400</v>
      </c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  <c r="AF14" s="31"/>
      <c r="AG14" s="31"/>
      <c r="AH14" s="31"/>
      <c r="AI14" s="31"/>
      <c r="AJ14" s="31"/>
      <c r="AK14" s="31"/>
      <c r="AL14" s="31"/>
      <c r="AM14" s="31"/>
      <c r="AN14" s="31"/>
      <c r="AO14" s="31"/>
      <c r="AP14" s="31"/>
      <c r="AQ14" s="31"/>
      <c r="AR14" s="31"/>
      <c r="AS14" s="31"/>
      <c r="AT14" s="31"/>
      <c r="AU14" s="31"/>
      <c r="AV14" s="31"/>
      <c r="AW14" s="31"/>
      <c r="AX14" s="31"/>
      <c r="AY14" s="31"/>
      <c r="AZ14" s="31"/>
      <c r="BA14" s="31"/>
      <c r="BB14" s="31"/>
      <c r="BC14" s="31"/>
      <c r="BD14" s="31"/>
      <c r="BE14" s="31"/>
      <c r="BF14" s="31"/>
      <c r="BG14" s="31"/>
      <c r="BH14" s="31"/>
      <c r="BI14" s="31"/>
    </row>
    <row r="15" spans="1:61" s="23" customFormat="1" x14ac:dyDescent="0.25">
      <c r="A15" s="31"/>
      <c r="B15" s="24">
        <v>11</v>
      </c>
      <c r="C15" s="21" t="s">
        <v>31</v>
      </c>
      <c r="D15" s="22"/>
      <c r="E15" s="28">
        <f>E14/E12</f>
        <v>18.256081226072787</v>
      </c>
      <c r="F15" s="29">
        <f t="shared" ref="F15:S15" si="11">F14/F12</f>
        <v>10.918571639698333</v>
      </c>
      <c r="G15" s="29">
        <f t="shared" si="11"/>
        <v>14.021191501292707</v>
      </c>
      <c r="H15" s="29">
        <f t="shared" si="11"/>
        <v>20.287109702427749</v>
      </c>
      <c r="I15" s="29">
        <f t="shared" si="11"/>
        <v>20.83487322582139</v>
      </c>
      <c r="J15" s="29">
        <f t="shared" si="11"/>
        <v>19.234116344423406</v>
      </c>
      <c r="K15" s="29">
        <f t="shared" si="11"/>
        <v>20.622691347538471</v>
      </c>
      <c r="L15" s="29">
        <f t="shared" si="11"/>
        <v>15.362050911214524</v>
      </c>
      <c r="M15" s="29">
        <f t="shared" si="11"/>
        <v>18.053570074234774</v>
      </c>
      <c r="N15" s="29">
        <f t="shared" si="11"/>
        <v>13.853092783505154</v>
      </c>
      <c r="O15" s="29">
        <f t="shared" si="11"/>
        <v>17.889150237745628</v>
      </c>
      <c r="P15" s="29">
        <f t="shared" si="11"/>
        <v>12.228784143508291</v>
      </c>
      <c r="Q15" s="29">
        <f t="shared" si="11"/>
        <v>38.377930351317652</v>
      </c>
      <c r="R15" s="29">
        <f t="shared" si="11"/>
        <v>23.751121234224161</v>
      </c>
      <c r="S15" s="29">
        <f t="shared" si="11"/>
        <v>26.040486397327879</v>
      </c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  <c r="AF15" s="31"/>
      <c r="AG15" s="31"/>
      <c r="AH15" s="31"/>
      <c r="AI15" s="31"/>
      <c r="AJ15" s="31"/>
      <c r="AK15" s="31"/>
      <c r="AL15" s="31"/>
      <c r="AM15" s="31"/>
      <c r="AN15" s="31"/>
      <c r="AO15" s="31"/>
      <c r="AP15" s="31"/>
      <c r="AQ15" s="31"/>
      <c r="AR15" s="31"/>
      <c r="AS15" s="31"/>
      <c r="AT15" s="31"/>
      <c r="AU15" s="31"/>
      <c r="AV15" s="31"/>
      <c r="AW15" s="31"/>
      <c r="AX15" s="31"/>
      <c r="AY15" s="31"/>
      <c r="AZ15" s="31"/>
      <c r="BA15" s="31"/>
      <c r="BB15" s="31"/>
      <c r="BC15" s="31"/>
      <c r="BD15" s="31"/>
      <c r="BE15" s="31"/>
      <c r="BF15" s="31"/>
      <c r="BG15" s="31"/>
      <c r="BH15" s="31"/>
      <c r="BI15" s="31"/>
    </row>
    <row r="18" spans="2:8" x14ac:dyDescent="0.25">
      <c r="B18" s="40" t="s">
        <v>35</v>
      </c>
      <c r="C18" s="40"/>
      <c r="D18" s="40"/>
      <c r="E18" s="40"/>
      <c r="F18" s="40"/>
      <c r="G18" s="40"/>
      <c r="H18" s="40"/>
    </row>
    <row r="23" spans="2:8" x14ac:dyDescent="0.25">
      <c r="C23" s="27"/>
      <c r="D23" s="27"/>
      <c r="E23" s="39"/>
      <c r="F23" s="39"/>
      <c r="G23" s="39"/>
      <c r="H23" s="39"/>
    </row>
  </sheetData>
  <mergeCells count="2">
    <mergeCell ref="E23:H23"/>
    <mergeCell ref="B18:H18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activeCell="D30" sqref="D30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Sunil Kumar Ojha</dc:creator>
  <cp:lastModifiedBy>Arup Banerjee</cp:lastModifiedBy>
  <dcterms:created xsi:type="dcterms:W3CDTF">2022-07-12T09:35:37Z</dcterms:created>
  <dcterms:modified xsi:type="dcterms:W3CDTF">2022-07-13T07:10:25Z</dcterms:modified>
</cp:coreProperties>
</file>