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192.168.1.100\Resource Personal\Resource Personal-Tejas Bharadwaj\Tejas Files\Reviewed Files\Abhishek Sharma\Tie Ups\VIS(2022-23)-PL075-062-103, Mahindra Luminare\"/>
    </mc:Choice>
  </mc:AlternateContent>
  <xr:revisionPtr revIDLastSave="0" documentId="13_ncr:1_{9C13E16B-5245-4DE4-8C7F-3411843552F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1" l="1"/>
  <c r="G17" i="1"/>
  <c r="E17" i="1"/>
  <c r="G16" i="1"/>
  <c r="I16" i="1"/>
  <c r="I10" i="1"/>
  <c r="G10" i="1"/>
  <c r="I5" i="1"/>
  <c r="G5" i="1"/>
  <c r="I13" i="1"/>
  <c r="I14" i="1"/>
  <c r="I15" i="1"/>
  <c r="I12" i="1"/>
  <c r="I9" i="1"/>
  <c r="I8" i="1"/>
  <c r="I7" i="1"/>
  <c r="I4" i="1"/>
  <c r="I3" i="1"/>
  <c r="G13" i="1"/>
  <c r="G14" i="1"/>
  <c r="G15" i="1"/>
  <c r="G12" i="1"/>
  <c r="G8" i="1"/>
  <c r="G9" i="1"/>
  <c r="G7" i="1"/>
  <c r="G4" i="1"/>
  <c r="G3" i="1"/>
</calcChain>
</file>

<file path=xl/sharedStrings.xml><?xml version="1.0" encoding="utf-8"?>
<sst xmlns="http://schemas.openxmlformats.org/spreadsheetml/2006/main" count="28" uniqueCount="22">
  <si>
    <t>Type of Units</t>
  </si>
  <si>
    <t>Carpet Area</t>
  </si>
  <si>
    <t>No. of Units</t>
  </si>
  <si>
    <r>
      <t xml:space="preserve">Adopted Market Rate per sq ft. on Carpet Area </t>
    </r>
    <r>
      <rPr>
        <b/>
        <i/>
        <sz val="10"/>
        <color rgb="FFFFFFFF"/>
        <rFont val="Calibri"/>
        <family val="2"/>
      </rPr>
      <t>(Included Balcony &amp; other Exclusive Area Charges)</t>
    </r>
  </si>
  <si>
    <t>PHASE-I</t>
  </si>
  <si>
    <t>Tower-A</t>
  </si>
  <si>
    <t>3 BHK</t>
  </si>
  <si>
    <t>4 BHK Penthouse</t>
  </si>
  <si>
    <t>PHASE-III</t>
  </si>
  <si>
    <t>Tower-B</t>
  </si>
  <si>
    <t>3 BHK+S</t>
  </si>
  <si>
    <t>PHASE-II</t>
  </si>
  <si>
    <t>Tower-C</t>
  </si>
  <si>
    <t>4 BHK</t>
  </si>
  <si>
    <t>5 BHK Penthouse</t>
  </si>
  <si>
    <t>Tower Name</t>
  </si>
  <si>
    <t xml:space="preserve">Minimum Rate Adopted </t>
  </si>
  <si>
    <t>Amount</t>
  </si>
  <si>
    <t>Maximum rate Adopted</t>
  </si>
  <si>
    <t>Total</t>
  </si>
  <si>
    <t>SUB TOTAL</t>
  </si>
  <si>
    <t>S.No.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</si>
</sst>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₹&quot;\ * #,##0.00_ ;_ &quot;₹&quot;\ * \-#,##0.00_ ;_ &quot;₹&quot;\ * &quot;-&quot;??_ ;_ @_ "/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theme="1"/>
      <name val="Calibri"/>
      <family val="2"/>
    </font>
    <font>
      <b/>
      <i/>
      <sz val="10"/>
      <color rgb="FFFFFFFF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3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7365D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8">
    <xf numFmtId="0" fontId="0" fillId="0" borderId="0" xfId="0"/>
    <xf numFmtId="0" fontId="1" fillId="2" borderId="3" xfId="0" applyFont="1" applyFill="1" applyBorder="1" applyAlignment="1">
      <alignment horizontal="left" vertical="center" wrapText="1" indent="3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 indent="2"/>
    </xf>
    <xf numFmtId="0" fontId="1" fillId="2" borderId="3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 indent="4"/>
    </xf>
    <xf numFmtId="0" fontId="7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4" fontId="5" fillId="0" borderId="3" xfId="1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44" fontId="10" fillId="0" borderId="3" xfId="0" applyNumberFormat="1" applyFont="1" applyFill="1" applyBorder="1" applyAlignment="1">
      <alignment vertical="center" wrapText="1"/>
    </xf>
    <xf numFmtId="0" fontId="11" fillId="0" borderId="3" xfId="0" applyFont="1" applyBorder="1"/>
    <xf numFmtId="0" fontId="11" fillId="0" borderId="0" xfId="0" applyFont="1"/>
    <xf numFmtId="44" fontId="7" fillId="3" borderId="3" xfId="1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571500</xdr:colOff>
      <xdr:row>20</xdr:row>
      <xdr:rowOff>66675</xdr:rowOff>
    </xdr:from>
    <xdr:to>
      <xdr:col>8</xdr:col>
      <xdr:colOff>0</xdr:colOff>
      <xdr:row>32</xdr:row>
      <xdr:rowOff>113030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4191000"/>
          <a:ext cx="6324600" cy="2332355"/>
        </a:xfrm>
        <a:prstGeom prst="rect">
          <a:avLst/>
        </a:prstGeom>
        <a:noFill/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workbookViewId="0">
      <selection sqref="A1:I17"/>
    </sheetView>
  </sheetViews>
  <sheetFormatPr defaultRowHeight="15" x14ac:dyDescent="0.25"/>
  <cols>
    <col min="1" max="1" width="9.5703125" bestFit="1" customWidth="1"/>
    <col min="2" max="2" width="13.5703125" customWidth="1"/>
    <col min="3" max="4" width="20.7109375" customWidth="1"/>
    <col min="5" max="5" width="12.85546875" bestFit="1" customWidth="1"/>
    <col min="6" max="6" width="14.28515625" bestFit="1" customWidth="1"/>
    <col min="7" max="7" width="20.7109375" bestFit="1" customWidth="1"/>
    <col min="8" max="8" width="14.140625" bestFit="1" customWidth="1"/>
    <col min="9" max="9" width="20.7109375" customWidth="1"/>
  </cols>
  <sheetData>
    <row r="1" spans="1:12" ht="45" customHeight="1" x14ac:dyDescent="0.25">
      <c r="A1" s="1" t="s">
        <v>21</v>
      </c>
      <c r="B1" s="1" t="s">
        <v>15</v>
      </c>
      <c r="C1" s="2" t="s">
        <v>0</v>
      </c>
      <c r="D1" s="3" t="s">
        <v>1</v>
      </c>
      <c r="E1" s="4" t="s">
        <v>2</v>
      </c>
      <c r="F1" s="2" t="s">
        <v>16</v>
      </c>
      <c r="G1" s="2" t="s">
        <v>17</v>
      </c>
      <c r="H1" s="2" t="s">
        <v>18</v>
      </c>
      <c r="I1" s="2" t="s">
        <v>17</v>
      </c>
      <c r="K1" s="18" t="s">
        <v>3</v>
      </c>
      <c r="L1" s="19"/>
    </row>
    <row r="2" spans="1:12" x14ac:dyDescent="0.25">
      <c r="A2" s="11" t="s">
        <v>4</v>
      </c>
      <c r="B2" s="12"/>
      <c r="C2" s="12"/>
      <c r="D2" s="12"/>
      <c r="E2" s="12"/>
      <c r="F2" s="12"/>
      <c r="G2" s="12"/>
      <c r="H2" s="12"/>
      <c r="I2" s="13"/>
    </row>
    <row r="3" spans="1:12" x14ac:dyDescent="0.25">
      <c r="A3" s="27">
        <v>1</v>
      </c>
      <c r="B3" s="17" t="s">
        <v>5</v>
      </c>
      <c r="C3" s="5" t="s">
        <v>6</v>
      </c>
      <c r="D3" s="6">
        <v>1632.11</v>
      </c>
      <c r="E3" s="6">
        <v>116</v>
      </c>
      <c r="F3" s="20">
        <v>20000</v>
      </c>
      <c r="G3" s="20">
        <f>F3*E3*D3</f>
        <v>3786495200</v>
      </c>
      <c r="H3" s="20">
        <v>24000</v>
      </c>
      <c r="I3" s="20">
        <f>H3*E3*D3</f>
        <v>4543794240</v>
      </c>
    </row>
    <row r="4" spans="1:12" x14ac:dyDescent="0.25">
      <c r="A4" s="27"/>
      <c r="B4" s="17"/>
      <c r="C4" s="5" t="s">
        <v>7</v>
      </c>
      <c r="D4" s="6">
        <v>2689.26</v>
      </c>
      <c r="E4" s="6">
        <v>4</v>
      </c>
      <c r="F4" s="20">
        <v>20000</v>
      </c>
      <c r="G4" s="20">
        <f>F4*E4*D4</f>
        <v>215140800.00000003</v>
      </c>
      <c r="H4" s="20">
        <v>24000</v>
      </c>
      <c r="I4" s="20">
        <f>H4*E4*D4</f>
        <v>258168960.00000003</v>
      </c>
    </row>
    <row r="5" spans="1:12" s="25" customFormat="1" ht="12.75" x14ac:dyDescent="0.2">
      <c r="A5" s="24"/>
      <c r="B5" s="21" t="s">
        <v>20</v>
      </c>
      <c r="C5" s="21"/>
      <c r="D5" s="21"/>
      <c r="E5" s="5">
        <v>120</v>
      </c>
      <c r="F5" s="22"/>
      <c r="G5" s="23">
        <f>SUM(G3:G4)</f>
        <v>4001636000</v>
      </c>
      <c r="H5" s="22"/>
      <c r="I5" s="23">
        <f>SUM(I3:I4)</f>
        <v>4801963200</v>
      </c>
    </row>
    <row r="6" spans="1:12" x14ac:dyDescent="0.25">
      <c r="A6" s="11" t="s">
        <v>8</v>
      </c>
      <c r="B6" s="12"/>
      <c r="C6" s="12"/>
      <c r="D6" s="12"/>
      <c r="E6" s="12"/>
      <c r="F6" s="12"/>
      <c r="G6" s="12"/>
      <c r="H6" s="12"/>
      <c r="I6" s="13"/>
    </row>
    <row r="7" spans="1:12" ht="16.5" x14ac:dyDescent="0.25">
      <c r="A7" s="27">
        <v>2</v>
      </c>
      <c r="B7" s="17" t="s">
        <v>9</v>
      </c>
      <c r="C7" s="7"/>
      <c r="D7" s="6">
        <v>1624.02</v>
      </c>
      <c r="E7" s="6">
        <v>132</v>
      </c>
      <c r="F7" s="20">
        <v>24000</v>
      </c>
      <c r="G7" s="20">
        <f>F7*E7*D7</f>
        <v>5144895360</v>
      </c>
      <c r="H7" s="20">
        <v>28000</v>
      </c>
      <c r="I7" s="20">
        <f>H7*E7*D7</f>
        <v>6002377920</v>
      </c>
    </row>
    <row r="8" spans="1:12" x14ac:dyDescent="0.25">
      <c r="A8" s="27"/>
      <c r="B8" s="17"/>
      <c r="C8" s="8" t="s">
        <v>10</v>
      </c>
      <c r="D8" s="6">
        <v>1534.6</v>
      </c>
      <c r="E8" s="6">
        <v>4</v>
      </c>
      <c r="F8" s="20">
        <v>24000</v>
      </c>
      <c r="G8" s="20">
        <f t="shared" ref="G8:G9" si="0">F8*E8*D8</f>
        <v>147321600</v>
      </c>
      <c r="H8" s="20">
        <v>28000</v>
      </c>
      <c r="I8" s="20">
        <f>E8*H8*D8</f>
        <v>171875200</v>
      </c>
    </row>
    <row r="9" spans="1:12" x14ac:dyDescent="0.25">
      <c r="A9" s="27"/>
      <c r="B9" s="17"/>
      <c r="C9" s="5" t="s">
        <v>7</v>
      </c>
      <c r="D9" s="6">
        <v>2739</v>
      </c>
      <c r="E9" s="6">
        <v>4</v>
      </c>
      <c r="F9" s="20">
        <v>24000</v>
      </c>
      <c r="G9" s="20">
        <f t="shared" si="0"/>
        <v>262944000</v>
      </c>
      <c r="H9" s="20">
        <v>28000</v>
      </c>
      <c r="I9" s="20">
        <f>E9*H9*D9</f>
        <v>306768000</v>
      </c>
    </row>
    <row r="10" spans="1:12" s="25" customFormat="1" ht="12.75" x14ac:dyDescent="0.2">
      <c r="A10" s="24"/>
      <c r="B10" s="21" t="s">
        <v>20</v>
      </c>
      <c r="C10" s="21"/>
      <c r="D10" s="21"/>
      <c r="E10" s="5">
        <v>140</v>
      </c>
      <c r="F10" s="22"/>
      <c r="G10" s="23">
        <f>SUM(G7:G9)</f>
        <v>5555160960</v>
      </c>
      <c r="H10" s="22"/>
      <c r="I10" s="23">
        <f>SUM(I7:I9)</f>
        <v>6481021120</v>
      </c>
    </row>
    <row r="11" spans="1:12" x14ac:dyDescent="0.25">
      <c r="A11" s="11" t="s">
        <v>11</v>
      </c>
      <c r="B11" s="12"/>
      <c r="C11" s="12"/>
      <c r="D11" s="12"/>
      <c r="E11" s="12"/>
      <c r="F11" s="12"/>
      <c r="G11" s="12"/>
      <c r="H11" s="12"/>
      <c r="I11" s="13"/>
    </row>
    <row r="12" spans="1:12" x14ac:dyDescent="0.25">
      <c r="A12" s="27">
        <v>3</v>
      </c>
      <c r="B12" s="17" t="s">
        <v>12</v>
      </c>
      <c r="C12" s="5" t="s">
        <v>6</v>
      </c>
      <c r="D12" s="6">
        <v>1632.11</v>
      </c>
      <c r="E12" s="6">
        <v>58</v>
      </c>
      <c r="F12" s="20">
        <v>20000</v>
      </c>
      <c r="G12" s="20">
        <f>F12*E12*D12</f>
        <v>1893247600</v>
      </c>
      <c r="H12" s="20">
        <v>24000</v>
      </c>
      <c r="I12" s="20">
        <f>H12*E12*D12</f>
        <v>2271897120</v>
      </c>
    </row>
    <row r="13" spans="1:12" x14ac:dyDescent="0.25">
      <c r="A13" s="27"/>
      <c r="B13" s="17"/>
      <c r="C13" s="5" t="s">
        <v>13</v>
      </c>
      <c r="D13" s="6">
        <v>2009.05</v>
      </c>
      <c r="E13" s="6">
        <v>58</v>
      </c>
      <c r="F13" s="20">
        <v>20000</v>
      </c>
      <c r="G13" s="20">
        <f t="shared" ref="G13:G15" si="1">F13*E13*D13</f>
        <v>2330498000</v>
      </c>
      <c r="H13" s="20">
        <v>24000</v>
      </c>
      <c r="I13" s="20">
        <f t="shared" ref="I13:I15" si="2">H13*E13*D13</f>
        <v>2796597600</v>
      </c>
    </row>
    <row r="14" spans="1:12" x14ac:dyDescent="0.25">
      <c r="A14" s="27"/>
      <c r="B14" s="17"/>
      <c r="C14" s="5" t="s">
        <v>7</v>
      </c>
      <c r="D14" s="6">
        <v>2689.26</v>
      </c>
      <c r="E14" s="6">
        <v>2</v>
      </c>
      <c r="F14" s="20">
        <v>20000</v>
      </c>
      <c r="G14" s="20">
        <f t="shared" si="1"/>
        <v>107570400.00000001</v>
      </c>
      <c r="H14" s="20">
        <v>24000</v>
      </c>
      <c r="I14" s="20">
        <f t="shared" si="2"/>
        <v>129084480.00000001</v>
      </c>
    </row>
    <row r="15" spans="1:12" x14ac:dyDescent="0.25">
      <c r="A15" s="27"/>
      <c r="B15" s="17"/>
      <c r="C15" s="5" t="s">
        <v>14</v>
      </c>
      <c r="D15" s="6">
        <v>3384.52</v>
      </c>
      <c r="E15" s="6">
        <v>2</v>
      </c>
      <c r="F15" s="20">
        <v>20000</v>
      </c>
      <c r="G15" s="20">
        <f t="shared" si="1"/>
        <v>135380800</v>
      </c>
      <c r="H15" s="20">
        <v>24000</v>
      </c>
      <c r="I15" s="20">
        <f t="shared" si="2"/>
        <v>162456960</v>
      </c>
    </row>
    <row r="16" spans="1:12" s="25" customFormat="1" ht="12.75" x14ac:dyDescent="0.2">
      <c r="A16" s="24"/>
      <c r="B16" s="21" t="s">
        <v>20</v>
      </c>
      <c r="C16" s="21"/>
      <c r="D16" s="21"/>
      <c r="E16" s="5">
        <v>120</v>
      </c>
      <c r="F16" s="22"/>
      <c r="G16" s="23">
        <f>SUM(G12:G15)</f>
        <v>4466696800</v>
      </c>
      <c r="H16" s="22"/>
      <c r="I16" s="23">
        <f>SUM(I12:I15)</f>
        <v>5360036160</v>
      </c>
    </row>
    <row r="17" spans="1:9" x14ac:dyDescent="0.25">
      <c r="A17" s="14" t="s">
        <v>19</v>
      </c>
      <c r="B17" s="15"/>
      <c r="C17" s="15"/>
      <c r="D17" s="16"/>
      <c r="E17" s="9">
        <f>E5+E10+E16</f>
        <v>380</v>
      </c>
      <c r="F17" s="10"/>
      <c r="G17" s="26">
        <f>G5+G10+G16</f>
        <v>14023493760</v>
      </c>
      <c r="H17" s="10"/>
      <c r="I17" s="26">
        <f>I5+I10+I16</f>
        <v>16643020480</v>
      </c>
    </row>
  </sheetData>
  <mergeCells count="14">
    <mergeCell ref="K1:L1"/>
    <mergeCell ref="A3:A4"/>
    <mergeCell ref="A7:A9"/>
    <mergeCell ref="A12:A15"/>
    <mergeCell ref="A2:I2"/>
    <mergeCell ref="A6:I6"/>
    <mergeCell ref="A11:I11"/>
    <mergeCell ref="A17:D17"/>
    <mergeCell ref="B5:D5"/>
    <mergeCell ref="B3:B4"/>
    <mergeCell ref="B7:B9"/>
    <mergeCell ref="B10:D10"/>
    <mergeCell ref="B16:D16"/>
    <mergeCell ref="B12:B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Abhishek Sharma</dc:creator>
  <cp:lastModifiedBy>Tejas Bharadwaj</cp:lastModifiedBy>
  <dcterms:created xsi:type="dcterms:W3CDTF">2022-07-29T05:54:49Z</dcterms:created>
  <dcterms:modified xsi:type="dcterms:W3CDTF">2022-08-01T06:13:56Z</dcterms:modified>
</cp:coreProperties>
</file>