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Files For Review\Rajani Gupta\VIS(2022-23)-PL090-075-128_printing_1654495272(Neelgiri Electricals)\uploads\VIS(2022-23)-PL090-075-128\other_document\"/>
    </mc:Choice>
  </mc:AlternateContent>
  <xr:revisionPtr revIDLastSave="0" documentId="13_ncr:1_{C5C57689-1349-4DB5-9E18-F010959AD345}" xr6:coauthVersionLast="47" xr6:coauthVersionMax="47" xr10:uidLastSave="{00000000-0000-0000-0000-000000000000}"/>
  <bookViews>
    <workbookView showVerticalScroll="0" xWindow="-120" yWindow="-120" windowWidth="24240" windowHeight="13140" xr2:uid="{00000000-000D-0000-FFFF-FFFF00000000}"/>
  </bookViews>
  <sheets>
    <sheet name="Building" sheetId="1" r:id="rId1"/>
    <sheet name="Sheet3" sheetId="3" state="hidden" r:id="rId2"/>
    <sheet name=" Land_Details" sheetId="2" state="hidden" r:id="rId3"/>
  </sheets>
  <definedNames>
    <definedName name="_xlnm.Print_Area" localSheetId="0">Building!$B$1:$T$12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1" l="1"/>
  <c r="T8" i="1"/>
  <c r="T9" i="1" s="1"/>
  <c r="N8" i="1"/>
  <c r="Q8" i="1"/>
  <c r="G9" i="1"/>
  <c r="F9" i="1"/>
  <c r="P8" i="1" l="1"/>
  <c r="R8" i="1" s="1"/>
  <c r="F9" i="2" l="1"/>
  <c r="N4" i="1" l="1"/>
  <c r="N5" i="1"/>
  <c r="N6" i="1"/>
  <c r="N7" i="1"/>
  <c r="K4" i="1"/>
  <c r="K5" i="1"/>
  <c r="K6" i="1"/>
  <c r="K7" i="1"/>
  <c r="P6" i="1"/>
  <c r="P7" i="1"/>
  <c r="P5" i="1"/>
  <c r="P4" i="1"/>
  <c r="P9" i="1" l="1"/>
  <c r="Q5" i="1"/>
  <c r="R5" i="1" s="1"/>
  <c r="T5" i="1" s="1"/>
  <c r="Q6" i="1"/>
  <c r="Q7" i="1"/>
  <c r="Q4" i="1"/>
  <c r="R4" i="1" s="1"/>
  <c r="Q20" i="1"/>
  <c r="T4" i="1" l="1"/>
  <c r="R7" i="1"/>
  <c r="T7" i="1" s="1"/>
  <c r="R6" i="1"/>
  <c r="T6" i="1" s="1"/>
  <c r="R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2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<sst xmlns="http://schemas.openxmlformats.org/spreadsheetml/2006/main" count="83" uniqueCount="68">
  <si>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</si>
  <si>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</si>
  <si>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</si>
  <si>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</si>
  <si>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</si>
  <si>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</si>
  <si>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</si>
  <si>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</si>
  <si>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</si>
  <si>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</si>
  <si>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</si>
  <si>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</si>
  <si>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</si>
  <si>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</si>
  <si>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</si>
  <si>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</si>
  <si>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</si>
  <si>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</si>
  <si>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</si>
  <si>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First Floor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</si>
  <si>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</si>
  <si>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</si>
  <si>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</si>
  <si>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</si>
  <si>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</si>
  <si>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</si>
  <si>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</si>
  <si>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</si>
  <si>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</si>
  <si>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</si>
  <si>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</si>
  <si>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</si>
  <si>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</si>
  <si>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</si>
  <si>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</si>
  <si>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</si>
  <si>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</si>
  <si>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</si>
  <si>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</si>
  <si>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</si>
  <si>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</si>
  <si>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</si>
  <si>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</si>
  <si>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</si>
  <si>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</si>
  <si>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</si>
  <si>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</si>
  <si>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</si>
  <si>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</si>
  <si>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</si>
  <si>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</si>
  <si>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</si>
  <si>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</si>
  <si>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</si>
  <si>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</si>
  <si>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</si>
  <si>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</si>
  <si>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</si>
  <si>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</si>
  <si>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</si>
  <si>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1</t>
  </si>
  <si>
    <t>Second Floor</t>
  </si>
  <si>
    <t>Mumty</t>
  </si>
  <si>
    <t>BUILDING VALUATION OF M/S NEELGIRI ELECTRICALS| IIE SIDCUL | HARIDWAR</t>
  </si>
  <si>
    <t>RCC load bearing structure on beam column and 9'' brick walls.</t>
  </si>
  <si>
    <t>1. All the details pertaining to the building area statement such as area, floor, etc has been taken from the documents provided by the client and sample site measurement.</t>
  </si>
  <si>
    <t>Third Floor</t>
  </si>
  <si>
    <t>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</si>
</sst>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2" fontId="0" fillId="5" borderId="24" xfId="0" applyNumberForma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0" borderId="1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3"/>
  <sheetViews>
    <sheetView tabSelected="1" zoomScaleNormal="100" zoomScaleSheetLayoutView="85" workbookViewId="0">
      <selection activeCell="W9" sqref="W9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85546875" bestFit="1" customWidth="1"/>
    <col min="4" max="4" width="24.5703125" style="50" customWidth="1"/>
    <col min="5" max="5" width="32.140625" style="12" customWidth="1"/>
    <col min="6" max="6" width="9.5703125" style="51" customWidth="1"/>
    <col min="7" max="7" width="11.5703125" customWidth="1"/>
    <col min="8" max="8" width="7" bestFit="1" customWidth="1"/>
    <col min="9" max="9" width="12" customWidth="1"/>
    <col min="10" max="10" width="9.42578125" customWidth="1"/>
    <col min="11" max="12" width="8" hidden="1" customWidth="1"/>
    <col min="13" max="13" width="8.42578125" hidden="1" customWidth="1"/>
    <col min="14" max="14" width="0.28515625" hidden="1" customWidth="1"/>
    <col min="15" max="15" width="7.7109375" customWidth="1"/>
    <col min="16" max="16" width="14.28515625" customWidth="1"/>
    <col min="17" max="17" width="12.5703125" hidden="1" customWidth="1"/>
    <col min="18" max="18" width="13.42578125" hidden="1" customWidth="1"/>
    <col min="19" max="19" width="0.42578125" hidden="1" customWidth="1"/>
    <col min="20" max="20" width="12.85546875" customWidth="1"/>
    <col min="21" max="21" width="17" bestFit="1" customWidth="1"/>
    <col min="22" max="22" width="14.28515625" hidden="1" customWidth="1"/>
    <col min="23" max="23" width="14.28515625" bestFit="1" customWidth="1"/>
  </cols>
  <sheetData>
    <row r="2" spans="2:23" ht="15.75" customHeight="1" x14ac:dyDescent="0.25">
      <c r="B2" s="67" t="s">
        <v>63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2:23" s="10" customFormat="1" ht="70.5" x14ac:dyDescent="0.25">
      <c r="B3" s="8" t="s">
        <v>0</v>
      </c>
      <c r="C3" s="8" t="s">
        <v>1</v>
      </c>
      <c r="D3" s="9" t="s">
        <v>67</v>
      </c>
      <c r="E3" s="9" t="s">
        <v>5</v>
      </c>
      <c r="F3" s="9" t="s">
        <v>45</v>
      </c>
      <c r="G3" s="9" t="s">
        <v>44</v>
      </c>
      <c r="H3" s="9" t="s">
        <v>14</v>
      </c>
      <c r="I3" s="9" t="s">
        <v>3</v>
      </c>
      <c r="J3" s="9" t="s">
        <v>4</v>
      </c>
      <c r="K3" s="9" t="s">
        <v>15</v>
      </c>
      <c r="L3" s="9" t="s">
        <v>16</v>
      </c>
      <c r="M3" s="9" t="s">
        <v>6</v>
      </c>
      <c r="N3" s="9" t="s">
        <v>8</v>
      </c>
      <c r="O3" s="9" t="s">
        <v>17</v>
      </c>
      <c r="P3" s="9" t="s">
        <v>12</v>
      </c>
      <c r="Q3" s="9" t="s">
        <v>9</v>
      </c>
      <c r="R3" s="9" t="s">
        <v>10</v>
      </c>
      <c r="S3" s="9" t="s">
        <v>13</v>
      </c>
      <c r="T3" s="9" t="s">
        <v>11</v>
      </c>
    </row>
    <row r="4" spans="2:23" ht="30" x14ac:dyDescent="0.25">
      <c r="B4" s="17">
        <v>1</v>
      </c>
      <c r="C4" s="17" t="s">
        <v>2</v>
      </c>
      <c r="D4" s="18" t="s">
        <v>60</v>
      </c>
      <c r="E4" s="52" t="s">
        <v>64</v>
      </c>
      <c r="F4" s="65">
        <v>775.36</v>
      </c>
      <c r="G4" s="64">
        <v>8345.9699999999993</v>
      </c>
      <c r="H4" s="19">
        <v>15</v>
      </c>
      <c r="I4" s="17">
        <v>2017</v>
      </c>
      <c r="J4" s="17">
        <v>2022</v>
      </c>
      <c r="K4" s="17">
        <f t="shared" ref="K4:K7" si="0">J4-I4</f>
        <v>5</v>
      </c>
      <c r="L4" s="17">
        <v>60</v>
      </c>
      <c r="M4" s="20">
        <v>0.1</v>
      </c>
      <c r="N4" s="21">
        <f t="shared" ref="N4:N8" si="1">(1-M4)/L4</f>
        <v>1.5000000000000001E-2</v>
      </c>
      <c r="O4" s="22">
        <v>1400</v>
      </c>
      <c r="P4" s="22">
        <f t="shared" ref="P4:P8" si="2">O4*G4</f>
        <v>11684358</v>
      </c>
      <c r="Q4" s="22">
        <f t="shared" ref="Q4:Q8" si="3">P4*N4*K4</f>
        <v>876326.85000000009</v>
      </c>
      <c r="R4" s="22">
        <f t="shared" ref="R4:R8" si="4">MAX(P4-Q4,0)</f>
        <v>10808031.15</v>
      </c>
      <c r="S4" s="23">
        <v>0</v>
      </c>
      <c r="T4" s="22">
        <f t="shared" ref="T4:T8" si="5">IF(R4&gt;M4*P4,R4*(1-S4),P4*M4)</f>
        <v>10808031.15</v>
      </c>
      <c r="U4" s="7"/>
      <c r="V4" s="1"/>
      <c r="W4" s="1"/>
    </row>
    <row r="5" spans="2:23" ht="30" x14ac:dyDescent="0.25">
      <c r="B5" s="17">
        <v>2</v>
      </c>
      <c r="C5" s="17" t="s">
        <v>19</v>
      </c>
      <c r="D5" s="18" t="s">
        <v>60</v>
      </c>
      <c r="E5" s="52" t="s">
        <v>64</v>
      </c>
      <c r="F5" s="65">
        <v>756</v>
      </c>
      <c r="G5" s="64">
        <v>8137.58</v>
      </c>
      <c r="H5" s="19">
        <v>15</v>
      </c>
      <c r="I5" s="17">
        <v>2017</v>
      </c>
      <c r="J5" s="17">
        <v>2022</v>
      </c>
      <c r="K5" s="17">
        <f t="shared" si="0"/>
        <v>5</v>
      </c>
      <c r="L5" s="17">
        <v>60</v>
      </c>
      <c r="M5" s="20">
        <v>0.1</v>
      </c>
      <c r="N5" s="21">
        <f t="shared" si="1"/>
        <v>1.5000000000000001E-2</v>
      </c>
      <c r="O5" s="22">
        <v>1400</v>
      </c>
      <c r="P5" s="22">
        <f t="shared" si="2"/>
        <v>11392612</v>
      </c>
      <c r="Q5" s="22">
        <f t="shared" si="3"/>
        <v>854445.90000000014</v>
      </c>
      <c r="R5" s="22">
        <f t="shared" si="4"/>
        <v>10538166.1</v>
      </c>
      <c r="S5" s="23">
        <v>0</v>
      </c>
      <c r="T5" s="22">
        <f t="shared" si="5"/>
        <v>10538166.1</v>
      </c>
      <c r="U5" s="7"/>
      <c r="V5" s="1"/>
      <c r="W5" s="1"/>
    </row>
    <row r="6" spans="2:23" ht="30" x14ac:dyDescent="0.25">
      <c r="B6" s="17">
        <v>3</v>
      </c>
      <c r="C6" s="17" t="s">
        <v>61</v>
      </c>
      <c r="D6" s="18" t="s">
        <v>60</v>
      </c>
      <c r="E6" s="52" t="s">
        <v>64</v>
      </c>
      <c r="F6" s="62">
        <v>756</v>
      </c>
      <c r="G6" s="64">
        <v>8137.58</v>
      </c>
      <c r="H6" s="19">
        <v>15</v>
      </c>
      <c r="I6" s="17">
        <v>2017</v>
      </c>
      <c r="J6" s="17">
        <v>2022</v>
      </c>
      <c r="K6" s="17">
        <f t="shared" si="0"/>
        <v>5</v>
      </c>
      <c r="L6" s="17">
        <v>60</v>
      </c>
      <c r="M6" s="20">
        <v>0.1</v>
      </c>
      <c r="N6" s="21">
        <f t="shared" si="1"/>
        <v>1.5000000000000001E-2</v>
      </c>
      <c r="O6" s="22">
        <v>1400</v>
      </c>
      <c r="P6" s="22">
        <f t="shared" si="2"/>
        <v>11392612</v>
      </c>
      <c r="Q6" s="22">
        <f t="shared" si="3"/>
        <v>854445.90000000014</v>
      </c>
      <c r="R6" s="22">
        <f t="shared" si="4"/>
        <v>10538166.1</v>
      </c>
      <c r="S6" s="23">
        <v>0</v>
      </c>
      <c r="T6" s="22">
        <f t="shared" si="5"/>
        <v>10538166.1</v>
      </c>
      <c r="U6" s="7"/>
      <c r="V6" s="1"/>
      <c r="W6" s="1"/>
    </row>
    <row r="7" spans="2:23" ht="30" x14ac:dyDescent="0.25">
      <c r="B7" s="17">
        <v>4</v>
      </c>
      <c r="C7" s="17" t="s">
        <v>66</v>
      </c>
      <c r="D7" s="18" t="s">
        <v>60</v>
      </c>
      <c r="E7" s="52" t="s">
        <v>64</v>
      </c>
      <c r="F7" s="63">
        <v>575.22</v>
      </c>
      <c r="G7" s="64">
        <v>6191.66</v>
      </c>
      <c r="H7" s="19">
        <v>10</v>
      </c>
      <c r="I7" s="17">
        <v>2017</v>
      </c>
      <c r="J7" s="17">
        <v>2022</v>
      </c>
      <c r="K7" s="17">
        <f t="shared" si="0"/>
        <v>5</v>
      </c>
      <c r="L7" s="17">
        <v>60</v>
      </c>
      <c r="M7" s="20">
        <v>0.1</v>
      </c>
      <c r="N7" s="21">
        <f t="shared" si="1"/>
        <v>1.5000000000000001E-2</v>
      </c>
      <c r="O7" s="22">
        <v>1400</v>
      </c>
      <c r="P7" s="22">
        <f t="shared" si="2"/>
        <v>8668324</v>
      </c>
      <c r="Q7" s="22">
        <f t="shared" si="3"/>
        <v>650124.30000000005</v>
      </c>
      <c r="R7" s="22">
        <f t="shared" si="4"/>
        <v>8018199.7000000002</v>
      </c>
      <c r="S7" s="23">
        <v>0</v>
      </c>
      <c r="T7" s="22">
        <f t="shared" si="5"/>
        <v>8018199.7000000002</v>
      </c>
      <c r="U7" s="7"/>
      <c r="V7" s="1"/>
      <c r="W7" s="1"/>
    </row>
    <row r="8" spans="2:23" ht="30" x14ac:dyDescent="0.25">
      <c r="B8" s="17">
        <v>5</v>
      </c>
      <c r="C8" s="18" t="s">
        <v>62</v>
      </c>
      <c r="D8" s="18" t="s">
        <v>60</v>
      </c>
      <c r="E8" s="52" t="s">
        <v>64</v>
      </c>
      <c r="F8" s="63">
        <v>17.41</v>
      </c>
      <c r="G8" s="64">
        <v>187.5</v>
      </c>
      <c r="H8" s="19">
        <v>10</v>
      </c>
      <c r="I8" s="17">
        <v>2017</v>
      </c>
      <c r="J8" s="17">
        <v>2022</v>
      </c>
      <c r="K8" s="17">
        <v>5</v>
      </c>
      <c r="L8" s="17">
        <v>60</v>
      </c>
      <c r="M8" s="20">
        <v>0.1</v>
      </c>
      <c r="N8" s="21">
        <f t="shared" si="1"/>
        <v>1.5000000000000001E-2</v>
      </c>
      <c r="O8" s="22">
        <v>1100</v>
      </c>
      <c r="P8" s="22">
        <f t="shared" si="2"/>
        <v>206250</v>
      </c>
      <c r="Q8" s="22">
        <f t="shared" si="3"/>
        <v>15468.750000000002</v>
      </c>
      <c r="R8" s="22">
        <f t="shared" si="4"/>
        <v>190781.25</v>
      </c>
      <c r="S8" s="23">
        <v>0</v>
      </c>
      <c r="T8" s="22">
        <f t="shared" si="5"/>
        <v>190781.25</v>
      </c>
      <c r="U8" s="7"/>
      <c r="V8" s="1"/>
      <c r="W8" s="1"/>
    </row>
    <row r="9" spans="2:23" x14ac:dyDescent="0.25">
      <c r="B9" s="70" t="s">
        <v>7</v>
      </c>
      <c r="C9" s="70"/>
      <c r="D9" s="70"/>
      <c r="E9" s="70"/>
      <c r="F9" s="11">
        <f>SUM(F4:F8)</f>
        <v>2879.99</v>
      </c>
      <c r="G9" s="11">
        <f>SUM(G4:G8)</f>
        <v>31000.289999999997</v>
      </c>
      <c r="H9" s="6"/>
      <c r="I9" s="70"/>
      <c r="J9" s="70"/>
      <c r="K9" s="70"/>
      <c r="L9" s="70"/>
      <c r="M9" s="70"/>
      <c r="N9" s="70"/>
      <c r="O9" s="70"/>
      <c r="P9" s="4">
        <f>SUM(P4:P8)</f>
        <v>43344156</v>
      </c>
      <c r="Q9" s="4">
        <f>SUM(Q4:Q8)</f>
        <v>3250811.7</v>
      </c>
      <c r="R9" s="4">
        <f>SUM(R4:R8)</f>
        <v>40093344.300000004</v>
      </c>
      <c r="S9" s="4"/>
      <c r="T9" s="4">
        <f>SUM(T4:T8)</f>
        <v>40093344.300000004</v>
      </c>
      <c r="U9" s="7"/>
    </row>
    <row r="10" spans="2:23" x14ac:dyDescent="0.25">
      <c r="B10" s="71" t="s">
        <v>18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"/>
    </row>
    <row r="11" spans="2:23" x14ac:dyDescent="0.25">
      <c r="B11" s="66" t="s">
        <v>65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"/>
    </row>
    <row r="12" spans="2:23" x14ac:dyDescent="0.25">
      <c r="B12" s="66" t="s">
        <v>46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7"/>
    </row>
    <row r="13" spans="2:23" x14ac:dyDescent="0.25">
      <c r="U13" s="7"/>
    </row>
    <row r="14" spans="2:23" x14ac:dyDescent="0.25">
      <c r="U14" s="7"/>
    </row>
    <row r="15" spans="2:23" x14ac:dyDescent="0.25">
      <c r="U15" s="7"/>
    </row>
    <row r="16" spans="2:23" x14ac:dyDescent="0.25">
      <c r="G16" s="3"/>
      <c r="U16" s="7"/>
    </row>
    <row r="17" spans="5:23" x14ac:dyDescent="0.25">
      <c r="Q17" s="7">
        <v>25000</v>
      </c>
      <c r="U17" s="7"/>
    </row>
    <row r="18" spans="5:23" x14ac:dyDescent="0.25">
      <c r="K18" s="14"/>
      <c r="L18" s="3"/>
      <c r="N18" s="7"/>
      <c r="Q18" s="7">
        <v>2152750</v>
      </c>
      <c r="U18" s="7"/>
    </row>
    <row r="19" spans="5:23" x14ac:dyDescent="0.25">
      <c r="K19" s="14"/>
      <c r="L19" s="3"/>
      <c r="Q19" s="7">
        <v>320592</v>
      </c>
      <c r="U19" s="7"/>
    </row>
    <row r="20" spans="5:23" x14ac:dyDescent="0.25">
      <c r="K20" s="14"/>
      <c r="L20" s="3"/>
      <c r="Q20" s="3">
        <f>SUM(Q18:Q19)</f>
        <v>2473342</v>
      </c>
      <c r="U20" s="7"/>
    </row>
    <row r="21" spans="5:23" x14ac:dyDescent="0.25">
      <c r="U21" s="7"/>
    </row>
    <row r="22" spans="5:23" x14ac:dyDescent="0.25">
      <c r="U22" s="7"/>
    </row>
    <row r="23" spans="5:23" x14ac:dyDescent="0.25">
      <c r="E23" s="15"/>
    </row>
    <row r="24" spans="5:23" x14ac:dyDescent="0.25">
      <c r="E24" s="16"/>
      <c r="U24" s="5"/>
      <c r="V24" s="3"/>
      <c r="W24" s="3"/>
    </row>
    <row r="25" spans="5:23" x14ac:dyDescent="0.25">
      <c r="K25" s="13"/>
    </row>
    <row r="33" ht="15" customHeight="1" x14ac:dyDescent="0.25"/>
  </sheetData>
  <mergeCells count="6">
    <mergeCell ref="B12:T12"/>
    <mergeCell ref="B2:T2"/>
    <mergeCell ref="B9:E9"/>
    <mergeCell ref="I9:O9"/>
    <mergeCell ref="B11:T11"/>
    <mergeCell ref="B10:T10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4" t="s">
        <v>20</v>
      </c>
      <c r="E5" s="25" t="s">
        <v>21</v>
      </c>
      <c r="F5" s="26" t="s">
        <v>22</v>
      </c>
      <c r="G5" s="27" t="s">
        <v>23</v>
      </c>
      <c r="H5" s="28" t="s">
        <v>24</v>
      </c>
    </row>
    <row r="6" spans="4:8" ht="30.75" thickBot="1" x14ac:dyDescent="0.3">
      <c r="D6" s="29">
        <v>1</v>
      </c>
      <c r="E6" s="30" t="s">
        <v>25</v>
      </c>
      <c r="F6" s="54" t="s">
        <v>26</v>
      </c>
      <c r="G6" s="31">
        <v>15</v>
      </c>
      <c r="H6" s="32">
        <v>1534.37</v>
      </c>
    </row>
    <row r="7" spans="4:8" ht="45" x14ac:dyDescent="0.25">
      <c r="D7" s="33">
        <v>2</v>
      </c>
      <c r="E7" s="34" t="s">
        <v>27</v>
      </c>
      <c r="F7" s="35" t="s">
        <v>28</v>
      </c>
      <c r="G7" s="36"/>
      <c r="H7" s="37"/>
    </row>
    <row r="8" spans="4:8" x14ac:dyDescent="0.25">
      <c r="D8" s="38"/>
      <c r="E8" s="39" t="s">
        <v>29</v>
      </c>
      <c r="F8" s="53" t="s">
        <v>30</v>
      </c>
      <c r="G8" s="39">
        <v>45</v>
      </c>
      <c r="H8" s="41">
        <v>556.80999999999995</v>
      </c>
    </row>
    <row r="9" spans="4:8" ht="15.75" thickBot="1" x14ac:dyDescent="0.3">
      <c r="D9" s="42"/>
      <c r="E9" s="43" t="s">
        <v>31</v>
      </c>
      <c r="F9" s="55" t="s">
        <v>30</v>
      </c>
      <c r="G9" s="43">
        <v>45</v>
      </c>
      <c r="H9" s="45">
        <v>213.08</v>
      </c>
    </row>
    <row r="10" spans="4:8" ht="30" x14ac:dyDescent="0.25">
      <c r="D10" s="46">
        <v>3</v>
      </c>
      <c r="E10" s="47" t="s">
        <v>32</v>
      </c>
      <c r="F10" s="56" t="s">
        <v>26</v>
      </c>
      <c r="G10" s="47">
        <v>15</v>
      </c>
      <c r="H10" s="48">
        <v>174.37</v>
      </c>
    </row>
    <row r="11" spans="4:8" ht="45" x14ac:dyDescent="0.25">
      <c r="D11" s="38">
        <v>4</v>
      </c>
      <c r="E11" s="39" t="s">
        <v>33</v>
      </c>
      <c r="F11" s="53" t="s">
        <v>34</v>
      </c>
      <c r="G11" s="39">
        <v>15</v>
      </c>
      <c r="H11" s="41">
        <v>34</v>
      </c>
    </row>
    <row r="12" spans="4:8" ht="45" x14ac:dyDescent="0.25">
      <c r="D12" s="38">
        <v>5</v>
      </c>
      <c r="E12" s="39" t="s">
        <v>35</v>
      </c>
      <c r="F12" s="53" t="s">
        <v>36</v>
      </c>
      <c r="G12" s="39">
        <v>15</v>
      </c>
      <c r="H12" s="41">
        <v>54</v>
      </c>
    </row>
    <row r="13" spans="4:8" ht="30" x14ac:dyDescent="0.25">
      <c r="D13" s="38">
        <v>6</v>
      </c>
      <c r="E13" s="39" t="s">
        <v>37</v>
      </c>
      <c r="F13" s="40" t="s">
        <v>38</v>
      </c>
      <c r="G13" s="39">
        <v>45</v>
      </c>
      <c r="H13" s="41">
        <v>16</v>
      </c>
    </row>
    <row r="14" spans="4:8" x14ac:dyDescent="0.25">
      <c r="D14" s="38">
        <v>7</v>
      </c>
      <c r="E14" s="39" t="s">
        <v>39</v>
      </c>
      <c r="F14" s="53" t="s">
        <v>26</v>
      </c>
      <c r="G14" s="39">
        <v>15</v>
      </c>
      <c r="H14" s="41">
        <v>776</v>
      </c>
    </row>
    <row r="15" spans="4:8" x14ac:dyDescent="0.25">
      <c r="D15" s="38">
        <v>8</v>
      </c>
      <c r="E15" s="39" t="s">
        <v>40</v>
      </c>
      <c r="F15" s="40" t="s">
        <v>41</v>
      </c>
      <c r="G15" s="39">
        <v>45</v>
      </c>
      <c r="H15" s="41">
        <v>85.15</v>
      </c>
    </row>
    <row r="16" spans="4:8" x14ac:dyDescent="0.25">
      <c r="D16" s="38">
        <v>9</v>
      </c>
      <c r="E16" s="39" t="s">
        <v>42</v>
      </c>
      <c r="F16" s="53" t="s">
        <v>26</v>
      </c>
      <c r="G16" s="39">
        <v>15</v>
      </c>
      <c r="H16" s="41">
        <v>416.49</v>
      </c>
    </row>
    <row r="17" spans="4:8" ht="15.75" thickBot="1" x14ac:dyDescent="0.3">
      <c r="D17" s="42">
        <v>10</v>
      </c>
      <c r="E17" s="43" t="s">
        <v>43</v>
      </c>
      <c r="F17" s="44"/>
      <c r="G17" s="43"/>
      <c r="H17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5" t="s">
        <v>59</v>
      </c>
      <c r="C4" s="76"/>
      <c r="D4" s="76"/>
      <c r="E4" s="76"/>
      <c r="F4" s="76"/>
    </row>
    <row r="5" spans="2:6" ht="45" x14ac:dyDescent="0.25">
      <c r="B5" s="57" t="s">
        <v>47</v>
      </c>
      <c r="C5" s="57" t="s">
        <v>51</v>
      </c>
      <c r="D5" s="57" t="s">
        <v>55</v>
      </c>
      <c r="E5" s="57" t="s">
        <v>52</v>
      </c>
      <c r="F5" s="59" t="s">
        <v>54</v>
      </c>
    </row>
    <row r="6" spans="2:6" x14ac:dyDescent="0.25">
      <c r="B6" s="2" t="s">
        <v>48</v>
      </c>
      <c r="C6" s="58">
        <v>36285</v>
      </c>
      <c r="D6" s="58" t="s">
        <v>56</v>
      </c>
      <c r="E6" s="2" t="s">
        <v>53</v>
      </c>
      <c r="F6" s="60">
        <v>10000</v>
      </c>
    </row>
    <row r="7" spans="2:6" x14ac:dyDescent="0.25">
      <c r="B7" s="2" t="s">
        <v>49</v>
      </c>
      <c r="C7" s="58">
        <v>36286</v>
      </c>
      <c r="D7" s="58" t="s">
        <v>58</v>
      </c>
      <c r="E7" s="2" t="s">
        <v>53</v>
      </c>
      <c r="F7" s="60">
        <v>10000</v>
      </c>
    </row>
    <row r="8" spans="2:6" x14ac:dyDescent="0.25">
      <c r="B8" s="2" t="s">
        <v>50</v>
      </c>
      <c r="C8" s="58">
        <v>36287</v>
      </c>
      <c r="D8" s="58" t="s">
        <v>57</v>
      </c>
      <c r="E8" s="2" t="s">
        <v>53</v>
      </c>
      <c r="F8" s="60">
        <v>2300</v>
      </c>
    </row>
    <row r="9" spans="2:6" x14ac:dyDescent="0.25">
      <c r="B9" s="72" t="s">
        <v>7</v>
      </c>
      <c r="C9" s="73"/>
      <c r="D9" s="73"/>
      <c r="E9" s="74"/>
      <c r="F9" s="61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Rajani Gupta</cp:lastModifiedBy>
  <cp:lastPrinted>2022-01-07T08:12:53Z</cp:lastPrinted>
  <dcterms:created xsi:type="dcterms:W3CDTF">2021-09-16T11:33:35Z</dcterms:created>
  <dcterms:modified xsi:type="dcterms:W3CDTF">2022-06-08T10:25:40Z</dcterms:modified>
</cp:coreProperties>
</file>