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aurav Sharma\NFCL Project valuation report\uploads\VIS(2022-23)-PL112-096-158\"/>
    </mc:Choice>
  </mc:AlternateContent>
  <xr:revisionPtr revIDLastSave="0" documentId="13_ncr:1_{9B85B339-729F-45F5-87A1-F2BB6855168B}" xr6:coauthVersionLast="47" xr6:coauthVersionMax="47" xr10:uidLastSave="{00000000-0000-0000-0000-000000000000}"/>
  <bookViews>
    <workbookView xWindow="-120" yWindow="-120" windowWidth="21840" windowHeight="13140" tabRatio="699" xr2:uid="{00000000-000D-0000-FFFF-FFFF00000000}"/>
  </bookViews>
  <sheets>
    <sheet name="Building Sheet" sheetId="1" r:id="rId1"/>
    <sheet name="Boundary Wall Length" sheetId="2" r:id="rId2"/>
    <sheet name="Lenght or Area of Road" sheetId="3" r:id="rId3"/>
    <sheet name="Drainage length" sheetId="4" r:id="rId4"/>
    <sheet name="Sheet4" sheetId="5" r:id="rId5"/>
  </sheets>
  <definedNames>
    <definedName name="_xlnm._FilterDatabase" localSheetId="0" hidden="1">'Building Sheet'!$A$3:$I$5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F13" i="1"/>
  <c r="F12" i="1"/>
  <c r="I8" i="1"/>
  <c r="G8" i="1"/>
  <c r="F8" i="1"/>
  <c r="I6" i="1"/>
  <c r="I7" i="1"/>
  <c r="F6" i="1"/>
  <c r="F7" i="1"/>
  <c r="I5" i="1"/>
  <c r="F5" i="1"/>
</calcChain>
</file>

<file path=xl/sharedStrings.xml><?xml version="1.0" encoding="utf-8"?>
<sst xmlns="http://schemas.openxmlformats.org/spreadsheetml/2006/main" count="55" uniqueCount="38">
  <si>
    <t>Block Name</t>
  </si>
  <si>
    <t>Year of construction</t>
  </si>
  <si>
    <t>Structure condition</t>
  </si>
  <si>
    <t>RCC framed pillar beam column structure on RCC slab</t>
  </si>
  <si>
    <t>RB wall structure</t>
  </si>
  <si>
    <t>RCC column beams stone masonry wails in cement, bricks, steel etc.</t>
  </si>
  <si>
    <t>S.No.</t>
  </si>
  <si>
    <t xml:space="preserve">CIVIL/STRUCTURES VALUATION </t>
  </si>
  <si>
    <t>SR.NO</t>
  </si>
  <si>
    <t>BOUNDRY WALL IN RMT</t>
  </si>
  <si>
    <t>UOM</t>
  </si>
  <si>
    <t>TYPE OF WALL</t>
  </si>
  <si>
    <t>RMT</t>
  </si>
  <si>
    <t>ROAD LENGTH</t>
  </si>
  <si>
    <t>TYPE OF ROAD</t>
  </si>
  <si>
    <t>AREA OF ROAD</t>
  </si>
  <si>
    <t>BITUMIN</t>
  </si>
  <si>
    <t>DRAINAGE LENGTH</t>
  </si>
  <si>
    <t>TYPE OF DRAIN</t>
  </si>
  <si>
    <t>SW PIPE</t>
  </si>
  <si>
    <t>RCC</t>
  </si>
  <si>
    <t>PAVER</t>
  </si>
  <si>
    <t>WIRE WITH GI SHEET</t>
  </si>
  <si>
    <t>MAIN NALA</t>
  </si>
  <si>
    <t>BRICK</t>
  </si>
  <si>
    <t>600D HUME</t>
  </si>
  <si>
    <t xml:space="preserve">BK WALL </t>
  </si>
  <si>
    <t>Type of construction</t>
  </si>
  <si>
    <t>Area 
(in sq. mtr.)</t>
  </si>
  <si>
    <t>Area 
(sq. ft.)</t>
  </si>
  <si>
    <t>Depriciated Replacement Cost</t>
  </si>
  <si>
    <t>FACTORY BUILDINGS</t>
  </si>
  <si>
    <t>Good</t>
  </si>
  <si>
    <t>Rate Adoptedm (INR/sq.ft.)</t>
  </si>
  <si>
    <t>Ground Floor</t>
  </si>
  <si>
    <t>First Floor</t>
  </si>
  <si>
    <t>Mumty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</si>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</sst>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₹&quot;\ * #,##0_ ;_ &quot;₹&quot;\ * \-#,##0_ ;_ &quot;₹&quot;\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1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3" fontId="5" fillId="0" borderId="0" xfId="0" applyNumberFormat="1" applyFont="1"/>
    <xf numFmtId="3" fontId="0" fillId="0" borderId="0" xfId="0" applyNumberForma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"/>
  <sheetViews>
    <sheetView tabSelected="1" zoomScaleNormal="100" workbookViewId="0">
      <selection activeCell="D14" sqref="D14"/>
    </sheetView>
  </sheetViews>
  <sheetFormatPr defaultRowHeight="15" x14ac:dyDescent="0.25"/>
  <cols>
    <col min="1" max="1" width="6.5703125" style="2" customWidth="1"/>
    <col min="2" max="2" width="47.5703125" style="6" bestFit="1" customWidth="1"/>
    <col min="3" max="3" width="12.28515625" style="9" customWidth="1"/>
    <col min="4" max="4" width="45.28515625" style="5" customWidth="1"/>
    <col min="5" max="5" width="13.140625" style="1" bestFit="1" customWidth="1"/>
    <col min="6" max="6" width="13.42578125" style="1" customWidth="1"/>
    <col min="7" max="7" width="11.7109375" style="1" customWidth="1"/>
    <col min="8" max="8" width="13.28515625" style="1" bestFit="1" customWidth="1"/>
    <col min="9" max="9" width="20.42578125" style="1" customWidth="1"/>
    <col min="11" max="11" width="77.7109375" hidden="1" customWidth="1"/>
  </cols>
  <sheetData>
    <row r="2" spans="1:11" ht="15.75" x14ac:dyDescent="0.25">
      <c r="A2" s="20" t="s">
        <v>7</v>
      </c>
      <c r="B2" s="20"/>
      <c r="C2" s="20"/>
      <c r="D2" s="20"/>
      <c r="E2" s="20"/>
      <c r="F2" s="20"/>
      <c r="G2" s="20"/>
      <c r="H2" s="20"/>
      <c r="I2" s="20"/>
    </row>
    <row r="3" spans="1:11" ht="45" x14ac:dyDescent="0.25">
      <c r="A3" s="7" t="s">
        <v>6</v>
      </c>
      <c r="B3" s="7" t="s">
        <v>0</v>
      </c>
      <c r="C3" s="12" t="s">
        <v>1</v>
      </c>
      <c r="D3" s="7" t="s">
        <v>27</v>
      </c>
      <c r="E3" s="7" t="s">
        <v>2</v>
      </c>
      <c r="F3" s="7" t="s">
        <v>28</v>
      </c>
      <c r="G3" s="7" t="s">
        <v>29</v>
      </c>
      <c r="H3" s="7" t="s">
        <v>33</v>
      </c>
      <c r="I3" s="7" t="s">
        <v>30</v>
      </c>
      <c r="K3" t="s">
        <v>3</v>
      </c>
    </row>
    <row r="4" spans="1:11" ht="15" customHeight="1" x14ac:dyDescent="0.25">
      <c r="A4" s="18" t="s">
        <v>31</v>
      </c>
      <c r="B4" s="18"/>
      <c r="C4" s="18"/>
      <c r="D4" s="18"/>
      <c r="E4" s="18"/>
      <c r="F4" s="18"/>
      <c r="G4" s="18"/>
      <c r="H4" s="18"/>
      <c r="I4" s="18"/>
    </row>
    <row r="5" spans="1:11" ht="39" customHeight="1" x14ac:dyDescent="0.25">
      <c r="A5" s="3">
        <v>1</v>
      </c>
      <c r="B5" s="3" t="s">
        <v>34</v>
      </c>
      <c r="C5" s="13">
        <v>2001</v>
      </c>
      <c r="D5" s="4" t="s">
        <v>5</v>
      </c>
      <c r="E5" s="3" t="s">
        <v>32</v>
      </c>
      <c r="F5" s="8">
        <f>G5/10.764</f>
        <v>166.29505759940542</v>
      </c>
      <c r="G5" s="14">
        <v>1790</v>
      </c>
      <c r="H5" s="15">
        <v>1200</v>
      </c>
      <c r="I5" s="15">
        <f>H5*G5</f>
        <v>2148000</v>
      </c>
      <c r="K5" t="s">
        <v>4</v>
      </c>
    </row>
    <row r="6" spans="1:11" ht="30" x14ac:dyDescent="0.25">
      <c r="A6" s="21">
        <v>2</v>
      </c>
      <c r="B6" s="22" t="s">
        <v>35</v>
      </c>
      <c r="C6" s="23">
        <v>2001</v>
      </c>
      <c r="D6" s="4" t="s">
        <v>5</v>
      </c>
      <c r="E6" s="3" t="s">
        <v>32</v>
      </c>
      <c r="F6" s="8">
        <f t="shared" ref="F6:F7" si="0">G6/10.764</f>
        <v>160.53511705685619</v>
      </c>
      <c r="G6" s="21">
        <v>1728</v>
      </c>
      <c r="H6" s="15">
        <v>1200</v>
      </c>
      <c r="I6" s="15">
        <f t="shared" ref="I6:I7" si="1">H6*G6</f>
        <v>2073600</v>
      </c>
    </row>
    <row r="7" spans="1:11" ht="30" x14ac:dyDescent="0.25">
      <c r="A7" s="21">
        <v>3</v>
      </c>
      <c r="B7" s="22" t="s">
        <v>36</v>
      </c>
      <c r="C7" s="23">
        <v>2001</v>
      </c>
      <c r="D7" s="4" t="s">
        <v>5</v>
      </c>
      <c r="E7" s="3" t="s">
        <v>32</v>
      </c>
      <c r="F7" s="8">
        <f t="shared" si="0"/>
        <v>35.953177257525084</v>
      </c>
      <c r="G7" s="21">
        <v>387</v>
      </c>
      <c r="H7" s="15">
        <v>1200</v>
      </c>
      <c r="I7" s="15">
        <f t="shared" si="1"/>
        <v>464400</v>
      </c>
    </row>
    <row r="8" spans="1:11" x14ac:dyDescent="0.25">
      <c r="A8" s="24" t="s">
        <v>37</v>
      </c>
      <c r="B8" s="24"/>
      <c r="C8" s="24"/>
      <c r="D8" s="24"/>
      <c r="E8" s="24"/>
      <c r="F8" s="25">
        <f>SUM(F5:F7)</f>
        <v>362.78335191378676</v>
      </c>
      <c r="G8" s="26">
        <f>SUM(G5:G7)</f>
        <v>3905</v>
      </c>
      <c r="H8" s="27"/>
      <c r="I8" s="27">
        <f>SUM(I5:I7)</f>
        <v>4686000</v>
      </c>
    </row>
    <row r="9" spans="1:11" x14ac:dyDescent="0.25">
      <c r="E9" s="16"/>
    </row>
    <row r="10" spans="1:11" x14ac:dyDescent="0.25">
      <c r="E10" s="16"/>
    </row>
    <row r="11" spans="1:11" x14ac:dyDescent="0.25">
      <c r="E11" s="17"/>
      <c r="F11" s="1">
        <v>50000</v>
      </c>
      <c r="H11" s="15"/>
    </row>
    <row r="12" spans="1:11" x14ac:dyDescent="0.25">
      <c r="F12" s="1">
        <f>F11*613.53</f>
        <v>30676500</v>
      </c>
    </row>
    <row r="13" spans="1:11" x14ac:dyDescent="0.25">
      <c r="F13" s="19">
        <f>F12+I8</f>
        <v>35362500</v>
      </c>
      <c r="G13" s="1">
        <v>35400000</v>
      </c>
    </row>
    <row r="14" spans="1:11" x14ac:dyDescent="0.25">
      <c r="G14" s="1">
        <f>G13*0.85</f>
        <v>30090000</v>
      </c>
    </row>
    <row r="15" spans="1:11" x14ac:dyDescent="0.25">
      <c r="G15" s="1">
        <f>G13*0.75</f>
        <v>26550000</v>
      </c>
    </row>
  </sheetData>
  <mergeCells count="3">
    <mergeCell ref="A2:I2"/>
    <mergeCell ref="A4:I4"/>
    <mergeCell ref="A8:E8"/>
  </mergeCells>
  <dataValidations disablePrompts="1" count="2">
    <dataValidation type="list" allowBlank="1" showInputMessage="1" showErrorMessage="1" sqref="E5:E7" xr:uid="{00000000-0002-0000-0000-000001000000}">
      <formula1>"Very Good, Good, Average, Poor, Ordinary with wreckages in the structure"</formula1>
    </dataValidation>
    <dataValidation type="list" allowBlank="1" showInputMessage="1" showErrorMessage="1" sqref="D5:D7" xr:uid="{00000000-0002-0000-0000-000000000000}">
      <formula1>$K$3:$K$5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"/>
  <sheetViews>
    <sheetView workbookViewId="0">
      <selection activeCell="D5" sqref="D5"/>
    </sheetView>
  </sheetViews>
  <sheetFormatPr defaultRowHeight="15" x14ac:dyDescent="0.25"/>
  <cols>
    <col min="2" max="2" width="22.140625" bestFit="1" customWidth="1"/>
    <col min="4" max="4" width="19" bestFit="1" customWidth="1"/>
  </cols>
  <sheetData>
    <row r="2" spans="1:4" x14ac:dyDescent="0.25">
      <c r="A2" s="10" t="s">
        <v>8</v>
      </c>
      <c r="B2" s="10" t="s">
        <v>9</v>
      </c>
      <c r="C2" s="10" t="s">
        <v>10</v>
      </c>
      <c r="D2" s="10" t="s">
        <v>11</v>
      </c>
    </row>
    <row r="3" spans="1:4" x14ac:dyDescent="0.25">
      <c r="A3" s="10">
        <v>1</v>
      </c>
      <c r="B3" s="11">
        <v>3489.29</v>
      </c>
      <c r="C3" s="10" t="s">
        <v>12</v>
      </c>
      <c r="D3" s="10" t="s">
        <v>22</v>
      </c>
    </row>
    <row r="4" spans="1:4" x14ac:dyDescent="0.25">
      <c r="A4" s="10">
        <v>2</v>
      </c>
      <c r="B4" s="10">
        <v>762.76</v>
      </c>
      <c r="C4" s="10" t="s">
        <v>12</v>
      </c>
      <c r="D4" s="10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5"/>
  <sheetViews>
    <sheetView workbookViewId="0">
      <selection activeCell="B3" sqref="B3:B5"/>
    </sheetView>
  </sheetViews>
  <sheetFormatPr defaultRowHeight="15" x14ac:dyDescent="0.25"/>
  <cols>
    <col min="2" max="2" width="13.5703125" bestFit="1" customWidth="1"/>
    <col min="4" max="4" width="13.7109375" bestFit="1" customWidth="1"/>
    <col min="5" max="5" width="14.28515625" bestFit="1" customWidth="1"/>
  </cols>
  <sheetData>
    <row r="2" spans="1:5" x14ac:dyDescent="0.25">
      <c r="A2" s="10" t="s">
        <v>8</v>
      </c>
      <c r="B2" s="10" t="s">
        <v>13</v>
      </c>
      <c r="C2" s="10" t="s">
        <v>10</v>
      </c>
      <c r="D2" s="10" t="s">
        <v>14</v>
      </c>
      <c r="E2" s="10" t="s">
        <v>15</v>
      </c>
    </row>
    <row r="3" spans="1:5" x14ac:dyDescent="0.25">
      <c r="A3" s="10">
        <v>1</v>
      </c>
      <c r="B3" s="11">
        <v>2141</v>
      </c>
      <c r="C3" s="10" t="s">
        <v>12</v>
      </c>
      <c r="D3" s="10" t="s">
        <v>16</v>
      </c>
      <c r="E3" s="11">
        <v>12846</v>
      </c>
    </row>
    <row r="4" spans="1:5" x14ac:dyDescent="0.25">
      <c r="A4" s="10">
        <v>2</v>
      </c>
      <c r="B4" s="10">
        <v>454.93</v>
      </c>
      <c r="C4" s="10" t="s">
        <v>12</v>
      </c>
      <c r="D4" s="10" t="s">
        <v>20</v>
      </c>
      <c r="E4" s="11">
        <v>2729.58</v>
      </c>
    </row>
    <row r="5" spans="1:5" x14ac:dyDescent="0.25">
      <c r="A5" s="10">
        <v>3</v>
      </c>
      <c r="B5" s="10">
        <v>1174.42</v>
      </c>
      <c r="C5" s="10" t="s">
        <v>12</v>
      </c>
      <c r="D5" s="10" t="s">
        <v>21</v>
      </c>
      <c r="E5" s="11">
        <v>7044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7"/>
  <sheetViews>
    <sheetView workbookViewId="0">
      <selection activeCell="D4" sqref="D4:D7"/>
    </sheetView>
  </sheetViews>
  <sheetFormatPr defaultRowHeight="15" x14ac:dyDescent="0.25"/>
  <cols>
    <col min="2" max="2" width="19.7109375" bestFit="1" customWidth="1"/>
    <col min="4" max="4" width="14.28515625" bestFit="1" customWidth="1"/>
    <col min="5" max="5" width="11.28515625" bestFit="1" customWidth="1"/>
  </cols>
  <sheetData>
    <row r="2" spans="1:5" x14ac:dyDescent="0.25">
      <c r="A2" s="10" t="s">
        <v>8</v>
      </c>
      <c r="B2" s="10" t="s">
        <v>17</v>
      </c>
      <c r="C2" s="10" t="s">
        <v>10</v>
      </c>
      <c r="D2" s="10" t="s">
        <v>18</v>
      </c>
    </row>
    <row r="4" spans="1:5" x14ac:dyDescent="0.25">
      <c r="A4" s="10">
        <v>1</v>
      </c>
      <c r="B4" s="11">
        <v>642.23</v>
      </c>
      <c r="C4" s="10" t="s">
        <v>12</v>
      </c>
      <c r="D4" s="10" t="s">
        <v>19</v>
      </c>
      <c r="E4" s="10"/>
    </row>
    <row r="5" spans="1:5" x14ac:dyDescent="0.25">
      <c r="A5" s="10">
        <v>2</v>
      </c>
      <c r="B5" s="11">
        <v>540</v>
      </c>
      <c r="C5" s="10" t="s">
        <v>12</v>
      </c>
      <c r="D5" s="10" t="s">
        <v>21</v>
      </c>
      <c r="E5" s="10" t="s">
        <v>23</v>
      </c>
    </row>
    <row r="6" spans="1:5" x14ac:dyDescent="0.25">
      <c r="A6" s="10">
        <v>3</v>
      </c>
      <c r="B6" s="11">
        <v>782</v>
      </c>
      <c r="C6" s="10" t="s">
        <v>12</v>
      </c>
      <c r="D6" s="10" t="s">
        <v>24</v>
      </c>
      <c r="E6" s="10"/>
    </row>
    <row r="7" spans="1:5" x14ac:dyDescent="0.25">
      <c r="A7" s="10">
        <v>4</v>
      </c>
      <c r="B7" s="11">
        <v>266</v>
      </c>
      <c r="C7" s="10" t="s">
        <v>12</v>
      </c>
      <c r="D7" s="10" t="s">
        <v>25</v>
      </c>
      <c r="E7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Building Sheet</vt:lpstr>
      <vt:lpstr>Boundary Wall Length</vt:lpstr>
      <vt:lpstr>Lenght or Area of Road</vt:lpstr>
      <vt:lpstr>Drainage length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Gaurav Sharma</cp:lastModifiedBy>
  <dcterms:created xsi:type="dcterms:W3CDTF">2016-02-17T05:50:56Z</dcterms:created>
  <dcterms:modified xsi:type="dcterms:W3CDTF">2022-06-22T08:40:10Z</dcterms:modified>
</cp:coreProperties>
</file>