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2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4" i="1"/>
  <c r="F5" i="1"/>
  <c r="F6" i="1"/>
  <c r="F7" i="1"/>
  <c r="F8" i="1"/>
  <c r="F16" i="1"/>
  <c r="F18" i="1"/>
  <c r="F20" i="1"/>
  <c r="F22" i="1"/>
  <c r="F24" i="1"/>
  <c r="F26" i="1"/>
  <c r="F28" i="1"/>
  <c r="F30" i="1"/>
  <c r="F4" i="1"/>
  <c r="D32" i="1"/>
  <c r="E31" i="1"/>
  <c r="F31" i="1" s="1"/>
  <c r="E30" i="1"/>
  <c r="E29" i="1"/>
  <c r="F29" i="1" s="1"/>
  <c r="E28" i="1"/>
  <c r="E27" i="1"/>
  <c r="F27" i="1" s="1"/>
  <c r="E26" i="1"/>
  <c r="E25" i="1"/>
  <c r="F25" i="1" s="1"/>
  <c r="E24" i="1"/>
  <c r="E23" i="1"/>
  <c r="F23" i="1" s="1"/>
  <c r="E22" i="1"/>
  <c r="E21" i="1"/>
  <c r="F21" i="1" s="1"/>
  <c r="E20" i="1"/>
  <c r="E19" i="1"/>
  <c r="F19" i="1" s="1"/>
  <c r="E18" i="1"/>
  <c r="E17" i="1"/>
  <c r="F17" i="1" s="1"/>
  <c r="E16" i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E7" i="1"/>
  <c r="E6" i="1"/>
  <c r="E5" i="1"/>
  <c r="E4" i="1"/>
  <c r="C32" i="1"/>
  <c r="J10" i="1"/>
  <c r="I32" i="1"/>
  <c r="J5" i="1" s="1"/>
  <c r="H32" i="1"/>
  <c r="F32" i="1" l="1"/>
  <c r="E32" i="1"/>
  <c r="J15" i="1"/>
  <c r="J17" i="1"/>
  <c r="J19" i="1"/>
  <c r="J21" i="1"/>
  <c r="J23" i="1"/>
  <c r="J25" i="1"/>
  <c r="J27" i="1"/>
  <c r="J29" i="1"/>
  <c r="J31" i="1"/>
  <c r="J16" i="1"/>
  <c r="J18" i="1"/>
  <c r="J20" i="1"/>
  <c r="J22" i="1"/>
  <c r="J24" i="1"/>
  <c r="J26" i="1"/>
  <c r="J28" i="1"/>
  <c r="J30" i="1"/>
  <c r="J7" i="1"/>
  <c r="J9" i="1"/>
  <c r="J11" i="1"/>
  <c r="J13" i="1"/>
  <c r="J8" i="1"/>
  <c r="J12" i="1"/>
  <c r="J14" i="1"/>
  <c r="J4" i="1"/>
  <c r="J6" i="1"/>
  <c r="J32" i="1" l="1"/>
</calcChain>
</file>

<file path=xl/sharedStrings.xml><?xml version="1.0" encoding="utf-8"?>
<sst xmlns="http://schemas.openxmlformats.org/spreadsheetml/2006/main" count="41" uniqueCount="40">
  <si>
    <t>Sno</t>
  </si>
  <si>
    <t>Name of the Financial Creditor</t>
  </si>
  <si>
    <t>Principle</t>
  </si>
  <si>
    <t>Amount Of Claim</t>
  </si>
  <si>
    <t xml:space="preserve">Submitted </t>
  </si>
  <si>
    <t>Admitted</t>
  </si>
  <si>
    <t>%</t>
  </si>
  <si>
    <t>Reconstitution of Committee of Creditors as on 04.12.2020.</t>
  </si>
  <si>
    <t>Asset Reconstruction Company (India) ltd</t>
  </si>
  <si>
    <t>State Bank of India</t>
  </si>
  <si>
    <t>Canara Bank</t>
  </si>
  <si>
    <t>International Asset ReconstructionCo Ltd</t>
  </si>
  <si>
    <t>Edelweiss Asset Reconstrucion Co Ltd</t>
  </si>
  <si>
    <t>Ayodhya Rami Reddy Alla</t>
  </si>
  <si>
    <t>Union Bank Of India</t>
  </si>
  <si>
    <t>Asf Infrastructure Pvt Ltd</t>
  </si>
  <si>
    <t>UCO Bank</t>
  </si>
  <si>
    <t>Oriental Bank of Commerce</t>
  </si>
  <si>
    <t>G.Vishnu Dev</t>
  </si>
  <si>
    <t>A.V.Seshakumar Reddy</t>
  </si>
  <si>
    <t>Bank of Maharashtra</t>
  </si>
  <si>
    <t>Raj Kumar Rupani</t>
  </si>
  <si>
    <t>A.J.Rajkumar</t>
  </si>
  <si>
    <t>P.Mallinath</t>
  </si>
  <si>
    <t>G.Sriram</t>
  </si>
  <si>
    <t>Aditya Soni</t>
  </si>
  <si>
    <t>Meena Asawa</t>
  </si>
  <si>
    <t>P.Jayaprakash Reddy</t>
  </si>
  <si>
    <t>A.Vasantha</t>
  </si>
  <si>
    <t>G.Vijaya Reddy</t>
  </si>
  <si>
    <t>K.Srinivas Rao</t>
  </si>
  <si>
    <t>Santosh Asawa</t>
  </si>
  <si>
    <t>Sunita Asawa</t>
  </si>
  <si>
    <t>Premlatha Soni</t>
  </si>
  <si>
    <t>Anushree Soni</t>
  </si>
  <si>
    <t>Mario Alphonse Dyas</t>
  </si>
  <si>
    <t>INT (DEEMED)</t>
  </si>
  <si>
    <t>Interest as per VHL 31.03.2017</t>
  </si>
  <si>
    <t>Total AS PER VHL 31.03.2017</t>
  </si>
  <si>
    <t>TOTAL 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</si>
</sst>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2" fillId="0" borderId="1" xfId="0" applyFont="1" applyBorder="1"/>
    <xf numFmtId="165" fontId="0" fillId="0" borderId="1" xfId="1" applyNumberFormat="1" applyFont="1" applyBorder="1"/>
    <xf numFmtId="165" fontId="0" fillId="0" borderId="1" xfId="0" applyNumberFormat="1" applyBorder="1"/>
    <xf numFmtId="164" fontId="0" fillId="0" borderId="1" xfId="0" applyNumberFormat="1" applyBorder="1"/>
    <xf numFmtId="0" fontId="2" fillId="0" borderId="1" xfId="0" applyFont="1" applyBorder="1" applyAlignment="1">
      <alignment wrapText="1"/>
    </xf>
    <xf numFmtId="165" fontId="0" fillId="0" borderId="0" xfId="0" applyNumberFormat="1"/>
    <xf numFmtId="0" fontId="2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J33" sqref="A1:J33"/>
    </sheetView>
  </sheetViews>
  <sheetFormatPr defaultRowHeight="15" x14ac:dyDescent="0.25"/>
  <cols>
    <col min="1" max="1" width="6.28515625" customWidth="1"/>
    <col min="2" max="2" width="40" customWidth="1"/>
    <col min="3" max="3" width="14.85546875" bestFit="1" customWidth="1"/>
    <col min="4" max="4" width="15.140625" customWidth="1"/>
    <col min="5" max="5" width="25.85546875" bestFit="1" customWidth="1"/>
    <col min="6" max="7" width="14.5703125" customWidth="1"/>
    <col min="8" max="8" width="16" customWidth="1"/>
    <col min="9" max="9" width="18" customWidth="1"/>
  </cols>
  <sheetData>
    <row r="1" spans="1:10" x14ac:dyDescent="0.25">
      <c r="A1" s="8" t="s">
        <v>7</v>
      </c>
      <c r="B1" s="8"/>
      <c r="C1" s="8"/>
      <c r="D1" s="8"/>
      <c r="E1" s="8"/>
      <c r="F1" s="8"/>
      <c r="G1" s="8"/>
      <c r="H1" s="8"/>
      <c r="I1" s="8"/>
      <c r="J1" s="8"/>
    </row>
    <row r="2" spans="1:10" ht="30" x14ac:dyDescent="0.25">
      <c r="A2" s="2" t="s">
        <v>0</v>
      </c>
      <c r="B2" s="2" t="s">
        <v>1</v>
      </c>
      <c r="C2" s="2" t="s">
        <v>2</v>
      </c>
      <c r="D2" s="6" t="s">
        <v>37</v>
      </c>
      <c r="E2" s="2" t="s">
        <v>38</v>
      </c>
      <c r="F2" s="2" t="s">
        <v>36</v>
      </c>
      <c r="G2" s="2" t="s">
        <v>39</v>
      </c>
      <c r="H2" s="2" t="s">
        <v>3</v>
      </c>
      <c r="I2" s="2" t="s">
        <v>3</v>
      </c>
      <c r="J2" s="2" t="s">
        <v>6</v>
      </c>
    </row>
    <row r="3" spans="1:10" x14ac:dyDescent="0.25">
      <c r="A3" s="2"/>
      <c r="B3" s="2"/>
      <c r="C3" s="2"/>
      <c r="D3" s="2"/>
      <c r="E3" s="2"/>
      <c r="F3" s="2"/>
      <c r="G3" s="2"/>
      <c r="H3" s="2" t="s">
        <v>4</v>
      </c>
      <c r="I3" s="2" t="s">
        <v>5</v>
      </c>
      <c r="J3" s="2"/>
    </row>
    <row r="4" spans="1:10" x14ac:dyDescent="0.25">
      <c r="A4" s="1">
        <v>1</v>
      </c>
      <c r="B4" s="1" t="s">
        <v>8</v>
      </c>
      <c r="C4" s="3">
        <v>1316808095</v>
      </c>
      <c r="D4" s="3">
        <v>917874498</v>
      </c>
      <c r="E4" s="3">
        <f>C4+D4</f>
        <v>2234682593</v>
      </c>
      <c r="F4" s="3">
        <f>H4-E4</f>
        <v>1236935771</v>
      </c>
      <c r="G4" s="3">
        <f>F4+D4</f>
        <v>2154810269</v>
      </c>
      <c r="H4" s="3">
        <v>3471618364</v>
      </c>
      <c r="I4" s="3">
        <v>3471618364</v>
      </c>
      <c r="J4" s="5">
        <f>I4/I32*100</f>
        <v>48.597149450812374</v>
      </c>
    </row>
    <row r="5" spans="1:10" x14ac:dyDescent="0.25">
      <c r="A5" s="1">
        <v>2</v>
      </c>
      <c r="B5" s="1" t="s">
        <v>9</v>
      </c>
      <c r="C5" s="3">
        <v>561895483</v>
      </c>
      <c r="D5" s="3">
        <v>505455923</v>
      </c>
      <c r="E5" s="3">
        <f t="shared" ref="E5:E31" si="0">C5+D5</f>
        <v>1067351406</v>
      </c>
      <c r="F5" s="3">
        <f t="shared" ref="F5:F31" si="1">H5-E5</f>
        <v>600418974</v>
      </c>
      <c r="G5" s="3">
        <f t="shared" ref="G5:G31" si="2">F5+D5</f>
        <v>1105874897</v>
      </c>
      <c r="H5" s="3">
        <v>1667770380</v>
      </c>
      <c r="I5" s="3">
        <v>1612802936</v>
      </c>
      <c r="J5" s="5">
        <f>I5/I32*100</f>
        <v>22.576682428074918</v>
      </c>
    </row>
    <row r="6" spans="1:10" x14ac:dyDescent="0.25">
      <c r="A6" s="1">
        <v>3</v>
      </c>
      <c r="B6" s="1" t="s">
        <v>10</v>
      </c>
      <c r="C6" s="3">
        <v>240698614.27000001</v>
      </c>
      <c r="D6" s="3">
        <v>348095537</v>
      </c>
      <c r="E6" s="3">
        <f t="shared" si="0"/>
        <v>588794151.26999998</v>
      </c>
      <c r="F6" s="3">
        <f t="shared" si="1"/>
        <v>129521407.73000002</v>
      </c>
      <c r="G6" s="3">
        <f t="shared" si="2"/>
        <v>477616944.73000002</v>
      </c>
      <c r="H6" s="3">
        <v>718315559</v>
      </c>
      <c r="I6" s="3">
        <v>718315559</v>
      </c>
      <c r="J6" s="5">
        <f>I6/I32*100</f>
        <v>10.055278234369554</v>
      </c>
    </row>
    <row r="7" spans="1:10" x14ac:dyDescent="0.25">
      <c r="A7" s="1">
        <v>4</v>
      </c>
      <c r="B7" s="1" t="s">
        <v>11</v>
      </c>
      <c r="C7" s="3">
        <v>19500000</v>
      </c>
      <c r="D7" s="3">
        <v>0</v>
      </c>
      <c r="E7" s="3">
        <f t="shared" si="0"/>
        <v>19500000</v>
      </c>
      <c r="F7" s="3">
        <f t="shared" si="1"/>
        <v>585875360</v>
      </c>
      <c r="G7" s="3">
        <f t="shared" si="2"/>
        <v>585875360</v>
      </c>
      <c r="H7" s="3">
        <v>605375360</v>
      </c>
      <c r="I7" s="3">
        <v>600717360</v>
      </c>
      <c r="J7" s="5">
        <f>I7/I32*100</f>
        <v>8.4090900152922057</v>
      </c>
    </row>
    <row r="8" spans="1:10" x14ac:dyDescent="0.25">
      <c r="A8" s="1">
        <v>5</v>
      </c>
      <c r="B8" s="1" t="s">
        <v>12</v>
      </c>
      <c r="C8" s="3">
        <v>8800000</v>
      </c>
      <c r="D8" s="3">
        <v>0</v>
      </c>
      <c r="E8" s="3">
        <f t="shared" si="0"/>
        <v>8800000</v>
      </c>
      <c r="F8" s="3">
        <f t="shared" si="1"/>
        <v>264732417</v>
      </c>
      <c r="G8" s="3">
        <f t="shared" si="2"/>
        <v>264732417</v>
      </c>
      <c r="H8" s="3">
        <v>273532417</v>
      </c>
      <c r="I8" s="3">
        <v>273532417</v>
      </c>
      <c r="J8" s="5">
        <f>I8/I32*100</f>
        <v>3.8290198849146693</v>
      </c>
    </row>
    <row r="9" spans="1:10" x14ac:dyDescent="0.25">
      <c r="A9" s="1">
        <v>6</v>
      </c>
      <c r="B9" s="1" t="s">
        <v>13</v>
      </c>
      <c r="C9" s="3">
        <v>60785206</v>
      </c>
      <c r="D9" s="3">
        <v>0</v>
      </c>
      <c r="E9" s="3">
        <f t="shared" si="0"/>
        <v>60785206</v>
      </c>
      <c r="F9" s="3">
        <f t="shared" si="1"/>
        <v>123234062</v>
      </c>
      <c r="G9" s="3">
        <f t="shared" si="2"/>
        <v>123234062</v>
      </c>
      <c r="H9" s="3">
        <v>184019268</v>
      </c>
      <c r="I9" s="3">
        <v>183565667</v>
      </c>
      <c r="J9" s="5">
        <f>I9/I32*100</f>
        <v>2.5696281151591056</v>
      </c>
    </row>
    <row r="10" spans="1:10" x14ac:dyDescent="0.25">
      <c r="A10" s="1">
        <v>7</v>
      </c>
      <c r="B10" s="1" t="s">
        <v>14</v>
      </c>
      <c r="C10" s="3">
        <v>54180525</v>
      </c>
      <c r="D10" s="3">
        <v>0</v>
      </c>
      <c r="E10" s="3">
        <f t="shared" si="0"/>
        <v>54180525</v>
      </c>
      <c r="F10" s="3">
        <f t="shared" si="1"/>
        <v>45452488</v>
      </c>
      <c r="G10" s="3">
        <f t="shared" si="2"/>
        <v>45452488</v>
      </c>
      <c r="H10" s="3">
        <v>99633013</v>
      </c>
      <c r="I10" s="3">
        <v>99633013</v>
      </c>
      <c r="J10" s="5">
        <f>I10/I32*100</f>
        <v>1.3947041164446763</v>
      </c>
    </row>
    <row r="11" spans="1:10" x14ac:dyDescent="0.25">
      <c r="A11" s="1">
        <v>8</v>
      </c>
      <c r="B11" s="1" t="s">
        <v>15</v>
      </c>
      <c r="C11" s="3">
        <v>70999000</v>
      </c>
      <c r="D11" s="3">
        <v>0</v>
      </c>
      <c r="E11" s="3">
        <f t="shared" si="0"/>
        <v>70999000</v>
      </c>
      <c r="F11" s="3">
        <f t="shared" si="1"/>
        <v>484000</v>
      </c>
      <c r="G11" s="3">
        <f t="shared" si="2"/>
        <v>484000</v>
      </c>
      <c r="H11" s="3">
        <v>71483000</v>
      </c>
      <c r="I11" s="3">
        <v>71483000</v>
      </c>
      <c r="J11" s="5">
        <f>I11/I32*100</f>
        <v>1.0006485938131249</v>
      </c>
    </row>
    <row r="12" spans="1:10" x14ac:dyDescent="0.25">
      <c r="A12" s="1">
        <v>9</v>
      </c>
      <c r="B12" s="1" t="s">
        <v>16</v>
      </c>
      <c r="C12" s="3">
        <v>40125147</v>
      </c>
      <c r="D12" s="3">
        <v>0</v>
      </c>
      <c r="E12" s="3">
        <f t="shared" si="0"/>
        <v>40125147</v>
      </c>
      <c r="F12" s="3">
        <f t="shared" si="1"/>
        <v>0</v>
      </c>
      <c r="G12" s="3">
        <f t="shared" si="2"/>
        <v>0</v>
      </c>
      <c r="H12" s="3">
        <v>40125147</v>
      </c>
      <c r="I12" s="3">
        <v>40075147</v>
      </c>
      <c r="J12" s="5">
        <f>I12/I32*100</f>
        <v>0.5609884796721496</v>
      </c>
    </row>
    <row r="13" spans="1:10" x14ac:dyDescent="0.25">
      <c r="A13" s="1">
        <v>10</v>
      </c>
      <c r="B13" s="1" t="s">
        <v>17</v>
      </c>
      <c r="C13" s="3"/>
      <c r="D13" s="3">
        <v>0</v>
      </c>
      <c r="E13" s="3">
        <f t="shared" si="0"/>
        <v>0</v>
      </c>
      <c r="F13" s="3">
        <f t="shared" si="1"/>
        <v>26948202</v>
      </c>
      <c r="G13" s="3">
        <f t="shared" si="2"/>
        <v>26948202</v>
      </c>
      <c r="H13" s="3">
        <v>26948202</v>
      </c>
      <c r="I13" s="3">
        <v>26948202</v>
      </c>
      <c r="J13" s="5">
        <f>I13/I32*100</f>
        <v>0.37723207527792679</v>
      </c>
    </row>
    <row r="14" spans="1:10" x14ac:dyDescent="0.25">
      <c r="A14" s="1">
        <v>11</v>
      </c>
      <c r="B14" s="1" t="s">
        <v>18</v>
      </c>
      <c r="C14" s="3">
        <v>12652645</v>
      </c>
      <c r="D14" s="3">
        <v>0</v>
      </c>
      <c r="E14" s="3">
        <f t="shared" si="0"/>
        <v>12652645</v>
      </c>
      <c r="F14" s="3">
        <f t="shared" si="1"/>
        <v>0</v>
      </c>
      <c r="G14" s="3">
        <f t="shared" si="2"/>
        <v>0</v>
      </c>
      <c r="H14" s="3">
        <v>12652645</v>
      </c>
      <c r="I14" s="3">
        <v>12652645</v>
      </c>
      <c r="J14" s="5">
        <f>I14/I32*100</f>
        <v>0.17711695686060555</v>
      </c>
    </row>
    <row r="15" spans="1:10" x14ac:dyDescent="0.25">
      <c r="A15" s="1">
        <v>12</v>
      </c>
      <c r="B15" s="1" t="s">
        <v>20</v>
      </c>
      <c r="C15" s="3">
        <v>11025457</v>
      </c>
      <c r="D15" s="3">
        <v>0</v>
      </c>
      <c r="E15" s="3">
        <f t="shared" si="0"/>
        <v>11025457</v>
      </c>
      <c r="F15" s="3">
        <f t="shared" si="1"/>
        <v>0</v>
      </c>
      <c r="G15" s="3">
        <f t="shared" si="2"/>
        <v>0</v>
      </c>
      <c r="H15" s="3">
        <v>11025457</v>
      </c>
      <c r="I15" s="3">
        <v>10532642</v>
      </c>
      <c r="J15" s="5">
        <f>I15/I32*100</f>
        <v>0.14744027819813185</v>
      </c>
    </row>
    <row r="16" spans="1:10" x14ac:dyDescent="0.25">
      <c r="A16" s="1">
        <v>13</v>
      </c>
      <c r="B16" s="1" t="s">
        <v>19</v>
      </c>
      <c r="C16" s="3">
        <v>2108000</v>
      </c>
      <c r="D16" s="3">
        <v>0</v>
      </c>
      <c r="E16" s="3">
        <f t="shared" si="0"/>
        <v>2108000</v>
      </c>
      <c r="F16" s="3">
        <f t="shared" si="1"/>
        <v>1559500</v>
      </c>
      <c r="G16" s="3">
        <f t="shared" si="2"/>
        <v>1559500</v>
      </c>
      <c r="H16" s="3">
        <v>3667500</v>
      </c>
      <c r="I16" s="3">
        <v>3667500</v>
      </c>
      <c r="J16" s="5">
        <f>I16/I32*100</f>
        <v>5.1339181592961067E-2</v>
      </c>
    </row>
    <row r="17" spans="1:10" x14ac:dyDescent="0.25">
      <c r="A17" s="1">
        <v>14</v>
      </c>
      <c r="B17" s="1" t="s">
        <v>21</v>
      </c>
      <c r="C17" s="3">
        <v>1900000</v>
      </c>
      <c r="D17" s="3">
        <v>0</v>
      </c>
      <c r="E17" s="3">
        <f t="shared" si="0"/>
        <v>1900000</v>
      </c>
      <c r="F17" s="3">
        <f t="shared" si="1"/>
        <v>1228556</v>
      </c>
      <c r="G17" s="3">
        <f t="shared" si="2"/>
        <v>1228556</v>
      </c>
      <c r="H17" s="3">
        <v>3128556</v>
      </c>
      <c r="I17" s="3">
        <v>1900000</v>
      </c>
      <c r="J17" s="5">
        <f>I17/I32*100</f>
        <v>2.6596985692331567E-2</v>
      </c>
    </row>
    <row r="18" spans="1:10" x14ac:dyDescent="0.25">
      <c r="A18" s="1">
        <v>15</v>
      </c>
      <c r="B18" s="1" t="s">
        <v>22</v>
      </c>
      <c r="C18" s="3">
        <v>1200000</v>
      </c>
      <c r="D18" s="3">
        <v>0</v>
      </c>
      <c r="E18" s="3">
        <f t="shared" si="0"/>
        <v>1200000</v>
      </c>
      <c r="F18" s="3">
        <f t="shared" si="1"/>
        <v>1771000</v>
      </c>
      <c r="G18" s="3">
        <f t="shared" si="2"/>
        <v>1771000</v>
      </c>
      <c r="H18" s="3">
        <v>2971000</v>
      </c>
      <c r="I18" s="3">
        <v>1200000</v>
      </c>
      <c r="J18" s="5">
        <f>I18/I32*100</f>
        <v>1.6798096226735726E-2</v>
      </c>
    </row>
    <row r="19" spans="1:10" x14ac:dyDescent="0.25">
      <c r="A19" s="1">
        <v>16</v>
      </c>
      <c r="B19" s="1" t="s">
        <v>23</v>
      </c>
      <c r="C19" s="3">
        <v>500000</v>
      </c>
      <c r="D19" s="3">
        <v>0</v>
      </c>
      <c r="E19" s="3">
        <f t="shared" si="0"/>
        <v>500000</v>
      </c>
      <c r="F19" s="3">
        <f t="shared" si="1"/>
        <v>1379429</v>
      </c>
      <c r="G19" s="3">
        <f t="shared" si="2"/>
        <v>1379429</v>
      </c>
      <c r="H19" s="3">
        <v>1879429</v>
      </c>
      <c r="I19" s="3">
        <v>1863720</v>
      </c>
      <c r="J19" s="5">
        <f>I19/I32*100</f>
        <v>2.6089123249743256E-2</v>
      </c>
    </row>
    <row r="20" spans="1:10" x14ac:dyDescent="0.25">
      <c r="A20" s="1">
        <v>17</v>
      </c>
      <c r="B20" s="1" t="s">
        <v>24</v>
      </c>
      <c r="C20" s="3">
        <v>1643200</v>
      </c>
      <c r="D20" s="3">
        <v>0</v>
      </c>
      <c r="E20" s="3">
        <f t="shared" si="0"/>
        <v>1643200</v>
      </c>
      <c r="F20" s="3">
        <f t="shared" si="1"/>
        <v>0</v>
      </c>
      <c r="G20" s="3">
        <f t="shared" si="2"/>
        <v>0</v>
      </c>
      <c r="H20" s="3">
        <v>1643200</v>
      </c>
      <c r="I20" s="3">
        <v>1643200</v>
      </c>
      <c r="J20" s="5">
        <f>I20/I32*100</f>
        <v>2.3002193099810123E-2</v>
      </c>
    </row>
    <row r="21" spans="1:10" x14ac:dyDescent="0.25">
      <c r="A21" s="1">
        <v>18</v>
      </c>
      <c r="B21" s="1" t="s">
        <v>25</v>
      </c>
      <c r="C21" s="3">
        <v>1000000</v>
      </c>
      <c r="D21" s="3">
        <v>0</v>
      </c>
      <c r="E21" s="3">
        <f t="shared" si="0"/>
        <v>1000000</v>
      </c>
      <c r="F21" s="3">
        <f t="shared" si="1"/>
        <v>567000</v>
      </c>
      <c r="G21" s="3">
        <f t="shared" si="2"/>
        <v>567000</v>
      </c>
      <c r="H21" s="3">
        <v>1567000</v>
      </c>
      <c r="I21" s="3">
        <v>1557161</v>
      </c>
      <c r="J21" s="5">
        <f>I21/I32*100</f>
        <v>2.1797783598766694E-2</v>
      </c>
    </row>
    <row r="22" spans="1:10" x14ac:dyDescent="0.25">
      <c r="A22" s="1">
        <v>19</v>
      </c>
      <c r="B22" s="1" t="s">
        <v>26</v>
      </c>
      <c r="C22" s="3">
        <v>1000000</v>
      </c>
      <c r="D22" s="3">
        <v>0</v>
      </c>
      <c r="E22" s="3">
        <f t="shared" si="0"/>
        <v>1000000</v>
      </c>
      <c r="F22" s="3">
        <f t="shared" si="1"/>
        <v>567000</v>
      </c>
      <c r="G22" s="3">
        <f t="shared" si="2"/>
        <v>567000</v>
      </c>
      <c r="H22" s="3">
        <v>1567000</v>
      </c>
      <c r="I22" s="3">
        <v>1557161</v>
      </c>
      <c r="J22" s="5">
        <f>I22/I32*100</f>
        <v>2.1797783598766694E-2</v>
      </c>
    </row>
    <row r="23" spans="1:10" x14ac:dyDescent="0.25">
      <c r="A23" s="1">
        <v>20</v>
      </c>
      <c r="B23" s="1" t="s">
        <v>27</v>
      </c>
      <c r="C23" s="3">
        <v>1169747</v>
      </c>
      <c r="D23" s="3">
        <v>0</v>
      </c>
      <c r="E23" s="3">
        <f t="shared" si="0"/>
        <v>1169747</v>
      </c>
      <c r="F23" s="3">
        <f t="shared" si="1"/>
        <v>240134</v>
      </c>
      <c r="G23" s="3">
        <f t="shared" si="2"/>
        <v>240134</v>
      </c>
      <c r="H23" s="3">
        <v>1409881</v>
      </c>
      <c r="I23" s="3">
        <v>1329821</v>
      </c>
      <c r="J23" s="5">
        <f>I23/I32*100</f>
        <v>1.8615384268611607E-2</v>
      </c>
    </row>
    <row r="24" spans="1:10" x14ac:dyDescent="0.25">
      <c r="A24" s="1">
        <v>21</v>
      </c>
      <c r="B24" s="1" t="s">
        <v>28</v>
      </c>
      <c r="C24" s="3">
        <v>300000</v>
      </c>
      <c r="D24" s="3">
        <v>0</v>
      </c>
      <c r="E24" s="3">
        <f t="shared" si="0"/>
        <v>300000</v>
      </c>
      <c r="F24" s="3">
        <f t="shared" si="1"/>
        <v>827657</v>
      </c>
      <c r="G24" s="3">
        <f t="shared" si="2"/>
        <v>827657</v>
      </c>
      <c r="H24" s="3">
        <v>1127657</v>
      </c>
      <c r="I24" s="3">
        <v>1118232</v>
      </c>
      <c r="J24" s="5">
        <f>I24/I32*100</f>
        <v>1.5653473949845953E-2</v>
      </c>
    </row>
    <row r="25" spans="1:10" x14ac:dyDescent="0.25">
      <c r="A25" s="1">
        <v>22</v>
      </c>
      <c r="B25" s="1" t="s">
        <v>29</v>
      </c>
      <c r="C25" s="3">
        <v>1109160</v>
      </c>
      <c r="D25" s="3">
        <v>0</v>
      </c>
      <c r="E25" s="3">
        <f t="shared" si="0"/>
        <v>1109160</v>
      </c>
      <c r="F25" s="3">
        <f t="shared" si="1"/>
        <v>0</v>
      </c>
      <c r="G25" s="3">
        <f t="shared" si="2"/>
        <v>0</v>
      </c>
      <c r="H25" s="3">
        <v>1109160</v>
      </c>
      <c r="I25" s="3">
        <v>1109160</v>
      </c>
      <c r="J25" s="5">
        <f>I25/I32*100</f>
        <v>1.5526480342371833E-2</v>
      </c>
    </row>
    <row r="26" spans="1:10" x14ac:dyDescent="0.25">
      <c r="A26" s="1">
        <v>23</v>
      </c>
      <c r="B26" s="1" t="s">
        <v>30</v>
      </c>
      <c r="C26" s="3">
        <v>280000</v>
      </c>
      <c r="D26" s="3">
        <v>0</v>
      </c>
      <c r="E26" s="3">
        <f t="shared" si="0"/>
        <v>280000</v>
      </c>
      <c r="F26" s="3">
        <f t="shared" si="1"/>
        <v>772480</v>
      </c>
      <c r="G26" s="3">
        <f t="shared" si="2"/>
        <v>772480</v>
      </c>
      <c r="H26" s="3">
        <v>1052480</v>
      </c>
      <c r="I26" s="3">
        <v>1043683</v>
      </c>
      <c r="J26" s="5">
        <f>I26/I32*100</f>
        <v>1.4609906220173521E-2</v>
      </c>
    </row>
    <row r="27" spans="1:10" x14ac:dyDescent="0.25">
      <c r="A27" s="1">
        <v>24</v>
      </c>
      <c r="B27" s="1" t="s">
        <v>31</v>
      </c>
      <c r="C27" s="3">
        <v>500000</v>
      </c>
      <c r="D27" s="3">
        <v>0</v>
      </c>
      <c r="E27" s="3">
        <f t="shared" si="0"/>
        <v>500000</v>
      </c>
      <c r="F27" s="3">
        <f t="shared" si="1"/>
        <v>283500</v>
      </c>
      <c r="G27" s="3">
        <f t="shared" si="2"/>
        <v>283500</v>
      </c>
      <c r="H27" s="3">
        <v>783500</v>
      </c>
      <c r="I27" s="3">
        <v>778581</v>
      </c>
      <c r="J27" s="5">
        <f>I27/I32*100</f>
        <v>1.0898898798590106E-2</v>
      </c>
    </row>
    <row r="28" spans="1:10" x14ac:dyDescent="0.25">
      <c r="A28" s="1">
        <v>25</v>
      </c>
      <c r="B28" s="1" t="s">
        <v>32</v>
      </c>
      <c r="C28" s="3">
        <v>500000</v>
      </c>
      <c r="D28" s="3">
        <v>0</v>
      </c>
      <c r="E28" s="3">
        <f t="shared" si="0"/>
        <v>500000</v>
      </c>
      <c r="F28" s="3">
        <f t="shared" si="1"/>
        <v>283500</v>
      </c>
      <c r="G28" s="3">
        <f t="shared" si="2"/>
        <v>283500</v>
      </c>
      <c r="H28" s="3">
        <v>783500</v>
      </c>
      <c r="I28" s="3">
        <v>778581</v>
      </c>
      <c r="J28" s="5">
        <f>I28/I32*100</f>
        <v>1.0898898798590106E-2</v>
      </c>
    </row>
    <row r="29" spans="1:10" x14ac:dyDescent="0.25">
      <c r="A29" s="1">
        <v>26</v>
      </c>
      <c r="B29" s="1" t="s">
        <v>33</v>
      </c>
      <c r="C29" s="3">
        <v>500000</v>
      </c>
      <c r="D29" s="3">
        <v>0</v>
      </c>
      <c r="E29" s="3">
        <f t="shared" si="0"/>
        <v>500000</v>
      </c>
      <c r="F29" s="3">
        <f t="shared" si="1"/>
        <v>283500</v>
      </c>
      <c r="G29" s="3">
        <f t="shared" si="2"/>
        <v>283500</v>
      </c>
      <c r="H29" s="3">
        <v>783500</v>
      </c>
      <c r="I29" s="3">
        <v>778581</v>
      </c>
      <c r="J29" s="5">
        <f>I29/I32*100</f>
        <v>1.0898898798590106E-2</v>
      </c>
    </row>
    <row r="30" spans="1:10" x14ac:dyDescent="0.25">
      <c r="A30" s="1">
        <v>27</v>
      </c>
      <c r="B30" s="1" t="s">
        <v>34</v>
      </c>
      <c r="C30" s="3">
        <v>500000</v>
      </c>
      <c r="D30" s="3">
        <v>0</v>
      </c>
      <c r="E30" s="3">
        <f t="shared" si="0"/>
        <v>500000</v>
      </c>
      <c r="F30" s="3">
        <f t="shared" si="1"/>
        <v>283500</v>
      </c>
      <c r="G30" s="3">
        <f t="shared" si="2"/>
        <v>283500</v>
      </c>
      <c r="H30" s="3">
        <v>783500</v>
      </c>
      <c r="I30" s="3">
        <v>778581</v>
      </c>
      <c r="J30" s="5">
        <f>I30/I32*100</f>
        <v>1.0898898798590106E-2</v>
      </c>
    </row>
    <row r="31" spans="1:10" x14ac:dyDescent="0.25">
      <c r="A31" s="1">
        <v>28</v>
      </c>
      <c r="B31" s="1" t="s">
        <v>35</v>
      </c>
      <c r="C31" s="3">
        <v>100000</v>
      </c>
      <c r="D31" s="3">
        <v>0</v>
      </c>
      <c r="E31" s="3">
        <f t="shared" si="0"/>
        <v>100000</v>
      </c>
      <c r="F31" s="3">
        <f t="shared" si="1"/>
        <v>585748</v>
      </c>
      <c r="G31" s="3">
        <f t="shared" si="2"/>
        <v>585748</v>
      </c>
      <c r="H31" s="3">
        <v>685748</v>
      </c>
      <c r="I31" s="3">
        <v>685748</v>
      </c>
      <c r="J31" s="5">
        <f>I31/I32*100</f>
        <v>9.5993840760763092E-3</v>
      </c>
    </row>
    <row r="32" spans="1:10" x14ac:dyDescent="0.25">
      <c r="A32" s="1"/>
      <c r="B32" s="1"/>
      <c r="C32" s="4">
        <f>SUM(C4:C31)</f>
        <v>2411780279.27</v>
      </c>
      <c r="D32" s="4">
        <f t="shared" ref="D32:E32" si="3">SUM(D4:D31)</f>
        <v>1771425958</v>
      </c>
      <c r="E32" s="4">
        <f t="shared" si="3"/>
        <v>4183206237.27</v>
      </c>
      <c r="F32" s="4">
        <f>SUM(F4:F31)</f>
        <v>3024235185.73</v>
      </c>
      <c r="G32" s="4">
        <f>SUM(G4:G31)</f>
        <v>4795661143.7299995</v>
      </c>
      <c r="H32" s="4">
        <f>SUM(H4:H31)</f>
        <v>7207441423</v>
      </c>
      <c r="I32" s="4">
        <f>SUM(I4:I31)</f>
        <v>7143666662</v>
      </c>
      <c r="J32" s="5">
        <f>SUM(J4:J31)</f>
        <v>100</v>
      </c>
    </row>
    <row r="34" spans="7:7" x14ac:dyDescent="0.25">
      <c r="G34" s="7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2022-07-01T11:35:52Z</dcterms:modified>
</cp:coreProperties>
</file>