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6735" tabRatio="844" activeTab="3"/>
  </bookViews>
  <sheets>
    <sheet name="Furniture &amp; Fixture" sheetId="3" r:id="rId1"/>
    <sheet name="Office Equipment" sheetId="4" r:id="rId2"/>
    <sheet name="Elec. Equipment" sheetId="6" r:id="rId3"/>
    <sheet name="P&amp;M" sheetId="10" r:id="rId4"/>
    <sheet name="Computer" sheetId="7" r:id="rId5"/>
    <sheet name="Vehicles" sheetId="8" r:id="rId6"/>
    <sheet name="Lease Land" sheetId="11" r:id="rId7"/>
    <sheet name="Factory Building" sheetId="15" r:id="rId8"/>
    <sheet name="Summary" sheetId="14" r:id="rId9"/>
  </sheets>
  <definedNames>
    <definedName name="_xlnm._FilterDatabase" localSheetId="2" hidden="1">'Elec. Equipment'!$C$2:$H$107</definedName>
    <definedName name="_xlnm._FilterDatabase" localSheetId="3" hidden="1">'P&amp;M'!$B$3:$G$736</definedName>
  </definedNames>
  <calcPr calcId="152511"/>
</workbook>
</file>

<file path=xl/calcChain.xml><?xml version="1.0" encoding="utf-8"?>
<calcChain xmlns="http://schemas.openxmlformats.org/spreadsheetml/2006/main">
  <c r="F4" i="4" l="1"/>
  <c r="E4" i="10" l="1"/>
  <c r="E299" i="10"/>
  <c r="E2" i="10" l="1"/>
  <c r="E1" i="6" l="1"/>
  <c r="F1" i="6"/>
  <c r="D13" i="14" l="1"/>
  <c r="E169" i="15" l="1"/>
  <c r="E1" i="15" s="1"/>
  <c r="C12" i="14" s="1"/>
  <c r="C11" i="14" l="1"/>
  <c r="G3" i="11"/>
  <c r="C10" i="14"/>
  <c r="C9" i="14"/>
  <c r="C5" i="14"/>
  <c r="C8" i="14" l="1"/>
  <c r="E1" i="7"/>
  <c r="E1" i="3" l="1"/>
  <c r="F54" i="4" l="1"/>
  <c r="F2" i="4" s="1"/>
  <c r="C6" i="14" l="1"/>
  <c r="D1" i="6"/>
  <c r="C7" i="14"/>
  <c r="C13" i="14" l="1"/>
</calcChain>
</file>

<file path=xl/comments1.xml><?xml version="1.0" encoding="utf-8"?>
<comments xmlns="http://schemas.openxmlformats.org/spreadsheetml/2006/main">
  <authors>
    <author>Author</author>
  </authors>
  <commentList>
    <comment ref="C57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001/18-19</t>
        </r>
      </text>
    </comment>
    <comment ref="D58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PAID TO ABRU CONSTUCTION</t>
        </r>
      </text>
    </comment>
    <comment ref="D58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PAID TO ABRU CONSTUCTION</t>
        </r>
      </text>
    </comment>
  </commentList>
</comments>
</file>

<file path=xl/sharedStrings.xml><?xml version="1.0" encoding="utf-8"?>
<sst xmlns="http://schemas.openxmlformats.org/spreadsheetml/2006/main" count="4335" uniqueCount="1605">
  <si>
    <t>Party's Name</t>
  </si>
  <si>
    <t>Inv. No.</t>
  </si>
  <si>
    <t>Value</t>
  </si>
  <si>
    <t>Head</t>
  </si>
  <si>
    <t>Date of Addition</t>
  </si>
  <si>
    <t>Asset Description</t>
  </si>
  <si>
    <t>Biometric Machine</t>
  </si>
  <si>
    <t>Office Equipment</t>
  </si>
  <si>
    <t>Connector</t>
  </si>
  <si>
    <t>Camera</t>
  </si>
  <si>
    <t>Opening</t>
  </si>
  <si>
    <t>Electrical Equipment</t>
  </si>
  <si>
    <t>Electrical Goods</t>
  </si>
  <si>
    <t>Centrifugal Fan</t>
  </si>
  <si>
    <t>Electric Motor</t>
  </si>
  <si>
    <t>Inverter</t>
  </si>
  <si>
    <t>Lab Equipment</t>
  </si>
  <si>
    <t>AC Drive</t>
  </si>
  <si>
    <t>Motor-Pump</t>
  </si>
  <si>
    <t>Electrical Items</t>
  </si>
  <si>
    <t>Rollying Industries</t>
  </si>
  <si>
    <t>Traverse Unit Model HT4</t>
  </si>
  <si>
    <t>38/16-17</t>
  </si>
  <si>
    <t>Aerodry Plastics Automation Pvt. Ltd.</t>
  </si>
  <si>
    <t>Hopper Dryer &amp; Auto Loader</t>
  </si>
  <si>
    <t>TS/16-17/078</t>
  </si>
  <si>
    <t>Techno System</t>
  </si>
  <si>
    <t>NTRC Marine and Engineering Services Pvt. Ltd.</t>
  </si>
  <si>
    <t>Electric Travelling Trolley</t>
  </si>
  <si>
    <t>85937294/ZDF2</t>
  </si>
  <si>
    <t>Premium Transmission Ltd.</t>
  </si>
  <si>
    <t>Ishaani Electronics Pvt. Ltd.</t>
  </si>
  <si>
    <t>Spares or Control Panel</t>
  </si>
  <si>
    <t>TS/CM/E/16-17/004</t>
  </si>
  <si>
    <t>Electric Trolley</t>
  </si>
  <si>
    <t>ELGI Equipment Ltd.</t>
  </si>
  <si>
    <t>S011294 Electric Powerscrew Air Compressor</t>
  </si>
  <si>
    <t>SPS/371/16-17</t>
  </si>
  <si>
    <t>Shilpasree Equipments</t>
  </si>
  <si>
    <t>Equipments</t>
  </si>
  <si>
    <t>TS/16-17/198</t>
  </si>
  <si>
    <t>Basic Control Panel</t>
  </si>
  <si>
    <t>SPS/486/16-17</t>
  </si>
  <si>
    <t>OS/17-18/075</t>
  </si>
  <si>
    <t>Oilmax System Pvt. Ltd.</t>
  </si>
  <si>
    <t>Centrifugal cleaning system</t>
  </si>
  <si>
    <t>Mutitech Technofab Pvt. Ltd.</t>
  </si>
  <si>
    <t>Lab Equipments</t>
  </si>
  <si>
    <t>AS/18-19/014</t>
  </si>
  <si>
    <t>Automation System</t>
  </si>
  <si>
    <t>18-19/609</t>
  </si>
  <si>
    <t>Kemi Diesel Equipments</t>
  </si>
  <si>
    <t>sumersible pump &amp; pannel bush gate</t>
  </si>
  <si>
    <t>18-19/871</t>
  </si>
  <si>
    <t>Laxmi Machine Tools</t>
  </si>
  <si>
    <t xml:space="preserve">Set of Drill MC </t>
  </si>
  <si>
    <t>AS/18-19/373</t>
  </si>
  <si>
    <t>Padam Prakash</t>
  </si>
  <si>
    <t>Bag Filters</t>
  </si>
  <si>
    <t>PE/18-19/07666</t>
  </si>
  <si>
    <t>Pooja Electricals</t>
  </si>
  <si>
    <t>133/156/321</t>
  </si>
  <si>
    <t>TS/19-20/010</t>
  </si>
  <si>
    <t>DMI/1920/012</t>
  </si>
  <si>
    <t>Dynamic Motors (I) Pvt. Ltd.</t>
  </si>
  <si>
    <t>SSE/19/19-20</t>
  </si>
  <si>
    <t>Sourashree Equipments</t>
  </si>
  <si>
    <t>Safi Scientific Industries</t>
  </si>
  <si>
    <t>001</t>
  </si>
  <si>
    <t>Transformer Accessories</t>
  </si>
  <si>
    <t>TS/19-20/036</t>
  </si>
  <si>
    <t>Electric Drive</t>
  </si>
  <si>
    <t>SSE/112/19-20</t>
  </si>
  <si>
    <t>GST/05</t>
  </si>
  <si>
    <t>N P Technoserve</t>
  </si>
  <si>
    <t>SSE/166/19-20</t>
  </si>
  <si>
    <t>CD/879/18-19</t>
  </si>
  <si>
    <t>MTPL/048/19-20</t>
  </si>
  <si>
    <t>MTPL/294/19-20</t>
  </si>
  <si>
    <t>Voyage Technologies</t>
  </si>
  <si>
    <t>VT2019-20/244</t>
  </si>
  <si>
    <t>Universal Polychem (I) Pvt. Ltd.</t>
  </si>
  <si>
    <t>K/19-20/1947(U)</t>
  </si>
  <si>
    <t>Varindra Engg Works</t>
  </si>
  <si>
    <t>RPPL/117/19-20</t>
  </si>
  <si>
    <t>Rovar Pumps Pvt. Ltd.</t>
  </si>
  <si>
    <t>Shree Radhey Technology</t>
  </si>
  <si>
    <t>MG/18/20-21</t>
  </si>
  <si>
    <t>M.G. Engineering</t>
  </si>
  <si>
    <t>VCB, CTPT, Lighting and Arrestor AB Switch</t>
  </si>
  <si>
    <t>STJ Electronics Pvt. Ltd.</t>
  </si>
  <si>
    <t>Aquaguard Green Pure Filter</t>
  </si>
  <si>
    <t>HA/2019/067</t>
  </si>
  <si>
    <t>Harshita Associates</t>
  </si>
  <si>
    <t>Eureka Forbes Ltd.</t>
  </si>
  <si>
    <t>Kitchenwala Equipments Manufacturing Co.</t>
  </si>
  <si>
    <t>Kitchen Equipments</t>
  </si>
  <si>
    <t>Unique Group</t>
  </si>
  <si>
    <t>UG/CCTV/2071</t>
  </si>
  <si>
    <t>UG/CCTV/2068</t>
  </si>
  <si>
    <t>Promising Enterprise</t>
  </si>
  <si>
    <t>Furniture &amp; Fixture</t>
  </si>
  <si>
    <t>furniture house</t>
  </si>
  <si>
    <t>3 almirah</t>
  </si>
  <si>
    <t>ATLAS SYSTEMS</t>
  </si>
  <si>
    <t>SUPER TUNE</t>
  </si>
  <si>
    <t>20 CHAIR</t>
  </si>
  <si>
    <t>ELECTROCRAFT</t>
  </si>
  <si>
    <t>WATER PURIFIER</t>
  </si>
  <si>
    <t>SAILESH KR MAHTO</t>
  </si>
  <si>
    <t>TABLE &amp; BENCH</t>
  </si>
  <si>
    <t>BIRENDER KUMAR</t>
  </si>
  <si>
    <t>WOODEN PATRA</t>
  </si>
  <si>
    <t>PE/JSR/01</t>
  </si>
  <si>
    <t>T-0097</t>
  </si>
  <si>
    <t>MODI HOMEZ</t>
  </si>
  <si>
    <t>PLYWOOD</t>
  </si>
  <si>
    <t>PLYWOOD TRADERS</t>
  </si>
  <si>
    <t>TAPE, PLYWOOD, FEVICOL</t>
  </si>
  <si>
    <t>BOARD,SUNMICA,SUNMICA CUTTER</t>
  </si>
  <si>
    <t>STEEL ENTERPRISES</t>
  </si>
  <si>
    <t>TABLE, BENCH</t>
  </si>
  <si>
    <t>GIANI'S</t>
  </si>
  <si>
    <t>2 pcs of sofa</t>
  </si>
  <si>
    <t>Esquire Gallery</t>
  </si>
  <si>
    <t>EG/005/17-18</t>
  </si>
  <si>
    <t>EG/004/17-18</t>
  </si>
  <si>
    <t>Opening Balance</t>
  </si>
  <si>
    <t>BALAJI ENTERPRISES</t>
  </si>
  <si>
    <t>LASER PRINTER</t>
  </si>
  <si>
    <t>K D INFOSYS</t>
  </si>
  <si>
    <t>MODI PERIPHERALS</t>
  </si>
  <si>
    <t>COMPUTER</t>
  </si>
  <si>
    <t>1/1252SSS/15-16</t>
  </si>
  <si>
    <t>SOMESH SYSTEMS &amp; SOFTWARE</t>
  </si>
  <si>
    <t>1/1240SSS/15-16</t>
  </si>
  <si>
    <t>2 ASUS DESKTOP</t>
  </si>
  <si>
    <t>1/27SSS/16-17</t>
  </si>
  <si>
    <t>2 ASUS LAPTOP</t>
  </si>
  <si>
    <t>1/49SSS/16-17</t>
  </si>
  <si>
    <t xml:space="preserve">PRINTER HP </t>
  </si>
  <si>
    <t>APEX CORPORATION INDIA PVT LTD</t>
  </si>
  <si>
    <t>IR2004N PRINTER</t>
  </si>
  <si>
    <t>CONTROL PRINT LTD</t>
  </si>
  <si>
    <t>5 PCS PRINTER</t>
  </si>
  <si>
    <t>TS/17-18/051</t>
  </si>
  <si>
    <t>TECHNO SYSTEM</t>
  </si>
  <si>
    <t>BASIC CONTROL PANEL</t>
  </si>
  <si>
    <t>2 PCS COMPUTER</t>
  </si>
  <si>
    <t>258/GST/17-18</t>
  </si>
  <si>
    <t>4PCS DELL DESKTOP</t>
  </si>
  <si>
    <t>260/GST/17-18</t>
  </si>
  <si>
    <t>I CANON PRINTER</t>
  </si>
  <si>
    <t>SHREE SIDDHI VINAYAK ENTERPRISES</t>
  </si>
  <si>
    <t>3PCS MONITOR</t>
  </si>
  <si>
    <t>KDI/19-20/11</t>
  </si>
  <si>
    <t>DESKTOP COMPUTER</t>
  </si>
  <si>
    <t>KDI/19-20/30</t>
  </si>
  <si>
    <t>SSVE/19-20/242</t>
  </si>
  <si>
    <t>MONITOR AND HDD</t>
  </si>
  <si>
    <t>GIPL/19-20/1602</t>
  </si>
  <si>
    <t>GALAXY INFOCOM PVT LTD</t>
  </si>
  <si>
    <t>PRINTER HP 1005 MFP 2 PCS</t>
  </si>
  <si>
    <t>SSVE/19-20/505</t>
  </si>
  <si>
    <t>PURCHASE OF MONITOR</t>
  </si>
  <si>
    <t>SERVICE OF COMPUTER</t>
  </si>
  <si>
    <t>S/0003/19-20</t>
  </si>
  <si>
    <t>J J TRADING CO</t>
  </si>
  <si>
    <t>GI PIPE</t>
  </si>
  <si>
    <t>SRS/001</t>
  </si>
  <si>
    <t>SRI RAM STEEL</t>
  </si>
  <si>
    <t>ULTRA TECH PPC</t>
  </si>
  <si>
    <t>S/0021/19-20</t>
  </si>
  <si>
    <t xml:space="preserve">CONSUMABLES </t>
  </si>
  <si>
    <t>DST/060/19-20</t>
  </si>
  <si>
    <t>DEEPAK STEEL TRADERS</t>
  </si>
  <si>
    <t>MS ANGLE AND MS SHEET</t>
  </si>
  <si>
    <t>SSE/052/19-20</t>
  </si>
  <si>
    <t>SINGHBHUM STEEL ENTERPRISES</t>
  </si>
  <si>
    <t>TMT BAR</t>
  </si>
  <si>
    <t>SRS/0038</t>
  </si>
  <si>
    <t>DST/132/19-20</t>
  </si>
  <si>
    <t>MS FLAT &amp; MS ANGLE</t>
  </si>
  <si>
    <t>MK/18-19/006</t>
  </si>
  <si>
    <t>MUKESH KUMAR (MARBLES)</t>
  </si>
  <si>
    <t>TILES</t>
  </si>
  <si>
    <t>S/0100/19-20</t>
  </si>
  <si>
    <t>PIPE ELBOW</t>
  </si>
  <si>
    <t>SSE/069/19-20</t>
  </si>
  <si>
    <t>GM/19-20/0271</t>
  </si>
  <si>
    <t>GARHWAL MARBELS</t>
  </si>
  <si>
    <t>SRS/0058</t>
  </si>
  <si>
    <t>DYNAVAC INDIA PVT LTD</t>
  </si>
  <si>
    <t>RING BLOWER</t>
  </si>
  <si>
    <t>DST/026/19-20</t>
  </si>
  <si>
    <t>BEAM</t>
  </si>
  <si>
    <t>DST/059/19-20</t>
  </si>
  <si>
    <t>MS CHANNEL,MS PIPE,MS ANGEL</t>
  </si>
  <si>
    <t>HYDRA MACHINE REGISTRATION CHARGES</t>
  </si>
  <si>
    <t>A-MAX-S-AP/06/19-20</t>
  </si>
  <si>
    <t>ACCUMAX ENTERPRISES PVT LTD</t>
  </si>
  <si>
    <t>R K SALES</t>
  </si>
  <si>
    <t>BLUE SCOPE SHEET</t>
  </si>
  <si>
    <t>DST/184/19-20</t>
  </si>
  <si>
    <t>MS PIPE</t>
  </si>
  <si>
    <t>PE/19-20/012</t>
  </si>
  <si>
    <t>PROMISES ENTERPRISE</t>
  </si>
  <si>
    <t>ELECTRONICS WEIGHT MACHINE</t>
  </si>
  <si>
    <t>GP2/1914923</t>
  </si>
  <si>
    <t>ACTION CONSTRUCTION EQUIPMENT LTD</t>
  </si>
  <si>
    <t>CRANE</t>
  </si>
  <si>
    <t>DST/188/19-20</t>
  </si>
  <si>
    <t>MS ROUND, CHANNEL, PIPE,ANGLE, FLAT</t>
  </si>
  <si>
    <t>TEJINDRA ELECTRIC WORKS</t>
  </si>
  <si>
    <t>VARINDRA ENGG WORKS</t>
  </si>
  <si>
    <t>NEW SCREW BARREL</t>
  </si>
  <si>
    <t>S/0134/19-20</t>
  </si>
  <si>
    <t>SRS/0086</t>
  </si>
  <si>
    <t>CEMENT</t>
  </si>
  <si>
    <t>SRS/0087</t>
  </si>
  <si>
    <t>SRS/0095</t>
  </si>
  <si>
    <t>SRS/00101</t>
  </si>
  <si>
    <t>DST/299/19-20</t>
  </si>
  <si>
    <t>SRS/00109</t>
  </si>
  <si>
    <t>DST/305/19-20</t>
  </si>
  <si>
    <t>MS PLATE</t>
  </si>
  <si>
    <t>S/0231/19-20</t>
  </si>
  <si>
    <t>MS PIPE, MS ELBOW</t>
  </si>
  <si>
    <t>SSE/178/19-20</t>
  </si>
  <si>
    <t>MS ANGLES</t>
  </si>
  <si>
    <t>CHHAWCHHARIA ENGG PVT LTD</t>
  </si>
  <si>
    <t>FABRICATED STRUCTURE</t>
  </si>
  <si>
    <t>SSE/211/19-20</t>
  </si>
  <si>
    <t>MS ANGLE, ROUND, SHEET , PLATE</t>
  </si>
  <si>
    <t>MK/19-20/002</t>
  </si>
  <si>
    <t>SSE/244/19-20</t>
  </si>
  <si>
    <t>TMT BAR AND MS PIPE</t>
  </si>
  <si>
    <t>PPGL SINGH BLUE</t>
  </si>
  <si>
    <t>KOL/19-20/48</t>
  </si>
  <si>
    <t>PUNIT ENGINEERING COMPANY</t>
  </si>
  <si>
    <t>MS ROUND</t>
  </si>
  <si>
    <t>A-MAX-S-AP/23/19-20</t>
  </si>
  <si>
    <t>LOAD CELL BALL LEG</t>
  </si>
  <si>
    <t>014/19-20</t>
  </si>
  <si>
    <t>MAYFAIR MACHINEKRAFT PVT LTD</t>
  </si>
  <si>
    <t>CABLE MANUFACTURING MACHINERY &amp; PARTS</t>
  </si>
  <si>
    <t>GSTT/469</t>
  </si>
  <si>
    <t>SHREE RAM ENTERPRISES</t>
  </si>
  <si>
    <t>PALET TROLLEY</t>
  </si>
  <si>
    <t>SRS/00238</t>
  </si>
  <si>
    <t>FABRICATED ENGINEERING STRUCTURE</t>
  </si>
  <si>
    <t>GM/19-20/1156</t>
  </si>
  <si>
    <t>BABA ENGINEERING WORKS</t>
  </si>
  <si>
    <t>WELDING MACHINE AND PARTS</t>
  </si>
  <si>
    <t>VARALKA ENGINEERS PVT LTD</t>
  </si>
  <si>
    <t>HEAT EXCHANGE UNIT PLATE</t>
  </si>
  <si>
    <t>RI/19-20/103</t>
  </si>
  <si>
    <t xml:space="preserve">RE-SOURCE INDIA </t>
  </si>
  <si>
    <t>AIR COMPRESSOR</t>
  </si>
  <si>
    <t>TU/520/19-20</t>
  </si>
  <si>
    <t>SRI RAM TRADERS</t>
  </si>
  <si>
    <t>GM/19-20/1460</t>
  </si>
  <si>
    <t>GM/19-20/1516</t>
  </si>
  <si>
    <t>SRS/18-19/0097</t>
  </si>
  <si>
    <t>SRS/18-19/0096</t>
  </si>
  <si>
    <t>CIVIL ITEMS</t>
  </si>
  <si>
    <t>GM/19-20/1723</t>
  </si>
  <si>
    <t>GRANITE, MARBEL</t>
  </si>
  <si>
    <t>SRS/18-19/00101</t>
  </si>
  <si>
    <t>SRS/18-19/00102</t>
  </si>
  <si>
    <t>MK/19-20/005</t>
  </si>
  <si>
    <t>TILES FIXING WORK</t>
  </si>
  <si>
    <t>SRS/18-19/00108</t>
  </si>
  <si>
    <t>SRS/18-19/00116</t>
  </si>
  <si>
    <t>SRS/18-19/00122</t>
  </si>
  <si>
    <t>SRS/18-19/00132</t>
  </si>
  <si>
    <t>CIVIL CONSTUCTION</t>
  </si>
  <si>
    <t>SRS/00723</t>
  </si>
  <si>
    <t>MAA BAISHANAV ENTERPRISES</t>
  </si>
  <si>
    <t>ASH BRICKS</t>
  </si>
  <si>
    <t>AHIDA KHATUN</t>
  </si>
  <si>
    <t>CIVIL CONSTRUCTION</t>
  </si>
  <si>
    <t>VIDYA SAGAR MANDAL</t>
  </si>
  <si>
    <t>SAND</t>
  </si>
  <si>
    <t>MAY-001</t>
  </si>
  <si>
    <t>RENT OF TRACTOR AND JCB</t>
  </si>
  <si>
    <t>MAY-002</t>
  </si>
  <si>
    <t>MG/003/19-20</t>
  </si>
  <si>
    <t>MUKESH GUPTA</t>
  </si>
  <si>
    <t>STONE CHIPS</t>
  </si>
  <si>
    <t>MG/034/19-20</t>
  </si>
  <si>
    <t>JCB AND TRACTOR RENT</t>
  </si>
  <si>
    <t>MG/050/19-20</t>
  </si>
  <si>
    <t>MG/071/19-20</t>
  </si>
  <si>
    <t>CCI/BRICK/247</t>
  </si>
  <si>
    <t>CASTLE CEMENT INDUSTRIES</t>
  </si>
  <si>
    <t>BLACK BRICKS</t>
  </si>
  <si>
    <t>MG/103/19-20</t>
  </si>
  <si>
    <t>MG/131/19-20</t>
  </si>
  <si>
    <t>DUST</t>
  </si>
  <si>
    <t>SHAH FEBRICATOR</t>
  </si>
  <si>
    <t>FABRICATION WORK</t>
  </si>
  <si>
    <t>CIVIL CONSTRUCTION WORK</t>
  </si>
  <si>
    <t>IMC/923/2019-20</t>
  </si>
  <si>
    <t>IMPEX MACHINERY CORPORATION</t>
  </si>
  <si>
    <t>PUMP</t>
  </si>
  <si>
    <t>CIVIL CONSTUCTION WORK</t>
  </si>
  <si>
    <t>GM/19-20/3120</t>
  </si>
  <si>
    <t>SRS/00987</t>
  </si>
  <si>
    <t>MK/19-20/006</t>
  </si>
  <si>
    <t>SRS/18-19/002</t>
  </si>
  <si>
    <t>UAC/001/2020-21</t>
  </si>
  <si>
    <t>UNIQUE AUTOMATION &amp; CONTROLS</t>
  </si>
  <si>
    <t>AC DRIVE -440AMP X 250KW,MAKE HITACHI</t>
  </si>
  <si>
    <t>SPARE PARTS</t>
  </si>
  <si>
    <t>SRS/0082</t>
  </si>
  <si>
    <t>SRS/20-21/007</t>
  </si>
  <si>
    <t>17/19/36/55</t>
  </si>
  <si>
    <t>BRICKS(BLACK), STONE CHIPS</t>
  </si>
  <si>
    <t>SRS/00162</t>
  </si>
  <si>
    <t>KEDIA ENTERPRISES</t>
  </si>
  <si>
    <t>MG/063/2020-21</t>
  </si>
  <si>
    <t>CRAISER DUST</t>
  </si>
  <si>
    <t>MG/154/2020-21</t>
  </si>
  <si>
    <t>BRICKS(BLACK)</t>
  </si>
  <si>
    <t>265/266/277/306/280</t>
  </si>
  <si>
    <t>BRICKS, STONE CHIPS, SAND</t>
  </si>
  <si>
    <t>ACC INFOTECH</t>
  </si>
  <si>
    <t>LAPTOP</t>
  </si>
  <si>
    <t>PRINTER</t>
  </si>
  <si>
    <t>CPU</t>
  </si>
  <si>
    <t>COMPUTER &amp; LAPTOP</t>
  </si>
  <si>
    <t>CPU &amp; MONITOR</t>
  </si>
  <si>
    <t xml:space="preserve"> MONITOR</t>
  </si>
  <si>
    <t>MS Office 2019</t>
  </si>
  <si>
    <t>Windows Pro 10</t>
  </si>
  <si>
    <t>NETCOM INFOTECH (P) LTD.</t>
  </si>
  <si>
    <t>16-17/D0401</t>
  </si>
  <si>
    <t>Bengal Machinery Corporation</t>
  </si>
  <si>
    <t>0058</t>
  </si>
  <si>
    <t>Wirex Dies and Steel India Pvt Ltd</t>
  </si>
  <si>
    <t>Gamaria Trade Center</t>
  </si>
  <si>
    <t>040</t>
  </si>
  <si>
    <t>Sai Engineering Company</t>
  </si>
  <si>
    <t>Control Print Ltd</t>
  </si>
  <si>
    <t>RBE/00059/16-17</t>
  </si>
  <si>
    <t>R.Bee Trading Company</t>
  </si>
  <si>
    <t>01/16-17</t>
  </si>
  <si>
    <t>Maa Durga Engineering Works</t>
  </si>
  <si>
    <t>081/16-17</t>
  </si>
  <si>
    <t>Puretronics</t>
  </si>
  <si>
    <t>Wooden Reels</t>
  </si>
  <si>
    <t>TS/16-17/006</t>
  </si>
  <si>
    <t>Parts</t>
  </si>
  <si>
    <t>T-098</t>
  </si>
  <si>
    <t>Vasuki Engineering</t>
  </si>
  <si>
    <t>Motor</t>
  </si>
  <si>
    <t>0159</t>
  </si>
  <si>
    <t>Rishu Trading &amp; Co.</t>
  </si>
  <si>
    <t>TS/16-17/028</t>
  </si>
  <si>
    <t>225/2016-17</t>
  </si>
  <si>
    <t>Everest Industries Ltd.</t>
  </si>
  <si>
    <t>0140</t>
  </si>
  <si>
    <t>Kateel Engineering Industry Pvt Ltd</t>
  </si>
  <si>
    <t>AMS/AC-V/P-07/16-17</t>
  </si>
  <si>
    <t>Anuryan Marketing &amp; Services</t>
  </si>
  <si>
    <t>04/16-17</t>
  </si>
  <si>
    <t>85937641/ZDF2</t>
  </si>
  <si>
    <t>Premium Transmission Ltd</t>
  </si>
  <si>
    <t>85937268/ZDF2</t>
  </si>
  <si>
    <t>0112</t>
  </si>
  <si>
    <t>06/16-17</t>
  </si>
  <si>
    <t>85937722/ZDF2</t>
  </si>
  <si>
    <t>Kion India Pvt Ltd.</t>
  </si>
  <si>
    <t>0351</t>
  </si>
  <si>
    <t>A-MAX-S/19/16-17</t>
  </si>
  <si>
    <t>Accumax Enterprises Pvt. Ltd.</t>
  </si>
  <si>
    <t>SPS/145/16-17</t>
  </si>
  <si>
    <t>T/337</t>
  </si>
  <si>
    <t>Vasuki Engineering &amp; Marketing Co.</t>
  </si>
  <si>
    <t>Baba Engineering Works</t>
  </si>
  <si>
    <t>26/16-17</t>
  </si>
  <si>
    <t>Punit Engineering Company</t>
  </si>
  <si>
    <t>NTRC Marine and Engineering Services Pvt Ltd</t>
  </si>
  <si>
    <t>Chain Host</t>
  </si>
  <si>
    <t>Tomer Engineering Works</t>
  </si>
  <si>
    <t>954/16-17</t>
  </si>
  <si>
    <t>Debson Pumps Pvt Ltd</t>
  </si>
  <si>
    <t>0303</t>
  </si>
  <si>
    <t>Prem Steel Traders</t>
  </si>
  <si>
    <t>0080</t>
  </si>
  <si>
    <t>Ishaani Electronics Pvt Ltd</t>
  </si>
  <si>
    <t>Welding Machine</t>
  </si>
  <si>
    <t>Power Gear</t>
  </si>
  <si>
    <t>0335</t>
  </si>
  <si>
    <t>Dies</t>
  </si>
  <si>
    <t>Karmakar Electrical Works</t>
  </si>
  <si>
    <t>Power Mat</t>
  </si>
  <si>
    <t>0345</t>
  </si>
  <si>
    <t>0370</t>
  </si>
  <si>
    <t>S/16-17/050</t>
  </si>
  <si>
    <t>Star Engineering Works</t>
  </si>
  <si>
    <t>SPS/269/16-17</t>
  </si>
  <si>
    <t>Gear Box</t>
  </si>
  <si>
    <t>85938953/ZDF2</t>
  </si>
  <si>
    <t>Hinding</t>
  </si>
  <si>
    <t>SPS/208/16-17</t>
  </si>
  <si>
    <t>0377</t>
  </si>
  <si>
    <t>0391</t>
  </si>
  <si>
    <t>85939114/ZDF2</t>
  </si>
  <si>
    <t>Duplex Chain</t>
  </si>
  <si>
    <t>0589</t>
  </si>
  <si>
    <t>398/16-17</t>
  </si>
  <si>
    <t>Transformer &amp; Ball Chain</t>
  </si>
  <si>
    <t>Printing Machine</t>
  </si>
  <si>
    <t>RI-0012</t>
  </si>
  <si>
    <t>Nappoo Hi # Command</t>
  </si>
  <si>
    <t>Deeba Dies &amp; Tools</t>
  </si>
  <si>
    <t>Wire</t>
  </si>
  <si>
    <t>T/537</t>
  </si>
  <si>
    <t>S/16-17/062</t>
  </si>
  <si>
    <t>SM/16-17/2038</t>
  </si>
  <si>
    <t>SM Electric Trading Co. Pvt Ltd</t>
  </si>
  <si>
    <t>SM/16-17/2122</t>
  </si>
  <si>
    <t>Ex-007</t>
  </si>
  <si>
    <t>Bihar Steel</t>
  </si>
  <si>
    <t>DIC/39/2016-2017</t>
  </si>
  <si>
    <t>Dinesh Industrial Corporation</t>
  </si>
  <si>
    <t>A-MAX-S/37/16-17</t>
  </si>
  <si>
    <t>Crane Scale</t>
  </si>
  <si>
    <t>A-MAX-S/40/16-17</t>
  </si>
  <si>
    <t>0142</t>
  </si>
  <si>
    <t>Durga Engineering Works</t>
  </si>
  <si>
    <t>Ex-009</t>
  </si>
  <si>
    <t>Ex-010</t>
  </si>
  <si>
    <t>Prateek Wires Pvt Ltd</t>
  </si>
  <si>
    <t>018</t>
  </si>
  <si>
    <t>Mangilall Rungta</t>
  </si>
  <si>
    <t>Drill Machine</t>
  </si>
  <si>
    <t>Kemi Diesel</t>
  </si>
  <si>
    <t>SEW/PI/2016-17/19</t>
  </si>
  <si>
    <t>Power Met</t>
  </si>
  <si>
    <t>586/16-17</t>
  </si>
  <si>
    <t>HS/16-17/CE/308</t>
  </si>
  <si>
    <t>Hoops &amp; Strips Pvt Ltd</t>
  </si>
  <si>
    <t>A-MAX-S/79/16-17</t>
  </si>
  <si>
    <t>ACPL/ST/17-18/001</t>
  </si>
  <si>
    <t>G.I Wire</t>
  </si>
  <si>
    <t>ACPL/ST/17-18/002</t>
  </si>
  <si>
    <t>CRC Sheet/ M.S Angle</t>
  </si>
  <si>
    <t>ACPL/ST/17-18/003</t>
  </si>
  <si>
    <t>M.S Channel</t>
  </si>
  <si>
    <t>ACPL/ST/17-18/004</t>
  </si>
  <si>
    <t>ACPL/ST/17-18/005</t>
  </si>
  <si>
    <t>ACPL/ST/17-18/006</t>
  </si>
  <si>
    <t>ACPL/ST/17-18/007</t>
  </si>
  <si>
    <t>ACPL/ST/17-18/008</t>
  </si>
  <si>
    <t>ACPL/ST/17-18/009</t>
  </si>
  <si>
    <t>ACPL/ST/17-18/010</t>
  </si>
  <si>
    <t>ACPL/ST/17-18/011</t>
  </si>
  <si>
    <t>ACPL/ST/17-18/012</t>
  </si>
  <si>
    <t>ACPL/ST/17-18/013</t>
  </si>
  <si>
    <t>M.S Flat</t>
  </si>
  <si>
    <t>ACPL/ST/17-18/015</t>
  </si>
  <si>
    <t>ACPL/ST/17-18/014</t>
  </si>
  <si>
    <t>ACPL/ST/17-18/016</t>
  </si>
  <si>
    <t>ACPL/ST/17-18/017</t>
  </si>
  <si>
    <t>ACPL/ST/17-18/018</t>
  </si>
  <si>
    <t>ACPL/ST/17-18/019</t>
  </si>
  <si>
    <t>ACPL/ST/17-18/020</t>
  </si>
  <si>
    <t>M.S Flat/M.S Joist</t>
  </si>
  <si>
    <t>ACPL/ST/17-18/021</t>
  </si>
  <si>
    <t>M.s Joist</t>
  </si>
  <si>
    <t>ACPL/ST/17-18/022</t>
  </si>
  <si>
    <t>M.s Pipe</t>
  </si>
  <si>
    <t>ACPL/ST/17-18/023</t>
  </si>
  <si>
    <t>ACPL/ST/17-18/024</t>
  </si>
  <si>
    <t>ACPL/ST/17-18/025</t>
  </si>
  <si>
    <t>ACPL/ST/17-18/026</t>
  </si>
  <si>
    <t>ACPL/ST/17-18/027</t>
  </si>
  <si>
    <t>ACPL/ST/17-18/028</t>
  </si>
  <si>
    <t>ACPL/ST/17-18/029</t>
  </si>
  <si>
    <t>ACPL/ST/17-18/030</t>
  </si>
  <si>
    <t>ACPL/ST/17-18/031</t>
  </si>
  <si>
    <t>M.s Pipe/M.s Plate/ TMT Bar</t>
  </si>
  <si>
    <t>ACPL/ST/17-18/032</t>
  </si>
  <si>
    <t>M.s Tube/Round Pipe</t>
  </si>
  <si>
    <t>ACPL/ST/17-18/033</t>
  </si>
  <si>
    <t>Round Pipe/ R S Joist</t>
  </si>
  <si>
    <t>ACPL/ST/17-18/034</t>
  </si>
  <si>
    <t>R S Joist</t>
  </si>
  <si>
    <t>ACPL/ST/17-18/035</t>
  </si>
  <si>
    <t>ACPL/ST/17-18/036</t>
  </si>
  <si>
    <t>ACPL/ST/17-18/037</t>
  </si>
  <si>
    <t>ACPL/ST/17-18/038</t>
  </si>
  <si>
    <t>ACPL/ST/17-18/039</t>
  </si>
  <si>
    <t>ACPL/ST/17-18/040</t>
  </si>
  <si>
    <t>ACPL/ST/17-18/041</t>
  </si>
  <si>
    <t>R S Joist/TMT Bar</t>
  </si>
  <si>
    <t>ACPL/ST/17-18/042</t>
  </si>
  <si>
    <t>TMT Bar</t>
  </si>
  <si>
    <t>ACPL/ST/17-18/043</t>
  </si>
  <si>
    <t>ACPL/ST/17-18/044</t>
  </si>
  <si>
    <t>0011</t>
  </si>
  <si>
    <t>00014</t>
  </si>
  <si>
    <t>Unison Motors Pvt Ltd</t>
  </si>
  <si>
    <t>0088</t>
  </si>
  <si>
    <t>E/0097</t>
  </si>
  <si>
    <t>Universal Ind Paints Prop. Globe Paints Pvt Ltd</t>
  </si>
  <si>
    <t>Paint</t>
  </si>
  <si>
    <t>0184/0185</t>
  </si>
  <si>
    <t>A/00479/17-18</t>
  </si>
  <si>
    <t>Bearing House</t>
  </si>
  <si>
    <t>0079</t>
  </si>
  <si>
    <t>0165</t>
  </si>
  <si>
    <t>0272</t>
  </si>
  <si>
    <t>416/2017-18</t>
  </si>
  <si>
    <t>Ajex &amp; Turner Wire Dies Company</t>
  </si>
  <si>
    <t>OTPL/GST/002/2017-18</t>
  </si>
  <si>
    <t>Omega Transmission Pvt Ltd</t>
  </si>
  <si>
    <t>Cables</t>
  </si>
  <si>
    <t>1718100356/1718100358</t>
  </si>
  <si>
    <t>Everest Industries Ltd</t>
  </si>
  <si>
    <t>Sheet</t>
  </si>
  <si>
    <t>0141</t>
  </si>
  <si>
    <t>Indian Electrods</t>
  </si>
  <si>
    <t>0146</t>
  </si>
  <si>
    <t>Raj Welds &amp; Tools</t>
  </si>
  <si>
    <t>Blower</t>
  </si>
  <si>
    <t>02</t>
  </si>
  <si>
    <t>Packway</t>
  </si>
  <si>
    <t>Drill</t>
  </si>
  <si>
    <t>194/2017-18</t>
  </si>
  <si>
    <t>Singhal Industries</t>
  </si>
  <si>
    <t>OTPL/GST/024/2017-18</t>
  </si>
  <si>
    <t>Promises Enterprise</t>
  </si>
  <si>
    <t>Scale</t>
  </si>
  <si>
    <t>HS/17-18/103</t>
  </si>
  <si>
    <t>299/300</t>
  </si>
  <si>
    <t>VCPL/412/2017-18</t>
  </si>
  <si>
    <t>Varhsa Cables Pvt Ltd</t>
  </si>
  <si>
    <t>10/17-18</t>
  </si>
  <si>
    <t>Golden Machinery Corporation</t>
  </si>
  <si>
    <t>Landing Machine</t>
  </si>
  <si>
    <t>kol/17-18/79</t>
  </si>
  <si>
    <t>PA/1/243</t>
  </si>
  <si>
    <t>Peekay Associates</t>
  </si>
  <si>
    <t>kol/17-18/86</t>
  </si>
  <si>
    <t>kol/17-18/85</t>
  </si>
  <si>
    <t>kol/17-18/92</t>
  </si>
  <si>
    <t>kol/17-18/102</t>
  </si>
  <si>
    <t>OTPL/GST/049/2017-18</t>
  </si>
  <si>
    <t>Jharkhand Machinery</t>
  </si>
  <si>
    <t>A-MAX-S/50/17-18</t>
  </si>
  <si>
    <t>Accumax Enterprises Pvt Ltd</t>
  </si>
  <si>
    <t>IE/17-18/0741</t>
  </si>
  <si>
    <t>068</t>
  </si>
  <si>
    <t>KOL/17-18/129</t>
  </si>
  <si>
    <t>KOL/17-18/132</t>
  </si>
  <si>
    <t>KOL/17-18/133</t>
  </si>
  <si>
    <t>KOL/17-18/138</t>
  </si>
  <si>
    <t>KOL/17-18/140</t>
  </si>
  <si>
    <t>KOL/17-18/141</t>
  </si>
  <si>
    <t>RBE/01223/17-18</t>
  </si>
  <si>
    <t>KOL/17-18/143</t>
  </si>
  <si>
    <t>KOL/17-18/146</t>
  </si>
  <si>
    <t>Pandey Industries</t>
  </si>
  <si>
    <t>KOL/17-18/150</t>
  </si>
  <si>
    <t>Cutter Machine</t>
  </si>
  <si>
    <t>KOL/17-18/151</t>
  </si>
  <si>
    <t>BMC/930</t>
  </si>
  <si>
    <t>Material</t>
  </si>
  <si>
    <t>Bestoplast Industries Pvt Ltd</t>
  </si>
  <si>
    <t>089</t>
  </si>
  <si>
    <t>AS/17-18/G-379</t>
  </si>
  <si>
    <t>Balaji Industrials</t>
  </si>
  <si>
    <t>HS/17-18/314</t>
  </si>
  <si>
    <t>Kol/17-18/160</t>
  </si>
  <si>
    <t>Kol/17-18/163/164</t>
  </si>
  <si>
    <t>2017-2018/S-59</t>
  </si>
  <si>
    <t>Sajjadhusain &amp; Bros</t>
  </si>
  <si>
    <t>R-453</t>
  </si>
  <si>
    <t>VRV Enterprise</t>
  </si>
  <si>
    <t>PA/1/541/542</t>
  </si>
  <si>
    <t>Brij Sales Corporation</t>
  </si>
  <si>
    <t>14/15/16</t>
  </si>
  <si>
    <t>Omkar Traders</t>
  </si>
  <si>
    <t>Machine</t>
  </si>
  <si>
    <t>Kol/17-18/190</t>
  </si>
  <si>
    <t>1951/1938</t>
  </si>
  <si>
    <t>2283/17-18</t>
  </si>
  <si>
    <t>Forward Traders</t>
  </si>
  <si>
    <t>877/17-18</t>
  </si>
  <si>
    <t>Excel Enterprises</t>
  </si>
  <si>
    <t>Standard Tools Industries</t>
  </si>
  <si>
    <t>1263/2017-18</t>
  </si>
  <si>
    <t>Madan Udyog</t>
  </si>
  <si>
    <t>Transformer</t>
  </si>
  <si>
    <t>Engine</t>
  </si>
  <si>
    <t>0000464/468</t>
  </si>
  <si>
    <t>SKM Industries</t>
  </si>
  <si>
    <t>Drum</t>
  </si>
  <si>
    <t>GSTT/42</t>
  </si>
  <si>
    <t>PALLET TROLLEY (3MT)</t>
  </si>
  <si>
    <t>DST/235/19-20</t>
  </si>
  <si>
    <t>BEAM and MS Angle</t>
  </si>
  <si>
    <t>KOL/19-20/37</t>
  </si>
  <si>
    <t>Jun</t>
  </si>
  <si>
    <t>May</t>
  </si>
  <si>
    <t>Jul</t>
  </si>
  <si>
    <t>OCT-20</t>
  </si>
  <si>
    <t>DEC-19</t>
  </si>
  <si>
    <t>JAN-20</t>
  </si>
  <si>
    <t>Anvil Cables Pvt. Ltd. (HO)</t>
  </si>
  <si>
    <t>Factory Building</t>
  </si>
  <si>
    <t>ALU-FLUX 11</t>
  </si>
  <si>
    <t>Dolphine Products</t>
  </si>
  <si>
    <t>Reliable Engineering Concern</t>
  </si>
  <si>
    <t>PA/1/499</t>
  </si>
  <si>
    <t>213</t>
  </si>
  <si>
    <t>REC-36/16-17</t>
  </si>
  <si>
    <t>1774/16-17</t>
  </si>
  <si>
    <t>GP2/1900482</t>
  </si>
  <si>
    <t>Action Construction Equipment Ltd</t>
  </si>
  <si>
    <t>Hidra Machine</t>
  </si>
  <si>
    <t>Solution Provider</t>
  </si>
  <si>
    <t>RR Industries</t>
  </si>
  <si>
    <t>Bodhi Sales Agency</t>
  </si>
  <si>
    <t>22/23</t>
  </si>
  <si>
    <t>Goyal Indane IGS</t>
  </si>
  <si>
    <t>LPG</t>
  </si>
  <si>
    <t>TS/18-19/077</t>
  </si>
  <si>
    <t>Die</t>
  </si>
  <si>
    <t>TS/18-19/085</t>
  </si>
  <si>
    <t>Panel</t>
  </si>
  <si>
    <t>EX/GST/42/2018-19 &amp; 43</t>
  </si>
  <si>
    <t>TCM Industries</t>
  </si>
  <si>
    <t>A-MAX-S-AP/38/17-18</t>
  </si>
  <si>
    <t>International Trade Corporation</t>
  </si>
  <si>
    <t>Bearing</t>
  </si>
  <si>
    <t>Amax-SAP/54/18-19</t>
  </si>
  <si>
    <t>NSS/18-19/0124</t>
  </si>
  <si>
    <t>National Steel Supply Company</t>
  </si>
  <si>
    <t>527/18-19</t>
  </si>
  <si>
    <t>Universal Polychem(India) Pvt Ltd</t>
  </si>
  <si>
    <t>Grinder</t>
  </si>
  <si>
    <t>0756</t>
  </si>
  <si>
    <t>Sai Extrusiontek Inc</t>
  </si>
  <si>
    <t>NSS/18-19/0129</t>
  </si>
  <si>
    <t>GST1067</t>
  </si>
  <si>
    <t>Gupta Electric Company</t>
  </si>
  <si>
    <t>HI-Tech Engineering</t>
  </si>
  <si>
    <t>SEW/18-19/122</t>
  </si>
  <si>
    <t>SSE/162/18-19</t>
  </si>
  <si>
    <t>Purva Vashi Electricals &amp; Services Pvt Ltd</t>
  </si>
  <si>
    <t>TS/18-19/202</t>
  </si>
  <si>
    <t>TS/18-19/196</t>
  </si>
  <si>
    <t>TS/18-19/212</t>
  </si>
  <si>
    <t>R K Sales</t>
  </si>
  <si>
    <t>TS/18-19/224</t>
  </si>
  <si>
    <t>Dynavac India Pvt Ltd</t>
  </si>
  <si>
    <t>SSE/248/18-19</t>
  </si>
  <si>
    <t>09/2018-19</t>
  </si>
  <si>
    <t>Mac Tech</t>
  </si>
  <si>
    <t>38/2018-19</t>
  </si>
  <si>
    <t>84/2018-19</t>
  </si>
  <si>
    <t>76/2018-19</t>
  </si>
  <si>
    <t>88/2018-19</t>
  </si>
  <si>
    <t>135/2018-19</t>
  </si>
  <si>
    <t>171/2018-19</t>
  </si>
  <si>
    <t>108/2018-19</t>
  </si>
  <si>
    <t>Adeep Industries</t>
  </si>
  <si>
    <t>133/2018-19</t>
  </si>
  <si>
    <t>125/2018-19</t>
  </si>
  <si>
    <t>151/2018-19</t>
  </si>
  <si>
    <t>213/2018-19</t>
  </si>
  <si>
    <t>239/2018-19 &amp; 240</t>
  </si>
  <si>
    <t>003/18-19</t>
  </si>
  <si>
    <t>A.S CONSTRUCTION</t>
  </si>
  <si>
    <t>CASH</t>
  </si>
  <si>
    <t>JCB RENT</t>
  </si>
  <si>
    <t>HYDRA REPAIRING CHARGES</t>
  </si>
  <si>
    <t>01/07/18</t>
  </si>
  <si>
    <t>N.A.</t>
  </si>
  <si>
    <t>Machinery</t>
  </si>
  <si>
    <t>21/11/2018</t>
  </si>
  <si>
    <t>J P Enterprise</t>
  </si>
  <si>
    <t>Black Paint</t>
  </si>
  <si>
    <t>Ganpati Steel Corporation</t>
  </si>
  <si>
    <t>Steel Round</t>
  </si>
  <si>
    <t>Fuel Filter</t>
  </si>
  <si>
    <t>Computer &amp; Accessories</t>
  </si>
  <si>
    <t>CP INKJET PRINTER</t>
  </si>
  <si>
    <t>Vehicles</t>
  </si>
  <si>
    <t>Plant &amp; Machinery</t>
  </si>
  <si>
    <t>ANVIL CABLES PVT. LTD.</t>
  </si>
  <si>
    <t>Head of Assets</t>
  </si>
  <si>
    <t>As on 31-03-2022</t>
  </si>
  <si>
    <t>Plant &amp; machinery</t>
  </si>
  <si>
    <t>Lease Land</t>
  </si>
  <si>
    <t>Total</t>
  </si>
  <si>
    <t>30-04-2016</t>
  </si>
  <si>
    <t>TI/008</t>
  </si>
  <si>
    <t>24</t>
  </si>
  <si>
    <t>TI/013</t>
  </si>
  <si>
    <t>2</t>
  </si>
  <si>
    <t>22</t>
  </si>
  <si>
    <t>TI/25</t>
  </si>
  <si>
    <t>A1</t>
  </si>
  <si>
    <t>E/0179</t>
  </si>
  <si>
    <t>8</t>
  </si>
  <si>
    <t>0015</t>
  </si>
  <si>
    <t>15</t>
  </si>
  <si>
    <t>TI/034</t>
  </si>
  <si>
    <t>C</t>
  </si>
  <si>
    <t>51</t>
  </si>
  <si>
    <t>31</t>
  </si>
  <si>
    <t>34</t>
  </si>
  <si>
    <t>336</t>
  </si>
  <si>
    <t>180</t>
  </si>
  <si>
    <t>TI/048</t>
  </si>
  <si>
    <t/>
  </si>
  <si>
    <t>189</t>
  </si>
  <si>
    <t>190</t>
  </si>
  <si>
    <t>TI/057</t>
  </si>
  <si>
    <t>341</t>
  </si>
  <si>
    <t>14</t>
  </si>
  <si>
    <t>1265</t>
  </si>
  <si>
    <t>1267</t>
  </si>
  <si>
    <t>AT/108/16-17</t>
  </si>
  <si>
    <t>307</t>
  </si>
  <si>
    <t>TI/064</t>
  </si>
  <si>
    <t>265</t>
  </si>
  <si>
    <t>228</t>
  </si>
  <si>
    <t>231</t>
  </si>
  <si>
    <t>273</t>
  </si>
  <si>
    <t>TI/067</t>
  </si>
  <si>
    <t>253</t>
  </si>
  <si>
    <t>11</t>
  </si>
  <si>
    <t>1393</t>
  </si>
  <si>
    <t>69</t>
  </si>
  <si>
    <t>TI/091</t>
  </si>
  <si>
    <t>T/457</t>
  </si>
  <si>
    <t>TI/099</t>
  </si>
  <si>
    <t>329</t>
  </si>
  <si>
    <t>9500399</t>
  </si>
  <si>
    <t>95003100</t>
  </si>
  <si>
    <t>TI/107</t>
  </si>
  <si>
    <t>1274</t>
  </si>
  <si>
    <t>353</t>
  </si>
  <si>
    <t>TI/114</t>
  </si>
  <si>
    <t>014</t>
  </si>
  <si>
    <t>TI/125</t>
  </si>
  <si>
    <t>E/0802</t>
  </si>
  <si>
    <t>864</t>
  </si>
  <si>
    <t>866</t>
  </si>
  <si>
    <t>737</t>
  </si>
  <si>
    <t>34/16-17</t>
  </si>
  <si>
    <t>430</t>
  </si>
  <si>
    <t>61</t>
  </si>
  <si>
    <t>TI/134</t>
  </si>
  <si>
    <t>13</t>
  </si>
  <si>
    <t>12</t>
  </si>
  <si>
    <t>35/16-17</t>
  </si>
  <si>
    <t>1285</t>
  </si>
  <si>
    <t>TI/139</t>
  </si>
  <si>
    <t>36/16-17</t>
  </si>
  <si>
    <t>424</t>
  </si>
  <si>
    <t>TI/151</t>
  </si>
  <si>
    <t>298</t>
  </si>
  <si>
    <t>310</t>
  </si>
  <si>
    <t>TI/167</t>
  </si>
  <si>
    <t>a</t>
  </si>
  <si>
    <t>E/1041</t>
  </si>
  <si>
    <t>TI/174</t>
  </si>
  <si>
    <t>TI/180</t>
  </si>
  <si>
    <t>01</t>
  </si>
  <si>
    <t>TRF.</t>
  </si>
  <si>
    <t>357</t>
  </si>
  <si>
    <t>582</t>
  </si>
  <si>
    <t>1298</t>
  </si>
  <si>
    <t>596</t>
  </si>
  <si>
    <t>5741</t>
  </si>
  <si>
    <t>732</t>
  </si>
  <si>
    <t>319</t>
  </si>
  <si>
    <t>KP/1360/16-17</t>
  </si>
  <si>
    <t>96</t>
  </si>
  <si>
    <t>583</t>
  </si>
  <si>
    <t>PMSSI/28/16-17</t>
  </si>
  <si>
    <t>748</t>
  </si>
  <si>
    <t>749</t>
  </si>
  <si>
    <t>617</t>
  </si>
  <si>
    <t>674</t>
  </si>
  <si>
    <t>653</t>
  </si>
  <si>
    <t>163</t>
  </si>
  <si>
    <t>1294</t>
  </si>
  <si>
    <t>179</t>
  </si>
  <si>
    <t>703</t>
  </si>
  <si>
    <t>705</t>
  </si>
  <si>
    <t>689</t>
  </si>
  <si>
    <t>321/16-17</t>
  </si>
  <si>
    <t>482</t>
  </si>
  <si>
    <t>485</t>
  </si>
  <si>
    <t>486</t>
  </si>
  <si>
    <t>493</t>
  </si>
  <si>
    <t>Acpl/01</t>
  </si>
  <si>
    <t>504</t>
  </si>
  <si>
    <t>505</t>
  </si>
  <si>
    <t>202</t>
  </si>
  <si>
    <t>1023</t>
  </si>
  <si>
    <t>06</t>
  </si>
  <si>
    <t>16</t>
  </si>
  <si>
    <t>1587/2016-17</t>
  </si>
  <si>
    <t>160</t>
  </si>
  <si>
    <t>573</t>
  </si>
  <si>
    <t>01a</t>
  </si>
  <si>
    <t>1215</t>
  </si>
  <si>
    <t>17</t>
  </si>
  <si>
    <t>18</t>
  </si>
  <si>
    <t>214</t>
  </si>
  <si>
    <t>212</t>
  </si>
  <si>
    <t>1328</t>
  </si>
  <si>
    <t>Acpl/001</t>
  </si>
  <si>
    <t>128</t>
  </si>
  <si>
    <t xml:space="preserve">Cement 50 bags </t>
  </si>
  <si>
    <t>2" tata medium 6 mtr , elbow, flage , ball valve , socket , union , foot valve etc.</t>
  </si>
  <si>
    <t>Cement 50 bags</t>
  </si>
  <si>
    <t>BP Bush Casting M/c</t>
  </si>
  <si>
    <t>250 I Beam 3 pcs , 3" Channel 17 pc , 25x3 angle 5 pcs , 2" round pipe 5 pc , 1.5" round 15 pcs</t>
  </si>
  <si>
    <t>Sand</t>
  </si>
  <si>
    <t>Paints 360 ltr &amp; white primer 380 ltr</t>
  </si>
  <si>
    <t>Hard Wood Buttom</t>
  </si>
  <si>
    <t>Golden Yellow &amp; white cement primmer</t>
  </si>
  <si>
    <t>75x5 flate 17 pcs, 35 mm plate 1 pc, 250 I beam 2 pcs, 50x5 angle 22 pcs , 2" daia pipe 6 pcs</t>
  </si>
  <si>
    <t>AC Sheet 2.5 mm 26 pc</t>
  </si>
  <si>
    <t>AC Sheet 3mm 20 pc</t>
  </si>
  <si>
    <t>2AC 3PLY 50X25 Sheet</t>
  </si>
  <si>
    <t>A/c Sheet</t>
  </si>
  <si>
    <t xml:space="preserve">Sika Grout 214 </t>
  </si>
  <si>
    <t xml:space="preserve">A/c Sheet </t>
  </si>
  <si>
    <t>U-HOOK,BOLTS &amp; NUTT.</t>
  </si>
  <si>
    <t>Black paints, golden yellow &amp; Primer</t>
  </si>
  <si>
    <t>Bricks and Dust</t>
  </si>
  <si>
    <t>Bricks, sand &amp; Chips</t>
  </si>
  <si>
    <t>Sika Grout</t>
  </si>
  <si>
    <t>Sand 1 Dumper</t>
  </si>
  <si>
    <t>SEAMLESS PIPE</t>
  </si>
  <si>
    <t>BUFFERS</t>
  </si>
  <si>
    <t>ROLLS</t>
  </si>
  <si>
    <t>2 PLY</t>
  </si>
  <si>
    <t>Ceramic items</t>
  </si>
  <si>
    <t>MS Pipe</t>
  </si>
  <si>
    <t>Beam 250mm , Plate 12mm, Plate 25mm , Angle 65x6, Channel 100x50</t>
  </si>
  <si>
    <t xml:space="preserve">plate 10 mm , 20mm, Beam 250mm , Flate 75*6 </t>
  </si>
  <si>
    <t xml:space="preserve">MS Pipe (3", 2" , 4", .5", 3") </t>
  </si>
  <si>
    <t>cement 50 bags</t>
  </si>
  <si>
    <t>plate 6mm Channel 3"x75, Channel 8"x75, 4"x50, Flate 50x20 253</t>
  </si>
  <si>
    <t>GM Nat casting 32.7 kg</t>
  </si>
  <si>
    <t>sand</t>
  </si>
  <si>
    <t>rod</t>
  </si>
  <si>
    <t xml:space="preserve"> primer , tarpin Oil Maskin Tape  </t>
  </si>
  <si>
    <t xml:space="preserve"> tiscon Rod </t>
  </si>
  <si>
    <t xml:space="preserve"> Paints items </t>
  </si>
  <si>
    <t>painting work in Mangalam</t>
  </si>
  <si>
    <t xml:space="preserve">  Cement 50 Bags</t>
  </si>
  <si>
    <t>painting work</t>
  </si>
  <si>
    <t xml:space="preserve"> Pipe &amp; Chennel</t>
  </si>
  <si>
    <t xml:space="preserve"> PPGL (sheet ) </t>
  </si>
  <si>
    <t xml:space="preserve"> Corr Poly Sheet </t>
  </si>
  <si>
    <t xml:space="preserve"> Cement 100 Bags</t>
  </si>
  <si>
    <t xml:space="preserve"> Bricks , Chips 1274 </t>
  </si>
  <si>
    <t xml:space="preserve"> GM  Bush Casting M/c 22</t>
  </si>
  <si>
    <t xml:space="preserve"> Angle 25x3 &amp; Meam 250 mm 353 </t>
  </si>
  <si>
    <t xml:space="preserve"> Cement 50 Bags TI/114 </t>
  </si>
  <si>
    <t xml:space="preserve"> GM  Bush Casting M/c 25 </t>
  </si>
  <si>
    <t xml:space="preserve"> MS chennel &amp; Coil 14 </t>
  </si>
  <si>
    <t xml:space="preserve"> Birla Gold Cement 50 Bags 125 </t>
  </si>
  <si>
    <t xml:space="preserve"> Enamel Paints  &amp; white cement  E/0802 </t>
  </si>
  <si>
    <t>sheet</t>
  </si>
  <si>
    <t xml:space="preserve"> MS Round Material EN 8 &amp; EN -19 </t>
  </si>
  <si>
    <t>MS TIE ROD MS WASHER</t>
  </si>
  <si>
    <t xml:space="preserve"> MS Pipe  1525 kg </t>
  </si>
  <si>
    <t xml:space="preserve">AC Sheet 3 mtr &amp; 2 Mtr </t>
  </si>
  <si>
    <t xml:space="preserve">  Cement 50 Bags @ 310/- </t>
  </si>
  <si>
    <t xml:space="preserve"> sand</t>
  </si>
  <si>
    <t xml:space="preserve"> stone Chips 5/8 435 </t>
  </si>
  <si>
    <t xml:space="preserve">  Cement 50 Bags @ 310/-</t>
  </si>
  <si>
    <t xml:space="preserve"> Beam , Chennel, Plate </t>
  </si>
  <si>
    <t xml:space="preserve"> Birla Gold Cement 50 Bags</t>
  </si>
  <si>
    <t xml:space="preserve"> EN-19Gear Set 2 Set @ 2500/- </t>
  </si>
  <si>
    <t xml:space="preserve">Being the bill booked towords painting work in Mangalam </t>
  </si>
  <si>
    <t xml:space="preserve"> M S Channel &amp; Ms Angle</t>
  </si>
  <si>
    <t xml:space="preserve"> Bricks , sand &amp; Chips</t>
  </si>
  <si>
    <t xml:space="preserve"> M S Channel &amp; Ms Angle , Ms Beam</t>
  </si>
  <si>
    <t xml:space="preserve">  G M Bush &amp; Nut Casting 31.7 kg @600/- </t>
  </si>
  <si>
    <t>Being the bill booked towords for construction works.</t>
  </si>
  <si>
    <t xml:space="preserve">  white Primer, Enemrl Paints, Red Oxide Primer, Enamel Paints</t>
  </si>
  <si>
    <t>construction works.</t>
  </si>
  <si>
    <t>EN 19 Gear M/c 50 Tech , 45 Tech Alluminium Bar</t>
  </si>
  <si>
    <t>EN 19 Gear 3.35 Dia 55 Teeth 1 nos</t>
  </si>
  <si>
    <t>BEING THE BALANCE TRF.</t>
  </si>
  <si>
    <t>Ms Beam</t>
  </si>
  <si>
    <t>Plate</t>
  </si>
  <si>
    <t>Stone Chips 758 cft @35/- 1298</t>
  </si>
  <si>
    <t>Beam , Chennel, Plate 596</t>
  </si>
  <si>
    <t xml:space="preserve">G I Pipe 18 Mtr @ 746.03/- </t>
  </si>
  <si>
    <t xml:space="preserve"> A/C Sheet  long Size 125 Nos 729</t>
  </si>
  <si>
    <t xml:space="preserve"> J Hook , Cap Washer, Tarpet washer, Ms bolt Nut</t>
  </si>
  <si>
    <t xml:space="preserve"> M S Channel &amp; Ms Flate </t>
  </si>
  <si>
    <t>2 PLY 30X250FT</t>
  </si>
  <si>
    <t xml:space="preserve"> sika Grout 214 450 kg</t>
  </si>
  <si>
    <t xml:space="preserve"> Birla Gold Cement 100 Bags</t>
  </si>
  <si>
    <t xml:space="preserve"> beam, Plate, Chennel</t>
  </si>
  <si>
    <t>BEING THE BILL BOOKED FOR PURCHASE OF M.S FLAT BRIGHT</t>
  </si>
  <si>
    <t xml:space="preserve">  A/C Sheet </t>
  </si>
  <si>
    <t xml:space="preserve"> purchase materials for cons.works.</t>
  </si>
  <si>
    <t xml:space="preserve">  1/2" Tata Med 3 Mtr , Nipple , Elbow, Tape, Nipple, 2 Plug, Ball Valve, etc</t>
  </si>
  <si>
    <t xml:space="preserve">  EN 19 Gear M/c 50 Tech , 45 Tech Alluminium Bar</t>
  </si>
  <si>
    <t xml:space="preserve"> beam 300 mm 674</t>
  </si>
  <si>
    <t xml:space="preserve">  1/2" Tata Med 3 Mtr , Nipple , Elbow, Tape, Nipple, 2 Plug, Ball Valve, etc </t>
  </si>
  <si>
    <t xml:space="preserve"> Plate</t>
  </si>
  <si>
    <t>civil cons.</t>
  </si>
  <si>
    <t>TMT Bars</t>
  </si>
  <si>
    <t>construction works</t>
  </si>
  <si>
    <t xml:space="preserve">cement </t>
  </si>
  <si>
    <t xml:space="preserve"> materials for construction purpose</t>
  </si>
  <si>
    <t xml:space="preserve"> Plate angle</t>
  </si>
  <si>
    <t xml:space="preserve"> Plate angle channel</t>
  </si>
  <si>
    <t xml:space="preserve"> civil construction works</t>
  </si>
  <si>
    <t xml:space="preserve"> beam</t>
  </si>
  <si>
    <t xml:space="preserve"> MS Plate.</t>
  </si>
  <si>
    <t xml:space="preserve"> MS beam,flat &amp; Angle.</t>
  </si>
  <si>
    <t>civil cons works</t>
  </si>
  <si>
    <t xml:space="preserve"> MS beam,sheet.</t>
  </si>
  <si>
    <t xml:space="preserve"> foundation works</t>
  </si>
  <si>
    <t xml:space="preserve"> MS round.</t>
  </si>
  <si>
    <t>MS round.</t>
  </si>
  <si>
    <t>cement for 100 bags.</t>
  </si>
  <si>
    <t>seamless pipe.</t>
  </si>
  <si>
    <t>bricks.</t>
  </si>
  <si>
    <t>sand.</t>
  </si>
  <si>
    <t>HDPE SHEET</t>
  </si>
  <si>
    <t>civil construction works</t>
  </si>
  <si>
    <t xml:space="preserve"> MS sheet.</t>
  </si>
  <si>
    <t xml:space="preserve"> bricks.</t>
  </si>
  <si>
    <t xml:space="preserve"> MS channel.</t>
  </si>
  <si>
    <t xml:space="preserve"> cement.</t>
  </si>
  <si>
    <t xml:space="preserve"> PB Gear.</t>
  </si>
  <si>
    <t>civil construction work.</t>
  </si>
  <si>
    <t xml:space="preserve"> plate,sheet.</t>
  </si>
  <si>
    <t xml:space="preserve"> civil construction for shed making,repairing charges.</t>
  </si>
  <si>
    <t xml:space="preserve"> construction works.</t>
  </si>
  <si>
    <t xml:space="preserve">Sri Ram Traders </t>
  </si>
  <si>
    <t>Sawa Sanitary</t>
  </si>
  <si>
    <t>D. Moulding</t>
  </si>
  <si>
    <t>National Tube &amp; Alloy Steel Corporation</t>
  </si>
  <si>
    <t>Vidya Sagar Mandal</t>
  </si>
  <si>
    <t>Universal Ind Paints Prop.Globe Paints (P) Ltd</t>
  </si>
  <si>
    <t>Tushar Enterprise Co.</t>
  </si>
  <si>
    <t>Kedia Enterprises</t>
  </si>
  <si>
    <t>Khaitan Paper &amp; Packing Pvt. Ltd.</t>
  </si>
  <si>
    <t>Moonka Sales</t>
  </si>
  <si>
    <t>Amir Khan</t>
  </si>
  <si>
    <t>Rajendra Prasad</t>
  </si>
  <si>
    <t>AMBICA TUBES</t>
  </si>
  <si>
    <t>Satish Trading Corporation</t>
  </si>
  <si>
    <t>Indrani Enterpeises</t>
  </si>
  <si>
    <t>PREM STEEL TRADERS</t>
  </si>
  <si>
    <t>Krishna Metal Trading Corporation</t>
  </si>
  <si>
    <t>Agarwal Agencies</t>
  </si>
  <si>
    <t>Ashoka Enterprises</t>
  </si>
  <si>
    <t>Mukesh Kumar</t>
  </si>
  <si>
    <t>Maa Rankinee Steel Traders</t>
  </si>
  <si>
    <t>Singhbhum Steel Enterprises</t>
  </si>
  <si>
    <t>A.D.Construction</t>
  </si>
  <si>
    <t>P.M Steels(Sales) India</t>
  </si>
  <si>
    <t>RMA Steels</t>
  </si>
  <si>
    <t>Sri Ram Steel</t>
  </si>
  <si>
    <t>Navin Kumar</t>
  </si>
  <si>
    <t>RAM AWATAR BANSAL &amp; CO</t>
  </si>
  <si>
    <t>National Engineering &amp; Manufaturing Co</t>
  </si>
  <si>
    <t>Deepak Steel Traders</t>
  </si>
  <si>
    <t>SINGHAL INDUSTRIES</t>
  </si>
  <si>
    <t>Mohammad Rustam</t>
  </si>
  <si>
    <t>Shah Febricator</t>
  </si>
  <si>
    <t>Pradhan Construction</t>
  </si>
  <si>
    <t>Petty J- Cash</t>
  </si>
  <si>
    <t>Anil Kumar Singh</t>
  </si>
  <si>
    <t>Baburam &amp; Co.</t>
  </si>
  <si>
    <t>Sri Ram Traders (2)</t>
  </si>
  <si>
    <t>RAJENDRA PRASAD</t>
  </si>
  <si>
    <t>BANSAL HARDWARE</t>
  </si>
  <si>
    <t>GANAPATI STEEL CORP</t>
  </si>
  <si>
    <t>MAA RANKINEE STEEL TRADERS</t>
  </si>
  <si>
    <t>NAVIN KUMAR</t>
  </si>
  <si>
    <t>SRI RAM BRICKS</t>
  </si>
  <si>
    <t>019</t>
  </si>
  <si>
    <t>20</t>
  </si>
  <si>
    <t>19</t>
  </si>
  <si>
    <t>49</t>
  </si>
  <si>
    <t>50</t>
  </si>
  <si>
    <t>038</t>
  </si>
  <si>
    <t>031/2017-18</t>
  </si>
  <si>
    <t>TS/052</t>
  </si>
  <si>
    <t>1322</t>
  </si>
  <si>
    <t>313</t>
  </si>
  <si>
    <t>09</t>
  </si>
  <si>
    <t>TS/080</t>
  </si>
  <si>
    <t>268</t>
  </si>
  <si>
    <t>TS/099</t>
  </si>
  <si>
    <t>1324</t>
  </si>
  <si>
    <t>TS/116</t>
  </si>
  <si>
    <t>0046</t>
  </si>
  <si>
    <t>03</t>
  </si>
  <si>
    <t>35</t>
  </si>
  <si>
    <t>337/17-18</t>
  </si>
  <si>
    <t>42</t>
  </si>
  <si>
    <t>3</t>
  </si>
  <si>
    <t>TS/014</t>
  </si>
  <si>
    <t>143</t>
  </si>
  <si>
    <t>33</t>
  </si>
  <si>
    <t>186</t>
  </si>
  <si>
    <t>003</t>
  </si>
  <si>
    <t>1228</t>
  </si>
  <si>
    <t>TS/051</t>
  </si>
  <si>
    <t>TS/062</t>
  </si>
  <si>
    <t>TS/115</t>
  </si>
  <si>
    <t>6</t>
  </si>
  <si>
    <t>7</t>
  </si>
  <si>
    <t>01/15.09.2017</t>
  </si>
  <si>
    <t>02/11.09.2017</t>
  </si>
  <si>
    <t>TS/152</t>
  </si>
  <si>
    <t>TS/204</t>
  </si>
  <si>
    <t>4</t>
  </si>
  <si>
    <t>TS/229</t>
  </si>
  <si>
    <t>76</t>
  </si>
  <si>
    <t>TS/279</t>
  </si>
  <si>
    <t>TS/331</t>
  </si>
  <si>
    <t>1</t>
  </si>
  <si>
    <t>TS/374</t>
  </si>
  <si>
    <t>140</t>
  </si>
  <si>
    <t>TS/435</t>
  </si>
  <si>
    <t>7A</t>
  </si>
  <si>
    <t>9</t>
  </si>
  <si>
    <t>TS/485</t>
  </si>
  <si>
    <t>21B</t>
  </si>
  <si>
    <t>ACPL/0001</t>
  </si>
  <si>
    <t>998</t>
  </si>
  <si>
    <t>929</t>
  </si>
  <si>
    <t>TS/572</t>
  </si>
  <si>
    <t>865</t>
  </si>
  <si>
    <t>1237</t>
  </si>
  <si>
    <t>TS/652</t>
  </si>
  <si>
    <t>10</t>
  </si>
  <si>
    <t>258</t>
  </si>
  <si>
    <t>11A</t>
  </si>
  <si>
    <t>beam.</t>
  </si>
  <si>
    <t>Ac sheets,washer.</t>
  </si>
  <si>
    <t xml:space="preserve"> civil construction for GM Bush casling &amp; m/c.</t>
  </si>
  <si>
    <t>AC sheets.</t>
  </si>
  <si>
    <t>cement.</t>
  </si>
  <si>
    <t>sheets.</t>
  </si>
  <si>
    <t>beam,plate.</t>
  </si>
  <si>
    <t xml:space="preserve">civil construction works </t>
  </si>
  <si>
    <t>GM bush casting.</t>
  </si>
  <si>
    <t>seamless pipe,MS flat.</t>
  </si>
  <si>
    <t>wall putty,nail,binding wire.</t>
  </si>
  <si>
    <t>MS FLAT MS ROUND</t>
  </si>
  <si>
    <t>STEEL FLAT , MS ANGLE</t>
  </si>
  <si>
    <t>ROUND, SEAMLESS PIPE</t>
  </si>
  <si>
    <t>MS FLAT</t>
  </si>
  <si>
    <t>HR COIL</t>
  </si>
  <si>
    <t>STEEL ROUND</t>
  </si>
  <si>
    <t>MS BRIGHT BAR</t>
  </si>
  <si>
    <t>AC SHEET</t>
  </si>
  <si>
    <t>IRON &amp; STEEL PLATE CUTTING</t>
  </si>
  <si>
    <t>CHIPS</t>
  </si>
  <si>
    <t>EN-19 STEEL ROUND</t>
  </si>
  <si>
    <t>BRICKS</t>
  </si>
  <si>
    <t>MS ROUND , MS BRIGHT BAR</t>
  </si>
  <si>
    <t>Chwquered Plate</t>
  </si>
  <si>
    <t>ACPL/01</t>
  </si>
  <si>
    <t>TI/259</t>
  </si>
  <si>
    <t>TI/240</t>
  </si>
  <si>
    <t>TI/219</t>
  </si>
  <si>
    <t>TI/202</t>
  </si>
  <si>
    <t>Gross
Amount</t>
  </si>
  <si>
    <t>Net
Amount</t>
  </si>
  <si>
    <t>J B ROTO MECH</t>
  </si>
  <si>
    <t>TS/18-19/273</t>
  </si>
  <si>
    <t>DRIVES-VFD150C43A</t>
  </si>
  <si>
    <t>BCI/18-19/72</t>
  </si>
  <si>
    <t>BHOOMI CAB IND</t>
  </si>
  <si>
    <t>CABLE MARKING MACHINE</t>
  </si>
  <si>
    <t>TS/18-19/314</t>
  </si>
  <si>
    <t>DRIVE- VFD370C435</t>
  </si>
  <si>
    <t>062/18-19</t>
  </si>
  <si>
    <t>CABLE MARKING MACHINE &amp; PARTS</t>
  </si>
  <si>
    <t>TT/178</t>
  </si>
  <si>
    <t>ULTRA TECH CEMENT</t>
  </si>
  <si>
    <t>TISCON TMT BAR</t>
  </si>
  <si>
    <t>GSS/18-19/039</t>
  </si>
  <si>
    <t>GSS ISPAT (P) LTD</t>
  </si>
  <si>
    <t>TMT ROD</t>
  </si>
  <si>
    <t>K K STEEL</t>
  </si>
  <si>
    <t>PLATES &amp; MS JOIST</t>
  </si>
  <si>
    <t>TMT</t>
  </si>
  <si>
    <t>MS SHEET, CHANNEL,ANGLE,SQ BAR</t>
  </si>
  <si>
    <t>INDRANI ENTERPRISES</t>
  </si>
  <si>
    <t>TT/1966/18-19</t>
  </si>
  <si>
    <t>TT/1984/18-19</t>
  </si>
  <si>
    <t>TT/2096/18-19</t>
  </si>
  <si>
    <t>TT/2102/18-19</t>
  </si>
  <si>
    <t>TT/067</t>
  </si>
  <si>
    <t>RG JAPAN 20L</t>
  </si>
  <si>
    <t>TT/1971/18-19</t>
  </si>
  <si>
    <t>SRS/00939</t>
  </si>
  <si>
    <t>FLYASH BRICKS</t>
  </si>
  <si>
    <t>MG/288/18-19</t>
  </si>
  <si>
    <t>SWETA PLY</t>
  </si>
  <si>
    <t>183/14-15</t>
  </si>
  <si>
    <t>JAIN INTERNATIONAL</t>
  </si>
  <si>
    <t>4 POLE CGL MAKE MOTOR</t>
  </si>
  <si>
    <t>EPS/020/14-15</t>
  </si>
  <si>
    <t>EXACT POWER SYSTEMS</t>
  </si>
  <si>
    <t>FABRICATION, PAINTING BUS</t>
  </si>
  <si>
    <t>14-15/D1263</t>
  </si>
  <si>
    <t>BENGAL MACHINERY CORPORATION</t>
  </si>
  <si>
    <t>MACHINERY</t>
  </si>
  <si>
    <t>AEP/0022/14-15</t>
  </si>
  <si>
    <t>AVNI ELECTRO POWER</t>
  </si>
  <si>
    <t>CABLE</t>
  </si>
  <si>
    <t>AEP/0023/14-15</t>
  </si>
  <si>
    <t>MI/2014-15/080</t>
  </si>
  <si>
    <t>CONQUEST AUTOMATION</t>
  </si>
  <si>
    <t>CONTROL PANEL MOTOR</t>
  </si>
  <si>
    <t>RISHU TRADING &amp; CO</t>
  </si>
  <si>
    <t>POWER MET</t>
  </si>
  <si>
    <t>734/14-15</t>
  </si>
  <si>
    <t>POLE MOTOR</t>
  </si>
  <si>
    <t>JYOTI ENGINEERING WORKS</t>
  </si>
  <si>
    <t>ELECTRIC MOTOR</t>
  </si>
  <si>
    <t>775/14-15</t>
  </si>
  <si>
    <t>POLE CGL MAKE MOTOR</t>
  </si>
  <si>
    <t>915/14-15</t>
  </si>
  <si>
    <t>4 POLE MOTOR</t>
  </si>
  <si>
    <t>14-15/D2094</t>
  </si>
  <si>
    <t>EPS/029/14-15</t>
  </si>
  <si>
    <t>1412/14-15</t>
  </si>
  <si>
    <t>EPS/037/14-15</t>
  </si>
  <si>
    <t>14-15/D2995</t>
  </si>
  <si>
    <t>CUMMINS PRODUCTS &amp; SERVICES</t>
  </si>
  <si>
    <t>ACS 850-04-225A-5+J400</t>
  </si>
  <si>
    <t>TOMER ENGINEERING WORKS</t>
  </si>
  <si>
    <t>SPOOLER DIN</t>
  </si>
  <si>
    <t>CORONET ENGINEERING</t>
  </si>
  <si>
    <t>CONTROL PANEL</t>
  </si>
  <si>
    <t>07/15-16</t>
  </si>
  <si>
    <t>MAA DURGA ENGINEERING WORKS</t>
  </si>
  <si>
    <t>10/15-16</t>
  </si>
  <si>
    <t>20/15-16</t>
  </si>
  <si>
    <t>510/15-16</t>
  </si>
  <si>
    <t>D/0041</t>
  </si>
  <si>
    <t>MDEW/35/15-16</t>
  </si>
  <si>
    <t>MDEW/39/15-16</t>
  </si>
  <si>
    <t>RTS POWER CORPORATION LTD</t>
  </si>
  <si>
    <t>ELECTRICAL EQUIPMENT</t>
  </si>
  <si>
    <t>494 /15-16</t>
  </si>
  <si>
    <t>PURETRONICS</t>
  </si>
  <si>
    <t>SPARK TESTER 15KV</t>
  </si>
  <si>
    <t>211/15002243</t>
  </si>
  <si>
    <t>POWERSCREW COMPRESURE &amp; AIR RECEIVER</t>
  </si>
  <si>
    <t>BRAND CHAIN ELECTRIC HOIST</t>
  </si>
  <si>
    <t>JHARKHAND MACHINERIES</t>
  </si>
  <si>
    <t>592/15-16</t>
  </si>
  <si>
    <t>157/15-16</t>
  </si>
  <si>
    <t>ELECTRIC EQUIPMENT</t>
  </si>
  <si>
    <t>A-MAX-S/54/15-16</t>
  </si>
  <si>
    <t>CRANE AND PALLET TRUCK</t>
  </si>
  <si>
    <t>4PCS ELECTRIC TROLLY</t>
  </si>
  <si>
    <t>218/15-16</t>
  </si>
  <si>
    <t>LANDSCAPE SOLUTION PVT LTD</t>
  </si>
  <si>
    <t>WELDING MACHINE</t>
  </si>
  <si>
    <t>32/15-16</t>
  </si>
  <si>
    <t>RELIABLE ENGINEERING CONCERN</t>
  </si>
  <si>
    <t>TEETH GEAR</t>
  </si>
  <si>
    <t>CPS/1446/2015-16</t>
  </si>
  <si>
    <t>WIREX DIES AND STEEL INDIA PVT LTD</t>
  </si>
  <si>
    <t>NANO DIES</t>
  </si>
  <si>
    <t>DEEPAL STEEL TRADERS</t>
  </si>
  <si>
    <t>86/15-16</t>
  </si>
  <si>
    <t>87/15-16</t>
  </si>
  <si>
    <t>316/15-16</t>
  </si>
  <si>
    <t>COMMERCIAL ENTERPRISES</t>
  </si>
  <si>
    <t>BOILER,FURANCE &amp; PARTS</t>
  </si>
  <si>
    <t>INDIAN ELECTRODS</t>
  </si>
  <si>
    <t>TS/15-16/122</t>
  </si>
  <si>
    <t>SAMPAT HEAVY ENGINEERING LTD</t>
  </si>
  <si>
    <t>VAIBHAB LAXMI CONDUCTOR (P) LTD</t>
  </si>
  <si>
    <t>TUBULAT STRANDING MACHINE &amp; POST FORMING UNIT</t>
  </si>
  <si>
    <t>HEAVY DUTY RED MACHINE</t>
  </si>
  <si>
    <t>VAT Receivable</t>
  </si>
  <si>
    <t>EIAC/TI/09-10/001</t>
  </si>
  <si>
    <t>EAST INDIA AUTOMATION &amp; CONTROL</t>
  </si>
  <si>
    <t>EIAC/TI/09-10/005</t>
  </si>
  <si>
    <t>CONTROL CARD</t>
  </si>
  <si>
    <t>DUTRON HEAVY DUTY MACHINERY</t>
  </si>
  <si>
    <t>TECHNO INDUSTRIES</t>
  </si>
  <si>
    <t>ELECTRIC WIRE ROPE HOIST</t>
  </si>
  <si>
    <t>ANS13/138</t>
  </si>
  <si>
    <t>AUTOMATION NETWORK &amp; SERVICES PVT LTD</t>
  </si>
  <si>
    <t>ANS13/146</t>
  </si>
  <si>
    <t>ESAI EQUIPMENT COMPANY</t>
  </si>
  <si>
    <t>12/09-10</t>
  </si>
  <si>
    <t>S S ENTERPRISES</t>
  </si>
  <si>
    <t>CBS/C/020/09-10</t>
  </si>
  <si>
    <t>COMPREHENSIVE BUSINESS SOLUTION</t>
  </si>
  <si>
    <t>PORTABLE OIL CENTRIFUAL SYSTEM</t>
  </si>
  <si>
    <t>BABA ENGINEERING</t>
  </si>
  <si>
    <t>COLD PRESURE</t>
  </si>
  <si>
    <t>ME/72/10-11</t>
  </si>
  <si>
    <t>MAJI ENGINEERING</t>
  </si>
  <si>
    <t>ROD ROLLING MILL</t>
  </si>
  <si>
    <t>36/10-11</t>
  </si>
  <si>
    <t>JOY LAKSHMI MANUFACTURING WORKS</t>
  </si>
  <si>
    <t>ALUMINIUM WIRE ROLLING MACHINE</t>
  </si>
  <si>
    <t>GARG ENGINEERING WORKS</t>
  </si>
  <si>
    <t>CUTTER PULLER</t>
  </si>
  <si>
    <t>MACHTECH</t>
  </si>
  <si>
    <t>STEEL CABLE DRUM</t>
  </si>
  <si>
    <t>08/142</t>
  </si>
  <si>
    <t>ANSPL/15/157</t>
  </si>
  <si>
    <t>ANSPL/INV/11-12/68</t>
  </si>
  <si>
    <t>SAIFI SCIENTIFIC INDUSTRIES</t>
  </si>
  <si>
    <t>ME/38/2011-12</t>
  </si>
  <si>
    <t>LAYING MACHINE</t>
  </si>
  <si>
    <t>G S INDUSTRIES</t>
  </si>
  <si>
    <t>MARKING MACHINE</t>
  </si>
  <si>
    <t>SHREE VINAYAK TRADERS</t>
  </si>
  <si>
    <t>ME/45/11-12</t>
  </si>
  <si>
    <t>WINDING UNIT AND COUNTER METER STAND</t>
  </si>
  <si>
    <t>HONSLE &amp; BUSH</t>
  </si>
  <si>
    <t>ANSPL/INV/11-12/102</t>
  </si>
  <si>
    <t>ANS15/302</t>
  </si>
  <si>
    <t>EDC/056/2010-11</t>
  </si>
  <si>
    <t>EDCONS(MSK) CASTINGS PVT LTD</t>
  </si>
  <si>
    <t>BLAST FURNESH</t>
  </si>
  <si>
    <t>RI/JAN/1256</t>
  </si>
  <si>
    <t>REFRATECH (INDIA)</t>
  </si>
  <si>
    <t>CIRCLE BRICKS,FIRE CLAYS</t>
  </si>
  <si>
    <t>JACKSONS LTD</t>
  </si>
  <si>
    <t>ELECTRIC GENERATION SET</t>
  </si>
  <si>
    <t>JK/00011</t>
  </si>
  <si>
    <t>J.K.Electro Power</t>
  </si>
  <si>
    <t xml:space="preserve">Aluminium &amp; Copper Armoured Cable </t>
  </si>
  <si>
    <t>KE/108/07-08.</t>
  </si>
  <si>
    <t>Kwality Enterprise</t>
  </si>
  <si>
    <t>Switch,contactor,overload relay,etc.</t>
  </si>
  <si>
    <t>285/07-08.</t>
  </si>
  <si>
    <t>Sarvamangla Trading Co.</t>
  </si>
  <si>
    <t xml:space="preserve">Crompton Greaves Motor </t>
  </si>
  <si>
    <t>00085/07</t>
  </si>
  <si>
    <t>Ladhuram &amp; Sons</t>
  </si>
  <si>
    <t xml:space="preserve">PVC Aluminium Armoured Industrial Cable 35m </t>
  </si>
  <si>
    <t>00086/07.</t>
  </si>
  <si>
    <t xml:space="preserve">PVC Aluminium Armoured Cale </t>
  </si>
  <si>
    <t>SAT/53/07-08</t>
  </si>
  <si>
    <t>Shree Arvind Trading Co.</t>
  </si>
  <si>
    <t>Chandra Gear Co.</t>
  </si>
  <si>
    <t>Chandra make 6"C.D. CM-U type Worm Reduction Gear Box.</t>
  </si>
  <si>
    <t>East India Trading Co.</t>
  </si>
  <si>
    <t xml:space="preserve">3 Ton Electric Hoist with two motor &amp; hook </t>
  </si>
  <si>
    <t xml:space="preserve">Aluminium Armoured Cable </t>
  </si>
  <si>
    <t>Elhard Marketing Limited</t>
  </si>
  <si>
    <t xml:space="preserve">Change Over Switch </t>
  </si>
  <si>
    <t>L&amp;T/00358.</t>
  </si>
  <si>
    <t xml:space="preserve">Consumable stores </t>
  </si>
  <si>
    <t>J-Cash</t>
  </si>
  <si>
    <t>pur of socket, fuse, etc. as per c/m encl.</t>
  </si>
  <si>
    <t>EIAC/TI/07-08/035.</t>
  </si>
  <si>
    <t>East India Automation &amp; Control</t>
  </si>
  <si>
    <t>Electrical Control Panel &amp; 15KW AC Drive</t>
  </si>
  <si>
    <t>JK/01953.</t>
  </si>
  <si>
    <t xml:space="preserve">Cable purchase </t>
  </si>
  <si>
    <t>EIAC/TI/07-08/037.</t>
  </si>
  <si>
    <t xml:space="preserve">3Phase,400 class,15KW AC drive &amp; electrical control panel </t>
  </si>
  <si>
    <t>KE/283/07-08.</t>
  </si>
  <si>
    <t xml:space="preserve">Switch Fuse, Contactor,HRC Fuse etc. </t>
  </si>
  <si>
    <t xml:space="preserve">KE/285/07-08 </t>
  </si>
  <si>
    <t xml:space="preserve">Amp Tape, PVC Tape,Alluminium Flate Lugs etc. </t>
  </si>
  <si>
    <t>KE/297/07-08.</t>
  </si>
  <si>
    <t xml:space="preserve">Dol Starter Coil &amp; Reversing Switch </t>
  </si>
  <si>
    <t xml:space="preserve">JKW/02224 </t>
  </si>
  <si>
    <t xml:space="preserve">Flexible cable </t>
  </si>
  <si>
    <t>J.K. Trading</t>
  </si>
  <si>
    <t>Wire,cable,pipe, etc.</t>
  </si>
  <si>
    <t>Cable purchase.</t>
  </si>
  <si>
    <t>Switch, D.B.Box etc.</t>
  </si>
  <si>
    <t>D.B. Box, Insolutar, etc.</t>
  </si>
  <si>
    <t>Module plate, socket, etc.</t>
  </si>
  <si>
    <t xml:space="preserve">Machinery purchased from Sarvamangla </t>
  </si>
  <si>
    <t xml:space="preserve">3Phase,400 class,15KW AC Drive </t>
  </si>
  <si>
    <t>EIAC/TI/07-08/044.</t>
  </si>
  <si>
    <t xml:space="preserve">3 Phase,400 class 45 KW AC Drive &amp; Input Line Choke </t>
  </si>
  <si>
    <t>L&amp; T/00540.</t>
  </si>
  <si>
    <t xml:space="preserve">electrical itens </t>
  </si>
  <si>
    <t>JK/02868.</t>
  </si>
  <si>
    <t xml:space="preserve">industrial flexible cable </t>
  </si>
  <si>
    <t>JKEC/01570</t>
  </si>
  <si>
    <t>J.K ELECTRO POWER</t>
  </si>
  <si>
    <t>INDUSTRIAL ALUMINIUM ARMOURED CABLE</t>
  </si>
  <si>
    <t>LT/00256</t>
  </si>
  <si>
    <t>ELHARD MARKETING LTD</t>
  </si>
  <si>
    <t>SFU AND FUSE</t>
  </si>
  <si>
    <t>POWER ENGINEERING</t>
  </si>
  <si>
    <t>LAYING OF LINES</t>
  </si>
  <si>
    <t>KE/191/08-09</t>
  </si>
  <si>
    <t>KWALITY ENTERPRISE</t>
  </si>
  <si>
    <t>MOTOR &amp; WIRE</t>
  </si>
  <si>
    <t>3341/08-09</t>
  </si>
  <si>
    <t>SARVAMANGLA TRADING CO</t>
  </si>
  <si>
    <t>JKEC/02946</t>
  </si>
  <si>
    <t>J K ELECTRO POWER</t>
  </si>
  <si>
    <t>JKEPW/01968</t>
  </si>
  <si>
    <t>1184/11-12</t>
  </si>
  <si>
    <t>Baba Engineering</t>
  </si>
  <si>
    <t xml:space="preserve">2 die for cold pressure butt welding machine </t>
  </si>
  <si>
    <t>SI/02/2007-08.</t>
  </si>
  <si>
    <t>Technotherm Projects Pvt Ltd</t>
  </si>
  <si>
    <t>Electro Magnetic Break with drum</t>
  </si>
  <si>
    <t>Gurukrupa Engineering Works</t>
  </si>
  <si>
    <t xml:space="preserve"> 2 ton Electric Motor operated chain pulley block 3 metre.</t>
  </si>
  <si>
    <t>SI/09/2007-08.</t>
  </si>
  <si>
    <t xml:space="preserve">Digital Temperature Indicator &amp; Form Brick with Lock </t>
  </si>
  <si>
    <t>Cold Pressure Belt &amp; Trolly</t>
  </si>
  <si>
    <t>Joy Electrical</t>
  </si>
  <si>
    <t>40 HP 3 phase 415 volts Crompton Greaves make Induction Motor.</t>
  </si>
  <si>
    <t>028/2007-2008.</t>
  </si>
  <si>
    <t>Fire,Gas &amp; Kiln(India) Pvt Ltd.</t>
  </si>
  <si>
    <t>Components for temperature measurement for ageing furnace</t>
  </si>
  <si>
    <t>Paras Motor Mfg. Co.(Unit 2)</t>
  </si>
  <si>
    <t xml:space="preserve">Siemens brand electric motor. </t>
  </si>
  <si>
    <t>2 Kirloskar motors(5HP*3.7KW*960RPM &amp; 5.5KW*7.5HP*1440RPM)</t>
  </si>
  <si>
    <t>2pcs 20HP 4POLE 1500RPM 160L Siemens make &amp; 1pc 15 HP 1500RPM 4POLE 160M Siemens make.</t>
  </si>
  <si>
    <t>furnace parts.</t>
  </si>
  <si>
    <t>86/07-08.</t>
  </si>
  <si>
    <t>Diana Ceramics</t>
  </si>
  <si>
    <t>Ceramic Tube &amp; Ceramic Colar Tube</t>
  </si>
  <si>
    <t>MOTOR/00002.</t>
  </si>
  <si>
    <t>120HP 4 POLE 1500RPM 280M SIEMENS</t>
  </si>
  <si>
    <t xml:space="preserve">Kirloskar motor </t>
  </si>
  <si>
    <t xml:space="preserve">Welding machine, trolly stand, dies </t>
  </si>
  <si>
    <t>MI-20712320.</t>
  </si>
  <si>
    <t>Prayaas Automation Pvt. Ltd</t>
  </si>
  <si>
    <t xml:space="preserve">AC Drive panel with 110KW for main motor &amp; 11KW for Spoole Motor </t>
  </si>
  <si>
    <t>Deval Sales &amp; Service</t>
  </si>
  <si>
    <t>"Maruti" brand tripple sper gear.</t>
  </si>
  <si>
    <t xml:space="preserve">Kirloskar Motor agnst </t>
  </si>
  <si>
    <t xml:space="preserve">Kirloskar electric motor </t>
  </si>
  <si>
    <t>Standard Dies &amp; Tools</t>
  </si>
  <si>
    <t xml:space="preserve">Polished T.C. Bushes </t>
  </si>
  <si>
    <t>DIGITAL WEIGHING SCALE</t>
  </si>
  <si>
    <t>BAROMETER</t>
  </si>
  <si>
    <t>STI/02/2007-08.</t>
  </si>
  <si>
    <t xml:space="preserve">Modification / repairing of existing electrically heated pit type furnace &amp; bogie hearth furnace </t>
  </si>
  <si>
    <t>KE/344/07-08.</t>
  </si>
  <si>
    <t xml:space="preserve">Digital Temperature Controller, Copper Cable Lugs etc </t>
  </si>
  <si>
    <t>ACPL/MC/CHANDRA</t>
  </si>
  <si>
    <t>CHANDRA GEAR CO</t>
  </si>
  <si>
    <t>WARM REDUCTION GEAR BOX</t>
  </si>
  <si>
    <t>CG/37/08-09</t>
  </si>
  <si>
    <t>ME/09/12-13</t>
  </si>
  <si>
    <t>ANSPL/INV/12-13/084</t>
  </si>
  <si>
    <t>S/14/12-13</t>
  </si>
  <si>
    <t>SASHIBHAI SUKLAL (P) LTD</t>
  </si>
  <si>
    <t>ETI/I/12-13/466</t>
  </si>
  <si>
    <t>ERI TECH LTD</t>
  </si>
  <si>
    <t>S/12-13/69</t>
  </si>
  <si>
    <t>STAR ENGINEERING WORKS</t>
  </si>
  <si>
    <t>ME/57/12-13</t>
  </si>
  <si>
    <t>PRE FORMING SET AND POST FORMING SET</t>
  </si>
  <si>
    <t>VFD/0296/2012-13</t>
  </si>
  <si>
    <t>ELECTRICALS &amp; ELECTRONICS</t>
  </si>
  <si>
    <t>DRIVE FOR MACHINERY MAINTENANCE</t>
  </si>
  <si>
    <t>VFD/121/13-14</t>
  </si>
  <si>
    <t>AC DRIVE</t>
  </si>
  <si>
    <t>BONFIGLIOLI TRASNMISSION PVT LTD</t>
  </si>
  <si>
    <t>GEAR MOTOR</t>
  </si>
  <si>
    <t>ME/59/13-14</t>
  </si>
  <si>
    <t>TAKE UP/PAY OFF/CAPSTAN UNIT</t>
  </si>
  <si>
    <t>ME/63/13-14</t>
  </si>
  <si>
    <t>TUBULAR MACHINE</t>
  </si>
  <si>
    <t>JKCM/0037</t>
  </si>
  <si>
    <t>SCR MOTOR</t>
  </si>
  <si>
    <t>ME/67/13-14</t>
  </si>
  <si>
    <t>WINDING LINE MACHINE</t>
  </si>
  <si>
    <t>PIK/395/13-14</t>
  </si>
  <si>
    <t>PATHAK INDUSTRIES</t>
  </si>
  <si>
    <t>SND/13-14/415</t>
  </si>
  <si>
    <t>HITACHI HI REL POWER ELECTRONICS</t>
  </si>
  <si>
    <t>INVERTER</t>
  </si>
  <si>
    <t>AEW/2013-14/37</t>
  </si>
  <si>
    <t>ANNAPURNA ELECTRICAL WORKS</t>
  </si>
  <si>
    <t>AEW/2013-14/51</t>
  </si>
  <si>
    <t>AEW/2013-14/62</t>
  </si>
  <si>
    <t>POWER PLUS CABLE CO LLC</t>
  </si>
  <si>
    <t>SBI ALIPORE -2181</t>
  </si>
  <si>
    <t>IMPORT CUSTOM DUTY</t>
  </si>
  <si>
    <t>NHC/02</t>
  </si>
  <si>
    <t>NAPPO HI COMMAND</t>
  </si>
  <si>
    <t>SKIP STRANDING MACHINE</t>
  </si>
  <si>
    <t>NHC/03</t>
  </si>
  <si>
    <t>766/14-15</t>
  </si>
  <si>
    <t>ELECTRICAL PANEL,MAIN CONTROL PANEL,OPERATING DESK</t>
  </si>
  <si>
    <t>VOLTAS MATERIAL HANDLING</t>
  </si>
  <si>
    <t>KAT BC WITH TOP EXHAUST</t>
  </si>
  <si>
    <t>1/14-15</t>
  </si>
  <si>
    <t>PINNACLE CABLE TECHNOLOGY</t>
  </si>
  <si>
    <t>DRIVEN PAYOFF,CATERPILLAR</t>
  </si>
  <si>
    <t>ROD BREAK DOWN MACHINE</t>
  </si>
  <si>
    <t>NHC/23</t>
  </si>
  <si>
    <t>NHC/24</t>
  </si>
  <si>
    <t>6/14-15</t>
  </si>
  <si>
    <t>ME/89/14-15</t>
  </si>
  <si>
    <t>EXTRUDER MACHINE</t>
  </si>
  <si>
    <t>S/08/14-15</t>
  </si>
  <si>
    <t>DIA SCREW &amp; BARREL</t>
  </si>
  <si>
    <t>ME/97/14-15</t>
  </si>
  <si>
    <t>ME/99/14-15</t>
  </si>
  <si>
    <t>TUBULER MACHINE</t>
  </si>
  <si>
    <t>ME/100/14-15</t>
  </si>
  <si>
    <t>ME/01/15-16</t>
  </si>
  <si>
    <t>ME/07/15-16</t>
  </si>
  <si>
    <t>CRANOIST MATERIAL HANDLING EQUIPMENT PVT LTD</t>
  </si>
  <si>
    <t>NTRC MARINE AND ENGINEERING</t>
  </si>
  <si>
    <t>28/15-16</t>
  </si>
  <si>
    <t>HS/15-16/CE/148</t>
  </si>
  <si>
    <t>HOOPS &amp; STRIPS PVT LTD</t>
  </si>
  <si>
    <t>STEEL STRAPPING 22 BDLS</t>
  </si>
  <si>
    <t>SUPERMAC INDUSTRIES LTD</t>
  </si>
  <si>
    <t>EXTRUDER AND CONTROL PANEL</t>
  </si>
  <si>
    <t>RI-0001</t>
  </si>
  <si>
    <t>740/15-16</t>
  </si>
  <si>
    <t>RI-0002</t>
  </si>
  <si>
    <t>SANT ENGINEERING INDUSTRIES</t>
  </si>
  <si>
    <t>MDEW/61/15-16</t>
  </si>
  <si>
    <t>MDEW/64/15-16</t>
  </si>
  <si>
    <t>DURGA ENGINEERING WORK</t>
  </si>
  <si>
    <t>RI-0003</t>
  </si>
  <si>
    <t>RI-0004</t>
  </si>
  <si>
    <t>161/15-16</t>
  </si>
  <si>
    <t>PRATIK WIRE AND CABLE MACHINE PVT LTD</t>
  </si>
  <si>
    <t>EXTRUDER</t>
  </si>
  <si>
    <t>SPARK TESTER</t>
  </si>
  <si>
    <t>EPS/076/15-16</t>
  </si>
  <si>
    <t>LMT/013/2015-16</t>
  </si>
  <si>
    <t>LAXMI MACHINBE TOOLS</t>
  </si>
  <si>
    <t>REX INSTRUMENTS SOLUTIONS</t>
  </si>
  <si>
    <t>PARMESWAR PRASAD AND ANIL PRASAD JAISWAL</t>
  </si>
  <si>
    <t>LMT/014/2015-16</t>
  </si>
  <si>
    <t>LATHE MACHINE</t>
  </si>
  <si>
    <t>MDEW/80/15-16</t>
  </si>
  <si>
    <t>HS/15-16/CE/271</t>
  </si>
  <si>
    <t>STEEL STRAPPING 35 BDLS</t>
  </si>
  <si>
    <t>NATIONAL PORCELAIN CERATECH MANUFACTURING CO</t>
  </si>
  <si>
    <t>Wirex Dies and Steel India Private Limited</t>
  </si>
  <si>
    <t>MS CHANNEL, AS ANGLE</t>
  </si>
  <si>
    <t>A-MAX-S/62/15-16</t>
  </si>
  <si>
    <t>HEAVY DUTY ELECTRONIC CRANE</t>
  </si>
  <si>
    <t>SHREE BALAJI TRADING CO</t>
  </si>
  <si>
    <t>SHARMA &amp; SHARMA</t>
  </si>
  <si>
    <t>MDEW/83/15-16</t>
  </si>
  <si>
    <t>7545/15-16</t>
  </si>
  <si>
    <t>ZKL Bearings India Pvt Ltd</t>
  </si>
  <si>
    <t>84/15-16</t>
  </si>
  <si>
    <t>SPOOLING MACHINE</t>
  </si>
  <si>
    <t>A-MAX-S/67/15-16</t>
  </si>
  <si>
    <t>8196/15-16</t>
  </si>
  <si>
    <t>89/15-16</t>
  </si>
  <si>
    <t>N2505031</t>
  </si>
  <si>
    <t>NOZZLE</t>
  </si>
  <si>
    <t>SAI EXTRUMECH (P) LTD</t>
  </si>
  <si>
    <t>CENTER HEAD AND COOLING TRUFF</t>
  </si>
  <si>
    <t>A-MAX-S/71/15-16</t>
  </si>
  <si>
    <t>PLATFORM SCALE</t>
  </si>
  <si>
    <t>92/15-16</t>
  </si>
  <si>
    <t>NATIONAL TUBE &amp; ALLOY STEEL CORPORATION</t>
  </si>
  <si>
    <t>BIM, PLATE,PIPE</t>
  </si>
  <si>
    <t>SANJEEV KUMAR GUPTA</t>
  </si>
  <si>
    <t>LPG HEATING TOURCH, NAIL</t>
  </si>
  <si>
    <t>PP CORRUGATED</t>
  </si>
  <si>
    <t>PP SHEET</t>
  </si>
  <si>
    <t>35/45 Simples Cross Head</t>
  </si>
  <si>
    <t>VFD370C43S</t>
  </si>
  <si>
    <t>VFD370C43S/Break Register 6000watt 13 ohms/Break Register 4800watt 15 ohms</t>
  </si>
  <si>
    <t>VFD4A2MS43ANSAA</t>
  </si>
  <si>
    <t>VFD450C43S/VFD150C43A/VFD075C43A</t>
  </si>
  <si>
    <t>Gearbox of various size</t>
  </si>
  <si>
    <t>Siemens Motors</t>
  </si>
  <si>
    <t>Weighing Indicator</t>
  </si>
  <si>
    <t>ACC Cement PPC</t>
  </si>
  <si>
    <t>Maha Solid HD+</t>
  </si>
  <si>
    <t>Plate, Angle &amp; Roud Flate</t>
  </si>
  <si>
    <t>Bearings of Various Size</t>
  </si>
  <si>
    <t>Organic Break Pad</t>
  </si>
  <si>
    <t>Wire Drawing Dies</t>
  </si>
  <si>
    <t>MS Tie Rod</t>
  </si>
  <si>
    <t>Power Gear &amp; Met</t>
  </si>
  <si>
    <t>VFD015M43B</t>
  </si>
  <si>
    <t>Wire Nails</t>
  </si>
  <si>
    <t>Multi Layer Plastic Film</t>
  </si>
  <si>
    <t>Motors</t>
  </si>
  <si>
    <t>CIJ Meakup CPMU024-600ML</t>
  </si>
  <si>
    <t>Stretch Flim</t>
  </si>
  <si>
    <t>CAF10 AIRCOOLED DIESEL ENG. 10HP 1500 RPM</t>
  </si>
  <si>
    <t xml:space="preserve"> 7.5 KVA TROLLY</t>
  </si>
  <si>
    <t>WIRE NAILS</t>
  </si>
  <si>
    <t>Diaphragm/Pad Mounting Shoe break</t>
  </si>
  <si>
    <t>Sequential Length Marking M/c</t>
  </si>
  <si>
    <t>Steel Strapping</t>
  </si>
  <si>
    <t>Indef Wire Rope Elec. Hoist - 3ton</t>
  </si>
  <si>
    <t>Industrial belting</t>
  </si>
  <si>
    <t>Vaious Mach. Spare Parts</t>
  </si>
  <si>
    <t>Power Source YD-400ET3DJR</t>
  </si>
  <si>
    <t>Power Met &amp; Gear</t>
  </si>
  <si>
    <t>Mixer Machine</t>
  </si>
  <si>
    <t>Air Filter</t>
  </si>
  <si>
    <t>TAF 1 AIR COOLED DEISEL ENG.</t>
  </si>
  <si>
    <t>MS Flats</t>
  </si>
  <si>
    <t>Various Spare parts</t>
  </si>
  <si>
    <t>TIP &amp; Dies</t>
  </si>
  <si>
    <t>C-Clamp - 80mm mixture with heater</t>
  </si>
  <si>
    <t>CIJ Ink/Cleaning solution/CPMMU024</t>
  </si>
  <si>
    <t>STD U-800 20/1 L000 HANDING</t>
  </si>
  <si>
    <t>STD U-1000 20/1 L000 HANDING</t>
  </si>
  <si>
    <t>Cable machine Part</t>
  </si>
  <si>
    <t>Disc Break</t>
  </si>
  <si>
    <t>Helical type gear box</t>
  </si>
  <si>
    <t>CG make Standard Cage Motor</t>
  </si>
  <si>
    <t>MS Plate, Angle &amp; Flate</t>
  </si>
  <si>
    <t>CG make Motors 22KW</t>
  </si>
  <si>
    <t>Dia of diff. size</t>
  </si>
  <si>
    <t>Indef-Rope Guide - 5ton</t>
  </si>
  <si>
    <t>Indef-Rope Guide</t>
  </si>
  <si>
    <t>Electronic Motor</t>
  </si>
  <si>
    <t>Extruder</t>
  </si>
  <si>
    <t>Round CU</t>
  </si>
  <si>
    <t>Round CU/ Core Alu</t>
  </si>
  <si>
    <t>GS/0764/19-20</t>
  </si>
  <si>
    <t>INV/18-19/01254</t>
  </si>
  <si>
    <t>STJ ELECTRONICS PVT LTD</t>
  </si>
  <si>
    <t>ELECTRICAL GALLERY</t>
  </si>
  <si>
    <t>ST/022</t>
  </si>
  <si>
    <t>SATYA TRADERS</t>
  </si>
  <si>
    <t>SMART SECURITY SYSTEM (MD RAHMAT ULLAH)</t>
  </si>
  <si>
    <t xml:space="preserve">ELECTROCRAFT </t>
  </si>
  <si>
    <t>AIR CON ENGINEERING</t>
  </si>
  <si>
    <t>BHARAT ELECTRONIC TRADING CORPORATION</t>
  </si>
  <si>
    <t>RAI INDUSTRIES</t>
  </si>
  <si>
    <t>R.D ENTERPRISES</t>
  </si>
  <si>
    <t>EUREKA FORBES LTD</t>
  </si>
  <si>
    <t>CONCEPT ELECTRONICS</t>
  </si>
  <si>
    <t>619/15-16</t>
  </si>
  <si>
    <t>PROMISES MARKETING</t>
  </si>
  <si>
    <t>D34/19-20</t>
  </si>
  <si>
    <t>ARNE &amp; ASSOCIATES</t>
  </si>
  <si>
    <t>D75/14-15</t>
  </si>
  <si>
    <t>D83/14-15</t>
  </si>
  <si>
    <t>SANJAY ADHIKARY</t>
  </si>
  <si>
    <t>D84/14-15</t>
  </si>
  <si>
    <t>D130/14-15</t>
  </si>
  <si>
    <t>BHAJANLAL COMMERCIAL (P) LTD</t>
  </si>
  <si>
    <t>HINDUSTAN ENTERPRISE</t>
  </si>
  <si>
    <t>6671/DP/RI/13-14</t>
  </si>
  <si>
    <t>ELECTROKRAFT</t>
  </si>
  <si>
    <t>J J ELECTROTECH PVT LTD</t>
  </si>
  <si>
    <t>RAPL/12-13/RS/881</t>
  </si>
  <si>
    <t>ROUNEK AIR- CONDITIONERS PVT LTD</t>
  </si>
  <si>
    <t>KEMI DIESEL EQUIMENTS</t>
  </si>
  <si>
    <t>TC/CB/05562&amp; 63/08-09</t>
  </si>
  <si>
    <t>GREAT EASTERN APPLIANCES PVT LTD</t>
  </si>
  <si>
    <t>JAYCO EXPORTS PVT LTD</t>
  </si>
  <si>
    <t>LED TV</t>
  </si>
  <si>
    <t>BIO METRIC</t>
  </si>
  <si>
    <t>CAMERA</t>
  </si>
  <si>
    <t>CHAIRS</t>
  </si>
  <si>
    <t>CAMERA WIRE, EXHAUST FAN , DRV BOX, BOX BRACKET</t>
  </si>
  <si>
    <t>WATER COOLER, WATER PURIFIER</t>
  </si>
  <si>
    <t>GYSERS</t>
  </si>
  <si>
    <t>DEEP FREEZER</t>
  </si>
  <si>
    <t>AQUAGUARD GREEN PURE FILTER</t>
  </si>
  <si>
    <t>AIR CONDITIONER</t>
  </si>
  <si>
    <t>OFFICE EQUIPMENT</t>
  </si>
  <si>
    <t>ELECTRONICS WEIGH SCALE</t>
  </si>
  <si>
    <t>WATER HEATER</t>
  </si>
  <si>
    <t>WATER HEATER INSTALLATION CHARGE</t>
  </si>
  <si>
    <t>TV INSTALLATION</t>
  </si>
  <si>
    <t>AC INSTALLATION</t>
  </si>
  <si>
    <t>APPLE IPAD</t>
  </si>
  <si>
    <t>MOBILE</t>
  </si>
  <si>
    <t>ONLY PAYMENT ENTRY</t>
  </si>
  <si>
    <t>FAX MACHINE</t>
  </si>
  <si>
    <t>HP LASER JET &amp; FAX MACHINE</t>
  </si>
  <si>
    <t>OPENING BAL</t>
  </si>
  <si>
    <t>Summary of Gross &amp; Net Block - Jharkhand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</si>
</sst>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dd/mm/yyyy;@"/>
    <numFmt numFmtId="165" formatCode="[$-409]d/mmm/yyyy;@"/>
    <numFmt numFmtId="166" formatCode="[$-809]d\ mmmm\ yyyy;@"/>
    <numFmt numFmtId="167" formatCode="[$-809]dd\ mmmm\ yyyy;@"/>
    <numFmt numFmtId="168" formatCode="_ * #,##0.00_ ;_ * \-#,##0.00_ ;_ * &quot;-&quot;??_ ;_ @_ "/>
    <numFmt numFmtId="169" formatCode="_(* #,##0_);_(* \(#,##0\);_(* &quot;-&quot;??_);_(@_)"/>
    <numFmt numFmtId="170" formatCode="dd\-mmm\-yyyy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 Narrow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</cellStyleXfs>
  <cellXfs count="164">
    <xf numFmtId="0" fontId="0" fillId="0" borderId="0" xfId="0"/>
    <xf numFmtId="0" fontId="1" fillId="0" borderId="1" xfId="0" applyFont="1" applyBorder="1" applyAlignment="1">
      <alignment horizontal="center"/>
    </xf>
    <xf numFmtId="43" fontId="1" fillId="0" borderId="1" xfId="1" applyFont="1" applyBorder="1" applyAlignment="1">
      <alignment horizontal="center"/>
    </xf>
    <xf numFmtId="43" fontId="0" fillId="0" borderId="0" xfId="1" applyFont="1"/>
    <xf numFmtId="0" fontId="0" fillId="0" borderId="1" xfId="0" applyBorder="1" applyAlignment="1">
      <alignment horizontal="center"/>
    </xf>
    <xf numFmtId="43" fontId="0" fillId="0" borderId="1" xfId="1" applyFont="1" applyBorder="1" applyAlignment="1">
      <alignment horizontal="center"/>
    </xf>
    <xf numFmtId="0" fontId="4" fillId="0" borderId="0" xfId="0" applyFont="1" applyFill="1"/>
    <xf numFmtId="164" fontId="4" fillId="0" borderId="0" xfId="0" applyNumberFormat="1" applyFont="1" applyFill="1"/>
    <xf numFmtId="0" fontId="4" fillId="0" borderId="0" xfId="0" applyFont="1" applyFill="1" applyAlignment="1">
      <alignment horizontal="center"/>
    </xf>
    <xf numFmtId="43" fontId="4" fillId="0" borderId="0" xfId="1" applyFont="1" applyFill="1" applyAlignment="1">
      <alignment horizontal="center"/>
    </xf>
    <xf numFmtId="0" fontId="5" fillId="0" borderId="0" xfId="0" applyFont="1" applyFill="1"/>
    <xf numFmtId="0" fontId="4" fillId="0" borderId="0" xfId="0" applyFont="1" applyFill="1" applyAlignment="1">
      <alignment horizontal="left"/>
    </xf>
    <xf numFmtId="0" fontId="6" fillId="0" borderId="0" xfId="0" applyFont="1" applyFill="1"/>
    <xf numFmtId="164" fontId="6" fillId="0" borderId="0" xfId="0" applyNumberFormat="1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7" fillId="0" borderId="0" xfId="0" applyFont="1" applyFill="1"/>
    <xf numFmtId="164" fontId="7" fillId="0" borderId="1" xfId="0" applyNumberFormat="1" applyFont="1" applyFill="1" applyBorder="1"/>
    <xf numFmtId="0" fontId="7" fillId="0" borderId="1" xfId="0" applyFont="1" applyFill="1" applyBorder="1" applyAlignment="1">
      <alignment horizontal="center"/>
    </xf>
    <xf numFmtId="43" fontId="7" fillId="0" borderId="1" xfId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3" fontId="6" fillId="0" borderId="1" xfId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14" fontId="6" fillId="0" borderId="0" xfId="0" applyNumberFormat="1" applyFont="1" applyFill="1"/>
    <xf numFmtId="165" fontId="6" fillId="0" borderId="1" xfId="0" applyNumberFormat="1" applyFont="1" applyFill="1" applyBorder="1" applyAlignment="1">
      <alignment horizontal="center" vertical="top"/>
    </xf>
    <xf numFmtId="166" fontId="8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43" fontId="8" fillId="0" borderId="0" xfId="1" applyFont="1" applyAlignment="1">
      <alignment vertical="center"/>
    </xf>
    <xf numFmtId="0" fontId="8" fillId="0" borderId="0" xfId="0" applyFont="1" applyAlignment="1">
      <alignment horizontal="center" vertical="center"/>
    </xf>
    <xf numFmtId="4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66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43" fontId="8" fillId="0" borderId="1" xfId="1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43" fontId="8" fillId="0" borderId="1" xfId="1" applyFont="1" applyBorder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center" vertical="center"/>
    </xf>
    <xf numFmtId="43" fontId="9" fillId="0" borderId="0" xfId="1" applyFont="1" applyAlignment="1">
      <alignment vertical="center"/>
    </xf>
    <xf numFmtId="164" fontId="1" fillId="0" borderId="1" xfId="0" applyNumberFormat="1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>
      <alignment horizontal="center"/>
    </xf>
    <xf numFmtId="0" fontId="8" fillId="0" borderId="1" xfId="0" applyFont="1" applyBorder="1"/>
    <xf numFmtId="165" fontId="3" fillId="0" borderId="0" xfId="0" applyNumberFormat="1" applyFont="1" applyBorder="1"/>
    <xf numFmtId="167" fontId="6" fillId="0" borderId="1" xfId="0" applyNumberFormat="1" applyFont="1" applyBorder="1" applyAlignment="1">
      <alignment horizontal="center"/>
    </xf>
    <xf numFmtId="167" fontId="6" fillId="0" borderId="1" xfId="0" applyNumberFormat="1" applyFont="1" applyBorder="1" applyAlignment="1">
      <alignment horizontal="center" vertical="top"/>
    </xf>
    <xf numFmtId="167" fontId="6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/>
    <xf numFmtId="43" fontId="6" fillId="0" borderId="0" xfId="1" applyFont="1"/>
    <xf numFmtId="167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3" fontId="7" fillId="0" borderId="1" xfId="1" applyFont="1" applyBorder="1" applyAlignment="1">
      <alignment horizontal="center"/>
    </xf>
    <xf numFmtId="167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43" fontId="6" fillId="0" borderId="1" xfId="1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14" fontId="6" fillId="0" borderId="0" xfId="0" applyNumberFormat="1" applyFont="1"/>
    <xf numFmtId="0" fontId="0" fillId="0" borderId="0" xfId="0"/>
    <xf numFmtId="0" fontId="0" fillId="0" borderId="0" xfId="0" applyAlignment="1">
      <alignment horizontal="center"/>
    </xf>
    <xf numFmtId="43" fontId="8" fillId="0" borderId="0" xfId="1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3" fontId="8" fillId="0" borderId="1" xfId="1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43" fontId="6" fillId="0" borderId="1" xfId="1" applyFont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43" fontId="6" fillId="0" borderId="1" xfId="1" applyFont="1" applyFill="1" applyBorder="1"/>
    <xf numFmtId="16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3" fontId="1" fillId="2" borderId="1" xfId="1" applyFont="1" applyFill="1" applyBorder="1" applyAlignment="1">
      <alignment horizontal="center"/>
    </xf>
    <xf numFmtId="43" fontId="9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3" fontId="7" fillId="0" borderId="0" xfId="1" applyFont="1" applyFill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3" fontId="0" fillId="0" borderId="0" xfId="1" applyFont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170" fontId="12" fillId="0" borderId="1" xfId="0" applyNumberFormat="1" applyFont="1" applyBorder="1" applyAlignment="1">
      <alignment horizontal="center" vertical="center" wrapText="1"/>
    </xf>
    <xf numFmtId="170" fontId="1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3" fontId="1" fillId="0" borderId="0" xfId="1" applyFont="1" applyAlignment="1">
      <alignment vertical="center" wrapText="1"/>
    </xf>
    <xf numFmtId="0" fontId="8" fillId="0" borderId="1" xfId="0" applyFont="1" applyFill="1" applyBorder="1"/>
    <xf numFmtId="0" fontId="8" fillId="0" borderId="0" xfId="0" applyFont="1" applyFill="1"/>
    <xf numFmtId="43" fontId="0" fillId="0" borderId="1" xfId="1" applyFont="1" applyFill="1" applyBorder="1" applyAlignment="1">
      <alignment vertical="center" wrapText="1"/>
    </xf>
    <xf numFmtId="0" fontId="8" fillId="3" borderId="0" xfId="0" applyFont="1" applyFill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3" fontId="8" fillId="3" borderId="1" xfId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/>
    </xf>
    <xf numFmtId="43" fontId="8" fillId="3" borderId="1" xfId="1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166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165" fontId="8" fillId="0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center" vertical="center"/>
    </xf>
    <xf numFmtId="43" fontId="8" fillId="0" borderId="1" xfId="1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166" fontId="14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43" fontId="14" fillId="3" borderId="1" xfId="1" applyFont="1" applyFill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43" fontId="14" fillId="0" borderId="0" xfId="1" applyFont="1" applyAlignment="1">
      <alignment vertical="center"/>
    </xf>
    <xf numFmtId="0" fontId="14" fillId="0" borderId="0" xfId="0" applyFont="1" applyAlignment="1">
      <alignment horizontal="center" vertical="center"/>
    </xf>
    <xf numFmtId="43" fontId="8" fillId="0" borderId="0" xfId="0" applyNumberFormat="1" applyFont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8" fillId="3" borderId="1" xfId="0" quotePrefix="1" applyFont="1" applyFill="1" applyBorder="1" applyAlignment="1">
      <alignment horizontal="left" vertical="center"/>
    </xf>
    <xf numFmtId="0" fontId="8" fillId="0" borderId="1" xfId="0" quotePrefix="1" applyFont="1" applyFill="1" applyBorder="1" applyAlignment="1">
      <alignment horizontal="left" vertical="center"/>
    </xf>
    <xf numFmtId="0" fontId="8" fillId="0" borderId="1" xfId="0" quotePrefix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8" fillId="0" borderId="1" xfId="2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49" fontId="8" fillId="0" borderId="1" xfId="0" applyNumberFormat="1" applyFont="1" applyFill="1" applyBorder="1" applyAlignment="1">
      <alignment horizontal="left"/>
    </xf>
    <xf numFmtId="17" fontId="8" fillId="0" borderId="1" xfId="0" applyNumberFormat="1" applyFont="1" applyFill="1" applyBorder="1" applyAlignment="1">
      <alignment horizontal="left"/>
    </xf>
    <xf numFmtId="16" fontId="8" fillId="0" borderId="1" xfId="0" quotePrefix="1" applyNumberFormat="1" applyFont="1" applyFill="1" applyBorder="1" applyAlignment="1">
      <alignment horizontal="left" vertical="center"/>
    </xf>
    <xf numFmtId="17" fontId="6" fillId="0" borderId="1" xfId="0" applyNumberFormat="1" applyFont="1" applyFill="1" applyBorder="1" applyAlignment="1">
      <alignment horizontal="left"/>
    </xf>
    <xf numFmtId="17" fontId="6" fillId="0" borderId="1" xfId="0" quotePrefix="1" applyNumberFormat="1" applyFont="1" applyFill="1" applyBorder="1" applyAlignment="1">
      <alignment horizontal="left"/>
    </xf>
    <xf numFmtId="165" fontId="14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/>
    </xf>
    <xf numFmtId="43" fontId="14" fillId="3" borderId="1" xfId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43" fontId="9" fillId="3" borderId="1" xfId="1" applyFont="1" applyFill="1" applyBorder="1" applyAlignment="1">
      <alignment horizontal="center" vertical="center"/>
    </xf>
    <xf numFmtId="43" fontId="8" fillId="0" borderId="0" xfId="0" applyNumberFormat="1" applyFont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43" fontId="8" fillId="0" borderId="0" xfId="1" applyFont="1"/>
    <xf numFmtId="43" fontId="9" fillId="0" borderId="0" xfId="1" applyFont="1" applyAlignment="1">
      <alignment horizontal="center"/>
    </xf>
    <xf numFmtId="43" fontId="8" fillId="0" borderId="0" xfId="1" applyFont="1" applyAlignment="1">
      <alignment horizontal="center"/>
    </xf>
    <xf numFmtId="43" fontId="8" fillId="0" borderId="0" xfId="1" applyFont="1" applyFill="1" applyAlignment="1">
      <alignment horizontal="center"/>
    </xf>
    <xf numFmtId="169" fontId="6" fillId="0" borderId="0" xfId="0" applyNumberFormat="1" applyFont="1"/>
    <xf numFmtId="169" fontId="7" fillId="0" borderId="1" xfId="0" applyNumberFormat="1" applyFont="1" applyBorder="1" applyAlignment="1">
      <alignment horizontal="center" wrapText="1"/>
    </xf>
    <xf numFmtId="169" fontId="6" fillId="0" borderId="1" xfId="0" applyNumberFormat="1" applyFont="1" applyBorder="1"/>
    <xf numFmtId="169" fontId="6" fillId="0" borderId="1" xfId="0" applyNumberFormat="1" applyFont="1" applyFill="1" applyBorder="1"/>
    <xf numFmtId="169" fontId="7" fillId="0" borderId="1" xfId="0" applyNumberFormat="1" applyFont="1" applyBorder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0"/>
  <sheetViews>
    <sheetView workbookViewId="0">
      <selection activeCell="E7" sqref="E7"/>
    </sheetView>
  </sheetViews>
  <sheetFormatPr defaultRowHeight="15" x14ac:dyDescent="0.25"/>
  <cols>
    <col min="1" max="1" width="11.42578125" style="6" bestFit="1" customWidth="1"/>
    <col min="2" max="2" width="16.7109375" style="7" bestFit="1" customWidth="1"/>
    <col min="3" max="3" width="14.140625" style="8" customWidth="1"/>
    <col min="4" max="4" width="28.140625" style="8" bestFit="1" customWidth="1"/>
    <col min="5" max="5" width="13.28515625" style="9" bestFit="1" customWidth="1"/>
    <col min="6" max="6" width="18.140625" style="8" bestFit="1" customWidth="1"/>
    <col min="7" max="7" width="33" style="11" bestFit="1" customWidth="1"/>
    <col min="8" max="16384" width="9.140625" style="6"/>
  </cols>
  <sheetData>
    <row r="1" spans="1:7" ht="16.5" x14ac:dyDescent="0.3">
      <c r="A1" s="12"/>
      <c r="B1" s="13"/>
      <c r="C1" s="14"/>
      <c r="D1" s="14"/>
      <c r="E1" s="92">
        <f>SUBTOTAL(9,E3:E21)</f>
        <v>1351345</v>
      </c>
      <c r="F1" s="14"/>
      <c r="G1" s="15"/>
    </row>
    <row r="2" spans="1:7" s="10" customFormat="1" ht="16.5" x14ac:dyDescent="0.3">
      <c r="A2" s="16"/>
      <c r="B2" s="17" t="s">
        <v>4</v>
      </c>
      <c r="C2" s="18" t="s">
        <v>1</v>
      </c>
      <c r="D2" s="18" t="s">
        <v>0</v>
      </c>
      <c r="E2" s="19" t="s">
        <v>2</v>
      </c>
      <c r="F2" s="18" t="s">
        <v>3</v>
      </c>
      <c r="G2" s="18" t="s">
        <v>5</v>
      </c>
    </row>
    <row r="3" spans="1:7" ht="16.5" x14ac:dyDescent="0.3">
      <c r="A3" s="12"/>
      <c r="B3" s="20">
        <v>42461</v>
      </c>
      <c r="C3" s="21">
        <v>4</v>
      </c>
      <c r="D3" s="21" t="s">
        <v>100</v>
      </c>
      <c r="E3" s="22">
        <v>7173</v>
      </c>
      <c r="F3" s="21" t="s">
        <v>101</v>
      </c>
      <c r="G3" s="23" t="s">
        <v>101</v>
      </c>
    </row>
    <row r="4" spans="1:7" ht="16.5" x14ac:dyDescent="0.3">
      <c r="A4" s="12"/>
      <c r="B4" s="20">
        <v>42520</v>
      </c>
      <c r="C4" s="21">
        <v>11</v>
      </c>
      <c r="D4" s="21" t="s">
        <v>102</v>
      </c>
      <c r="E4" s="22">
        <v>22500</v>
      </c>
      <c r="F4" s="21" t="s">
        <v>101</v>
      </c>
      <c r="G4" s="23" t="s">
        <v>103</v>
      </c>
    </row>
    <row r="5" spans="1:7" ht="16.5" x14ac:dyDescent="0.3">
      <c r="A5" s="12"/>
      <c r="B5" s="20">
        <v>42573</v>
      </c>
      <c r="C5" s="21">
        <v>41</v>
      </c>
      <c r="D5" s="21" t="s">
        <v>104</v>
      </c>
      <c r="E5" s="22">
        <v>250736</v>
      </c>
      <c r="F5" s="21" t="s">
        <v>101</v>
      </c>
      <c r="G5" s="23" t="s">
        <v>101</v>
      </c>
    </row>
    <row r="6" spans="1:7" ht="16.5" x14ac:dyDescent="0.3">
      <c r="A6" s="12"/>
      <c r="B6" s="20">
        <v>42573</v>
      </c>
      <c r="C6" s="21">
        <v>40</v>
      </c>
      <c r="D6" s="21" t="s">
        <v>104</v>
      </c>
      <c r="E6" s="22">
        <v>114536</v>
      </c>
      <c r="F6" s="21" t="s">
        <v>101</v>
      </c>
      <c r="G6" s="23" t="s">
        <v>101</v>
      </c>
    </row>
    <row r="7" spans="1:7" ht="16.5" x14ac:dyDescent="0.3">
      <c r="A7" s="12"/>
      <c r="B7" s="20">
        <v>42573</v>
      </c>
      <c r="C7" s="21">
        <v>39</v>
      </c>
      <c r="D7" s="21" t="s">
        <v>104</v>
      </c>
      <c r="E7" s="22">
        <v>196294</v>
      </c>
      <c r="F7" s="21" t="s">
        <v>101</v>
      </c>
      <c r="G7" s="23" t="s">
        <v>101</v>
      </c>
    </row>
    <row r="8" spans="1:7" ht="16.5" x14ac:dyDescent="0.3">
      <c r="A8" s="12"/>
      <c r="B8" s="20">
        <v>42609</v>
      </c>
      <c r="C8" s="21">
        <v>1</v>
      </c>
      <c r="D8" s="21" t="s">
        <v>105</v>
      </c>
      <c r="E8" s="22">
        <v>10000</v>
      </c>
      <c r="F8" s="21" t="s">
        <v>101</v>
      </c>
      <c r="G8" s="23" t="s">
        <v>106</v>
      </c>
    </row>
    <row r="9" spans="1:7" ht="16.5" x14ac:dyDescent="0.3">
      <c r="A9" s="12"/>
      <c r="B9" s="20">
        <v>42735</v>
      </c>
      <c r="C9" s="21">
        <v>1523</v>
      </c>
      <c r="D9" s="21" t="s">
        <v>107</v>
      </c>
      <c r="E9" s="22">
        <v>5000</v>
      </c>
      <c r="F9" s="21" t="s">
        <v>101</v>
      </c>
      <c r="G9" s="23" t="s">
        <v>108</v>
      </c>
    </row>
    <row r="10" spans="1:7" ht="16.5" x14ac:dyDescent="0.3">
      <c r="A10" s="24"/>
      <c r="B10" s="20">
        <v>42762</v>
      </c>
      <c r="C10" s="21">
        <v>454</v>
      </c>
      <c r="D10" s="21" t="s">
        <v>109</v>
      </c>
      <c r="E10" s="22">
        <v>28250</v>
      </c>
      <c r="F10" s="21" t="s">
        <v>101</v>
      </c>
      <c r="G10" s="23" t="s">
        <v>110</v>
      </c>
    </row>
    <row r="11" spans="1:7" ht="16.5" x14ac:dyDescent="0.3">
      <c r="A11" s="12"/>
      <c r="B11" s="20">
        <v>42802</v>
      </c>
      <c r="C11" s="21" t="s">
        <v>125</v>
      </c>
      <c r="D11" s="21" t="s">
        <v>124</v>
      </c>
      <c r="E11" s="22">
        <v>10160</v>
      </c>
      <c r="F11" s="21" t="s">
        <v>101</v>
      </c>
      <c r="G11" s="23" t="s">
        <v>101</v>
      </c>
    </row>
    <row r="12" spans="1:7" ht="16.5" x14ac:dyDescent="0.3">
      <c r="A12" s="12"/>
      <c r="B12" s="20">
        <v>42815</v>
      </c>
      <c r="C12" s="21" t="s">
        <v>126</v>
      </c>
      <c r="D12" s="21" t="s">
        <v>124</v>
      </c>
      <c r="E12" s="22">
        <v>21750</v>
      </c>
      <c r="F12" s="21" t="s">
        <v>101</v>
      </c>
      <c r="G12" s="23" t="s">
        <v>101</v>
      </c>
    </row>
    <row r="13" spans="1:7" ht="16.5" x14ac:dyDescent="0.3">
      <c r="A13" s="24"/>
      <c r="B13" s="20">
        <v>42816</v>
      </c>
      <c r="C13" s="21">
        <v>2</v>
      </c>
      <c r="D13" s="21" t="s">
        <v>111</v>
      </c>
      <c r="E13" s="22">
        <v>61922</v>
      </c>
      <c r="F13" s="21" t="s">
        <v>101</v>
      </c>
      <c r="G13" s="23" t="s">
        <v>112</v>
      </c>
    </row>
    <row r="14" spans="1:7" ht="16.5" x14ac:dyDescent="0.3">
      <c r="A14" s="12"/>
      <c r="B14" s="20">
        <v>42817</v>
      </c>
      <c r="C14" s="21">
        <v>1</v>
      </c>
      <c r="D14" s="21" t="s">
        <v>111</v>
      </c>
      <c r="E14" s="22">
        <v>31200</v>
      </c>
      <c r="F14" s="21" t="s">
        <v>101</v>
      </c>
      <c r="G14" s="23" t="s">
        <v>112</v>
      </c>
    </row>
    <row r="15" spans="1:7" ht="16.5" x14ac:dyDescent="0.3">
      <c r="A15" s="12"/>
      <c r="B15" s="20">
        <v>42825</v>
      </c>
      <c r="C15" s="21" t="s">
        <v>113</v>
      </c>
      <c r="D15" s="21" t="s">
        <v>100</v>
      </c>
      <c r="E15" s="22">
        <v>377000</v>
      </c>
      <c r="F15" s="21" t="s">
        <v>101</v>
      </c>
      <c r="G15" s="23" t="s">
        <v>101</v>
      </c>
    </row>
    <row r="16" spans="1:7" ht="16.5" x14ac:dyDescent="0.3">
      <c r="A16" s="24"/>
      <c r="B16" s="25">
        <v>42901</v>
      </c>
      <c r="C16" s="21" t="s">
        <v>114</v>
      </c>
      <c r="D16" s="21" t="s">
        <v>115</v>
      </c>
      <c r="E16" s="22">
        <v>9213</v>
      </c>
      <c r="F16" s="21" t="s">
        <v>101</v>
      </c>
      <c r="G16" s="23" t="s">
        <v>116</v>
      </c>
    </row>
    <row r="17" spans="1:7" ht="16.5" x14ac:dyDescent="0.3">
      <c r="A17" s="24"/>
      <c r="B17" s="25">
        <v>42902</v>
      </c>
      <c r="C17" s="21">
        <v>290</v>
      </c>
      <c r="D17" s="21" t="s">
        <v>117</v>
      </c>
      <c r="E17" s="22">
        <v>25800</v>
      </c>
      <c r="F17" s="21" t="s">
        <v>101</v>
      </c>
      <c r="G17" s="23" t="s">
        <v>118</v>
      </c>
    </row>
    <row r="18" spans="1:7" ht="16.5" x14ac:dyDescent="0.3">
      <c r="A18" s="24"/>
      <c r="B18" s="25">
        <v>42916</v>
      </c>
      <c r="C18" s="21">
        <v>298</v>
      </c>
      <c r="D18" s="21" t="s">
        <v>117</v>
      </c>
      <c r="E18" s="22">
        <v>28642</v>
      </c>
      <c r="F18" s="21" t="s">
        <v>101</v>
      </c>
      <c r="G18" s="23" t="s">
        <v>119</v>
      </c>
    </row>
    <row r="19" spans="1:7" ht="16.5" x14ac:dyDescent="0.3">
      <c r="A19" s="12"/>
      <c r="B19" s="25">
        <v>42916</v>
      </c>
      <c r="C19" s="21">
        <v>1</v>
      </c>
      <c r="D19" s="21" t="s">
        <v>120</v>
      </c>
      <c r="E19" s="22">
        <v>41000</v>
      </c>
      <c r="F19" s="21" t="s">
        <v>101</v>
      </c>
      <c r="G19" s="23" t="s">
        <v>121</v>
      </c>
    </row>
    <row r="20" spans="1:7" ht="16.5" x14ac:dyDescent="0.3">
      <c r="A20" s="12"/>
      <c r="B20" s="25">
        <v>43376</v>
      </c>
      <c r="C20" s="21">
        <v>550</v>
      </c>
      <c r="D20" s="21" t="s">
        <v>122</v>
      </c>
      <c r="E20" s="22">
        <v>110169</v>
      </c>
      <c r="F20" s="21" t="s">
        <v>101</v>
      </c>
      <c r="G20" s="23" t="s">
        <v>123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C2:I56"/>
  <sheetViews>
    <sheetView workbookViewId="0">
      <selection activeCell="G2" sqref="G2:H2"/>
    </sheetView>
  </sheetViews>
  <sheetFormatPr defaultRowHeight="16.5" x14ac:dyDescent="0.25"/>
  <cols>
    <col min="1" max="2" width="9.140625" style="31"/>
    <col min="3" max="3" width="15.7109375" style="29" bestFit="1" customWidth="1"/>
    <col min="4" max="4" width="20.7109375" style="29" bestFit="1" customWidth="1"/>
    <col min="5" max="5" width="43.7109375" style="27" bestFit="1" customWidth="1"/>
    <col min="6" max="6" width="13.28515625" style="28" bestFit="1" customWidth="1"/>
    <col min="7" max="7" width="16.7109375" style="31" bestFit="1" customWidth="1"/>
    <col min="8" max="8" width="49.7109375" style="31" bestFit="1" customWidth="1"/>
    <col min="9" max="9" width="9.85546875" style="31" bestFit="1" customWidth="1"/>
    <col min="10" max="16384" width="9.140625" style="31"/>
  </cols>
  <sheetData>
    <row r="2" spans="3:9" x14ac:dyDescent="0.25">
      <c r="F2" s="49">
        <f>SUBTOTAL(9,F3:F75)</f>
        <v>3001467.9999999995</v>
      </c>
      <c r="H2" s="30"/>
    </row>
    <row r="3" spans="3:9" s="29" customFormat="1" x14ac:dyDescent="0.25">
      <c r="C3" s="48" t="s">
        <v>4</v>
      </c>
      <c r="D3" s="33" t="s">
        <v>1</v>
      </c>
      <c r="E3" s="33" t="s">
        <v>0</v>
      </c>
      <c r="F3" s="35" t="s">
        <v>2</v>
      </c>
      <c r="G3" s="33" t="s">
        <v>3</v>
      </c>
      <c r="H3" s="33" t="s">
        <v>5</v>
      </c>
    </row>
    <row r="4" spans="3:9" s="29" customFormat="1" x14ac:dyDescent="0.25">
      <c r="C4" s="48"/>
      <c r="D4" s="33"/>
      <c r="E4" s="33" t="s">
        <v>1603</v>
      </c>
      <c r="F4" s="35">
        <f>525033.86--6289.99999999953-12580</f>
        <v>518743.85999999952</v>
      </c>
      <c r="G4" s="33"/>
      <c r="H4" s="33"/>
    </row>
    <row r="5" spans="3:9" x14ac:dyDescent="0.25">
      <c r="C5" s="154">
        <v>39356</v>
      </c>
      <c r="D5" s="40">
        <v>3518</v>
      </c>
      <c r="E5" s="37" t="s">
        <v>1581</v>
      </c>
      <c r="F5" s="42">
        <v>7400</v>
      </c>
      <c r="G5" s="41" t="s">
        <v>7</v>
      </c>
      <c r="H5" s="41" t="s">
        <v>1601</v>
      </c>
      <c r="I5" s="29"/>
    </row>
    <row r="6" spans="3:9" x14ac:dyDescent="0.25">
      <c r="C6" s="154">
        <v>39385</v>
      </c>
      <c r="D6" s="40">
        <v>4985</v>
      </c>
      <c r="E6" s="37" t="s">
        <v>1581</v>
      </c>
      <c r="F6" s="42">
        <v>35880</v>
      </c>
      <c r="G6" s="41" t="s">
        <v>7</v>
      </c>
      <c r="H6" s="41" t="s">
        <v>1602</v>
      </c>
      <c r="I6" s="29"/>
    </row>
    <row r="7" spans="3:9" x14ac:dyDescent="0.25">
      <c r="C7" s="154">
        <v>39460</v>
      </c>
      <c r="D7" s="40">
        <v>3877</v>
      </c>
      <c r="E7" s="37" t="s">
        <v>1580</v>
      </c>
      <c r="F7" s="42">
        <v>98100</v>
      </c>
      <c r="G7" s="41" t="s">
        <v>7</v>
      </c>
      <c r="H7" s="41" t="s">
        <v>1591</v>
      </c>
      <c r="I7" s="29"/>
    </row>
    <row r="8" spans="3:9" x14ac:dyDescent="0.25">
      <c r="C8" s="154">
        <v>39460</v>
      </c>
      <c r="D8" s="40">
        <v>3875</v>
      </c>
      <c r="E8" s="37" t="s">
        <v>1580</v>
      </c>
      <c r="F8" s="42">
        <v>83400</v>
      </c>
      <c r="G8" s="41" t="s">
        <v>7</v>
      </c>
      <c r="H8" s="41" t="s">
        <v>1591</v>
      </c>
      <c r="I8" s="29"/>
    </row>
    <row r="9" spans="3:9" x14ac:dyDescent="0.25">
      <c r="C9" s="154">
        <v>39460</v>
      </c>
      <c r="D9" s="40">
        <v>3876</v>
      </c>
      <c r="E9" s="37" t="s">
        <v>1580</v>
      </c>
      <c r="F9" s="42">
        <v>76000</v>
      </c>
      <c r="G9" s="41" t="s">
        <v>7</v>
      </c>
      <c r="H9" s="41" t="s">
        <v>1591</v>
      </c>
      <c r="I9" s="29"/>
    </row>
    <row r="10" spans="3:9" x14ac:dyDescent="0.25">
      <c r="C10" s="154">
        <v>39902</v>
      </c>
      <c r="D10" s="40" t="s">
        <v>1579</v>
      </c>
      <c r="E10" s="37" t="s">
        <v>1580</v>
      </c>
      <c r="F10" s="42">
        <v>64200</v>
      </c>
      <c r="G10" s="41" t="s">
        <v>7</v>
      </c>
      <c r="H10" s="41" t="s">
        <v>1591</v>
      </c>
      <c r="I10" s="29"/>
    </row>
    <row r="11" spans="3:9" x14ac:dyDescent="0.25">
      <c r="C11" s="154">
        <v>40751</v>
      </c>
      <c r="D11" s="40">
        <v>359</v>
      </c>
      <c r="E11" s="37" t="s">
        <v>1578</v>
      </c>
      <c r="F11" s="42">
        <v>16500</v>
      </c>
      <c r="G11" s="41" t="s">
        <v>7</v>
      </c>
      <c r="H11" s="41" t="s">
        <v>1400</v>
      </c>
      <c r="I11" s="29"/>
    </row>
    <row r="12" spans="3:9" x14ac:dyDescent="0.25">
      <c r="C12" s="154">
        <v>40929</v>
      </c>
      <c r="D12" s="40"/>
      <c r="E12" s="37" t="s">
        <v>1578</v>
      </c>
      <c r="F12" s="42">
        <v>6690</v>
      </c>
      <c r="G12" s="41" t="s">
        <v>7</v>
      </c>
      <c r="H12" s="41" t="s">
        <v>1400</v>
      </c>
      <c r="I12" s="29"/>
    </row>
    <row r="13" spans="3:9" x14ac:dyDescent="0.25">
      <c r="C13" s="154">
        <v>41183</v>
      </c>
      <c r="D13" s="40" t="s">
        <v>1576</v>
      </c>
      <c r="E13" s="37" t="s">
        <v>1577</v>
      </c>
      <c r="F13" s="42">
        <v>106371</v>
      </c>
      <c r="G13" s="41" t="s">
        <v>7</v>
      </c>
      <c r="H13" s="41" t="s">
        <v>1591</v>
      </c>
      <c r="I13" s="29"/>
    </row>
    <row r="14" spans="3:9" x14ac:dyDescent="0.25">
      <c r="C14" s="154">
        <v>41327</v>
      </c>
      <c r="D14" s="40"/>
      <c r="E14" s="37" t="s">
        <v>1575</v>
      </c>
      <c r="F14" s="42">
        <v>54070</v>
      </c>
      <c r="G14" s="41" t="s">
        <v>7</v>
      </c>
      <c r="H14" s="41" t="s">
        <v>1592</v>
      </c>
      <c r="I14" s="29"/>
    </row>
    <row r="15" spans="3:9" x14ac:dyDescent="0.25">
      <c r="C15" s="154">
        <v>41377</v>
      </c>
      <c r="D15" s="40">
        <v>472</v>
      </c>
      <c r="E15" s="37" t="s">
        <v>1571</v>
      </c>
      <c r="F15" s="42">
        <v>28800</v>
      </c>
      <c r="G15" s="41" t="s">
        <v>7</v>
      </c>
      <c r="H15" s="41" t="s">
        <v>1598</v>
      </c>
      <c r="I15" s="29"/>
    </row>
    <row r="16" spans="3:9" x14ac:dyDescent="0.25">
      <c r="C16" s="154">
        <v>41403</v>
      </c>
      <c r="D16" s="40">
        <v>1454</v>
      </c>
      <c r="E16" s="37" t="s">
        <v>1571</v>
      </c>
      <c r="F16" s="42">
        <v>41000</v>
      </c>
      <c r="G16" s="41" t="s">
        <v>7</v>
      </c>
      <c r="H16" s="41" t="s">
        <v>1599</v>
      </c>
      <c r="I16" s="29"/>
    </row>
    <row r="17" spans="3:9" x14ac:dyDescent="0.25">
      <c r="C17" s="154">
        <v>41424</v>
      </c>
      <c r="D17" s="40"/>
      <c r="E17" s="37" t="s">
        <v>1571</v>
      </c>
      <c r="F17" s="42">
        <v>57600</v>
      </c>
      <c r="G17" s="41" t="s">
        <v>7</v>
      </c>
      <c r="H17" s="41" t="s">
        <v>1600</v>
      </c>
      <c r="I17" s="29"/>
    </row>
    <row r="18" spans="3:9" x14ac:dyDescent="0.25">
      <c r="C18" s="154">
        <v>41540</v>
      </c>
      <c r="D18" s="40">
        <v>6685</v>
      </c>
      <c r="E18" s="37" t="s">
        <v>1571</v>
      </c>
      <c r="F18" s="42">
        <v>25000</v>
      </c>
      <c r="G18" s="41" t="s">
        <v>7</v>
      </c>
      <c r="H18" s="41" t="s">
        <v>1599</v>
      </c>
      <c r="I18" s="29"/>
    </row>
    <row r="19" spans="3:9" x14ac:dyDescent="0.25">
      <c r="C19" s="154">
        <v>41613</v>
      </c>
      <c r="D19" s="40"/>
      <c r="E19" s="37" t="s">
        <v>1571</v>
      </c>
      <c r="F19" s="42">
        <v>7500</v>
      </c>
      <c r="G19" s="41" t="s">
        <v>7</v>
      </c>
      <c r="H19" s="41" t="s">
        <v>1600</v>
      </c>
      <c r="I19" s="29"/>
    </row>
    <row r="20" spans="3:9" x14ac:dyDescent="0.25">
      <c r="C20" s="154">
        <v>41710</v>
      </c>
      <c r="D20" s="40">
        <v>3277</v>
      </c>
      <c r="E20" s="37" t="s">
        <v>1572</v>
      </c>
      <c r="F20" s="42">
        <v>52000</v>
      </c>
      <c r="G20" s="41" t="s">
        <v>7</v>
      </c>
      <c r="H20" s="41" t="s">
        <v>1400</v>
      </c>
      <c r="I20" s="29"/>
    </row>
    <row r="21" spans="3:9" x14ac:dyDescent="0.25">
      <c r="C21" s="154">
        <v>41718</v>
      </c>
      <c r="D21" s="40" t="s">
        <v>1573</v>
      </c>
      <c r="E21" s="37" t="s">
        <v>1574</v>
      </c>
      <c r="F21" s="42">
        <v>105445</v>
      </c>
      <c r="G21" s="41" t="s">
        <v>7</v>
      </c>
      <c r="H21" s="41" t="s">
        <v>1400</v>
      </c>
      <c r="I21" s="29"/>
    </row>
    <row r="22" spans="3:9" x14ac:dyDescent="0.25">
      <c r="C22" s="154">
        <v>41893</v>
      </c>
      <c r="D22" s="40" t="s">
        <v>1566</v>
      </c>
      <c r="E22" s="37" t="s">
        <v>1557</v>
      </c>
      <c r="F22" s="42">
        <v>48000</v>
      </c>
      <c r="G22" s="41" t="s">
        <v>7</v>
      </c>
      <c r="H22" s="41" t="s">
        <v>1591</v>
      </c>
      <c r="I22" s="29"/>
    </row>
    <row r="23" spans="3:9" x14ac:dyDescent="0.25">
      <c r="C23" s="154">
        <v>41902</v>
      </c>
      <c r="D23" s="40" t="s">
        <v>1567</v>
      </c>
      <c r="E23" s="37" t="s">
        <v>1557</v>
      </c>
      <c r="F23" s="42">
        <v>9200</v>
      </c>
      <c r="G23" s="41" t="s">
        <v>7</v>
      </c>
      <c r="H23" s="41" t="s">
        <v>1594</v>
      </c>
      <c r="I23" s="29"/>
    </row>
    <row r="24" spans="3:9" x14ac:dyDescent="0.25">
      <c r="C24" s="154">
        <v>41902</v>
      </c>
      <c r="D24" s="40"/>
      <c r="E24" s="37" t="s">
        <v>1568</v>
      </c>
      <c r="F24" s="42">
        <v>3600</v>
      </c>
      <c r="G24" s="41" t="s">
        <v>7</v>
      </c>
      <c r="H24" s="41" t="s">
        <v>1595</v>
      </c>
      <c r="I24" s="29"/>
    </row>
    <row r="25" spans="3:9" x14ac:dyDescent="0.25">
      <c r="C25" s="154">
        <v>41907</v>
      </c>
      <c r="D25" s="40" t="s">
        <v>1569</v>
      </c>
      <c r="E25" s="37" t="s">
        <v>1557</v>
      </c>
      <c r="F25" s="42">
        <v>66500</v>
      </c>
      <c r="G25" s="41" t="s">
        <v>7</v>
      </c>
      <c r="H25" s="41" t="s">
        <v>1582</v>
      </c>
      <c r="I25" s="29"/>
    </row>
    <row r="26" spans="3:9" x14ac:dyDescent="0.25">
      <c r="C26" s="154">
        <v>41907</v>
      </c>
      <c r="D26" s="40"/>
      <c r="E26" s="37" t="s">
        <v>1568</v>
      </c>
      <c r="F26" s="42">
        <v>8200</v>
      </c>
      <c r="G26" s="41" t="s">
        <v>7</v>
      </c>
      <c r="H26" s="41" t="s">
        <v>1596</v>
      </c>
      <c r="I26" s="29"/>
    </row>
    <row r="27" spans="3:9" x14ac:dyDescent="0.25">
      <c r="C27" s="154">
        <v>41907</v>
      </c>
      <c r="D27" s="40"/>
      <c r="E27" s="37" t="s">
        <v>1568</v>
      </c>
      <c r="F27" s="42">
        <v>4200</v>
      </c>
      <c r="G27" s="41" t="s">
        <v>7</v>
      </c>
      <c r="H27" s="41" t="s">
        <v>1597</v>
      </c>
      <c r="I27" s="29"/>
    </row>
    <row r="28" spans="3:9" x14ac:dyDescent="0.25">
      <c r="C28" s="154">
        <v>42073</v>
      </c>
      <c r="D28" s="40"/>
      <c r="E28" s="37" t="s">
        <v>1570</v>
      </c>
      <c r="F28" s="42">
        <v>42000</v>
      </c>
      <c r="G28" s="41" t="s">
        <v>7</v>
      </c>
      <c r="H28" s="41" t="s">
        <v>1591</v>
      </c>
      <c r="I28" s="29"/>
    </row>
    <row r="29" spans="3:9" x14ac:dyDescent="0.25">
      <c r="C29" s="154">
        <v>42153</v>
      </c>
      <c r="D29" s="40">
        <v>6</v>
      </c>
      <c r="E29" s="37" t="s">
        <v>1561</v>
      </c>
      <c r="F29" s="42">
        <v>42800</v>
      </c>
      <c r="G29" s="41" t="s">
        <v>7</v>
      </c>
      <c r="H29" s="41" t="s">
        <v>1593</v>
      </c>
      <c r="I29" s="29"/>
    </row>
    <row r="30" spans="3:9" x14ac:dyDescent="0.25">
      <c r="C30" s="154">
        <v>42177</v>
      </c>
      <c r="D30" s="40"/>
      <c r="E30" s="37" t="s">
        <v>1557</v>
      </c>
      <c r="F30" s="42">
        <v>21800</v>
      </c>
      <c r="G30" s="41" t="s">
        <v>7</v>
      </c>
      <c r="H30" s="41"/>
      <c r="I30" s="29"/>
    </row>
    <row r="31" spans="3:9" x14ac:dyDescent="0.25">
      <c r="C31" s="154">
        <v>42178</v>
      </c>
      <c r="D31" s="40"/>
      <c r="E31" s="37" t="s">
        <v>1558</v>
      </c>
      <c r="F31" s="42">
        <v>5299</v>
      </c>
      <c r="G31" s="41" t="s">
        <v>7</v>
      </c>
      <c r="H31" s="41"/>
      <c r="I31" s="29"/>
    </row>
    <row r="32" spans="3:9" x14ac:dyDescent="0.25">
      <c r="C32" s="154">
        <v>42198</v>
      </c>
      <c r="D32" s="40">
        <v>13</v>
      </c>
      <c r="E32" s="37" t="s">
        <v>1561</v>
      </c>
      <c r="F32" s="42">
        <v>7000</v>
      </c>
      <c r="G32" s="41" t="s">
        <v>7</v>
      </c>
      <c r="H32" s="41" t="s">
        <v>1593</v>
      </c>
      <c r="I32" s="29"/>
    </row>
    <row r="33" spans="3:9" x14ac:dyDescent="0.25">
      <c r="C33" s="154">
        <v>42293</v>
      </c>
      <c r="D33" s="40" t="s">
        <v>1562</v>
      </c>
      <c r="E33" s="37" t="s">
        <v>1563</v>
      </c>
      <c r="F33" s="42">
        <v>35598</v>
      </c>
      <c r="G33" s="41" t="s">
        <v>7</v>
      </c>
      <c r="H33" s="41" t="s">
        <v>1593</v>
      </c>
      <c r="I33" s="29"/>
    </row>
    <row r="34" spans="3:9" x14ac:dyDescent="0.25">
      <c r="C34" s="154">
        <v>42388</v>
      </c>
      <c r="D34" s="40"/>
      <c r="E34" s="37" t="s">
        <v>1559</v>
      </c>
      <c r="F34" s="42">
        <v>10248</v>
      </c>
      <c r="G34" s="41" t="s">
        <v>7</v>
      </c>
      <c r="H34" s="41" t="s">
        <v>1592</v>
      </c>
      <c r="I34" s="29"/>
    </row>
    <row r="35" spans="3:9" x14ac:dyDescent="0.25">
      <c r="C35" s="154">
        <v>42450</v>
      </c>
      <c r="D35" s="40"/>
      <c r="E35" s="37" t="s">
        <v>1560</v>
      </c>
      <c r="F35" s="42">
        <v>17490</v>
      </c>
      <c r="G35" s="41" t="s">
        <v>7</v>
      </c>
      <c r="H35" s="41"/>
      <c r="I35" s="29"/>
    </row>
    <row r="36" spans="3:9" x14ac:dyDescent="0.25">
      <c r="C36" s="154">
        <v>42864</v>
      </c>
      <c r="D36" s="40" t="s">
        <v>1552</v>
      </c>
      <c r="E36" s="37" t="s">
        <v>1553</v>
      </c>
      <c r="F36" s="42">
        <v>30228</v>
      </c>
      <c r="G36" s="41" t="s">
        <v>7</v>
      </c>
      <c r="H36" s="41" t="s">
        <v>1585</v>
      </c>
      <c r="I36" s="29"/>
    </row>
    <row r="37" spans="3:9" x14ac:dyDescent="0.25">
      <c r="C37" s="154">
        <v>42908</v>
      </c>
      <c r="D37" s="40">
        <v>2</v>
      </c>
      <c r="E37" s="37" t="s">
        <v>1554</v>
      </c>
      <c r="F37" s="42">
        <v>14600</v>
      </c>
      <c r="G37" s="41" t="s">
        <v>7</v>
      </c>
      <c r="H37" s="41" t="s">
        <v>1586</v>
      </c>
      <c r="I37" s="29"/>
    </row>
    <row r="38" spans="3:9" x14ac:dyDescent="0.25">
      <c r="C38" s="154">
        <v>42901</v>
      </c>
      <c r="D38" s="40">
        <v>625</v>
      </c>
      <c r="E38" s="37" t="s">
        <v>1555</v>
      </c>
      <c r="F38" s="42">
        <v>45400</v>
      </c>
      <c r="G38" s="41" t="s">
        <v>7</v>
      </c>
      <c r="H38" s="41" t="s">
        <v>1587</v>
      </c>
      <c r="I38" s="29"/>
    </row>
    <row r="39" spans="3:9" x14ac:dyDescent="0.25">
      <c r="C39" s="154">
        <v>42938</v>
      </c>
      <c r="D39" s="40">
        <v>1390</v>
      </c>
      <c r="E39" s="37" t="s">
        <v>1555</v>
      </c>
      <c r="F39" s="42">
        <v>10937</v>
      </c>
      <c r="G39" s="41" t="s">
        <v>7</v>
      </c>
      <c r="H39" s="41" t="s">
        <v>1584</v>
      </c>
      <c r="I39" s="29"/>
    </row>
    <row r="40" spans="3:9" x14ac:dyDescent="0.25">
      <c r="C40" s="154">
        <v>43100</v>
      </c>
      <c r="D40" s="40">
        <v>179</v>
      </c>
      <c r="E40" s="37" t="s">
        <v>141</v>
      </c>
      <c r="F40" s="42">
        <v>19531.259999999998</v>
      </c>
      <c r="G40" s="41" t="s">
        <v>7</v>
      </c>
      <c r="H40" s="41" t="s">
        <v>1584</v>
      </c>
      <c r="I40" s="29"/>
    </row>
    <row r="41" spans="3:9" x14ac:dyDescent="0.25">
      <c r="C41" s="154">
        <v>42916</v>
      </c>
      <c r="D41" s="40">
        <v>1248</v>
      </c>
      <c r="E41" s="37" t="s">
        <v>107</v>
      </c>
      <c r="F41" s="42">
        <v>25300</v>
      </c>
      <c r="G41" s="41" t="s">
        <v>7</v>
      </c>
      <c r="H41" s="41" t="s">
        <v>1589</v>
      </c>
      <c r="I41" s="29"/>
    </row>
    <row r="42" spans="3:9" x14ac:dyDescent="0.25">
      <c r="C42" s="154">
        <v>42916</v>
      </c>
      <c r="D42" s="40">
        <v>1137</v>
      </c>
      <c r="E42" s="37" t="s">
        <v>1556</v>
      </c>
      <c r="F42" s="42">
        <v>97400</v>
      </c>
      <c r="G42" s="41" t="s">
        <v>7</v>
      </c>
      <c r="H42" s="41" t="s">
        <v>1590</v>
      </c>
      <c r="I42" s="29"/>
    </row>
    <row r="43" spans="3:9" x14ac:dyDescent="0.25">
      <c r="C43" s="154">
        <v>43069</v>
      </c>
      <c r="D43" s="40">
        <v>2646</v>
      </c>
      <c r="E43" s="37" t="s">
        <v>107</v>
      </c>
      <c r="F43" s="42">
        <v>46482.81</v>
      </c>
      <c r="G43" s="41" t="s">
        <v>7</v>
      </c>
      <c r="H43" s="41" t="s">
        <v>1591</v>
      </c>
      <c r="I43" s="29"/>
    </row>
    <row r="44" spans="3:9" x14ac:dyDescent="0.25">
      <c r="C44" s="154">
        <v>43188</v>
      </c>
      <c r="D44" s="40">
        <v>3623</v>
      </c>
      <c r="E44" s="37" t="s">
        <v>1555</v>
      </c>
      <c r="F44" s="42">
        <v>8700</v>
      </c>
      <c r="G44" s="41" t="s">
        <v>7</v>
      </c>
      <c r="H44" s="41" t="s">
        <v>1588</v>
      </c>
      <c r="I44" s="29"/>
    </row>
    <row r="45" spans="3:9" x14ac:dyDescent="0.25">
      <c r="C45" s="154">
        <v>43269</v>
      </c>
      <c r="D45" s="40" t="s">
        <v>1549</v>
      </c>
      <c r="E45" s="37" t="s">
        <v>1550</v>
      </c>
      <c r="F45" s="42">
        <v>81500</v>
      </c>
      <c r="G45" s="41" t="s">
        <v>7</v>
      </c>
      <c r="H45" s="41" t="s">
        <v>1583</v>
      </c>
      <c r="I45" s="29"/>
    </row>
    <row r="46" spans="3:9" x14ac:dyDescent="0.25">
      <c r="C46" s="154">
        <v>43404</v>
      </c>
      <c r="D46" s="40">
        <v>501</v>
      </c>
      <c r="E46" s="37" t="s">
        <v>1551</v>
      </c>
      <c r="F46" s="42">
        <v>18200</v>
      </c>
      <c r="G46" s="41" t="s">
        <v>7</v>
      </c>
      <c r="H46" s="41" t="s">
        <v>1584</v>
      </c>
      <c r="I46" s="29"/>
    </row>
    <row r="47" spans="3:9" x14ac:dyDescent="0.25">
      <c r="C47" s="154">
        <v>43598</v>
      </c>
      <c r="D47" s="40" t="s">
        <v>1548</v>
      </c>
      <c r="E47" s="37" t="s">
        <v>107</v>
      </c>
      <c r="F47" s="42">
        <v>13559.32</v>
      </c>
      <c r="G47" s="41" t="s">
        <v>7</v>
      </c>
      <c r="H47" s="41" t="s">
        <v>1582</v>
      </c>
      <c r="I47" s="29"/>
    </row>
    <row r="48" spans="3:9" x14ac:dyDescent="0.25">
      <c r="C48" s="154">
        <v>43726</v>
      </c>
      <c r="D48" s="40">
        <v>2912001178</v>
      </c>
      <c r="E48" s="37" t="s">
        <v>143</v>
      </c>
      <c r="F48" s="42">
        <v>195000</v>
      </c>
      <c r="G48" s="41" t="s">
        <v>7</v>
      </c>
      <c r="H48" s="41" t="s">
        <v>692</v>
      </c>
      <c r="I48" s="29"/>
    </row>
    <row r="49" spans="3:9" x14ac:dyDescent="0.25">
      <c r="C49" s="154">
        <v>43589</v>
      </c>
      <c r="D49" s="40" t="s">
        <v>1564</v>
      </c>
      <c r="E49" s="37" t="s">
        <v>1557</v>
      </c>
      <c r="F49" s="42">
        <v>39843.75</v>
      </c>
      <c r="G49" s="41" t="s">
        <v>7</v>
      </c>
      <c r="H49" s="41" t="s">
        <v>1591</v>
      </c>
      <c r="I49" s="29"/>
    </row>
    <row r="50" spans="3:9" x14ac:dyDescent="0.25">
      <c r="C50" s="154">
        <v>44042</v>
      </c>
      <c r="D50" s="40">
        <v>10</v>
      </c>
      <c r="E50" s="37" t="s">
        <v>1565</v>
      </c>
      <c r="F50" s="42">
        <v>8800</v>
      </c>
      <c r="G50" s="41" t="s">
        <v>7</v>
      </c>
      <c r="H50" s="41" t="s">
        <v>1582</v>
      </c>
      <c r="I50" s="29"/>
    </row>
    <row r="51" spans="3:9" x14ac:dyDescent="0.25">
      <c r="C51" s="46">
        <v>43581</v>
      </c>
      <c r="D51" s="40">
        <v>318</v>
      </c>
      <c r="E51" s="37" t="s">
        <v>90</v>
      </c>
      <c r="F51" s="39">
        <v>16000</v>
      </c>
      <c r="G51" s="41" t="s">
        <v>7</v>
      </c>
      <c r="H51" s="41" t="s">
        <v>6</v>
      </c>
    </row>
    <row r="52" spans="3:9" x14ac:dyDescent="0.25">
      <c r="C52" s="46">
        <v>43633</v>
      </c>
      <c r="D52" s="40" t="s">
        <v>92</v>
      </c>
      <c r="E52" s="37" t="s">
        <v>93</v>
      </c>
      <c r="F52" s="39">
        <v>80436</v>
      </c>
      <c r="G52" s="41" t="s">
        <v>7</v>
      </c>
      <c r="H52" s="41" t="s">
        <v>91</v>
      </c>
    </row>
    <row r="53" spans="3:9" s="119" customFormat="1" x14ac:dyDescent="0.25">
      <c r="C53" s="112">
        <v>43982</v>
      </c>
      <c r="D53" s="113">
        <v>12120000003</v>
      </c>
      <c r="E53" s="121" t="s">
        <v>94</v>
      </c>
      <c r="F53" s="117">
        <v>42923.71</v>
      </c>
      <c r="G53" s="118" t="s">
        <v>7</v>
      </c>
      <c r="H53" s="118" t="s">
        <v>39</v>
      </c>
    </row>
    <row r="54" spans="3:9" x14ac:dyDescent="0.25">
      <c r="C54" s="46">
        <v>43982</v>
      </c>
      <c r="D54" s="40">
        <v>2</v>
      </c>
      <c r="E54" s="47" t="s">
        <v>95</v>
      </c>
      <c r="F54" s="39">
        <f>520807-F53</f>
        <v>477883.29</v>
      </c>
      <c r="G54" s="41" t="s">
        <v>7</v>
      </c>
      <c r="H54" s="41" t="s">
        <v>96</v>
      </c>
    </row>
    <row r="55" spans="3:9" x14ac:dyDescent="0.25">
      <c r="C55" s="46">
        <v>44286</v>
      </c>
      <c r="D55" s="40" t="s">
        <v>98</v>
      </c>
      <c r="E55" s="37" t="s">
        <v>97</v>
      </c>
      <c r="F55" s="39">
        <v>2883</v>
      </c>
      <c r="G55" s="41" t="s">
        <v>7</v>
      </c>
      <c r="H55" s="41" t="s">
        <v>8</v>
      </c>
    </row>
    <row r="56" spans="3:9" x14ac:dyDescent="0.25">
      <c r="C56" s="46">
        <v>44286</v>
      </c>
      <c r="D56" s="40" t="s">
        <v>99</v>
      </c>
      <c r="E56" s="37" t="s">
        <v>97</v>
      </c>
      <c r="F56" s="39">
        <v>19225</v>
      </c>
      <c r="G56" s="41" t="s">
        <v>7</v>
      </c>
      <c r="H56" s="41" t="s"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C1:H107"/>
  <sheetViews>
    <sheetView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F3" sqref="F3"/>
    </sheetView>
  </sheetViews>
  <sheetFormatPr defaultRowHeight="16.5" x14ac:dyDescent="0.25"/>
  <cols>
    <col min="1" max="2" width="9.140625" style="31"/>
    <col min="3" max="3" width="17.42578125" style="26" bestFit="1" customWidth="1"/>
    <col min="4" max="4" width="18.28515625" style="29" bestFit="1" customWidth="1"/>
    <col min="5" max="5" width="34.5703125" style="88" bestFit="1" customWidth="1"/>
    <col min="6" max="6" width="14.28515625" style="31" bestFit="1" customWidth="1"/>
    <col min="7" max="7" width="20.5703125" style="29" customWidth="1"/>
    <col min="8" max="8" width="38.42578125" style="31" customWidth="1"/>
    <col min="9" max="16384" width="9.140625" style="31"/>
  </cols>
  <sheetData>
    <row r="1" spans="3:8" x14ac:dyDescent="0.25">
      <c r="D1" s="133">
        <f>F1-E1</f>
        <v>0</v>
      </c>
      <c r="E1" s="88">
        <f>18132941.67-6292</f>
        <v>18126649.670000002</v>
      </c>
      <c r="F1" s="131">
        <f>SUM(F3:F107)</f>
        <v>18126649.669999998</v>
      </c>
      <c r="G1" s="132"/>
      <c r="H1" s="30"/>
    </row>
    <row r="2" spans="3:8" s="29" customFormat="1" x14ac:dyDescent="0.25">
      <c r="C2" s="32" t="s">
        <v>4</v>
      </c>
      <c r="D2" s="33" t="s">
        <v>1</v>
      </c>
      <c r="E2" s="34" t="s">
        <v>0</v>
      </c>
      <c r="F2" s="35" t="s">
        <v>2</v>
      </c>
      <c r="G2" s="33" t="s">
        <v>3</v>
      </c>
      <c r="H2" s="33" t="s">
        <v>5</v>
      </c>
    </row>
    <row r="3" spans="3:8" s="126" customFormat="1" x14ac:dyDescent="0.25">
      <c r="C3" s="123">
        <v>41753</v>
      </c>
      <c r="D3" s="77" t="s">
        <v>1120</v>
      </c>
      <c r="E3" s="90" t="s">
        <v>1121</v>
      </c>
      <c r="F3" s="124">
        <v>346195</v>
      </c>
      <c r="G3" s="77" t="s">
        <v>11</v>
      </c>
      <c r="H3" s="125" t="s">
        <v>1122</v>
      </c>
    </row>
    <row r="4" spans="3:8" s="135" customFormat="1" x14ac:dyDescent="0.25">
      <c r="C4" s="127">
        <v>41796</v>
      </c>
      <c r="D4" s="128">
        <v>0</v>
      </c>
      <c r="E4" s="134" t="s">
        <v>35</v>
      </c>
      <c r="F4" s="129">
        <v>198430</v>
      </c>
      <c r="G4" s="128" t="s">
        <v>11</v>
      </c>
      <c r="H4" s="130">
        <v>0</v>
      </c>
    </row>
    <row r="5" spans="3:8" s="126" customFormat="1" x14ac:dyDescent="0.25">
      <c r="C5" s="123">
        <v>41830</v>
      </c>
      <c r="D5" s="77" t="s">
        <v>1123</v>
      </c>
      <c r="E5" s="90" t="s">
        <v>1124</v>
      </c>
      <c r="F5" s="124">
        <v>542700</v>
      </c>
      <c r="G5" s="77" t="s">
        <v>11</v>
      </c>
      <c r="H5" s="125" t="s">
        <v>1125</v>
      </c>
    </row>
    <row r="6" spans="3:8" s="119" customFormat="1" x14ac:dyDescent="0.25">
      <c r="C6" s="116">
        <v>41830</v>
      </c>
      <c r="D6" s="113" t="s">
        <v>1126</v>
      </c>
      <c r="E6" s="115" t="s">
        <v>1127</v>
      </c>
      <c r="F6" s="117">
        <v>422117.38</v>
      </c>
      <c r="G6" s="113" t="s">
        <v>11</v>
      </c>
      <c r="H6" s="118"/>
    </row>
    <row r="7" spans="3:8" s="126" customFormat="1" x14ac:dyDescent="0.25">
      <c r="C7" s="123">
        <v>41831</v>
      </c>
      <c r="D7" s="77" t="s">
        <v>1129</v>
      </c>
      <c r="E7" s="90" t="s">
        <v>1130</v>
      </c>
      <c r="F7" s="124">
        <v>780104.88</v>
      </c>
      <c r="G7" s="77" t="s">
        <v>11</v>
      </c>
      <c r="H7" s="125" t="s">
        <v>1131</v>
      </c>
    </row>
    <row r="8" spans="3:8" s="126" customFormat="1" x14ac:dyDescent="0.25">
      <c r="C8" s="123">
        <v>41831</v>
      </c>
      <c r="D8" s="77" t="s">
        <v>1132</v>
      </c>
      <c r="E8" s="90" t="s">
        <v>1130</v>
      </c>
      <c r="F8" s="124">
        <v>166932.84</v>
      </c>
      <c r="G8" s="77" t="s">
        <v>11</v>
      </c>
      <c r="H8" s="125" t="s">
        <v>1131</v>
      </c>
    </row>
    <row r="9" spans="3:8" s="135" customFormat="1" x14ac:dyDescent="0.25">
      <c r="C9" s="127">
        <v>41835</v>
      </c>
      <c r="D9" s="128">
        <v>0</v>
      </c>
      <c r="E9" s="134">
        <v>0</v>
      </c>
      <c r="F9" s="129">
        <v>770009</v>
      </c>
      <c r="G9" s="128" t="s">
        <v>11</v>
      </c>
      <c r="H9" s="130">
        <v>0</v>
      </c>
    </row>
    <row r="10" spans="3:8" s="126" customFormat="1" x14ac:dyDescent="0.25">
      <c r="C10" s="123">
        <v>41835</v>
      </c>
      <c r="D10" s="77" t="s">
        <v>1133</v>
      </c>
      <c r="E10" s="90" t="s">
        <v>1134</v>
      </c>
      <c r="F10" s="124">
        <v>145133</v>
      </c>
      <c r="G10" s="77" t="s">
        <v>11</v>
      </c>
      <c r="H10" s="125" t="s">
        <v>1135</v>
      </c>
    </row>
    <row r="11" spans="3:8" s="126" customFormat="1" x14ac:dyDescent="0.25">
      <c r="C11" s="123">
        <v>41837</v>
      </c>
      <c r="D11" s="77">
        <v>340</v>
      </c>
      <c r="E11" s="90" t="s">
        <v>1136</v>
      </c>
      <c r="F11" s="124">
        <v>308985.59999999998</v>
      </c>
      <c r="G11" s="77" t="s">
        <v>11</v>
      </c>
      <c r="H11" s="125" t="s">
        <v>1137</v>
      </c>
    </row>
    <row r="12" spans="3:8" s="126" customFormat="1" x14ac:dyDescent="0.25">
      <c r="C12" s="123">
        <v>41839</v>
      </c>
      <c r="D12" s="77" t="s">
        <v>1138</v>
      </c>
      <c r="E12" s="90" t="s">
        <v>1121</v>
      </c>
      <c r="F12" s="124">
        <v>493002.5</v>
      </c>
      <c r="G12" s="77" t="s">
        <v>11</v>
      </c>
      <c r="H12" s="125" t="s">
        <v>1139</v>
      </c>
    </row>
    <row r="13" spans="3:8" s="126" customFormat="1" x14ac:dyDescent="0.25">
      <c r="C13" s="123">
        <v>41841</v>
      </c>
      <c r="D13" s="77">
        <v>34</v>
      </c>
      <c r="E13" s="90" t="s">
        <v>1140</v>
      </c>
      <c r="F13" s="124">
        <v>137978</v>
      </c>
      <c r="G13" s="77" t="s">
        <v>11</v>
      </c>
      <c r="H13" s="125" t="s">
        <v>1141</v>
      </c>
    </row>
    <row r="14" spans="3:8" s="126" customFormat="1" x14ac:dyDescent="0.25">
      <c r="C14" s="123">
        <v>41846</v>
      </c>
      <c r="D14" s="77" t="s">
        <v>1142</v>
      </c>
      <c r="E14" s="90" t="s">
        <v>1121</v>
      </c>
      <c r="F14" s="124">
        <v>54550</v>
      </c>
      <c r="G14" s="77" t="s">
        <v>11</v>
      </c>
      <c r="H14" s="125" t="s">
        <v>1143</v>
      </c>
    </row>
    <row r="15" spans="3:8" s="126" customFormat="1" x14ac:dyDescent="0.25">
      <c r="C15" s="123">
        <v>41846</v>
      </c>
      <c r="D15" s="77">
        <v>133</v>
      </c>
      <c r="E15" s="90" t="s">
        <v>252</v>
      </c>
      <c r="F15" s="124">
        <v>110100</v>
      </c>
      <c r="G15" s="77" t="s">
        <v>11</v>
      </c>
      <c r="H15" s="125" t="s">
        <v>1128</v>
      </c>
    </row>
    <row r="16" spans="3:8" s="126" customFormat="1" x14ac:dyDescent="0.25">
      <c r="C16" s="123">
        <v>41870</v>
      </c>
      <c r="D16" s="77" t="s">
        <v>1144</v>
      </c>
      <c r="E16" s="90" t="s">
        <v>1121</v>
      </c>
      <c r="F16" s="124">
        <v>234345</v>
      </c>
      <c r="G16" s="77" t="s">
        <v>11</v>
      </c>
      <c r="H16" s="125" t="s">
        <v>1145</v>
      </c>
    </row>
    <row r="17" spans="3:8" s="119" customFormat="1" x14ac:dyDescent="0.25">
      <c r="C17" s="116">
        <v>41877</v>
      </c>
      <c r="D17" s="113">
        <v>165</v>
      </c>
      <c r="E17" s="115" t="s">
        <v>252</v>
      </c>
      <c r="F17" s="117">
        <v>167500</v>
      </c>
      <c r="G17" s="113" t="s">
        <v>11</v>
      </c>
      <c r="H17" s="118"/>
    </row>
    <row r="18" spans="3:8" s="119" customFormat="1" x14ac:dyDescent="0.25">
      <c r="C18" s="116">
        <v>41887</v>
      </c>
      <c r="D18" s="113" t="s">
        <v>1146</v>
      </c>
      <c r="E18" s="115" t="s">
        <v>1127</v>
      </c>
      <c r="F18" s="117">
        <v>762546.99</v>
      </c>
      <c r="G18" s="113" t="s">
        <v>11</v>
      </c>
      <c r="H18" s="118"/>
    </row>
    <row r="19" spans="3:8" s="126" customFormat="1" x14ac:dyDescent="0.25">
      <c r="C19" s="123">
        <v>41891</v>
      </c>
      <c r="D19" s="77" t="s">
        <v>1147</v>
      </c>
      <c r="E19" s="90" t="s">
        <v>1124</v>
      </c>
      <c r="F19" s="124">
        <v>140000</v>
      </c>
      <c r="G19" s="77" t="s">
        <v>11</v>
      </c>
      <c r="H19" s="125" t="s">
        <v>1125</v>
      </c>
    </row>
    <row r="20" spans="3:8" s="126" customFormat="1" x14ac:dyDescent="0.25">
      <c r="C20" s="123">
        <v>41960</v>
      </c>
      <c r="D20" s="77" t="s">
        <v>1148</v>
      </c>
      <c r="E20" s="90" t="s">
        <v>1121</v>
      </c>
      <c r="F20" s="124">
        <v>658565</v>
      </c>
      <c r="G20" s="77" t="s">
        <v>11</v>
      </c>
      <c r="H20" s="125" t="s">
        <v>1139</v>
      </c>
    </row>
    <row r="21" spans="3:8" s="126" customFormat="1" x14ac:dyDescent="0.25">
      <c r="C21" s="123">
        <v>41961</v>
      </c>
      <c r="D21" s="77" t="s">
        <v>1149</v>
      </c>
      <c r="E21" s="90" t="s">
        <v>1124</v>
      </c>
      <c r="F21" s="124">
        <v>105000</v>
      </c>
      <c r="G21" s="77" t="s">
        <v>11</v>
      </c>
      <c r="H21" s="125" t="s">
        <v>1125</v>
      </c>
    </row>
    <row r="22" spans="3:8" s="119" customFormat="1" x14ac:dyDescent="0.25">
      <c r="C22" s="116">
        <v>41961</v>
      </c>
      <c r="D22" s="113" t="s">
        <v>1150</v>
      </c>
      <c r="E22" s="115" t="s">
        <v>1127</v>
      </c>
      <c r="F22" s="117">
        <v>718907.77</v>
      </c>
      <c r="G22" s="113" t="s">
        <v>11</v>
      </c>
      <c r="H22" s="118"/>
    </row>
    <row r="23" spans="3:8" s="126" customFormat="1" x14ac:dyDescent="0.25">
      <c r="C23" s="123">
        <v>42004</v>
      </c>
      <c r="D23" s="77">
        <v>1351</v>
      </c>
      <c r="E23" s="90" t="s">
        <v>1151</v>
      </c>
      <c r="F23" s="124">
        <v>262514.92</v>
      </c>
      <c r="G23" s="77" t="s">
        <v>11</v>
      </c>
      <c r="H23" s="125" t="s">
        <v>1152</v>
      </c>
    </row>
    <row r="24" spans="3:8" s="126" customFormat="1" x14ac:dyDescent="0.25">
      <c r="C24" s="123">
        <v>42007</v>
      </c>
      <c r="D24" s="77">
        <v>246</v>
      </c>
      <c r="E24" s="90" t="s">
        <v>1153</v>
      </c>
      <c r="F24" s="124">
        <v>171264</v>
      </c>
      <c r="G24" s="77" t="s">
        <v>11</v>
      </c>
      <c r="H24" s="125" t="s">
        <v>1154</v>
      </c>
    </row>
    <row r="25" spans="3:8" s="126" customFormat="1" x14ac:dyDescent="0.25">
      <c r="C25" s="123">
        <v>42007</v>
      </c>
      <c r="D25" s="77">
        <v>205</v>
      </c>
      <c r="E25" s="90" t="s">
        <v>1155</v>
      </c>
      <c r="F25" s="124">
        <v>945786.6</v>
      </c>
      <c r="G25" s="77" t="s">
        <v>11</v>
      </c>
      <c r="H25" s="125" t="s">
        <v>1156</v>
      </c>
    </row>
    <row r="26" spans="3:8" s="119" customFormat="1" x14ac:dyDescent="0.25">
      <c r="C26" s="116">
        <v>42108</v>
      </c>
      <c r="D26" s="113" t="s">
        <v>1157</v>
      </c>
      <c r="E26" s="115" t="s">
        <v>1158</v>
      </c>
      <c r="F26" s="117">
        <v>92907</v>
      </c>
      <c r="G26" s="113" t="s">
        <v>11</v>
      </c>
      <c r="H26" s="118" t="s">
        <v>314</v>
      </c>
    </row>
    <row r="27" spans="3:8" s="119" customFormat="1" x14ac:dyDescent="0.25">
      <c r="C27" s="116">
        <v>42126</v>
      </c>
      <c r="D27" s="113" t="s">
        <v>1159</v>
      </c>
      <c r="E27" s="115" t="s">
        <v>1158</v>
      </c>
      <c r="F27" s="117">
        <v>71604</v>
      </c>
      <c r="G27" s="113" t="s">
        <v>11</v>
      </c>
      <c r="H27" s="118" t="s">
        <v>314</v>
      </c>
    </row>
    <row r="28" spans="3:8" s="119" customFormat="1" x14ac:dyDescent="0.25">
      <c r="C28" s="116">
        <v>42153</v>
      </c>
      <c r="D28" s="113" t="s">
        <v>1160</v>
      </c>
      <c r="E28" s="115" t="s">
        <v>1158</v>
      </c>
      <c r="F28" s="117">
        <v>53740</v>
      </c>
      <c r="G28" s="113" t="s">
        <v>11</v>
      </c>
      <c r="H28" s="118" t="s">
        <v>314</v>
      </c>
    </row>
    <row r="29" spans="3:8" s="119" customFormat="1" x14ac:dyDescent="0.25">
      <c r="C29" s="116">
        <v>42173</v>
      </c>
      <c r="D29" s="113" t="s">
        <v>1161</v>
      </c>
      <c r="E29" s="115" t="s">
        <v>1121</v>
      </c>
      <c r="F29" s="117">
        <v>61865.5</v>
      </c>
      <c r="G29" s="113" t="s">
        <v>11</v>
      </c>
      <c r="H29" s="118" t="s">
        <v>314</v>
      </c>
    </row>
    <row r="30" spans="3:8" s="126" customFormat="1" x14ac:dyDescent="0.25">
      <c r="C30" s="123">
        <v>42208</v>
      </c>
      <c r="D30" s="77" t="s">
        <v>1162</v>
      </c>
      <c r="E30" s="90" t="s">
        <v>31</v>
      </c>
      <c r="F30" s="124">
        <v>178128</v>
      </c>
      <c r="G30" s="77" t="s">
        <v>11</v>
      </c>
      <c r="H30" s="125" t="s">
        <v>1156</v>
      </c>
    </row>
    <row r="31" spans="3:8" s="119" customFormat="1" x14ac:dyDescent="0.25">
      <c r="C31" s="116">
        <v>42221</v>
      </c>
      <c r="D31" s="113" t="s">
        <v>1163</v>
      </c>
      <c r="E31" s="115" t="s">
        <v>1158</v>
      </c>
      <c r="F31" s="117">
        <v>65316</v>
      </c>
      <c r="G31" s="113" t="s">
        <v>11</v>
      </c>
      <c r="H31" s="118" t="s">
        <v>314</v>
      </c>
    </row>
    <row r="32" spans="3:8" s="119" customFormat="1" x14ac:dyDescent="0.25">
      <c r="C32" s="116">
        <v>42229</v>
      </c>
      <c r="D32" s="113" t="s">
        <v>1164</v>
      </c>
      <c r="E32" s="115" t="s">
        <v>1158</v>
      </c>
      <c r="F32" s="117">
        <v>66234</v>
      </c>
      <c r="G32" s="113" t="s">
        <v>11</v>
      </c>
      <c r="H32" s="118" t="s">
        <v>314</v>
      </c>
    </row>
    <row r="33" spans="3:8" s="126" customFormat="1" x14ac:dyDescent="0.25">
      <c r="C33" s="123">
        <v>42276</v>
      </c>
      <c r="D33" s="77">
        <v>92</v>
      </c>
      <c r="E33" s="90" t="s">
        <v>1165</v>
      </c>
      <c r="F33" s="124">
        <v>165585</v>
      </c>
      <c r="G33" s="77" t="s">
        <v>11</v>
      </c>
      <c r="H33" s="125" t="s">
        <v>1166</v>
      </c>
    </row>
    <row r="34" spans="3:8" s="126" customFormat="1" x14ac:dyDescent="0.25">
      <c r="C34" s="123">
        <v>42276</v>
      </c>
      <c r="D34" s="77" t="s">
        <v>1167</v>
      </c>
      <c r="E34" s="90" t="s">
        <v>1168</v>
      </c>
      <c r="F34" s="124">
        <v>124745</v>
      </c>
      <c r="G34" s="77" t="s">
        <v>11</v>
      </c>
      <c r="H34" s="125" t="s">
        <v>1169</v>
      </c>
    </row>
    <row r="35" spans="3:8" s="126" customFormat="1" x14ac:dyDescent="0.25">
      <c r="C35" s="123">
        <v>42286</v>
      </c>
      <c r="D35" s="77">
        <v>96</v>
      </c>
      <c r="E35" s="90" t="s">
        <v>1165</v>
      </c>
      <c r="F35" s="124">
        <v>137700</v>
      </c>
      <c r="G35" s="77" t="s">
        <v>11</v>
      </c>
      <c r="H35" s="125" t="s">
        <v>1166</v>
      </c>
    </row>
    <row r="36" spans="3:8" s="126" customFormat="1" x14ac:dyDescent="0.25">
      <c r="C36" s="123">
        <v>42314</v>
      </c>
      <c r="D36" s="77" t="s">
        <v>1170</v>
      </c>
      <c r="E36" s="90" t="s">
        <v>35</v>
      </c>
      <c r="F36" s="124">
        <v>184050</v>
      </c>
      <c r="G36" s="77" t="s">
        <v>11</v>
      </c>
      <c r="H36" s="125" t="s">
        <v>1171</v>
      </c>
    </row>
    <row r="37" spans="3:8" s="126" customFormat="1" ht="33" x14ac:dyDescent="0.25">
      <c r="C37" s="123">
        <v>42325</v>
      </c>
      <c r="D37" s="77">
        <v>372</v>
      </c>
      <c r="E37" s="90" t="s">
        <v>27</v>
      </c>
      <c r="F37" s="124">
        <v>480834</v>
      </c>
      <c r="G37" s="77" t="s">
        <v>11</v>
      </c>
      <c r="H37" s="125" t="s">
        <v>1172</v>
      </c>
    </row>
    <row r="38" spans="3:8" s="126" customFormat="1" x14ac:dyDescent="0.25">
      <c r="C38" s="123">
        <v>42327</v>
      </c>
      <c r="D38" s="77">
        <v>338</v>
      </c>
      <c r="E38" s="90" t="s">
        <v>1173</v>
      </c>
      <c r="F38" s="124">
        <v>57540</v>
      </c>
      <c r="G38" s="77" t="s">
        <v>11</v>
      </c>
      <c r="H38" s="125" t="s">
        <v>305</v>
      </c>
    </row>
    <row r="39" spans="3:8" s="126" customFormat="1" x14ac:dyDescent="0.25">
      <c r="C39" s="123">
        <v>42328</v>
      </c>
      <c r="D39" s="77" t="s">
        <v>1174</v>
      </c>
      <c r="E39" s="90" t="s">
        <v>1168</v>
      </c>
      <c r="F39" s="124">
        <v>165645</v>
      </c>
      <c r="G39" s="77" t="s">
        <v>11</v>
      </c>
      <c r="H39" s="125" t="s">
        <v>1169</v>
      </c>
    </row>
    <row r="40" spans="3:8" s="126" customFormat="1" x14ac:dyDescent="0.25">
      <c r="C40" s="123">
        <v>42336</v>
      </c>
      <c r="D40" s="77" t="s">
        <v>1175</v>
      </c>
      <c r="E40" s="90" t="s">
        <v>23</v>
      </c>
      <c r="F40" s="124">
        <v>224950</v>
      </c>
      <c r="G40" s="77" t="s">
        <v>11</v>
      </c>
      <c r="H40" s="125" t="s">
        <v>1176</v>
      </c>
    </row>
    <row r="41" spans="3:8" s="126" customFormat="1" x14ac:dyDescent="0.25">
      <c r="C41" s="123">
        <v>42336</v>
      </c>
      <c r="D41" s="77" t="s">
        <v>1177</v>
      </c>
      <c r="E41" s="90" t="s">
        <v>200</v>
      </c>
      <c r="F41" s="124">
        <v>76500</v>
      </c>
      <c r="G41" s="77" t="s">
        <v>11</v>
      </c>
      <c r="H41" s="125" t="s">
        <v>1178</v>
      </c>
    </row>
    <row r="42" spans="3:8" s="126" customFormat="1" x14ac:dyDescent="0.25">
      <c r="C42" s="123">
        <v>42343</v>
      </c>
      <c r="D42" s="77">
        <v>338</v>
      </c>
      <c r="E42" s="90" t="s">
        <v>1173</v>
      </c>
      <c r="F42" s="124">
        <v>58548</v>
      </c>
      <c r="G42" s="77" t="s">
        <v>11</v>
      </c>
      <c r="H42" s="125" t="s">
        <v>305</v>
      </c>
    </row>
    <row r="43" spans="3:8" s="126" customFormat="1" ht="33" x14ac:dyDescent="0.25">
      <c r="C43" s="123">
        <v>42364</v>
      </c>
      <c r="D43" s="77">
        <v>448</v>
      </c>
      <c r="E43" s="90" t="s">
        <v>27</v>
      </c>
      <c r="F43" s="124">
        <v>93024</v>
      </c>
      <c r="G43" s="77" t="s">
        <v>11</v>
      </c>
      <c r="H43" s="125" t="s">
        <v>1179</v>
      </c>
    </row>
    <row r="44" spans="3:8" s="126" customFormat="1" x14ac:dyDescent="0.25">
      <c r="C44" s="123">
        <v>42366</v>
      </c>
      <c r="D44" s="77" t="s">
        <v>1180</v>
      </c>
      <c r="E44" s="90" t="s">
        <v>1181</v>
      </c>
      <c r="F44" s="124">
        <v>19380</v>
      </c>
      <c r="G44" s="77" t="s">
        <v>11</v>
      </c>
      <c r="H44" s="125" t="s">
        <v>1182</v>
      </c>
    </row>
    <row r="45" spans="3:8" s="126" customFormat="1" x14ac:dyDescent="0.25">
      <c r="C45" s="123">
        <v>42369</v>
      </c>
      <c r="D45" s="77" t="s">
        <v>1183</v>
      </c>
      <c r="E45" s="90" t="s">
        <v>1184</v>
      </c>
      <c r="F45" s="124">
        <v>73920</v>
      </c>
      <c r="G45" s="77" t="s">
        <v>11</v>
      </c>
      <c r="H45" s="125" t="s">
        <v>1185</v>
      </c>
    </row>
    <row r="46" spans="3:8" s="126" customFormat="1" x14ac:dyDescent="0.25">
      <c r="C46" s="123">
        <v>42373</v>
      </c>
      <c r="D46" s="77" t="s">
        <v>1186</v>
      </c>
      <c r="E46" s="90" t="s">
        <v>1151</v>
      </c>
      <c r="F46" s="124">
        <v>69047.490000000005</v>
      </c>
      <c r="G46" s="77" t="s">
        <v>11</v>
      </c>
      <c r="H46" s="125" t="s">
        <v>1156</v>
      </c>
    </row>
    <row r="47" spans="3:8" s="126" customFormat="1" ht="33" x14ac:dyDescent="0.25">
      <c r="C47" s="123">
        <v>42376</v>
      </c>
      <c r="D47" s="77">
        <v>731</v>
      </c>
      <c r="E47" s="90" t="s">
        <v>1187</v>
      </c>
      <c r="F47" s="124">
        <v>97955</v>
      </c>
      <c r="G47" s="77" t="s">
        <v>11</v>
      </c>
      <c r="H47" s="125" t="s">
        <v>1188</v>
      </c>
    </row>
    <row r="48" spans="3:8" s="126" customFormat="1" x14ac:dyDescent="0.25">
      <c r="C48" s="123">
        <v>42389</v>
      </c>
      <c r="D48" s="77">
        <v>1226</v>
      </c>
      <c r="E48" s="90" t="s">
        <v>1189</v>
      </c>
      <c r="F48" s="124">
        <v>79821</v>
      </c>
      <c r="G48" s="77" t="s">
        <v>11</v>
      </c>
      <c r="H48" s="125" t="s">
        <v>846</v>
      </c>
    </row>
    <row r="49" spans="3:8" s="119" customFormat="1" x14ac:dyDescent="0.25">
      <c r="C49" s="116">
        <v>42404</v>
      </c>
      <c r="D49" s="113" t="s">
        <v>1190</v>
      </c>
      <c r="E49" s="115" t="s">
        <v>1158</v>
      </c>
      <c r="F49" s="117">
        <v>83250</v>
      </c>
      <c r="G49" s="113" t="s">
        <v>11</v>
      </c>
      <c r="H49" s="118" t="s">
        <v>314</v>
      </c>
    </row>
    <row r="50" spans="3:8" s="119" customFormat="1" x14ac:dyDescent="0.25">
      <c r="C50" s="116">
        <v>42412</v>
      </c>
      <c r="D50" s="113" t="s">
        <v>1191</v>
      </c>
      <c r="E50" s="115" t="s">
        <v>1158</v>
      </c>
      <c r="F50" s="117">
        <v>89100</v>
      </c>
      <c r="G50" s="113" t="s">
        <v>11</v>
      </c>
      <c r="H50" s="118" t="s">
        <v>314</v>
      </c>
    </row>
    <row r="51" spans="3:8" s="126" customFormat="1" ht="33" x14ac:dyDescent="0.25">
      <c r="C51" s="123">
        <v>42416</v>
      </c>
      <c r="D51" s="77">
        <v>835</v>
      </c>
      <c r="E51" s="90" t="s">
        <v>1187</v>
      </c>
      <c r="F51" s="124">
        <v>84000</v>
      </c>
      <c r="G51" s="77" t="s">
        <v>11</v>
      </c>
      <c r="H51" s="125" t="s">
        <v>1188</v>
      </c>
    </row>
    <row r="52" spans="3:8" s="126" customFormat="1" x14ac:dyDescent="0.25">
      <c r="C52" s="123">
        <v>42424</v>
      </c>
      <c r="D52" s="77" t="s">
        <v>1192</v>
      </c>
      <c r="E52" s="90" t="s">
        <v>1193</v>
      </c>
      <c r="F52" s="124">
        <v>220779</v>
      </c>
      <c r="G52" s="77" t="s">
        <v>11</v>
      </c>
      <c r="H52" s="125" t="s">
        <v>1194</v>
      </c>
    </row>
    <row r="53" spans="3:8" s="135" customFormat="1" x14ac:dyDescent="0.25">
      <c r="C53" s="127">
        <v>42424</v>
      </c>
      <c r="D53" s="128">
        <v>0</v>
      </c>
      <c r="E53" s="134" t="s">
        <v>1195</v>
      </c>
      <c r="F53" s="129">
        <v>85129</v>
      </c>
      <c r="G53" s="128" t="s">
        <v>11</v>
      </c>
      <c r="H53" s="130" t="s">
        <v>314</v>
      </c>
    </row>
    <row r="54" spans="3:8" s="119" customFormat="1" x14ac:dyDescent="0.25">
      <c r="C54" s="116">
        <v>42430</v>
      </c>
      <c r="D54" s="113">
        <v>93</v>
      </c>
      <c r="E54" s="115" t="s">
        <v>1158</v>
      </c>
      <c r="F54" s="117">
        <v>114750</v>
      </c>
      <c r="G54" s="113" t="s">
        <v>11</v>
      </c>
      <c r="H54" s="118" t="s">
        <v>314</v>
      </c>
    </row>
    <row r="55" spans="3:8" s="119" customFormat="1" x14ac:dyDescent="0.25">
      <c r="C55" s="116">
        <v>42451</v>
      </c>
      <c r="D55" s="113" t="s">
        <v>1196</v>
      </c>
      <c r="E55" s="115" t="s">
        <v>26</v>
      </c>
      <c r="F55" s="117">
        <v>88358</v>
      </c>
      <c r="G55" s="113" t="s">
        <v>11</v>
      </c>
      <c r="H55" s="118" t="s">
        <v>1128</v>
      </c>
    </row>
    <row r="56" spans="3:8" x14ac:dyDescent="0.25">
      <c r="C56" s="36">
        <v>42531</v>
      </c>
      <c r="D56" s="40">
        <v>177</v>
      </c>
      <c r="E56" s="89" t="s">
        <v>20</v>
      </c>
      <c r="F56" s="39">
        <v>29530</v>
      </c>
      <c r="G56" s="40" t="s">
        <v>11</v>
      </c>
      <c r="H56" s="41" t="s">
        <v>21</v>
      </c>
    </row>
    <row r="57" spans="3:8" x14ac:dyDescent="0.25">
      <c r="C57" s="36">
        <v>42555</v>
      </c>
      <c r="D57" s="40" t="s">
        <v>22</v>
      </c>
      <c r="E57" s="89" t="s">
        <v>23</v>
      </c>
      <c r="F57" s="39">
        <v>653378</v>
      </c>
      <c r="G57" s="40" t="s">
        <v>11</v>
      </c>
      <c r="H57" s="41" t="s">
        <v>24</v>
      </c>
    </row>
    <row r="58" spans="3:8" x14ac:dyDescent="0.25">
      <c r="C58" s="36">
        <v>42569</v>
      </c>
      <c r="D58" s="40" t="s">
        <v>25</v>
      </c>
      <c r="E58" s="89" t="s">
        <v>26</v>
      </c>
      <c r="F58" s="39">
        <v>166388</v>
      </c>
      <c r="G58" s="40" t="s">
        <v>11</v>
      </c>
      <c r="H58" s="41" t="s">
        <v>11</v>
      </c>
    </row>
    <row r="59" spans="3:8" ht="33" x14ac:dyDescent="0.25">
      <c r="C59" s="36">
        <v>42579</v>
      </c>
      <c r="D59" s="40">
        <v>215</v>
      </c>
      <c r="E59" s="89" t="s">
        <v>27</v>
      </c>
      <c r="F59" s="39">
        <v>293759.5</v>
      </c>
      <c r="G59" s="40" t="s">
        <v>11</v>
      </c>
      <c r="H59" s="41" t="s">
        <v>28</v>
      </c>
    </row>
    <row r="60" spans="3:8" x14ac:dyDescent="0.25">
      <c r="C60" s="36">
        <v>42604</v>
      </c>
      <c r="D60" s="40" t="s">
        <v>29</v>
      </c>
      <c r="E60" s="89" t="s">
        <v>30</v>
      </c>
      <c r="F60" s="39">
        <v>117225</v>
      </c>
      <c r="G60" s="40" t="s">
        <v>11</v>
      </c>
      <c r="H60" s="41" t="s">
        <v>11</v>
      </c>
    </row>
    <row r="61" spans="3:8" x14ac:dyDescent="0.25">
      <c r="C61" s="36">
        <v>42614</v>
      </c>
      <c r="D61" s="40">
        <v>89</v>
      </c>
      <c r="E61" s="89" t="s">
        <v>31</v>
      </c>
      <c r="F61" s="39">
        <v>378836</v>
      </c>
      <c r="G61" s="40" t="s">
        <v>11</v>
      </c>
      <c r="H61" s="41" t="s">
        <v>32</v>
      </c>
    </row>
    <row r="62" spans="3:8" x14ac:dyDescent="0.25">
      <c r="C62" s="36">
        <v>42614</v>
      </c>
      <c r="D62" s="40">
        <v>90</v>
      </c>
      <c r="E62" s="89" t="s">
        <v>31</v>
      </c>
      <c r="F62" s="39">
        <v>70553</v>
      </c>
      <c r="G62" s="40" t="s">
        <v>11</v>
      </c>
      <c r="H62" s="41" t="s">
        <v>32</v>
      </c>
    </row>
    <row r="63" spans="3:8" x14ac:dyDescent="0.25">
      <c r="C63" s="36">
        <v>42614</v>
      </c>
      <c r="D63" s="40">
        <v>93</v>
      </c>
      <c r="E63" s="89" t="s">
        <v>31</v>
      </c>
      <c r="F63" s="39">
        <v>506138</v>
      </c>
      <c r="G63" s="40" t="s">
        <v>11</v>
      </c>
      <c r="H63" s="41" t="s">
        <v>32</v>
      </c>
    </row>
    <row r="64" spans="3:8" x14ac:dyDescent="0.25">
      <c r="C64" s="36">
        <v>42614</v>
      </c>
      <c r="D64" s="40">
        <v>96</v>
      </c>
      <c r="E64" s="89" t="s">
        <v>31</v>
      </c>
      <c r="F64" s="39">
        <v>26074</v>
      </c>
      <c r="G64" s="40" t="s">
        <v>11</v>
      </c>
      <c r="H64" s="41" t="s">
        <v>32</v>
      </c>
    </row>
    <row r="65" spans="3:8" x14ac:dyDescent="0.25">
      <c r="C65" s="36">
        <v>42614</v>
      </c>
      <c r="D65" s="40">
        <v>79</v>
      </c>
      <c r="E65" s="89" t="s">
        <v>31</v>
      </c>
      <c r="F65" s="39">
        <v>194684</v>
      </c>
      <c r="G65" s="40" t="s">
        <v>11</v>
      </c>
      <c r="H65" s="41" t="s">
        <v>32</v>
      </c>
    </row>
    <row r="66" spans="3:8" x14ac:dyDescent="0.25">
      <c r="C66" s="36">
        <v>42644</v>
      </c>
      <c r="D66" s="40" t="s">
        <v>33</v>
      </c>
      <c r="E66" s="89" t="s">
        <v>26</v>
      </c>
      <c r="F66" s="39">
        <v>102249</v>
      </c>
      <c r="G66" s="40" t="s">
        <v>11</v>
      </c>
      <c r="H66" s="41" t="s">
        <v>11</v>
      </c>
    </row>
    <row r="67" spans="3:8" ht="33" x14ac:dyDescent="0.25">
      <c r="C67" s="36">
        <v>42657</v>
      </c>
      <c r="D67" s="40">
        <v>360</v>
      </c>
      <c r="E67" s="89" t="s">
        <v>27</v>
      </c>
      <c r="F67" s="39">
        <v>349860</v>
      </c>
      <c r="G67" s="40" t="s">
        <v>11</v>
      </c>
      <c r="H67" s="41" t="s">
        <v>34</v>
      </c>
    </row>
    <row r="68" spans="3:8" ht="33" x14ac:dyDescent="0.25">
      <c r="C68" s="36">
        <v>42661</v>
      </c>
      <c r="D68" s="40">
        <v>368</v>
      </c>
      <c r="E68" s="89" t="s">
        <v>27</v>
      </c>
      <c r="F68" s="39">
        <v>306000</v>
      </c>
      <c r="G68" s="40" t="s">
        <v>11</v>
      </c>
      <c r="H68" s="41" t="s">
        <v>34</v>
      </c>
    </row>
    <row r="69" spans="3:8" x14ac:dyDescent="0.25">
      <c r="C69" s="36">
        <v>42684</v>
      </c>
      <c r="D69" s="40">
        <v>571</v>
      </c>
      <c r="E69" s="89" t="s">
        <v>20</v>
      </c>
      <c r="F69" s="39">
        <v>80220</v>
      </c>
      <c r="G69" s="40" t="s">
        <v>11</v>
      </c>
      <c r="H69" s="41" t="s">
        <v>21</v>
      </c>
    </row>
    <row r="70" spans="3:8" x14ac:dyDescent="0.25">
      <c r="C70" s="36">
        <v>42705</v>
      </c>
      <c r="D70" s="40">
        <v>371057783</v>
      </c>
      <c r="E70" s="89" t="s">
        <v>35</v>
      </c>
      <c r="F70" s="39">
        <v>306315</v>
      </c>
      <c r="G70" s="40" t="s">
        <v>11</v>
      </c>
      <c r="H70" s="38" t="s">
        <v>36</v>
      </c>
    </row>
    <row r="71" spans="3:8" s="119" customFormat="1" x14ac:dyDescent="0.25">
      <c r="C71" s="116">
        <v>42720</v>
      </c>
      <c r="D71" s="113" t="s">
        <v>37</v>
      </c>
      <c r="E71" s="115" t="s">
        <v>38</v>
      </c>
      <c r="F71" s="117">
        <v>68202</v>
      </c>
      <c r="G71" s="113" t="s">
        <v>11</v>
      </c>
      <c r="H71" s="118" t="s">
        <v>39</v>
      </c>
    </row>
    <row r="72" spans="3:8" x14ac:dyDescent="0.25">
      <c r="C72" s="36">
        <v>42767</v>
      </c>
      <c r="D72" s="40" t="s">
        <v>40</v>
      </c>
      <c r="E72" s="89" t="s">
        <v>26</v>
      </c>
      <c r="F72" s="39">
        <v>27096</v>
      </c>
      <c r="G72" s="40" t="s">
        <v>11</v>
      </c>
      <c r="H72" s="41" t="s">
        <v>41</v>
      </c>
    </row>
    <row r="73" spans="3:8" s="119" customFormat="1" x14ac:dyDescent="0.25">
      <c r="C73" s="116">
        <v>42786</v>
      </c>
      <c r="D73" s="113" t="s">
        <v>42</v>
      </c>
      <c r="E73" s="115" t="s">
        <v>38</v>
      </c>
      <c r="F73" s="117">
        <v>60282</v>
      </c>
      <c r="G73" s="113" t="s">
        <v>11</v>
      </c>
      <c r="H73" s="118" t="s">
        <v>39</v>
      </c>
    </row>
    <row r="74" spans="3:8" x14ac:dyDescent="0.25">
      <c r="C74" s="36">
        <v>42864</v>
      </c>
      <c r="D74" s="40" t="s">
        <v>43</v>
      </c>
      <c r="E74" s="89" t="s">
        <v>44</v>
      </c>
      <c r="F74" s="39">
        <v>291413</v>
      </c>
      <c r="G74" s="40" t="s">
        <v>11</v>
      </c>
      <c r="H74" s="41" t="s">
        <v>45</v>
      </c>
    </row>
    <row r="75" spans="3:8" s="119" customFormat="1" x14ac:dyDescent="0.25">
      <c r="C75" s="116">
        <v>42943</v>
      </c>
      <c r="D75" s="113">
        <v>6</v>
      </c>
      <c r="E75" s="115" t="s">
        <v>46</v>
      </c>
      <c r="F75" s="117">
        <v>12750</v>
      </c>
      <c r="G75" s="113" t="s">
        <v>11</v>
      </c>
      <c r="H75" s="118" t="s">
        <v>47</v>
      </c>
    </row>
    <row r="76" spans="3:8" s="119" customFormat="1" x14ac:dyDescent="0.25">
      <c r="C76" s="116">
        <v>43039</v>
      </c>
      <c r="D76" s="113">
        <v>84</v>
      </c>
      <c r="E76" s="115" t="s">
        <v>46</v>
      </c>
      <c r="F76" s="117">
        <v>9100</v>
      </c>
      <c r="G76" s="113" t="s">
        <v>11</v>
      </c>
      <c r="H76" s="118" t="s">
        <v>47</v>
      </c>
    </row>
    <row r="77" spans="3:8" s="119" customFormat="1" x14ac:dyDescent="0.25">
      <c r="C77" s="116">
        <v>43100</v>
      </c>
      <c r="D77" s="113">
        <v>237</v>
      </c>
      <c r="E77" s="115" t="s">
        <v>46</v>
      </c>
      <c r="F77" s="117">
        <v>31300</v>
      </c>
      <c r="G77" s="113" t="s">
        <v>11</v>
      </c>
      <c r="H77" s="118" t="s">
        <v>47</v>
      </c>
    </row>
    <row r="78" spans="3:8" s="119" customFormat="1" x14ac:dyDescent="0.25">
      <c r="C78" s="116">
        <v>43190</v>
      </c>
      <c r="D78" s="113">
        <v>476</v>
      </c>
      <c r="E78" s="115" t="s">
        <v>46</v>
      </c>
      <c r="F78" s="114">
        <v>10350</v>
      </c>
      <c r="G78" s="113" t="s">
        <v>11</v>
      </c>
      <c r="H78" s="118" t="s">
        <v>47</v>
      </c>
    </row>
    <row r="79" spans="3:8" s="119" customFormat="1" x14ac:dyDescent="0.25">
      <c r="C79" s="116">
        <v>43197</v>
      </c>
      <c r="D79" s="113" t="s">
        <v>48</v>
      </c>
      <c r="E79" s="115" t="s">
        <v>49</v>
      </c>
      <c r="F79" s="117">
        <v>156144</v>
      </c>
      <c r="G79" s="113" t="s">
        <v>11</v>
      </c>
      <c r="H79" s="118" t="s">
        <v>39</v>
      </c>
    </row>
    <row r="80" spans="3:8" x14ac:dyDescent="0.25">
      <c r="C80" s="36">
        <v>43312</v>
      </c>
      <c r="D80" s="40" t="s">
        <v>50</v>
      </c>
      <c r="E80" s="89" t="s">
        <v>51</v>
      </c>
      <c r="F80" s="39">
        <v>16800</v>
      </c>
      <c r="G80" s="40" t="s">
        <v>11</v>
      </c>
      <c r="H80" s="41" t="s">
        <v>52</v>
      </c>
    </row>
    <row r="81" spans="3:8" x14ac:dyDescent="0.25">
      <c r="C81" s="36">
        <v>43358</v>
      </c>
      <c r="D81" s="40" t="s">
        <v>53</v>
      </c>
      <c r="E81" s="89" t="s">
        <v>51</v>
      </c>
      <c r="F81" s="39">
        <v>12833</v>
      </c>
      <c r="G81" s="40" t="s">
        <v>11</v>
      </c>
      <c r="H81" s="41" t="s">
        <v>52</v>
      </c>
    </row>
    <row r="82" spans="3:8" x14ac:dyDescent="0.25">
      <c r="C82" s="36">
        <v>43369</v>
      </c>
      <c r="D82" s="40">
        <v>1046</v>
      </c>
      <c r="E82" s="89" t="s">
        <v>54</v>
      </c>
      <c r="F82" s="39">
        <v>68000</v>
      </c>
      <c r="G82" s="40" t="s">
        <v>11</v>
      </c>
      <c r="H82" s="41" t="s">
        <v>55</v>
      </c>
    </row>
    <row r="83" spans="3:8" s="119" customFormat="1" x14ac:dyDescent="0.25">
      <c r="C83" s="116">
        <v>43399</v>
      </c>
      <c r="D83" s="113" t="s">
        <v>56</v>
      </c>
      <c r="E83" s="115" t="s">
        <v>49</v>
      </c>
      <c r="F83" s="117">
        <v>156600</v>
      </c>
      <c r="G83" s="113" t="s">
        <v>11</v>
      </c>
      <c r="H83" s="118" t="s">
        <v>39</v>
      </c>
    </row>
    <row r="84" spans="3:8" x14ac:dyDescent="0.25">
      <c r="C84" s="36">
        <v>43404</v>
      </c>
      <c r="D84" s="40">
        <v>366</v>
      </c>
      <c r="E84" s="89" t="s">
        <v>57</v>
      </c>
      <c r="F84" s="39">
        <v>84211</v>
      </c>
      <c r="G84" s="40" t="s">
        <v>11</v>
      </c>
      <c r="H84" s="41" t="s">
        <v>58</v>
      </c>
    </row>
    <row r="85" spans="3:8" s="119" customFormat="1" x14ac:dyDescent="0.25">
      <c r="C85" s="116">
        <v>43516</v>
      </c>
      <c r="D85" s="113" t="s">
        <v>59</v>
      </c>
      <c r="E85" s="115" t="s">
        <v>60</v>
      </c>
      <c r="F85" s="117">
        <v>38734.699999999997</v>
      </c>
      <c r="G85" s="113" t="s">
        <v>11</v>
      </c>
      <c r="H85" s="118" t="s">
        <v>39</v>
      </c>
    </row>
    <row r="86" spans="3:8" s="119" customFormat="1" x14ac:dyDescent="0.25">
      <c r="C86" s="116">
        <v>43238</v>
      </c>
      <c r="D86" s="113">
        <v>69</v>
      </c>
      <c r="E86" s="115" t="s">
        <v>46</v>
      </c>
      <c r="F86" s="117">
        <v>5500</v>
      </c>
      <c r="G86" s="113" t="s">
        <v>11</v>
      </c>
      <c r="H86" s="118" t="s">
        <v>47</v>
      </c>
    </row>
    <row r="87" spans="3:8" s="119" customFormat="1" x14ac:dyDescent="0.25">
      <c r="C87" s="116">
        <v>43259</v>
      </c>
      <c r="D87" s="113">
        <v>107</v>
      </c>
      <c r="E87" s="115" t="s">
        <v>46</v>
      </c>
      <c r="F87" s="117">
        <v>6300</v>
      </c>
      <c r="G87" s="113" t="s">
        <v>11</v>
      </c>
      <c r="H87" s="118" t="s">
        <v>47</v>
      </c>
    </row>
    <row r="88" spans="3:8" s="119" customFormat="1" x14ac:dyDescent="0.25">
      <c r="C88" s="116">
        <v>43373</v>
      </c>
      <c r="D88" s="113" t="s">
        <v>61</v>
      </c>
      <c r="E88" s="115" t="s">
        <v>46</v>
      </c>
      <c r="F88" s="117">
        <v>3850</v>
      </c>
      <c r="G88" s="113" t="s">
        <v>11</v>
      </c>
      <c r="H88" s="118" t="s">
        <v>47</v>
      </c>
    </row>
    <row r="89" spans="3:8" s="119" customFormat="1" x14ac:dyDescent="0.25">
      <c r="C89" s="116">
        <v>43397</v>
      </c>
      <c r="D89" s="113">
        <v>457</v>
      </c>
      <c r="E89" s="115" t="s">
        <v>46</v>
      </c>
      <c r="F89" s="117">
        <v>12392</v>
      </c>
      <c r="G89" s="113" t="s">
        <v>11</v>
      </c>
      <c r="H89" s="118" t="s">
        <v>47</v>
      </c>
    </row>
    <row r="90" spans="3:8" s="119" customFormat="1" x14ac:dyDescent="0.25">
      <c r="C90" s="116">
        <v>43524</v>
      </c>
      <c r="D90" s="113">
        <v>670</v>
      </c>
      <c r="E90" s="115" t="s">
        <v>46</v>
      </c>
      <c r="F90" s="117">
        <v>2750</v>
      </c>
      <c r="G90" s="113" t="s">
        <v>11</v>
      </c>
      <c r="H90" s="118" t="s">
        <v>47</v>
      </c>
    </row>
    <row r="91" spans="3:8" x14ac:dyDescent="0.25">
      <c r="C91" s="43">
        <v>43566</v>
      </c>
      <c r="D91" s="40" t="s">
        <v>62</v>
      </c>
      <c r="E91" s="89" t="s">
        <v>26</v>
      </c>
      <c r="F91" s="39">
        <v>52574</v>
      </c>
      <c r="G91" s="40" t="s">
        <v>11</v>
      </c>
      <c r="H91" s="41" t="s">
        <v>12</v>
      </c>
    </row>
    <row r="92" spans="3:8" x14ac:dyDescent="0.25">
      <c r="C92" s="43">
        <v>43572</v>
      </c>
      <c r="D92" s="40" t="s">
        <v>63</v>
      </c>
      <c r="E92" s="89" t="s">
        <v>64</v>
      </c>
      <c r="F92" s="39">
        <v>53350</v>
      </c>
      <c r="G92" s="40" t="s">
        <v>11</v>
      </c>
      <c r="H92" s="41" t="s">
        <v>13</v>
      </c>
    </row>
    <row r="93" spans="3:8" x14ac:dyDescent="0.25">
      <c r="C93" s="43">
        <v>43573</v>
      </c>
      <c r="D93" s="45" t="s">
        <v>68</v>
      </c>
      <c r="E93" s="89" t="s">
        <v>67</v>
      </c>
      <c r="F93" s="39">
        <v>57447</v>
      </c>
      <c r="G93" s="40" t="s">
        <v>11</v>
      </c>
      <c r="H93" s="41" t="s">
        <v>69</v>
      </c>
    </row>
    <row r="94" spans="3:8" x14ac:dyDescent="0.25">
      <c r="C94" s="43">
        <v>43573</v>
      </c>
      <c r="D94" s="40" t="s">
        <v>65</v>
      </c>
      <c r="E94" s="89" t="s">
        <v>66</v>
      </c>
      <c r="F94" s="39">
        <v>122760</v>
      </c>
      <c r="G94" s="40" t="s">
        <v>11</v>
      </c>
      <c r="H94" s="41" t="s">
        <v>14</v>
      </c>
    </row>
    <row r="95" spans="3:8" s="119" customFormat="1" x14ac:dyDescent="0.25">
      <c r="C95" s="120">
        <v>43577</v>
      </c>
      <c r="D95" s="113" t="s">
        <v>76</v>
      </c>
      <c r="E95" s="115" t="s">
        <v>46</v>
      </c>
      <c r="F95" s="117">
        <v>11250</v>
      </c>
      <c r="G95" s="113" t="s">
        <v>11</v>
      </c>
      <c r="H95" s="118" t="s">
        <v>16</v>
      </c>
    </row>
    <row r="96" spans="3:8" s="119" customFormat="1" x14ac:dyDescent="0.25">
      <c r="C96" s="120">
        <v>43589</v>
      </c>
      <c r="D96" s="113" t="s">
        <v>77</v>
      </c>
      <c r="E96" s="115" t="s">
        <v>46</v>
      </c>
      <c r="F96" s="117">
        <v>10400</v>
      </c>
      <c r="G96" s="113" t="s">
        <v>11</v>
      </c>
      <c r="H96" s="118" t="s">
        <v>16</v>
      </c>
    </row>
    <row r="97" spans="3:8" x14ac:dyDescent="0.25">
      <c r="C97" s="43">
        <v>43590</v>
      </c>
      <c r="D97" s="40" t="s">
        <v>70</v>
      </c>
      <c r="E97" s="89" t="s">
        <v>26</v>
      </c>
      <c r="F97" s="39">
        <v>20520</v>
      </c>
      <c r="G97" s="40" t="s">
        <v>11</v>
      </c>
      <c r="H97" s="41" t="s">
        <v>71</v>
      </c>
    </row>
    <row r="98" spans="3:8" x14ac:dyDescent="0.25">
      <c r="C98" s="43">
        <v>43621</v>
      </c>
      <c r="D98" s="40" t="s">
        <v>72</v>
      </c>
      <c r="E98" s="89" t="s">
        <v>66</v>
      </c>
      <c r="F98" s="39">
        <v>31390</v>
      </c>
      <c r="G98" s="40" t="s">
        <v>11</v>
      </c>
      <c r="H98" s="41" t="s">
        <v>14</v>
      </c>
    </row>
    <row r="99" spans="3:8" x14ac:dyDescent="0.25">
      <c r="C99" s="43">
        <v>43634</v>
      </c>
      <c r="D99" s="40" t="s">
        <v>73</v>
      </c>
      <c r="E99" s="89" t="s">
        <v>74</v>
      </c>
      <c r="F99" s="39">
        <v>390000</v>
      </c>
      <c r="G99" s="40" t="s">
        <v>11</v>
      </c>
      <c r="H99" s="41" t="s">
        <v>15</v>
      </c>
    </row>
    <row r="100" spans="3:8" x14ac:dyDescent="0.25">
      <c r="C100" s="43">
        <v>43648</v>
      </c>
      <c r="D100" s="40" t="s">
        <v>75</v>
      </c>
      <c r="E100" s="89" t="s">
        <v>66</v>
      </c>
      <c r="F100" s="39">
        <v>32640</v>
      </c>
      <c r="G100" s="40" t="s">
        <v>11</v>
      </c>
      <c r="H100" s="41" t="s">
        <v>14</v>
      </c>
    </row>
    <row r="101" spans="3:8" x14ac:dyDescent="0.25">
      <c r="C101" s="43">
        <v>43831</v>
      </c>
      <c r="D101" s="40" t="s">
        <v>78</v>
      </c>
      <c r="E101" s="89" t="s">
        <v>46</v>
      </c>
      <c r="F101" s="39">
        <v>5250</v>
      </c>
      <c r="G101" s="40" t="s">
        <v>11</v>
      </c>
      <c r="H101" s="41" t="s">
        <v>19</v>
      </c>
    </row>
    <row r="102" spans="3:8" x14ac:dyDescent="0.25">
      <c r="C102" s="43">
        <v>43861</v>
      </c>
      <c r="D102" s="40" t="s">
        <v>80</v>
      </c>
      <c r="E102" s="89" t="s">
        <v>79</v>
      </c>
      <c r="F102" s="39">
        <v>74746</v>
      </c>
      <c r="G102" s="40" t="s">
        <v>11</v>
      </c>
      <c r="H102" s="41" t="s">
        <v>17</v>
      </c>
    </row>
    <row r="103" spans="3:8" x14ac:dyDescent="0.25">
      <c r="C103" s="43">
        <v>43874</v>
      </c>
      <c r="D103" s="40" t="s">
        <v>82</v>
      </c>
      <c r="E103" s="89" t="s">
        <v>81</v>
      </c>
      <c r="F103" s="39">
        <v>164500</v>
      </c>
      <c r="G103" s="40" t="s">
        <v>11</v>
      </c>
      <c r="H103" s="41" t="s">
        <v>18</v>
      </c>
    </row>
    <row r="104" spans="3:8" x14ac:dyDescent="0.25">
      <c r="C104" s="43">
        <v>43873</v>
      </c>
      <c r="D104" s="40">
        <v>130</v>
      </c>
      <c r="E104" s="89" t="s">
        <v>83</v>
      </c>
      <c r="F104" s="39">
        <v>186400</v>
      </c>
      <c r="G104" s="40" t="s">
        <v>11</v>
      </c>
      <c r="H104" s="41" t="s">
        <v>19</v>
      </c>
    </row>
    <row r="105" spans="3:8" x14ac:dyDescent="0.25">
      <c r="C105" s="43">
        <v>43921</v>
      </c>
      <c r="D105" s="40" t="s">
        <v>84</v>
      </c>
      <c r="E105" s="89" t="s">
        <v>85</v>
      </c>
      <c r="F105" s="39">
        <v>14032</v>
      </c>
      <c r="G105" s="40" t="s">
        <v>11</v>
      </c>
      <c r="H105" s="41" t="s">
        <v>19</v>
      </c>
    </row>
    <row r="106" spans="3:8" x14ac:dyDescent="0.25">
      <c r="C106" s="43">
        <v>44148</v>
      </c>
      <c r="D106" s="40">
        <v>630</v>
      </c>
      <c r="E106" s="89" t="s">
        <v>86</v>
      </c>
      <c r="F106" s="39">
        <v>30250</v>
      </c>
      <c r="G106" s="40" t="s">
        <v>11</v>
      </c>
      <c r="H106" s="41" t="s">
        <v>16</v>
      </c>
    </row>
    <row r="107" spans="3:8" x14ac:dyDescent="0.25">
      <c r="C107" s="44">
        <v>44273</v>
      </c>
      <c r="D107" s="40" t="s">
        <v>87</v>
      </c>
      <c r="E107" s="89" t="s">
        <v>88</v>
      </c>
      <c r="F107" s="39">
        <v>106250</v>
      </c>
      <c r="G107" s="40" t="s">
        <v>11</v>
      </c>
      <c r="H107" s="41" t="s">
        <v>89</v>
      </c>
    </row>
  </sheetData>
  <autoFilter ref="C2:H107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2:G843"/>
  <sheetViews>
    <sheetView tabSelected="1" workbookViewId="0">
      <pane xSplit="3" ySplit="3" topLeftCell="D4" activePane="bottomRight" state="frozen"/>
      <selection pane="topRight" activeCell="E1" sqref="E1"/>
      <selection pane="bottomLeft" activeCell="A4" sqref="A4"/>
      <selection pane="bottomRight" activeCell="E6" sqref="E6"/>
    </sheetView>
  </sheetViews>
  <sheetFormatPr defaultRowHeight="16.5" x14ac:dyDescent="0.25"/>
  <cols>
    <col min="1" max="1" width="9.140625" style="29"/>
    <col min="2" max="2" width="19.28515625" style="29" bestFit="1" customWidth="1"/>
    <col min="3" max="3" width="26" style="27" bestFit="1" customWidth="1"/>
    <col min="4" max="4" width="47.7109375" style="27" bestFit="1" customWidth="1"/>
    <col min="5" max="5" width="16.85546875" style="73" bestFit="1" customWidth="1"/>
    <col min="6" max="6" width="16.85546875" style="73" customWidth="1"/>
    <col min="7" max="7" width="30.140625" style="88" bestFit="1" customWidth="1"/>
    <col min="8" max="16384" width="9.140625" style="29"/>
  </cols>
  <sheetData>
    <row r="2" spans="2:7" x14ac:dyDescent="0.25">
      <c r="E2" s="87">
        <f>SUBTOTAL(9,E4:E737)</f>
        <v>197887662.88</v>
      </c>
      <c r="G2" s="153"/>
    </row>
    <row r="3" spans="2:7" x14ac:dyDescent="0.25">
      <c r="B3" s="84" t="s">
        <v>4</v>
      </c>
      <c r="C3" s="85" t="s">
        <v>1</v>
      </c>
      <c r="D3" s="85" t="s">
        <v>0</v>
      </c>
      <c r="E3" s="86" t="s">
        <v>2</v>
      </c>
      <c r="F3" s="85" t="s">
        <v>3</v>
      </c>
      <c r="G3" s="85" t="s">
        <v>5</v>
      </c>
    </row>
    <row r="4" spans="2:7" s="111" customFormat="1" x14ac:dyDescent="0.25">
      <c r="B4" s="112">
        <v>38078</v>
      </c>
      <c r="C4" s="121"/>
      <c r="D4" s="121"/>
      <c r="E4" s="152">
        <f>13121473.29+80750+21360+1184+625847</f>
        <v>13850614.289999999</v>
      </c>
      <c r="F4" s="114"/>
      <c r="G4" s="115"/>
    </row>
    <row r="5" spans="2:7" s="111" customFormat="1" x14ac:dyDescent="0.25">
      <c r="B5" s="112">
        <v>39173</v>
      </c>
      <c r="C5" s="121">
        <v>11</v>
      </c>
      <c r="D5" s="121" t="s">
        <v>1197</v>
      </c>
      <c r="E5" s="114">
        <v>2954699</v>
      </c>
      <c r="F5" s="114" t="s">
        <v>694</v>
      </c>
      <c r="G5" s="115"/>
    </row>
    <row r="6" spans="2:7" s="75" customFormat="1" x14ac:dyDescent="0.25">
      <c r="B6" s="76">
        <v>39273</v>
      </c>
      <c r="C6" s="136">
        <v>1467</v>
      </c>
      <c r="D6" s="136" t="s">
        <v>1250</v>
      </c>
      <c r="E6" s="78">
        <v>1000000</v>
      </c>
      <c r="F6" s="78" t="s">
        <v>694</v>
      </c>
      <c r="G6" s="90" t="s">
        <v>1251</v>
      </c>
    </row>
    <row r="7" spans="2:7" s="75" customFormat="1" ht="33" x14ac:dyDescent="0.25">
      <c r="B7" s="76">
        <v>39326</v>
      </c>
      <c r="C7" s="136">
        <v>11</v>
      </c>
      <c r="D7" s="136" t="s">
        <v>1198</v>
      </c>
      <c r="E7" s="78">
        <v>709670</v>
      </c>
      <c r="F7" s="78" t="s">
        <v>694</v>
      </c>
      <c r="G7" s="90" t="s">
        <v>1199</v>
      </c>
    </row>
    <row r="8" spans="2:7" s="75" customFormat="1" x14ac:dyDescent="0.25">
      <c r="B8" s="76">
        <v>39401</v>
      </c>
      <c r="C8" s="136">
        <v>70</v>
      </c>
      <c r="D8" s="136" t="s">
        <v>1153</v>
      </c>
      <c r="E8" s="78">
        <v>1055643</v>
      </c>
      <c r="F8" s="78" t="s">
        <v>694</v>
      </c>
      <c r="G8" s="90" t="s">
        <v>1200</v>
      </c>
    </row>
    <row r="9" spans="2:7" s="75" customFormat="1" x14ac:dyDescent="0.25">
      <c r="B9" s="46">
        <v>39907</v>
      </c>
      <c r="C9" s="136" t="s">
        <v>1202</v>
      </c>
      <c r="D9" s="136" t="s">
        <v>1203</v>
      </c>
      <c r="E9" s="78">
        <v>21000</v>
      </c>
      <c r="F9" s="78" t="s">
        <v>694</v>
      </c>
      <c r="G9" s="90" t="s">
        <v>1205</v>
      </c>
    </row>
    <row r="10" spans="2:7" s="75" customFormat="1" x14ac:dyDescent="0.25">
      <c r="B10" s="76">
        <v>39947</v>
      </c>
      <c r="C10" s="136" t="s">
        <v>1204</v>
      </c>
      <c r="D10" s="136" t="s">
        <v>1203</v>
      </c>
      <c r="E10" s="78">
        <v>21000</v>
      </c>
      <c r="F10" s="78" t="s">
        <v>694</v>
      </c>
      <c r="G10" s="90" t="s">
        <v>1205</v>
      </c>
    </row>
    <row r="11" spans="2:7" s="111" customFormat="1" x14ac:dyDescent="0.25">
      <c r="B11" s="112">
        <v>39951</v>
      </c>
      <c r="C11" s="121">
        <v>97</v>
      </c>
      <c r="D11" s="121" t="s">
        <v>1206</v>
      </c>
      <c r="E11" s="114">
        <v>29000</v>
      </c>
      <c r="F11" s="114" t="s">
        <v>694</v>
      </c>
      <c r="G11" s="115" t="s">
        <v>314</v>
      </c>
    </row>
    <row r="12" spans="2:7" s="111" customFormat="1" x14ac:dyDescent="0.25">
      <c r="B12" s="112">
        <v>39913</v>
      </c>
      <c r="C12" s="121">
        <v>180</v>
      </c>
      <c r="D12" s="121" t="s">
        <v>1153</v>
      </c>
      <c r="E12" s="114">
        <v>42909</v>
      </c>
      <c r="F12" s="114" t="s">
        <v>694</v>
      </c>
      <c r="G12" s="115" t="s">
        <v>314</v>
      </c>
    </row>
    <row r="13" spans="2:7" s="75" customFormat="1" x14ac:dyDescent="0.25">
      <c r="B13" s="76">
        <v>40035</v>
      </c>
      <c r="C13" s="136">
        <v>180</v>
      </c>
      <c r="D13" s="136" t="s">
        <v>1207</v>
      </c>
      <c r="E13" s="78">
        <v>107060</v>
      </c>
      <c r="F13" s="78" t="s">
        <v>694</v>
      </c>
      <c r="G13" s="90" t="s">
        <v>1208</v>
      </c>
    </row>
    <row r="14" spans="2:7" s="111" customFormat="1" x14ac:dyDescent="0.25">
      <c r="B14" s="112">
        <v>40046</v>
      </c>
      <c r="C14" s="121" t="s">
        <v>1209</v>
      </c>
      <c r="D14" s="121" t="s">
        <v>1210</v>
      </c>
      <c r="E14" s="114">
        <v>239575</v>
      </c>
      <c r="F14" s="114" t="s">
        <v>694</v>
      </c>
      <c r="G14" s="115"/>
    </row>
    <row r="15" spans="2:7" s="111" customFormat="1" x14ac:dyDescent="0.25">
      <c r="B15" s="112">
        <v>40054</v>
      </c>
      <c r="C15" s="121" t="s">
        <v>1211</v>
      </c>
      <c r="D15" s="121" t="s">
        <v>1210</v>
      </c>
      <c r="E15" s="114">
        <v>220359</v>
      </c>
      <c r="F15" s="114" t="s">
        <v>694</v>
      </c>
      <c r="G15" s="115"/>
    </row>
    <row r="16" spans="2:7" s="111" customFormat="1" x14ac:dyDescent="0.25">
      <c r="B16" s="112">
        <v>40091</v>
      </c>
      <c r="C16" s="121">
        <v>323</v>
      </c>
      <c r="D16" s="121" t="s">
        <v>1212</v>
      </c>
      <c r="E16" s="114">
        <v>66264</v>
      </c>
      <c r="F16" s="114" t="s">
        <v>694</v>
      </c>
      <c r="G16" s="115" t="s">
        <v>1526</v>
      </c>
    </row>
    <row r="17" spans="2:7" s="111" customFormat="1" x14ac:dyDescent="0.25">
      <c r="B17" s="112">
        <v>40107</v>
      </c>
      <c r="C17" s="121" t="s">
        <v>1213</v>
      </c>
      <c r="D17" s="121" t="s">
        <v>1214</v>
      </c>
      <c r="E17" s="114">
        <v>8840</v>
      </c>
      <c r="F17" s="114" t="s">
        <v>694</v>
      </c>
      <c r="G17" s="115" t="s">
        <v>314</v>
      </c>
    </row>
    <row r="18" spans="2:7" s="111" customFormat="1" x14ac:dyDescent="0.25">
      <c r="B18" s="112">
        <v>40176</v>
      </c>
      <c r="C18" s="121">
        <v>328</v>
      </c>
      <c r="D18" s="121" t="s">
        <v>1214</v>
      </c>
      <c r="E18" s="114">
        <v>5048</v>
      </c>
      <c r="F18" s="114" t="s">
        <v>694</v>
      </c>
      <c r="G18" s="115" t="s">
        <v>314</v>
      </c>
    </row>
    <row r="19" spans="2:7" s="75" customFormat="1" ht="33" x14ac:dyDescent="0.25">
      <c r="B19" s="76">
        <v>40194</v>
      </c>
      <c r="C19" s="136" t="s">
        <v>1215</v>
      </c>
      <c r="D19" s="136" t="s">
        <v>1216</v>
      </c>
      <c r="E19" s="78">
        <v>100000</v>
      </c>
      <c r="F19" s="78" t="s">
        <v>694</v>
      </c>
      <c r="G19" s="90" t="s">
        <v>1217</v>
      </c>
    </row>
    <row r="20" spans="2:7" s="75" customFormat="1" x14ac:dyDescent="0.25">
      <c r="B20" s="76">
        <v>40215</v>
      </c>
      <c r="C20" s="136">
        <v>2080</v>
      </c>
      <c r="D20" s="136" t="s">
        <v>1218</v>
      </c>
      <c r="E20" s="78">
        <v>9200</v>
      </c>
      <c r="F20" s="78" t="s">
        <v>694</v>
      </c>
      <c r="G20" s="90" t="s">
        <v>1219</v>
      </c>
    </row>
    <row r="21" spans="2:7" s="75" customFormat="1" x14ac:dyDescent="0.25">
      <c r="B21" s="76">
        <v>40546</v>
      </c>
      <c r="C21" s="136" t="s">
        <v>1220</v>
      </c>
      <c r="D21" s="136" t="s">
        <v>1221</v>
      </c>
      <c r="E21" s="78">
        <v>990000</v>
      </c>
      <c r="F21" s="78" t="s">
        <v>694</v>
      </c>
      <c r="G21" s="90" t="s">
        <v>1222</v>
      </c>
    </row>
    <row r="22" spans="2:7" s="75" customFormat="1" ht="33" x14ac:dyDescent="0.25">
      <c r="B22" s="76">
        <v>40634</v>
      </c>
      <c r="C22" s="136" t="s">
        <v>1223</v>
      </c>
      <c r="D22" s="136" t="s">
        <v>1224</v>
      </c>
      <c r="E22" s="78">
        <v>52020</v>
      </c>
      <c r="F22" s="78" t="s">
        <v>694</v>
      </c>
      <c r="G22" s="90" t="s">
        <v>1225</v>
      </c>
    </row>
    <row r="23" spans="2:7" s="75" customFormat="1" x14ac:dyDescent="0.25">
      <c r="B23" s="76">
        <v>40663</v>
      </c>
      <c r="C23" s="136">
        <v>6</v>
      </c>
      <c r="D23" s="136" t="s">
        <v>1226</v>
      </c>
      <c r="E23" s="78">
        <v>127500</v>
      </c>
      <c r="F23" s="78" t="s">
        <v>694</v>
      </c>
      <c r="G23" s="90" t="s">
        <v>1227</v>
      </c>
    </row>
    <row r="24" spans="2:7" s="75" customFormat="1" x14ac:dyDescent="0.25">
      <c r="B24" s="76">
        <v>40756</v>
      </c>
      <c r="C24" s="136">
        <v>1</v>
      </c>
      <c r="D24" s="136" t="s">
        <v>1228</v>
      </c>
      <c r="E24" s="78">
        <v>18737</v>
      </c>
      <c r="F24" s="78" t="s">
        <v>694</v>
      </c>
      <c r="G24" s="90" t="s">
        <v>1229</v>
      </c>
    </row>
    <row r="25" spans="2:7" s="111" customFormat="1" x14ac:dyDescent="0.25">
      <c r="B25" s="112">
        <v>40781</v>
      </c>
      <c r="C25" s="121" t="s">
        <v>1230</v>
      </c>
      <c r="D25" s="121" t="s">
        <v>1214</v>
      </c>
      <c r="E25" s="114">
        <v>9360</v>
      </c>
      <c r="F25" s="114" t="s">
        <v>694</v>
      </c>
      <c r="G25" s="115" t="s">
        <v>314</v>
      </c>
    </row>
    <row r="26" spans="2:7" s="111" customFormat="1" x14ac:dyDescent="0.25">
      <c r="B26" s="112">
        <v>40781</v>
      </c>
      <c r="C26" s="121">
        <v>9</v>
      </c>
      <c r="D26" s="121" t="s">
        <v>1214</v>
      </c>
      <c r="E26" s="114">
        <v>3328</v>
      </c>
      <c r="F26" s="114" t="s">
        <v>694</v>
      </c>
      <c r="G26" s="115" t="s">
        <v>314</v>
      </c>
    </row>
    <row r="27" spans="2:7" s="111" customFormat="1" x14ac:dyDescent="0.25">
      <c r="B27" s="112">
        <v>40787</v>
      </c>
      <c r="C27" s="121" t="s">
        <v>1231</v>
      </c>
      <c r="D27" s="121" t="s">
        <v>1210</v>
      </c>
      <c r="E27" s="114">
        <v>211983</v>
      </c>
      <c r="F27" s="114" t="s">
        <v>694</v>
      </c>
      <c r="G27" s="115"/>
    </row>
    <row r="28" spans="2:7" s="111" customFormat="1" x14ac:dyDescent="0.25">
      <c r="B28" s="112">
        <v>40808</v>
      </c>
      <c r="C28" s="121" t="s">
        <v>1232</v>
      </c>
      <c r="D28" s="121" t="s">
        <v>1210</v>
      </c>
      <c r="E28" s="114">
        <v>35312</v>
      </c>
      <c r="F28" s="114" t="s">
        <v>694</v>
      </c>
      <c r="G28" s="115" t="s">
        <v>314</v>
      </c>
    </row>
    <row r="29" spans="2:7" s="111" customFormat="1" x14ac:dyDescent="0.25">
      <c r="B29" s="112">
        <v>40808</v>
      </c>
      <c r="C29" s="121">
        <v>134</v>
      </c>
      <c r="D29" s="121" t="s">
        <v>1233</v>
      </c>
      <c r="E29" s="114">
        <v>297730</v>
      </c>
      <c r="F29" s="114" t="s">
        <v>694</v>
      </c>
      <c r="G29" s="115" t="s">
        <v>314</v>
      </c>
    </row>
    <row r="30" spans="2:7" s="75" customFormat="1" x14ac:dyDescent="0.25">
      <c r="B30" s="76">
        <v>40810</v>
      </c>
      <c r="C30" s="136" t="s">
        <v>1234</v>
      </c>
      <c r="D30" s="136" t="s">
        <v>1221</v>
      </c>
      <c r="E30" s="78">
        <v>1404104</v>
      </c>
      <c r="F30" s="78" t="s">
        <v>694</v>
      </c>
      <c r="G30" s="90" t="s">
        <v>1235</v>
      </c>
    </row>
    <row r="31" spans="2:7" s="75" customFormat="1" x14ac:dyDescent="0.25">
      <c r="B31" s="76">
        <v>40816</v>
      </c>
      <c r="C31" s="136">
        <v>61</v>
      </c>
      <c r="D31" s="136" t="s">
        <v>1236</v>
      </c>
      <c r="E31" s="78">
        <v>66785</v>
      </c>
      <c r="F31" s="78" t="s">
        <v>694</v>
      </c>
      <c r="G31" s="90" t="s">
        <v>1237</v>
      </c>
    </row>
    <row r="32" spans="2:7" s="111" customFormat="1" x14ac:dyDescent="0.25">
      <c r="B32" s="112">
        <v>40831</v>
      </c>
      <c r="C32" s="121">
        <v>419</v>
      </c>
      <c r="D32" s="121" t="s">
        <v>1238</v>
      </c>
      <c r="E32" s="114">
        <v>8747</v>
      </c>
      <c r="F32" s="114" t="s">
        <v>694</v>
      </c>
      <c r="G32" s="115" t="s">
        <v>314</v>
      </c>
    </row>
    <row r="33" spans="2:7" s="111" customFormat="1" x14ac:dyDescent="0.25">
      <c r="B33" s="112">
        <v>40854</v>
      </c>
      <c r="C33" s="121">
        <v>15</v>
      </c>
      <c r="D33" s="121" t="s">
        <v>1214</v>
      </c>
      <c r="E33" s="114">
        <v>5330</v>
      </c>
      <c r="F33" s="114" t="s">
        <v>694</v>
      </c>
      <c r="G33" s="115" t="s">
        <v>314</v>
      </c>
    </row>
    <row r="34" spans="2:7" s="111" customFormat="1" x14ac:dyDescent="0.25">
      <c r="B34" s="112">
        <v>44515</v>
      </c>
      <c r="C34" s="121">
        <v>16</v>
      </c>
      <c r="D34" s="121" t="s">
        <v>1214</v>
      </c>
      <c r="E34" s="114">
        <v>6750</v>
      </c>
      <c r="F34" s="114" t="s">
        <v>694</v>
      </c>
      <c r="G34" s="115" t="s">
        <v>314</v>
      </c>
    </row>
    <row r="35" spans="2:7" s="75" customFormat="1" ht="33" x14ac:dyDescent="0.25">
      <c r="B35" s="76">
        <v>40891</v>
      </c>
      <c r="C35" s="136" t="s">
        <v>1239</v>
      </c>
      <c r="D35" s="136" t="s">
        <v>1221</v>
      </c>
      <c r="E35" s="78">
        <v>229964</v>
      </c>
      <c r="F35" s="78" t="s">
        <v>694</v>
      </c>
      <c r="G35" s="90" t="s">
        <v>1240</v>
      </c>
    </row>
    <row r="36" spans="2:7" s="111" customFormat="1" x14ac:dyDescent="0.25">
      <c r="B36" s="112">
        <v>40908</v>
      </c>
      <c r="C36" s="121">
        <v>138</v>
      </c>
      <c r="D36" s="121" t="s">
        <v>1233</v>
      </c>
      <c r="E36" s="114">
        <v>134965</v>
      </c>
      <c r="F36" s="114" t="s">
        <v>694</v>
      </c>
      <c r="G36" s="115"/>
    </row>
    <row r="37" spans="2:7" s="75" customFormat="1" x14ac:dyDescent="0.25">
      <c r="B37" s="76">
        <v>40918</v>
      </c>
      <c r="C37" s="136"/>
      <c r="D37" s="136" t="s">
        <v>1238</v>
      </c>
      <c r="E37" s="78">
        <v>5000</v>
      </c>
      <c r="F37" s="78" t="s">
        <v>694</v>
      </c>
      <c r="G37" s="90" t="s">
        <v>1241</v>
      </c>
    </row>
    <row r="38" spans="2:7" s="111" customFormat="1" x14ac:dyDescent="0.25">
      <c r="B38" s="112">
        <v>40932</v>
      </c>
      <c r="C38" s="121" t="s">
        <v>1242</v>
      </c>
      <c r="D38" s="121" t="s">
        <v>1210</v>
      </c>
      <c r="E38" s="114">
        <v>55549</v>
      </c>
      <c r="F38" s="114" t="s">
        <v>694</v>
      </c>
      <c r="G38" s="115" t="s">
        <v>314</v>
      </c>
    </row>
    <row r="39" spans="2:7" s="111" customFormat="1" x14ac:dyDescent="0.25">
      <c r="B39" s="112">
        <v>40941</v>
      </c>
      <c r="C39" s="121" t="s">
        <v>1243</v>
      </c>
      <c r="D39" s="121" t="s">
        <v>1210</v>
      </c>
      <c r="E39" s="114">
        <v>44949</v>
      </c>
      <c r="F39" s="114" t="s">
        <v>694</v>
      </c>
      <c r="G39" s="115" t="s">
        <v>314</v>
      </c>
    </row>
    <row r="40" spans="2:7" s="111" customFormat="1" x14ac:dyDescent="0.25">
      <c r="B40" s="112">
        <v>40941</v>
      </c>
      <c r="C40" s="121"/>
      <c r="D40" s="121" t="s">
        <v>1238</v>
      </c>
      <c r="E40" s="114">
        <v>13209</v>
      </c>
      <c r="F40" s="114" t="s">
        <v>694</v>
      </c>
      <c r="G40" s="115" t="s">
        <v>314</v>
      </c>
    </row>
    <row r="41" spans="2:7" s="75" customFormat="1" x14ac:dyDescent="0.25">
      <c r="B41" s="76">
        <v>40553</v>
      </c>
      <c r="C41" s="136" t="s">
        <v>1244</v>
      </c>
      <c r="D41" s="136" t="s">
        <v>1245</v>
      </c>
      <c r="E41" s="78">
        <v>160545</v>
      </c>
      <c r="F41" s="78" t="s">
        <v>694</v>
      </c>
      <c r="G41" s="90" t="s">
        <v>1246</v>
      </c>
    </row>
    <row r="42" spans="2:7" s="75" customFormat="1" x14ac:dyDescent="0.25">
      <c r="B42" s="76">
        <v>40556</v>
      </c>
      <c r="C42" s="136" t="s">
        <v>1247</v>
      </c>
      <c r="D42" s="136" t="s">
        <v>1248</v>
      </c>
      <c r="E42" s="78">
        <v>36312</v>
      </c>
      <c r="F42" s="78" t="s">
        <v>694</v>
      </c>
      <c r="G42" s="90" t="s">
        <v>1249</v>
      </c>
    </row>
    <row r="43" spans="2:7" s="75" customFormat="1" x14ac:dyDescent="0.25">
      <c r="B43" s="76">
        <v>40595</v>
      </c>
      <c r="C43" s="136"/>
      <c r="D43" s="136" t="s">
        <v>679</v>
      </c>
      <c r="E43" s="78">
        <v>2651</v>
      </c>
      <c r="F43" s="78" t="s">
        <v>694</v>
      </c>
      <c r="G43" s="90" t="s">
        <v>218</v>
      </c>
    </row>
    <row r="44" spans="2:7" s="151" customFormat="1" x14ac:dyDescent="0.25">
      <c r="B44" s="148">
        <v>40999</v>
      </c>
      <c r="C44" s="149"/>
      <c r="D44" s="149" t="s">
        <v>1166</v>
      </c>
      <c r="E44" s="150">
        <v>1807573</v>
      </c>
      <c r="F44" s="150" t="s">
        <v>694</v>
      </c>
      <c r="G44" s="134"/>
    </row>
    <row r="45" spans="2:7" s="75" customFormat="1" ht="33" x14ac:dyDescent="0.25">
      <c r="B45" s="76">
        <v>39176</v>
      </c>
      <c r="C45" s="136" t="s">
        <v>1252</v>
      </c>
      <c r="D45" s="136" t="s">
        <v>1253</v>
      </c>
      <c r="E45" s="78">
        <v>89653</v>
      </c>
      <c r="F45" s="78" t="s">
        <v>694</v>
      </c>
      <c r="G45" s="90" t="s">
        <v>1254</v>
      </c>
    </row>
    <row r="46" spans="2:7" s="75" customFormat="1" x14ac:dyDescent="0.25">
      <c r="B46" s="76">
        <v>39181</v>
      </c>
      <c r="C46" s="136" t="s">
        <v>1255</v>
      </c>
      <c r="D46" s="136" t="s">
        <v>1256</v>
      </c>
      <c r="E46" s="78">
        <v>71724.44</v>
      </c>
      <c r="F46" s="78" t="s">
        <v>694</v>
      </c>
      <c r="G46" s="90" t="s">
        <v>1257</v>
      </c>
    </row>
    <row r="47" spans="2:7" s="75" customFormat="1" x14ac:dyDescent="0.25">
      <c r="B47" s="76">
        <v>39193</v>
      </c>
      <c r="C47" s="136" t="s">
        <v>1258</v>
      </c>
      <c r="D47" s="136" t="s">
        <v>1259</v>
      </c>
      <c r="E47" s="78">
        <v>6422</v>
      </c>
      <c r="F47" s="78" t="s">
        <v>694</v>
      </c>
      <c r="G47" s="90" t="s">
        <v>1260</v>
      </c>
    </row>
    <row r="48" spans="2:7" s="75" customFormat="1" ht="33" x14ac:dyDescent="0.25">
      <c r="B48" s="76">
        <v>39213</v>
      </c>
      <c r="C48" s="136" t="s">
        <v>1261</v>
      </c>
      <c r="D48" s="136" t="s">
        <v>1262</v>
      </c>
      <c r="E48" s="78">
        <v>10354.469999999999</v>
      </c>
      <c r="F48" s="78" t="s">
        <v>694</v>
      </c>
      <c r="G48" s="90" t="s">
        <v>1263</v>
      </c>
    </row>
    <row r="49" spans="2:7" s="75" customFormat="1" x14ac:dyDescent="0.25">
      <c r="B49" s="76">
        <v>39213</v>
      </c>
      <c r="C49" s="136" t="s">
        <v>1264</v>
      </c>
      <c r="D49" s="136" t="s">
        <v>1262</v>
      </c>
      <c r="E49" s="78">
        <v>8954.74</v>
      </c>
      <c r="F49" s="78" t="s">
        <v>694</v>
      </c>
      <c r="G49" s="90" t="s">
        <v>1265</v>
      </c>
    </row>
    <row r="50" spans="2:7" s="111" customFormat="1" x14ac:dyDescent="0.25">
      <c r="B50" s="112">
        <v>39217</v>
      </c>
      <c r="C50" s="121" t="s">
        <v>1266</v>
      </c>
      <c r="D50" s="121" t="s">
        <v>1267</v>
      </c>
      <c r="E50" s="114">
        <v>11336.85</v>
      </c>
      <c r="F50" s="114" t="s">
        <v>694</v>
      </c>
      <c r="G50" s="115" t="s">
        <v>314</v>
      </c>
    </row>
    <row r="51" spans="2:7" s="75" customFormat="1" ht="33" x14ac:dyDescent="0.25">
      <c r="B51" s="76">
        <v>39244</v>
      </c>
      <c r="C51" s="136">
        <v>130</v>
      </c>
      <c r="D51" s="136" t="s">
        <v>1268</v>
      </c>
      <c r="E51" s="78">
        <v>24232</v>
      </c>
      <c r="F51" s="78" t="s">
        <v>694</v>
      </c>
      <c r="G51" s="90" t="s">
        <v>1269</v>
      </c>
    </row>
    <row r="52" spans="2:7" s="75" customFormat="1" ht="33" x14ac:dyDescent="0.25">
      <c r="B52" s="76">
        <v>39286</v>
      </c>
      <c r="C52" s="136">
        <v>4426</v>
      </c>
      <c r="D52" s="136" t="s">
        <v>1270</v>
      </c>
      <c r="E52" s="78">
        <v>124000</v>
      </c>
      <c r="F52" s="78" t="s">
        <v>694</v>
      </c>
      <c r="G52" s="90" t="s">
        <v>1271</v>
      </c>
    </row>
    <row r="53" spans="2:7" s="75" customFormat="1" x14ac:dyDescent="0.25">
      <c r="B53" s="76">
        <v>39332</v>
      </c>
      <c r="C53" s="136">
        <v>1451</v>
      </c>
      <c r="D53" s="136" t="s">
        <v>1253</v>
      </c>
      <c r="E53" s="78">
        <v>29071.17</v>
      </c>
      <c r="F53" s="78" t="s">
        <v>694</v>
      </c>
      <c r="G53" s="90" t="s">
        <v>1272</v>
      </c>
    </row>
    <row r="54" spans="2:7" s="75" customFormat="1" x14ac:dyDescent="0.25">
      <c r="B54" s="76">
        <v>39333</v>
      </c>
      <c r="C54" s="136">
        <v>354</v>
      </c>
      <c r="D54" s="136" t="s">
        <v>1273</v>
      </c>
      <c r="E54" s="78">
        <v>15754</v>
      </c>
      <c r="F54" s="78" t="s">
        <v>694</v>
      </c>
      <c r="G54" s="90" t="s">
        <v>1274</v>
      </c>
    </row>
    <row r="55" spans="2:7" s="75" customFormat="1" x14ac:dyDescent="0.25">
      <c r="B55" s="76">
        <v>39338</v>
      </c>
      <c r="C55" s="136" t="s">
        <v>1275</v>
      </c>
      <c r="D55" s="136" t="s">
        <v>1273</v>
      </c>
      <c r="E55" s="78">
        <v>28383</v>
      </c>
      <c r="F55" s="78" t="s">
        <v>694</v>
      </c>
      <c r="G55" s="90" t="s">
        <v>1276</v>
      </c>
    </row>
    <row r="56" spans="2:7" s="75" customFormat="1" ht="33" x14ac:dyDescent="0.25">
      <c r="B56" s="76">
        <v>39345</v>
      </c>
      <c r="C56" s="136"/>
      <c r="D56" s="136" t="s">
        <v>1277</v>
      </c>
      <c r="E56" s="78">
        <v>14760</v>
      </c>
      <c r="F56" s="78" t="s">
        <v>694</v>
      </c>
      <c r="G56" s="90" t="s">
        <v>1278</v>
      </c>
    </row>
    <row r="57" spans="2:7" s="75" customFormat="1" ht="33" x14ac:dyDescent="0.25">
      <c r="B57" s="76">
        <v>39400</v>
      </c>
      <c r="C57" s="136" t="s">
        <v>1279</v>
      </c>
      <c r="D57" s="136" t="s">
        <v>1280</v>
      </c>
      <c r="E57" s="78">
        <v>70212.34</v>
      </c>
      <c r="F57" s="78" t="s">
        <v>694</v>
      </c>
      <c r="G57" s="90" t="s">
        <v>1281</v>
      </c>
    </row>
    <row r="58" spans="2:7" s="75" customFormat="1" x14ac:dyDescent="0.25">
      <c r="B58" s="76">
        <v>39401</v>
      </c>
      <c r="C58" s="136" t="s">
        <v>1282</v>
      </c>
      <c r="D58" s="136" t="s">
        <v>1253</v>
      </c>
      <c r="E58" s="78">
        <v>80225.36</v>
      </c>
      <c r="F58" s="78" t="s">
        <v>694</v>
      </c>
      <c r="G58" s="90" t="s">
        <v>1283</v>
      </c>
    </row>
    <row r="59" spans="2:7" s="75" customFormat="1" ht="33" x14ac:dyDescent="0.25">
      <c r="B59" s="76">
        <v>39413</v>
      </c>
      <c r="C59" s="136" t="s">
        <v>1284</v>
      </c>
      <c r="D59" s="136" t="s">
        <v>1280</v>
      </c>
      <c r="E59" s="78">
        <v>70210.55</v>
      </c>
      <c r="F59" s="78" t="s">
        <v>694</v>
      </c>
      <c r="G59" s="90" t="s">
        <v>1285</v>
      </c>
    </row>
    <row r="60" spans="2:7" s="75" customFormat="1" ht="33" x14ac:dyDescent="0.25">
      <c r="B60" s="76">
        <v>39419</v>
      </c>
      <c r="C60" s="136" t="s">
        <v>1286</v>
      </c>
      <c r="D60" s="136" t="s">
        <v>1256</v>
      </c>
      <c r="E60" s="78">
        <v>40519</v>
      </c>
      <c r="F60" s="78" t="s">
        <v>694</v>
      </c>
      <c r="G60" s="90" t="s">
        <v>1287</v>
      </c>
    </row>
    <row r="61" spans="2:7" s="75" customFormat="1" ht="33" x14ac:dyDescent="0.25">
      <c r="B61" s="76">
        <v>39422</v>
      </c>
      <c r="C61" s="136" t="s">
        <v>1288</v>
      </c>
      <c r="D61" s="136" t="s">
        <v>1256</v>
      </c>
      <c r="E61" s="78">
        <v>16067</v>
      </c>
      <c r="F61" s="78" t="s">
        <v>694</v>
      </c>
      <c r="G61" s="90" t="s">
        <v>1289</v>
      </c>
    </row>
    <row r="62" spans="2:7" s="75" customFormat="1" x14ac:dyDescent="0.25">
      <c r="B62" s="76">
        <v>39426</v>
      </c>
      <c r="C62" s="136" t="s">
        <v>1290</v>
      </c>
      <c r="D62" s="136" t="s">
        <v>1256</v>
      </c>
      <c r="E62" s="78">
        <v>11175</v>
      </c>
      <c r="F62" s="78" t="s">
        <v>694</v>
      </c>
      <c r="G62" s="90" t="s">
        <v>1291</v>
      </c>
    </row>
    <row r="63" spans="2:7" s="75" customFormat="1" x14ac:dyDescent="0.25">
      <c r="B63" s="76">
        <v>39436</v>
      </c>
      <c r="C63" s="136" t="s">
        <v>1292</v>
      </c>
      <c r="D63" s="136" t="s">
        <v>1253</v>
      </c>
      <c r="E63" s="78">
        <v>120118.01</v>
      </c>
      <c r="F63" s="78" t="s">
        <v>694</v>
      </c>
      <c r="G63" s="90" t="s">
        <v>1293</v>
      </c>
    </row>
    <row r="64" spans="2:7" s="75" customFormat="1" x14ac:dyDescent="0.25">
      <c r="B64" s="76">
        <v>39457</v>
      </c>
      <c r="C64" s="136">
        <v>545</v>
      </c>
      <c r="D64" s="136" t="s">
        <v>1294</v>
      </c>
      <c r="E64" s="78">
        <v>46656</v>
      </c>
      <c r="F64" s="78" t="s">
        <v>694</v>
      </c>
      <c r="G64" s="90" t="s">
        <v>1295</v>
      </c>
    </row>
    <row r="65" spans="2:7" s="75" customFormat="1" x14ac:dyDescent="0.25">
      <c r="B65" s="76">
        <v>39457</v>
      </c>
      <c r="C65" s="136">
        <v>546</v>
      </c>
      <c r="D65" s="136" t="s">
        <v>1294</v>
      </c>
      <c r="E65" s="78">
        <v>12087</v>
      </c>
      <c r="F65" s="78" t="s">
        <v>694</v>
      </c>
      <c r="G65" s="90" t="s">
        <v>1296</v>
      </c>
    </row>
    <row r="66" spans="2:7" s="75" customFormat="1" x14ac:dyDescent="0.25">
      <c r="B66" s="76">
        <v>39457</v>
      </c>
      <c r="C66" s="136">
        <v>547</v>
      </c>
      <c r="D66" s="136" t="s">
        <v>1294</v>
      </c>
      <c r="E66" s="78">
        <v>8558</v>
      </c>
      <c r="F66" s="78" t="s">
        <v>694</v>
      </c>
      <c r="G66" s="90" t="s">
        <v>1297</v>
      </c>
    </row>
    <row r="67" spans="2:7" s="75" customFormat="1" x14ac:dyDescent="0.25">
      <c r="B67" s="76">
        <v>39457</v>
      </c>
      <c r="C67" s="136">
        <v>548</v>
      </c>
      <c r="D67" s="136" t="s">
        <v>1294</v>
      </c>
      <c r="E67" s="78">
        <v>10582</v>
      </c>
      <c r="F67" s="78" t="s">
        <v>694</v>
      </c>
      <c r="G67" s="90" t="s">
        <v>1298</v>
      </c>
    </row>
    <row r="68" spans="2:7" s="75" customFormat="1" x14ac:dyDescent="0.25">
      <c r="B68" s="76">
        <v>39457</v>
      </c>
      <c r="C68" s="136">
        <v>549</v>
      </c>
      <c r="D68" s="136" t="s">
        <v>1294</v>
      </c>
      <c r="E68" s="78">
        <v>21635</v>
      </c>
      <c r="F68" s="78" t="s">
        <v>694</v>
      </c>
      <c r="G68" s="90" t="s">
        <v>1299</v>
      </c>
    </row>
    <row r="69" spans="2:7" s="75" customFormat="1" ht="33" x14ac:dyDescent="0.25">
      <c r="B69" s="76">
        <v>39457</v>
      </c>
      <c r="C69" s="136"/>
      <c r="D69" s="136" t="s">
        <v>1201</v>
      </c>
      <c r="E69" s="78">
        <v>1985</v>
      </c>
      <c r="F69" s="78" t="s">
        <v>694</v>
      </c>
      <c r="G69" s="90" t="s">
        <v>1300</v>
      </c>
    </row>
    <row r="70" spans="2:7" s="75" customFormat="1" x14ac:dyDescent="0.25">
      <c r="B70" s="76">
        <v>39478</v>
      </c>
      <c r="C70" s="136">
        <v>43</v>
      </c>
      <c r="D70" s="136" t="s">
        <v>1280</v>
      </c>
      <c r="E70" s="78">
        <v>50123.839999999997</v>
      </c>
      <c r="F70" s="78" t="s">
        <v>694</v>
      </c>
      <c r="G70" s="90" t="s">
        <v>1301</v>
      </c>
    </row>
    <row r="71" spans="2:7" s="75" customFormat="1" ht="33" x14ac:dyDescent="0.25">
      <c r="B71" s="76">
        <v>39484</v>
      </c>
      <c r="C71" s="136" t="s">
        <v>1302</v>
      </c>
      <c r="D71" s="136" t="s">
        <v>1280</v>
      </c>
      <c r="E71" s="78">
        <v>123970.8</v>
      </c>
      <c r="F71" s="78" t="s">
        <v>694</v>
      </c>
      <c r="G71" s="90" t="s">
        <v>1303</v>
      </c>
    </row>
    <row r="72" spans="2:7" s="75" customFormat="1" x14ac:dyDescent="0.25">
      <c r="B72" s="76">
        <v>39498</v>
      </c>
      <c r="C72" s="136" t="s">
        <v>1304</v>
      </c>
      <c r="D72" s="136" t="s">
        <v>1273</v>
      </c>
      <c r="E72" s="78">
        <v>7840</v>
      </c>
      <c r="F72" s="78" t="s">
        <v>694</v>
      </c>
      <c r="G72" s="90" t="s">
        <v>1305</v>
      </c>
    </row>
    <row r="73" spans="2:7" s="75" customFormat="1" x14ac:dyDescent="0.25">
      <c r="B73" s="76">
        <v>39499</v>
      </c>
      <c r="C73" s="136" t="s">
        <v>1306</v>
      </c>
      <c r="D73" s="136" t="s">
        <v>1253</v>
      </c>
      <c r="E73" s="78">
        <v>25956</v>
      </c>
      <c r="F73" s="78" t="s">
        <v>694</v>
      </c>
      <c r="G73" s="90" t="s">
        <v>1307</v>
      </c>
    </row>
    <row r="74" spans="2:7" s="75" customFormat="1" ht="33" x14ac:dyDescent="0.25">
      <c r="B74" s="76">
        <v>39721</v>
      </c>
      <c r="C74" s="136" t="s">
        <v>1308</v>
      </c>
      <c r="D74" s="136" t="s">
        <v>1309</v>
      </c>
      <c r="E74" s="78">
        <v>49889.38</v>
      </c>
      <c r="F74" s="78" t="s">
        <v>694</v>
      </c>
      <c r="G74" s="90" t="s">
        <v>1310</v>
      </c>
    </row>
    <row r="75" spans="2:7" s="75" customFormat="1" x14ac:dyDescent="0.25">
      <c r="B75" s="76">
        <v>39721</v>
      </c>
      <c r="C75" s="136" t="s">
        <v>1311</v>
      </c>
      <c r="D75" s="136" t="s">
        <v>1312</v>
      </c>
      <c r="E75" s="78">
        <v>11764</v>
      </c>
      <c r="F75" s="78" t="s">
        <v>694</v>
      </c>
      <c r="G75" s="90" t="s">
        <v>1313</v>
      </c>
    </row>
    <row r="76" spans="2:7" s="75" customFormat="1" x14ac:dyDescent="0.25">
      <c r="B76" s="76">
        <v>39746</v>
      </c>
      <c r="C76" s="136">
        <v>199</v>
      </c>
      <c r="D76" s="136" t="s">
        <v>1314</v>
      </c>
      <c r="E76" s="78">
        <v>28540</v>
      </c>
      <c r="F76" s="78" t="s">
        <v>694</v>
      </c>
      <c r="G76" s="90" t="s">
        <v>1315</v>
      </c>
    </row>
    <row r="77" spans="2:7" s="75" customFormat="1" x14ac:dyDescent="0.25">
      <c r="B77" s="76">
        <v>39808</v>
      </c>
      <c r="C77" s="136" t="s">
        <v>1316</v>
      </c>
      <c r="D77" s="136" t="s">
        <v>1317</v>
      </c>
      <c r="E77" s="78">
        <v>10400</v>
      </c>
      <c r="F77" s="78" t="s">
        <v>694</v>
      </c>
      <c r="G77" s="90" t="s">
        <v>1318</v>
      </c>
    </row>
    <row r="78" spans="2:7" s="75" customFormat="1" x14ac:dyDescent="0.25">
      <c r="B78" s="76">
        <v>39842</v>
      </c>
      <c r="C78" s="136" t="s">
        <v>1319</v>
      </c>
      <c r="D78" s="136" t="s">
        <v>1320</v>
      </c>
      <c r="E78" s="78">
        <v>157383.84</v>
      </c>
      <c r="F78" s="78" t="s">
        <v>694</v>
      </c>
      <c r="G78" s="90" t="s">
        <v>1141</v>
      </c>
    </row>
    <row r="79" spans="2:7" s="75" customFormat="1" x14ac:dyDescent="0.25">
      <c r="B79" s="76">
        <v>39889</v>
      </c>
      <c r="C79" s="136" t="s">
        <v>1321</v>
      </c>
      <c r="D79" s="136" t="s">
        <v>1322</v>
      </c>
      <c r="E79" s="78">
        <v>66573.320000000007</v>
      </c>
      <c r="F79" s="78" t="s">
        <v>694</v>
      </c>
      <c r="G79" s="90" t="s">
        <v>1131</v>
      </c>
    </row>
    <row r="80" spans="2:7" s="111" customFormat="1" x14ac:dyDescent="0.25">
      <c r="B80" s="112">
        <v>40095</v>
      </c>
      <c r="C80" s="121" t="s">
        <v>1323</v>
      </c>
      <c r="D80" s="121" t="s">
        <v>1322</v>
      </c>
      <c r="E80" s="114">
        <v>99542</v>
      </c>
      <c r="F80" s="114" t="s">
        <v>694</v>
      </c>
      <c r="G80" s="115" t="s">
        <v>314</v>
      </c>
    </row>
    <row r="81" spans="2:7" s="111" customFormat="1" x14ac:dyDescent="0.25">
      <c r="B81" s="112">
        <v>40796</v>
      </c>
      <c r="C81" s="121" t="s">
        <v>1324</v>
      </c>
      <c r="D81" s="121" t="s">
        <v>1121</v>
      </c>
      <c r="E81" s="114">
        <v>29652</v>
      </c>
      <c r="F81" s="114" t="s">
        <v>694</v>
      </c>
      <c r="G81" s="115" t="s">
        <v>314</v>
      </c>
    </row>
    <row r="82" spans="2:7" s="75" customFormat="1" ht="33" x14ac:dyDescent="0.25">
      <c r="B82" s="76">
        <v>39173</v>
      </c>
      <c r="C82" s="136">
        <v>2</v>
      </c>
      <c r="D82" s="136" t="s">
        <v>1325</v>
      </c>
      <c r="E82" s="78">
        <v>9259</v>
      </c>
      <c r="F82" s="78" t="s">
        <v>694</v>
      </c>
      <c r="G82" s="90" t="s">
        <v>1326</v>
      </c>
    </row>
    <row r="83" spans="2:7" s="75" customFormat="1" x14ac:dyDescent="0.25">
      <c r="B83" s="76">
        <v>39197</v>
      </c>
      <c r="C83" s="136" t="s">
        <v>1327</v>
      </c>
      <c r="D83" s="136" t="s">
        <v>1328</v>
      </c>
      <c r="E83" s="78">
        <v>9360</v>
      </c>
      <c r="F83" s="78" t="s">
        <v>694</v>
      </c>
      <c r="G83" s="90" t="s">
        <v>1329</v>
      </c>
    </row>
    <row r="84" spans="2:7" s="75" customFormat="1" ht="33" x14ac:dyDescent="0.25">
      <c r="B84" s="76">
        <v>39217</v>
      </c>
      <c r="C84" s="136">
        <v>78</v>
      </c>
      <c r="D84" s="136" t="s">
        <v>1330</v>
      </c>
      <c r="E84" s="78">
        <v>22490</v>
      </c>
      <c r="F84" s="78" t="s">
        <v>694</v>
      </c>
      <c r="G84" s="90" t="s">
        <v>1331</v>
      </c>
    </row>
    <row r="85" spans="2:7" s="75" customFormat="1" ht="33" x14ac:dyDescent="0.25">
      <c r="B85" s="76">
        <v>39228</v>
      </c>
      <c r="C85" s="136" t="s">
        <v>1332</v>
      </c>
      <c r="D85" s="136" t="s">
        <v>1328</v>
      </c>
      <c r="E85" s="78">
        <v>7388</v>
      </c>
      <c r="F85" s="78" t="s">
        <v>694</v>
      </c>
      <c r="G85" s="90" t="s">
        <v>1333</v>
      </c>
    </row>
    <row r="86" spans="2:7" s="75" customFormat="1" x14ac:dyDescent="0.25">
      <c r="B86" s="76">
        <v>39242</v>
      </c>
      <c r="C86" s="136">
        <v>129</v>
      </c>
      <c r="D86" s="136" t="s">
        <v>1325</v>
      </c>
      <c r="E86" s="78">
        <v>27927</v>
      </c>
      <c r="F86" s="78" t="s">
        <v>694</v>
      </c>
      <c r="G86" s="90" t="s">
        <v>1334</v>
      </c>
    </row>
    <row r="87" spans="2:7" s="75" customFormat="1" ht="33" x14ac:dyDescent="0.25">
      <c r="B87" s="76">
        <v>39251</v>
      </c>
      <c r="C87" s="136">
        <v>135</v>
      </c>
      <c r="D87" s="136" t="s">
        <v>1335</v>
      </c>
      <c r="E87" s="78">
        <v>11465</v>
      </c>
      <c r="F87" s="78" t="s">
        <v>694</v>
      </c>
      <c r="G87" s="90" t="s">
        <v>1336</v>
      </c>
    </row>
    <row r="88" spans="2:7" s="75" customFormat="1" ht="33" x14ac:dyDescent="0.25">
      <c r="B88" s="76">
        <v>39315</v>
      </c>
      <c r="C88" s="136" t="s">
        <v>1337</v>
      </c>
      <c r="D88" s="136" t="s">
        <v>1338</v>
      </c>
      <c r="E88" s="78">
        <v>12360</v>
      </c>
      <c r="F88" s="78" t="s">
        <v>694</v>
      </c>
      <c r="G88" s="90" t="s">
        <v>1339</v>
      </c>
    </row>
    <row r="89" spans="2:7" s="75" customFormat="1" x14ac:dyDescent="0.25">
      <c r="B89" s="76">
        <v>39369</v>
      </c>
      <c r="C89" s="136">
        <v>9544</v>
      </c>
      <c r="D89" s="136" t="s">
        <v>1340</v>
      </c>
      <c r="E89" s="78">
        <v>54040.800000000003</v>
      </c>
      <c r="F89" s="78" t="s">
        <v>694</v>
      </c>
      <c r="G89" s="90" t="s">
        <v>1341</v>
      </c>
    </row>
    <row r="90" spans="2:7" s="75" customFormat="1" ht="49.5" x14ac:dyDescent="0.25">
      <c r="B90" s="76">
        <v>39381</v>
      </c>
      <c r="C90" s="136">
        <v>351</v>
      </c>
      <c r="D90" s="136" t="s">
        <v>51</v>
      </c>
      <c r="E90" s="78">
        <v>20414.740000000002</v>
      </c>
      <c r="F90" s="78" t="s">
        <v>694</v>
      </c>
      <c r="G90" s="90" t="s">
        <v>1342</v>
      </c>
    </row>
    <row r="91" spans="2:7" s="75" customFormat="1" ht="66" x14ac:dyDescent="0.25">
      <c r="B91" s="76">
        <v>39385</v>
      </c>
      <c r="C91" s="136">
        <v>361</v>
      </c>
      <c r="D91" s="136" t="s">
        <v>1253</v>
      </c>
      <c r="E91" s="78">
        <v>68478</v>
      </c>
      <c r="F91" s="78" t="s">
        <v>694</v>
      </c>
      <c r="G91" s="90" t="s">
        <v>1343</v>
      </c>
    </row>
    <row r="92" spans="2:7" s="75" customFormat="1" x14ac:dyDescent="0.25">
      <c r="B92" s="76">
        <v>39402</v>
      </c>
      <c r="C92" s="136">
        <v>410</v>
      </c>
      <c r="D92" s="136" t="s">
        <v>1338</v>
      </c>
      <c r="E92" s="78">
        <v>19014</v>
      </c>
      <c r="F92" s="78" t="s">
        <v>694</v>
      </c>
      <c r="G92" s="90" t="s">
        <v>1344</v>
      </c>
    </row>
    <row r="93" spans="2:7" s="75" customFormat="1" ht="33" x14ac:dyDescent="0.25">
      <c r="B93" s="76">
        <v>39408</v>
      </c>
      <c r="C93" s="136" t="s">
        <v>1345</v>
      </c>
      <c r="D93" s="136" t="s">
        <v>1346</v>
      </c>
      <c r="E93" s="78">
        <v>16619</v>
      </c>
      <c r="F93" s="78" t="s">
        <v>694</v>
      </c>
      <c r="G93" s="90" t="s">
        <v>1347</v>
      </c>
    </row>
    <row r="94" spans="2:7" s="75" customFormat="1" ht="33" x14ac:dyDescent="0.25">
      <c r="B94" s="76">
        <v>39417</v>
      </c>
      <c r="C94" s="136" t="s">
        <v>1348</v>
      </c>
      <c r="D94" s="136" t="s">
        <v>1253</v>
      </c>
      <c r="E94" s="78">
        <v>169824</v>
      </c>
      <c r="F94" s="78" t="s">
        <v>694</v>
      </c>
      <c r="G94" s="90" t="s">
        <v>1349</v>
      </c>
    </row>
    <row r="95" spans="2:7" s="75" customFormat="1" x14ac:dyDescent="0.25">
      <c r="B95" s="76">
        <v>39422</v>
      </c>
      <c r="C95" s="136">
        <v>574</v>
      </c>
      <c r="D95" s="136" t="s">
        <v>51</v>
      </c>
      <c r="E95" s="78">
        <v>9669.16</v>
      </c>
      <c r="F95" s="78" t="s">
        <v>694</v>
      </c>
      <c r="G95" s="90" t="s">
        <v>1350</v>
      </c>
    </row>
    <row r="96" spans="2:7" s="75" customFormat="1" x14ac:dyDescent="0.25">
      <c r="B96" s="76">
        <v>39424</v>
      </c>
      <c r="C96" s="136">
        <v>1460</v>
      </c>
      <c r="D96" s="136" t="s">
        <v>1325</v>
      </c>
      <c r="E96" s="78">
        <v>119093</v>
      </c>
      <c r="F96" s="78" t="s">
        <v>694</v>
      </c>
      <c r="G96" s="90" t="s">
        <v>1351</v>
      </c>
    </row>
    <row r="97" spans="2:7" s="75" customFormat="1" ht="33" x14ac:dyDescent="0.25">
      <c r="B97" s="76">
        <v>39426</v>
      </c>
      <c r="C97" s="136" t="s">
        <v>1352</v>
      </c>
      <c r="D97" s="136" t="s">
        <v>1353</v>
      </c>
      <c r="E97" s="78">
        <v>434676</v>
      </c>
      <c r="F97" s="78" t="s">
        <v>694</v>
      </c>
      <c r="G97" s="90" t="s">
        <v>1354</v>
      </c>
    </row>
    <row r="98" spans="2:7" s="75" customFormat="1" x14ac:dyDescent="0.25">
      <c r="B98" s="76">
        <v>39436</v>
      </c>
      <c r="C98" s="136">
        <v>487</v>
      </c>
      <c r="D98" s="136" t="s">
        <v>1355</v>
      </c>
      <c r="E98" s="78">
        <v>41835</v>
      </c>
      <c r="F98" s="78" t="s">
        <v>694</v>
      </c>
      <c r="G98" s="90" t="s">
        <v>1356</v>
      </c>
    </row>
    <row r="99" spans="2:7" s="75" customFormat="1" x14ac:dyDescent="0.25">
      <c r="B99" s="76">
        <v>39452</v>
      </c>
      <c r="C99" s="136">
        <v>659</v>
      </c>
      <c r="D99" s="136" t="s">
        <v>51</v>
      </c>
      <c r="E99" s="78">
        <v>14041.16</v>
      </c>
      <c r="F99" s="78" t="s">
        <v>694</v>
      </c>
      <c r="G99" s="90" t="s">
        <v>1357</v>
      </c>
    </row>
    <row r="100" spans="2:7" s="75" customFormat="1" x14ac:dyDescent="0.25">
      <c r="B100" s="76">
        <v>39484</v>
      </c>
      <c r="C100" s="136">
        <v>750</v>
      </c>
      <c r="D100" s="136" t="s">
        <v>51</v>
      </c>
      <c r="E100" s="78">
        <v>59993.99</v>
      </c>
      <c r="F100" s="78" t="s">
        <v>694</v>
      </c>
      <c r="G100" s="90" t="s">
        <v>1358</v>
      </c>
    </row>
    <row r="101" spans="2:7" s="75" customFormat="1" x14ac:dyDescent="0.25">
      <c r="B101" s="76">
        <v>39489</v>
      </c>
      <c r="C101" s="136">
        <v>48</v>
      </c>
      <c r="D101" s="136" t="s">
        <v>1359</v>
      </c>
      <c r="E101" s="78">
        <v>15240</v>
      </c>
      <c r="F101" s="78" t="s">
        <v>694</v>
      </c>
      <c r="G101" s="90" t="s">
        <v>1360</v>
      </c>
    </row>
    <row r="102" spans="2:7" s="75" customFormat="1" x14ac:dyDescent="0.25">
      <c r="B102" s="76">
        <v>39487</v>
      </c>
      <c r="C102" s="136"/>
      <c r="D102" s="136" t="s">
        <v>679</v>
      </c>
      <c r="E102" s="78">
        <v>5148</v>
      </c>
      <c r="F102" s="78" t="s">
        <v>694</v>
      </c>
      <c r="G102" s="90" t="s">
        <v>1361</v>
      </c>
    </row>
    <row r="103" spans="2:7" s="75" customFormat="1" x14ac:dyDescent="0.25">
      <c r="B103" s="76">
        <v>39487</v>
      </c>
      <c r="C103" s="136"/>
      <c r="D103" s="136" t="s">
        <v>679</v>
      </c>
      <c r="E103" s="78">
        <v>3375</v>
      </c>
      <c r="F103" s="78" t="s">
        <v>694</v>
      </c>
      <c r="G103" s="90" t="s">
        <v>1362</v>
      </c>
    </row>
    <row r="104" spans="2:7" s="75" customFormat="1" ht="49.5" x14ac:dyDescent="0.25">
      <c r="B104" s="76">
        <v>39519</v>
      </c>
      <c r="C104" s="136" t="s">
        <v>1363</v>
      </c>
      <c r="D104" s="136" t="s">
        <v>1328</v>
      </c>
      <c r="E104" s="78">
        <v>70000</v>
      </c>
      <c r="F104" s="78" t="s">
        <v>694</v>
      </c>
      <c r="G104" s="90" t="s">
        <v>1364</v>
      </c>
    </row>
    <row r="105" spans="2:7" s="75" customFormat="1" ht="33" x14ac:dyDescent="0.25">
      <c r="B105" s="76">
        <v>39524</v>
      </c>
      <c r="C105" s="136" t="s">
        <v>1365</v>
      </c>
      <c r="D105" s="136" t="s">
        <v>1256</v>
      </c>
      <c r="E105" s="78">
        <v>19152</v>
      </c>
      <c r="F105" s="78" t="s">
        <v>694</v>
      </c>
      <c r="G105" s="90" t="s">
        <v>1366</v>
      </c>
    </row>
    <row r="106" spans="2:7" s="75" customFormat="1" x14ac:dyDescent="0.25">
      <c r="B106" s="76">
        <v>39797</v>
      </c>
      <c r="C106" s="136" t="s">
        <v>1367</v>
      </c>
      <c r="D106" s="136" t="s">
        <v>1368</v>
      </c>
      <c r="E106" s="78">
        <v>37332</v>
      </c>
      <c r="F106" s="78" t="s">
        <v>694</v>
      </c>
      <c r="G106" s="90" t="s">
        <v>1369</v>
      </c>
    </row>
    <row r="107" spans="2:7" s="75" customFormat="1" x14ac:dyDescent="0.25">
      <c r="B107" s="76">
        <v>39808</v>
      </c>
      <c r="C107" s="136" t="s">
        <v>1370</v>
      </c>
      <c r="D107" s="136" t="s">
        <v>1368</v>
      </c>
      <c r="E107" s="78">
        <v>37332</v>
      </c>
      <c r="F107" s="78" t="s">
        <v>694</v>
      </c>
      <c r="G107" s="90" t="s">
        <v>1369</v>
      </c>
    </row>
    <row r="108" spans="2:7" s="111" customFormat="1" x14ac:dyDescent="0.25">
      <c r="B108" s="112">
        <v>41018</v>
      </c>
      <c r="C108" s="121" t="s">
        <v>1371</v>
      </c>
      <c r="D108" s="121" t="s">
        <v>1221</v>
      </c>
      <c r="E108" s="114">
        <v>40341</v>
      </c>
      <c r="F108" s="114" t="s">
        <v>694</v>
      </c>
      <c r="G108" s="115" t="s">
        <v>314</v>
      </c>
    </row>
    <row r="109" spans="2:7" s="111" customFormat="1" x14ac:dyDescent="0.25">
      <c r="B109" s="112">
        <v>41163</v>
      </c>
      <c r="C109" s="121">
        <v>197</v>
      </c>
      <c r="D109" s="121" t="s">
        <v>1153</v>
      </c>
      <c r="E109" s="114">
        <v>1022268</v>
      </c>
      <c r="F109" s="114" t="s">
        <v>694</v>
      </c>
      <c r="G109" s="115"/>
    </row>
    <row r="110" spans="2:7" s="111" customFormat="1" x14ac:dyDescent="0.25">
      <c r="B110" s="112">
        <v>41223</v>
      </c>
      <c r="C110" s="121" t="s">
        <v>1372</v>
      </c>
      <c r="D110" s="121" t="s">
        <v>1210</v>
      </c>
      <c r="E110" s="114">
        <v>127809</v>
      </c>
      <c r="F110" s="114" t="s">
        <v>694</v>
      </c>
      <c r="G110" s="115"/>
    </row>
    <row r="111" spans="2:7" s="111" customFormat="1" x14ac:dyDescent="0.25">
      <c r="B111" s="112">
        <v>41233</v>
      </c>
      <c r="C111" s="121" t="s">
        <v>1373</v>
      </c>
      <c r="D111" s="121" t="s">
        <v>1374</v>
      </c>
      <c r="E111" s="114">
        <v>1134944</v>
      </c>
      <c r="F111" s="114" t="s">
        <v>694</v>
      </c>
      <c r="G111" s="115"/>
    </row>
    <row r="112" spans="2:7" s="111" customFormat="1" x14ac:dyDescent="0.25">
      <c r="B112" s="112">
        <v>41261</v>
      </c>
      <c r="C112" s="121" t="s">
        <v>1375</v>
      </c>
      <c r="D112" s="121" t="s">
        <v>1376</v>
      </c>
      <c r="E112" s="114">
        <v>765000</v>
      </c>
      <c r="F112" s="114" t="s">
        <v>694</v>
      </c>
      <c r="G112" s="115"/>
    </row>
    <row r="113" spans="2:7" s="111" customFormat="1" x14ac:dyDescent="0.25">
      <c r="B113" s="112">
        <v>41255</v>
      </c>
      <c r="C113" s="121" t="s">
        <v>1377</v>
      </c>
      <c r="D113" s="121" t="s">
        <v>1378</v>
      </c>
      <c r="E113" s="114">
        <v>16065</v>
      </c>
      <c r="F113" s="114" t="s">
        <v>694</v>
      </c>
      <c r="G113" s="115"/>
    </row>
    <row r="114" spans="2:7" s="75" customFormat="1" ht="33" x14ac:dyDescent="0.25">
      <c r="B114" s="76">
        <v>41304</v>
      </c>
      <c r="C114" s="136" t="s">
        <v>1379</v>
      </c>
      <c r="D114" s="136" t="s">
        <v>1221</v>
      </c>
      <c r="E114" s="78">
        <v>97920</v>
      </c>
      <c r="F114" s="78" t="s">
        <v>694</v>
      </c>
      <c r="G114" s="90" t="s">
        <v>1380</v>
      </c>
    </row>
    <row r="115" spans="2:7" s="75" customFormat="1" ht="33" x14ac:dyDescent="0.25">
      <c r="B115" s="76">
        <v>41327</v>
      </c>
      <c r="C115" s="136" t="s">
        <v>1381</v>
      </c>
      <c r="D115" s="136" t="s">
        <v>1382</v>
      </c>
      <c r="E115" s="78">
        <v>105928</v>
      </c>
      <c r="F115" s="78" t="s">
        <v>694</v>
      </c>
      <c r="G115" s="90" t="s">
        <v>1383</v>
      </c>
    </row>
    <row r="116" spans="2:7" s="75" customFormat="1" x14ac:dyDescent="0.25">
      <c r="B116" s="76">
        <v>41461</v>
      </c>
      <c r="C116" s="136" t="s">
        <v>1384</v>
      </c>
      <c r="D116" s="136" t="s">
        <v>1382</v>
      </c>
      <c r="E116" s="78">
        <v>109441</v>
      </c>
      <c r="F116" s="78" t="s">
        <v>694</v>
      </c>
      <c r="G116" s="90" t="s">
        <v>1385</v>
      </c>
    </row>
    <row r="117" spans="2:7" s="75" customFormat="1" x14ac:dyDescent="0.25">
      <c r="B117" s="76">
        <v>41625</v>
      </c>
      <c r="C117" s="136">
        <v>327064724</v>
      </c>
      <c r="D117" s="136" t="s">
        <v>1386</v>
      </c>
      <c r="E117" s="78">
        <v>82376.02</v>
      </c>
      <c r="F117" s="78" t="s">
        <v>694</v>
      </c>
      <c r="G117" s="90" t="s">
        <v>1387</v>
      </c>
    </row>
    <row r="118" spans="2:7" s="75" customFormat="1" x14ac:dyDescent="0.25">
      <c r="B118" s="76">
        <v>41634</v>
      </c>
      <c r="C118" s="136">
        <v>327065453</v>
      </c>
      <c r="D118" s="136" t="s">
        <v>1386</v>
      </c>
      <c r="E118" s="78">
        <v>16033.64</v>
      </c>
      <c r="F118" s="78" t="s">
        <v>694</v>
      </c>
      <c r="G118" s="90" t="s">
        <v>1387</v>
      </c>
    </row>
    <row r="119" spans="2:7" s="75" customFormat="1" x14ac:dyDescent="0.25">
      <c r="B119" s="76">
        <v>41661</v>
      </c>
      <c r="C119" s="136" t="s">
        <v>1388</v>
      </c>
      <c r="D119" s="136" t="s">
        <v>1221</v>
      </c>
      <c r="E119" s="78">
        <v>1022472</v>
      </c>
      <c r="F119" s="78" t="s">
        <v>694</v>
      </c>
      <c r="G119" s="90" t="s">
        <v>1389</v>
      </c>
    </row>
    <row r="120" spans="2:7" s="75" customFormat="1" x14ac:dyDescent="0.25">
      <c r="B120" s="76">
        <v>41676</v>
      </c>
      <c r="C120" s="136" t="s">
        <v>1390</v>
      </c>
      <c r="D120" s="136" t="s">
        <v>1221</v>
      </c>
      <c r="E120" s="78">
        <v>1533708</v>
      </c>
      <c r="F120" s="78" t="s">
        <v>694</v>
      </c>
      <c r="G120" s="90" t="s">
        <v>1391</v>
      </c>
    </row>
    <row r="121" spans="2:7" s="75" customFormat="1" x14ac:dyDescent="0.25">
      <c r="B121" s="76">
        <v>41689</v>
      </c>
      <c r="C121" s="136" t="s">
        <v>1392</v>
      </c>
      <c r="D121" s="136" t="s">
        <v>1322</v>
      </c>
      <c r="E121" s="78">
        <v>47773</v>
      </c>
      <c r="F121" s="78" t="s">
        <v>694</v>
      </c>
      <c r="G121" s="90" t="s">
        <v>1393</v>
      </c>
    </row>
    <row r="122" spans="2:7" s="75" customFormat="1" x14ac:dyDescent="0.25">
      <c r="B122" s="76">
        <v>41705</v>
      </c>
      <c r="C122" s="136" t="s">
        <v>1394</v>
      </c>
      <c r="D122" s="136" t="s">
        <v>1221</v>
      </c>
      <c r="E122" s="78">
        <v>1533090</v>
      </c>
      <c r="F122" s="78" t="s">
        <v>694</v>
      </c>
      <c r="G122" s="90" t="s">
        <v>1395</v>
      </c>
    </row>
    <row r="123" spans="2:7" s="111" customFormat="1" x14ac:dyDescent="0.25">
      <c r="B123" s="112">
        <v>41705</v>
      </c>
      <c r="C123" s="121" t="s">
        <v>1396</v>
      </c>
      <c r="D123" s="121" t="s">
        <v>1397</v>
      </c>
      <c r="E123" s="114">
        <v>250168</v>
      </c>
      <c r="F123" s="114" t="s">
        <v>694</v>
      </c>
      <c r="G123" s="115"/>
    </row>
    <row r="124" spans="2:7" s="75" customFormat="1" x14ac:dyDescent="0.25">
      <c r="B124" s="76">
        <v>41722</v>
      </c>
      <c r="C124" s="136" t="s">
        <v>1398</v>
      </c>
      <c r="D124" s="136" t="s">
        <v>1399</v>
      </c>
      <c r="E124" s="78">
        <v>72668</v>
      </c>
      <c r="F124" s="78" t="s">
        <v>694</v>
      </c>
      <c r="G124" s="90" t="s">
        <v>1400</v>
      </c>
    </row>
    <row r="125" spans="2:7" s="151" customFormat="1" x14ac:dyDescent="0.25">
      <c r="B125" s="148">
        <v>41729</v>
      </c>
      <c r="C125" s="149"/>
      <c r="D125" s="149"/>
      <c r="E125" s="150">
        <v>871144</v>
      </c>
      <c r="F125" s="150" t="s">
        <v>694</v>
      </c>
      <c r="G125" s="134"/>
    </row>
    <row r="126" spans="2:7" s="111" customFormat="1" x14ac:dyDescent="0.25">
      <c r="B126" s="112">
        <v>41486</v>
      </c>
      <c r="C126" s="121" t="s">
        <v>1401</v>
      </c>
      <c r="D126" s="121" t="s">
        <v>1402</v>
      </c>
      <c r="E126" s="114">
        <v>7450</v>
      </c>
      <c r="F126" s="114" t="s">
        <v>694</v>
      </c>
      <c r="G126" s="115"/>
    </row>
    <row r="127" spans="2:7" s="111" customFormat="1" x14ac:dyDescent="0.25">
      <c r="B127" s="112">
        <v>41509</v>
      </c>
      <c r="C127" s="121" t="s">
        <v>1403</v>
      </c>
      <c r="D127" s="121" t="s">
        <v>1402</v>
      </c>
      <c r="E127" s="114">
        <v>9675</v>
      </c>
      <c r="F127" s="114" t="s">
        <v>694</v>
      </c>
      <c r="G127" s="115"/>
    </row>
    <row r="128" spans="2:7" s="111" customFormat="1" x14ac:dyDescent="0.25">
      <c r="B128" s="112">
        <v>41547</v>
      </c>
      <c r="C128" s="121" t="s">
        <v>1404</v>
      </c>
      <c r="D128" s="121" t="s">
        <v>1402</v>
      </c>
      <c r="E128" s="114">
        <v>12970</v>
      </c>
      <c r="F128" s="114" t="s">
        <v>694</v>
      </c>
      <c r="G128" s="115"/>
    </row>
    <row r="129" spans="2:7" s="111" customFormat="1" x14ac:dyDescent="0.25">
      <c r="B129" s="112">
        <v>41754</v>
      </c>
      <c r="C129" s="121"/>
      <c r="D129" s="121" t="s">
        <v>1405</v>
      </c>
      <c r="E129" s="114">
        <v>2292635</v>
      </c>
      <c r="F129" s="114" t="s">
        <v>694</v>
      </c>
      <c r="G129" s="115"/>
    </row>
    <row r="130" spans="2:7" s="75" customFormat="1" x14ac:dyDescent="0.25">
      <c r="B130" s="76">
        <v>41776</v>
      </c>
      <c r="C130" s="136"/>
      <c r="D130" s="136" t="s">
        <v>1406</v>
      </c>
      <c r="E130" s="78">
        <v>555120</v>
      </c>
      <c r="F130" s="78" t="s">
        <v>694</v>
      </c>
      <c r="G130" s="90" t="s">
        <v>1407</v>
      </c>
    </row>
    <row r="131" spans="2:7" s="75" customFormat="1" x14ac:dyDescent="0.25">
      <c r="B131" s="76">
        <v>41776</v>
      </c>
      <c r="C131" s="136" t="s">
        <v>1408</v>
      </c>
      <c r="D131" s="136" t="s">
        <v>1409</v>
      </c>
      <c r="E131" s="78">
        <v>2040000</v>
      </c>
      <c r="F131" s="78" t="s">
        <v>694</v>
      </c>
      <c r="G131" s="90" t="s">
        <v>1410</v>
      </c>
    </row>
    <row r="132" spans="2:7" s="75" customFormat="1" x14ac:dyDescent="0.25">
      <c r="B132" s="76">
        <v>41778</v>
      </c>
      <c r="C132" s="136" t="s">
        <v>1411</v>
      </c>
      <c r="D132" s="136" t="s">
        <v>1409</v>
      </c>
      <c r="E132" s="78">
        <v>1147750</v>
      </c>
      <c r="F132" s="78" t="s">
        <v>694</v>
      </c>
      <c r="G132" s="90" t="s">
        <v>1410</v>
      </c>
    </row>
    <row r="133" spans="2:7" s="111" customFormat="1" x14ac:dyDescent="0.25">
      <c r="B133" s="112">
        <v>41783</v>
      </c>
      <c r="C133" s="121">
        <v>42</v>
      </c>
      <c r="D133" s="121" t="s">
        <v>1153</v>
      </c>
      <c r="E133" s="114">
        <v>2504047</v>
      </c>
      <c r="F133" s="114" t="s">
        <v>694</v>
      </c>
      <c r="G133" s="115"/>
    </row>
    <row r="134" spans="2:7" s="111" customFormat="1" x14ac:dyDescent="0.25">
      <c r="B134" s="112">
        <v>41783</v>
      </c>
      <c r="C134" s="121">
        <v>43</v>
      </c>
      <c r="D134" s="121" t="s">
        <v>1153</v>
      </c>
      <c r="E134" s="114">
        <v>564688</v>
      </c>
      <c r="F134" s="114" t="s">
        <v>694</v>
      </c>
      <c r="G134" s="115"/>
    </row>
    <row r="135" spans="2:7" s="111" customFormat="1" x14ac:dyDescent="0.25">
      <c r="B135" s="112">
        <v>41792</v>
      </c>
      <c r="C135" s="121">
        <v>22</v>
      </c>
      <c r="D135" s="121" t="s">
        <v>1140</v>
      </c>
      <c r="E135" s="114">
        <v>2248532</v>
      </c>
      <c r="F135" s="114" t="s">
        <v>694</v>
      </c>
      <c r="G135" s="115"/>
    </row>
    <row r="136" spans="2:7" s="111" customFormat="1" x14ac:dyDescent="0.25">
      <c r="B136" s="112">
        <v>41792</v>
      </c>
      <c r="C136" s="121">
        <v>23</v>
      </c>
      <c r="D136" s="121" t="s">
        <v>1140</v>
      </c>
      <c r="E136" s="114">
        <v>1839708</v>
      </c>
      <c r="F136" s="114" t="s">
        <v>694</v>
      </c>
      <c r="G136" s="115"/>
    </row>
    <row r="137" spans="2:7" s="75" customFormat="1" x14ac:dyDescent="0.25">
      <c r="B137" s="76">
        <v>41844</v>
      </c>
      <c r="C137" s="136" t="s">
        <v>1412</v>
      </c>
      <c r="D137" s="136" t="s">
        <v>1121</v>
      </c>
      <c r="E137" s="78">
        <v>1744854</v>
      </c>
      <c r="F137" s="78" t="s">
        <v>694</v>
      </c>
      <c r="G137" s="90" t="s">
        <v>1139</v>
      </c>
    </row>
    <row r="138" spans="2:7" s="75" customFormat="1" ht="49.5" x14ac:dyDescent="0.25">
      <c r="B138" s="76">
        <v>41852</v>
      </c>
      <c r="C138" s="136">
        <v>37</v>
      </c>
      <c r="D138" s="136" t="s">
        <v>1140</v>
      </c>
      <c r="E138" s="78">
        <v>302530</v>
      </c>
      <c r="F138" s="78" t="s">
        <v>694</v>
      </c>
      <c r="G138" s="90" t="s">
        <v>1413</v>
      </c>
    </row>
    <row r="139" spans="2:7" s="75" customFormat="1" x14ac:dyDescent="0.25">
      <c r="B139" s="76">
        <v>41893</v>
      </c>
      <c r="C139" s="136">
        <v>6640001619</v>
      </c>
      <c r="D139" s="136" t="s">
        <v>1414</v>
      </c>
      <c r="E139" s="78">
        <v>827206.8</v>
      </c>
      <c r="F139" s="78" t="s">
        <v>694</v>
      </c>
      <c r="G139" s="90" t="s">
        <v>1415</v>
      </c>
    </row>
    <row r="140" spans="2:7" s="75" customFormat="1" x14ac:dyDescent="0.25">
      <c r="B140" s="76">
        <v>41907</v>
      </c>
      <c r="C140" s="136" t="s">
        <v>1416</v>
      </c>
      <c r="D140" s="136" t="s">
        <v>1417</v>
      </c>
      <c r="E140" s="78">
        <v>1772252</v>
      </c>
      <c r="F140" s="78" t="s">
        <v>694</v>
      </c>
      <c r="G140" s="90" t="s">
        <v>1418</v>
      </c>
    </row>
    <row r="141" spans="2:7" s="75" customFormat="1" x14ac:dyDescent="0.25">
      <c r="B141" s="76">
        <v>41925</v>
      </c>
      <c r="C141" s="136">
        <v>181</v>
      </c>
      <c r="D141" s="136" t="s">
        <v>1153</v>
      </c>
      <c r="E141" s="78">
        <v>2759562</v>
      </c>
      <c r="F141" s="78" t="s">
        <v>694</v>
      </c>
      <c r="G141" s="90" t="s">
        <v>1419</v>
      </c>
    </row>
    <row r="142" spans="2:7" s="75" customFormat="1" x14ac:dyDescent="0.25">
      <c r="B142" s="76">
        <v>41965</v>
      </c>
      <c r="C142" s="136" t="s">
        <v>1420</v>
      </c>
      <c r="D142" s="136" t="s">
        <v>1409</v>
      </c>
      <c r="E142" s="78">
        <v>2040000</v>
      </c>
      <c r="F142" s="78" t="s">
        <v>694</v>
      </c>
      <c r="G142" s="90" t="s">
        <v>1410</v>
      </c>
    </row>
    <row r="143" spans="2:7" s="75" customFormat="1" x14ac:dyDescent="0.25">
      <c r="B143" s="76">
        <v>41967</v>
      </c>
      <c r="C143" s="136" t="s">
        <v>1421</v>
      </c>
      <c r="D143" s="136" t="s">
        <v>1409</v>
      </c>
      <c r="E143" s="78">
        <v>1072020</v>
      </c>
      <c r="F143" s="78" t="s">
        <v>694</v>
      </c>
      <c r="G143" s="90" t="s">
        <v>1410</v>
      </c>
    </row>
    <row r="144" spans="2:7" s="75" customFormat="1" x14ac:dyDescent="0.25">
      <c r="B144" s="76">
        <v>41982</v>
      </c>
      <c r="C144" s="136" t="s">
        <v>1422</v>
      </c>
      <c r="D144" s="136" t="s">
        <v>1417</v>
      </c>
      <c r="E144" s="78">
        <v>2141215</v>
      </c>
      <c r="F144" s="78" t="s">
        <v>694</v>
      </c>
      <c r="G144" s="90" t="s">
        <v>1156</v>
      </c>
    </row>
    <row r="145" spans="2:7" s="75" customFormat="1" x14ac:dyDescent="0.25">
      <c r="B145" s="76">
        <v>42047</v>
      </c>
      <c r="C145" s="136" t="s">
        <v>1423</v>
      </c>
      <c r="D145" s="136" t="s">
        <v>1221</v>
      </c>
      <c r="E145" s="78">
        <v>3513041</v>
      </c>
      <c r="F145" s="78" t="s">
        <v>694</v>
      </c>
      <c r="G145" s="90" t="s">
        <v>1424</v>
      </c>
    </row>
    <row r="146" spans="2:7" s="75" customFormat="1" x14ac:dyDescent="0.25">
      <c r="B146" s="76">
        <v>42059</v>
      </c>
      <c r="C146" s="136" t="s">
        <v>1425</v>
      </c>
      <c r="D146" s="136" t="s">
        <v>1374</v>
      </c>
      <c r="E146" s="78">
        <v>219832</v>
      </c>
      <c r="F146" s="78" t="s">
        <v>694</v>
      </c>
      <c r="G146" s="90" t="s">
        <v>1426</v>
      </c>
    </row>
    <row r="147" spans="2:7" s="75" customFormat="1" x14ac:dyDescent="0.25">
      <c r="B147" s="76">
        <v>42086</v>
      </c>
      <c r="C147" s="136" t="s">
        <v>1427</v>
      </c>
      <c r="D147" s="136" t="s">
        <v>1221</v>
      </c>
      <c r="E147" s="78">
        <v>3508765</v>
      </c>
      <c r="F147" s="78" t="s">
        <v>694</v>
      </c>
      <c r="G147" s="90" t="s">
        <v>1424</v>
      </c>
    </row>
    <row r="148" spans="2:7" s="75" customFormat="1" x14ac:dyDescent="0.25">
      <c r="B148" s="76">
        <v>42093</v>
      </c>
      <c r="C148" s="136" t="s">
        <v>1428</v>
      </c>
      <c r="D148" s="136" t="s">
        <v>1221</v>
      </c>
      <c r="E148" s="78">
        <v>1503757</v>
      </c>
      <c r="F148" s="78" t="s">
        <v>694</v>
      </c>
      <c r="G148" s="90" t="s">
        <v>1429</v>
      </c>
    </row>
    <row r="149" spans="2:7" s="75" customFormat="1" x14ac:dyDescent="0.25">
      <c r="B149" s="76">
        <v>42094</v>
      </c>
      <c r="C149" s="136" t="s">
        <v>1430</v>
      </c>
      <c r="D149" s="136" t="s">
        <v>1221</v>
      </c>
      <c r="E149" s="78">
        <v>1002504</v>
      </c>
      <c r="F149" s="78" t="s">
        <v>694</v>
      </c>
      <c r="G149" s="90" t="s">
        <v>1389</v>
      </c>
    </row>
    <row r="150" spans="2:7" s="75" customFormat="1" x14ac:dyDescent="0.25">
      <c r="B150" s="76">
        <v>42100</v>
      </c>
      <c r="C150" s="136" t="s">
        <v>1431</v>
      </c>
      <c r="D150" s="136" t="s">
        <v>1221</v>
      </c>
      <c r="E150" s="78">
        <v>153000</v>
      </c>
      <c r="F150" s="78" t="s">
        <v>694</v>
      </c>
      <c r="G150" s="90" t="s">
        <v>1391</v>
      </c>
    </row>
    <row r="151" spans="2:7" s="75" customFormat="1" x14ac:dyDescent="0.25">
      <c r="B151" s="76">
        <v>42130</v>
      </c>
      <c r="C151" s="136" t="s">
        <v>1432</v>
      </c>
      <c r="D151" s="136" t="s">
        <v>1221</v>
      </c>
      <c r="E151" s="78">
        <v>204000</v>
      </c>
      <c r="F151" s="78" t="s">
        <v>694</v>
      </c>
      <c r="G151" s="90" t="s">
        <v>1391</v>
      </c>
    </row>
    <row r="152" spans="2:7" s="111" customFormat="1" x14ac:dyDescent="0.25">
      <c r="B152" s="112">
        <v>42161</v>
      </c>
      <c r="C152" s="121">
        <v>1</v>
      </c>
      <c r="D152" s="121" t="s">
        <v>1417</v>
      </c>
      <c r="E152" s="114">
        <v>158602</v>
      </c>
      <c r="F152" s="114" t="s">
        <v>694</v>
      </c>
      <c r="G152" s="115"/>
    </row>
    <row r="153" spans="2:7" s="111" customFormat="1" x14ac:dyDescent="0.25">
      <c r="B153" s="112">
        <v>42174</v>
      </c>
      <c r="C153" s="121">
        <v>16</v>
      </c>
      <c r="D153" s="121" t="s">
        <v>1433</v>
      </c>
      <c r="E153" s="114">
        <v>261760</v>
      </c>
      <c r="F153" s="114" t="s">
        <v>694</v>
      </c>
      <c r="G153" s="115"/>
    </row>
    <row r="154" spans="2:7" s="75" customFormat="1" x14ac:dyDescent="0.25">
      <c r="B154" s="46">
        <v>42191</v>
      </c>
      <c r="C154" s="136">
        <v>163</v>
      </c>
      <c r="D154" s="136" t="s">
        <v>1434</v>
      </c>
      <c r="E154" s="78">
        <v>163996</v>
      </c>
      <c r="F154" s="78" t="s">
        <v>694</v>
      </c>
      <c r="G154" s="90" t="s">
        <v>1543</v>
      </c>
    </row>
    <row r="155" spans="2:7" s="111" customFormat="1" x14ac:dyDescent="0.25">
      <c r="B155" s="112">
        <v>42209</v>
      </c>
      <c r="C155" s="121" t="s">
        <v>1435</v>
      </c>
      <c r="D155" s="121" t="s">
        <v>1158</v>
      </c>
      <c r="E155" s="114">
        <v>66785</v>
      </c>
      <c r="F155" s="114" t="s">
        <v>694</v>
      </c>
      <c r="G155" s="115" t="s">
        <v>314</v>
      </c>
    </row>
    <row r="156" spans="2:7" s="75" customFormat="1" x14ac:dyDescent="0.25">
      <c r="B156" s="76">
        <v>42241</v>
      </c>
      <c r="C156" s="136" t="s">
        <v>1436</v>
      </c>
      <c r="D156" s="136" t="s">
        <v>1437</v>
      </c>
      <c r="E156" s="78">
        <v>124847</v>
      </c>
      <c r="F156" s="78" t="s">
        <v>694</v>
      </c>
      <c r="G156" s="90" t="s">
        <v>1438</v>
      </c>
    </row>
    <row r="157" spans="2:7" s="75" customFormat="1" ht="33" x14ac:dyDescent="0.25">
      <c r="B157" s="76">
        <v>42255</v>
      </c>
      <c r="C157" s="136">
        <v>50</v>
      </c>
      <c r="D157" s="136" t="s">
        <v>1439</v>
      </c>
      <c r="E157" s="78">
        <v>2321075</v>
      </c>
      <c r="F157" s="78" t="s">
        <v>694</v>
      </c>
      <c r="G157" s="90" t="s">
        <v>1440</v>
      </c>
    </row>
    <row r="158" spans="2:7" s="75" customFormat="1" x14ac:dyDescent="0.25">
      <c r="B158" s="76">
        <v>42255</v>
      </c>
      <c r="C158" s="136" t="s">
        <v>1441</v>
      </c>
      <c r="D158" s="136" t="s">
        <v>1409</v>
      </c>
      <c r="E158" s="78">
        <v>2040000</v>
      </c>
      <c r="F158" s="78" t="s">
        <v>694</v>
      </c>
      <c r="G158" s="90" t="s">
        <v>1410</v>
      </c>
    </row>
    <row r="159" spans="2:7" s="111" customFormat="1" x14ac:dyDescent="0.25">
      <c r="B159" s="112">
        <v>42257</v>
      </c>
      <c r="C159" s="121" t="s">
        <v>1442</v>
      </c>
      <c r="D159" s="121" t="s">
        <v>1121</v>
      </c>
      <c r="E159" s="114">
        <v>50010</v>
      </c>
      <c r="F159" s="114" t="s">
        <v>694</v>
      </c>
      <c r="G159" s="115" t="s">
        <v>314</v>
      </c>
    </row>
    <row r="160" spans="2:7" s="75" customFormat="1" x14ac:dyDescent="0.25">
      <c r="B160" s="76">
        <v>42259</v>
      </c>
      <c r="C160" s="136" t="s">
        <v>1443</v>
      </c>
      <c r="D160" s="136" t="s">
        <v>1409</v>
      </c>
      <c r="E160" s="78">
        <v>1037850</v>
      </c>
      <c r="F160" s="78" t="s">
        <v>694</v>
      </c>
      <c r="G160" s="90" t="s">
        <v>1410</v>
      </c>
    </row>
    <row r="161" spans="2:7" s="151" customFormat="1" x14ac:dyDescent="0.25">
      <c r="B161" s="148">
        <v>42262</v>
      </c>
      <c r="C161" s="149">
        <v>13</v>
      </c>
      <c r="D161" s="149" t="s">
        <v>1444</v>
      </c>
      <c r="E161" s="150">
        <v>1273013</v>
      </c>
      <c r="F161" s="150" t="s">
        <v>694</v>
      </c>
      <c r="G161" s="134"/>
    </row>
    <row r="162" spans="2:7" s="111" customFormat="1" x14ac:dyDescent="0.25">
      <c r="B162" s="112">
        <v>42286</v>
      </c>
      <c r="C162" s="121" t="s">
        <v>1445</v>
      </c>
      <c r="D162" s="121" t="s">
        <v>1158</v>
      </c>
      <c r="E162" s="114">
        <v>92259</v>
      </c>
      <c r="F162" s="114" t="s">
        <v>694</v>
      </c>
      <c r="G162" s="115" t="s">
        <v>314</v>
      </c>
    </row>
    <row r="163" spans="2:7" s="111" customFormat="1" x14ac:dyDescent="0.25">
      <c r="B163" s="112">
        <v>42293</v>
      </c>
      <c r="C163" s="121" t="s">
        <v>1446</v>
      </c>
      <c r="D163" s="121" t="s">
        <v>1158</v>
      </c>
      <c r="E163" s="114">
        <v>72063</v>
      </c>
      <c r="F163" s="114" t="s">
        <v>694</v>
      </c>
      <c r="G163" s="115" t="s">
        <v>314</v>
      </c>
    </row>
    <row r="164" spans="2:7" s="111" customFormat="1" x14ac:dyDescent="0.25">
      <c r="B164" s="112">
        <v>42297</v>
      </c>
      <c r="C164" s="121"/>
      <c r="D164" s="121" t="s">
        <v>1121</v>
      </c>
      <c r="E164" s="114">
        <v>45705</v>
      </c>
      <c r="F164" s="114" t="s">
        <v>694</v>
      </c>
      <c r="G164" s="115" t="s">
        <v>314</v>
      </c>
    </row>
    <row r="165" spans="2:7" s="111" customFormat="1" x14ac:dyDescent="0.25">
      <c r="B165" s="112">
        <v>42298</v>
      </c>
      <c r="C165" s="121">
        <v>104</v>
      </c>
      <c r="D165" s="121" t="s">
        <v>1447</v>
      </c>
      <c r="E165" s="114">
        <v>91800</v>
      </c>
      <c r="F165" s="114" t="s">
        <v>694</v>
      </c>
      <c r="G165" s="115" t="s">
        <v>314</v>
      </c>
    </row>
    <row r="166" spans="2:7" s="75" customFormat="1" x14ac:dyDescent="0.25">
      <c r="B166" s="76">
        <v>42308</v>
      </c>
      <c r="C166" s="136" t="s">
        <v>1448</v>
      </c>
      <c r="D166" s="136" t="s">
        <v>1409</v>
      </c>
      <c r="E166" s="78">
        <v>2040000</v>
      </c>
      <c r="F166" s="78" t="s">
        <v>694</v>
      </c>
      <c r="G166" s="90" t="s">
        <v>1410</v>
      </c>
    </row>
    <row r="167" spans="2:7" s="75" customFormat="1" x14ac:dyDescent="0.25">
      <c r="B167" s="76">
        <v>42309</v>
      </c>
      <c r="C167" s="136" t="s">
        <v>1449</v>
      </c>
      <c r="D167" s="136" t="s">
        <v>1409</v>
      </c>
      <c r="E167" s="78">
        <v>1037850</v>
      </c>
      <c r="F167" s="78" t="s">
        <v>694</v>
      </c>
      <c r="G167" s="90" t="s">
        <v>1410</v>
      </c>
    </row>
    <row r="168" spans="2:7" s="75" customFormat="1" x14ac:dyDescent="0.25">
      <c r="B168" s="76">
        <v>42310</v>
      </c>
      <c r="C168" s="136" t="s">
        <v>1450</v>
      </c>
      <c r="D168" s="136" t="s">
        <v>1451</v>
      </c>
      <c r="E168" s="78">
        <v>834360</v>
      </c>
      <c r="F168" s="78" t="s">
        <v>694</v>
      </c>
      <c r="G168" s="90" t="s">
        <v>1166</v>
      </c>
    </row>
    <row r="169" spans="2:7" s="75" customFormat="1" x14ac:dyDescent="0.25">
      <c r="B169" s="76">
        <v>42312</v>
      </c>
      <c r="C169" s="136">
        <v>112</v>
      </c>
      <c r="D169" s="136" t="s">
        <v>1447</v>
      </c>
      <c r="E169" s="78">
        <v>1558912</v>
      </c>
      <c r="F169" s="78" t="s">
        <v>694</v>
      </c>
      <c r="G169" s="90" t="s">
        <v>1452</v>
      </c>
    </row>
    <row r="170" spans="2:7" s="75" customFormat="1" x14ac:dyDescent="0.25">
      <c r="B170" s="76">
        <v>42315</v>
      </c>
      <c r="C170" s="136" t="s">
        <v>1174</v>
      </c>
      <c r="D170" s="136" t="s">
        <v>1168</v>
      </c>
      <c r="E170" s="78">
        <v>165645</v>
      </c>
      <c r="F170" s="78" t="s">
        <v>694</v>
      </c>
      <c r="G170" s="90" t="s">
        <v>1453</v>
      </c>
    </row>
    <row r="171" spans="2:7" s="111" customFormat="1" x14ac:dyDescent="0.25">
      <c r="B171" s="112">
        <v>42340</v>
      </c>
      <c r="C171" s="121" t="s">
        <v>1454</v>
      </c>
      <c r="D171" s="121" t="s">
        <v>1124</v>
      </c>
      <c r="E171" s="114">
        <v>64220</v>
      </c>
      <c r="F171" s="114" t="s">
        <v>694</v>
      </c>
      <c r="G171" s="115" t="s">
        <v>314</v>
      </c>
    </row>
    <row r="172" spans="2:7" s="111" customFormat="1" x14ac:dyDescent="0.25">
      <c r="B172" s="112">
        <v>42341</v>
      </c>
      <c r="C172" s="121" t="s">
        <v>1455</v>
      </c>
      <c r="D172" s="121" t="s">
        <v>1456</v>
      </c>
      <c r="E172" s="114">
        <v>9500</v>
      </c>
      <c r="F172" s="114" t="s">
        <v>694</v>
      </c>
      <c r="G172" s="115" t="s">
        <v>314</v>
      </c>
    </row>
    <row r="173" spans="2:7" s="75" customFormat="1" x14ac:dyDescent="0.25">
      <c r="B173" s="76">
        <v>42345</v>
      </c>
      <c r="C173" s="136">
        <v>39</v>
      </c>
      <c r="D173" s="136" t="s">
        <v>1457</v>
      </c>
      <c r="E173" s="78">
        <v>90780</v>
      </c>
      <c r="F173" s="78" t="s">
        <v>694</v>
      </c>
      <c r="G173" s="90" t="s">
        <v>1131</v>
      </c>
    </row>
    <row r="174" spans="2:7" s="75" customFormat="1" x14ac:dyDescent="0.25">
      <c r="B174" s="76">
        <v>42354</v>
      </c>
      <c r="C174" s="136">
        <v>86</v>
      </c>
      <c r="D174" s="136" t="s">
        <v>1458</v>
      </c>
      <c r="E174" s="78">
        <v>155158.32</v>
      </c>
      <c r="F174" s="78" t="s">
        <v>694</v>
      </c>
      <c r="G174" s="90" t="s">
        <v>1131</v>
      </c>
    </row>
    <row r="175" spans="2:7" s="75" customFormat="1" x14ac:dyDescent="0.25">
      <c r="B175" s="76">
        <v>42363</v>
      </c>
      <c r="C175" s="136" t="s">
        <v>1459</v>
      </c>
      <c r="D175" s="136" t="s">
        <v>1456</v>
      </c>
      <c r="E175" s="78">
        <v>285000</v>
      </c>
      <c r="F175" s="78" t="s">
        <v>694</v>
      </c>
      <c r="G175" s="90" t="s">
        <v>1460</v>
      </c>
    </row>
    <row r="176" spans="2:7" s="111" customFormat="1" x14ac:dyDescent="0.25">
      <c r="B176" s="112">
        <v>42368</v>
      </c>
      <c r="C176" s="121" t="s">
        <v>1461</v>
      </c>
      <c r="D176" s="121" t="s">
        <v>1158</v>
      </c>
      <c r="E176" s="114">
        <v>71604</v>
      </c>
      <c r="F176" s="114" t="s">
        <v>694</v>
      </c>
      <c r="G176" s="115" t="s">
        <v>314</v>
      </c>
    </row>
    <row r="177" spans="2:7" s="75" customFormat="1" x14ac:dyDescent="0.25">
      <c r="B177" s="76">
        <v>42368</v>
      </c>
      <c r="C177" s="136" t="s">
        <v>1462</v>
      </c>
      <c r="D177" s="136" t="s">
        <v>1437</v>
      </c>
      <c r="E177" s="78">
        <v>199106</v>
      </c>
      <c r="F177" s="78" t="s">
        <v>694</v>
      </c>
      <c r="G177" s="90" t="s">
        <v>1463</v>
      </c>
    </row>
    <row r="178" spans="2:7" s="111" customFormat="1" x14ac:dyDescent="0.25">
      <c r="B178" s="112">
        <v>42369</v>
      </c>
      <c r="C178" s="121"/>
      <c r="D178" s="121" t="s">
        <v>1464</v>
      </c>
      <c r="E178" s="114">
        <v>85374</v>
      </c>
      <c r="F178" s="114" t="s">
        <v>694</v>
      </c>
      <c r="G178" s="115" t="s">
        <v>314</v>
      </c>
    </row>
    <row r="179" spans="2:7" s="75" customFormat="1" x14ac:dyDescent="0.25">
      <c r="B179" s="76">
        <v>42371</v>
      </c>
      <c r="C179" s="136">
        <v>699</v>
      </c>
      <c r="D179" s="136" t="s">
        <v>1465</v>
      </c>
      <c r="E179" s="78">
        <v>46012.5</v>
      </c>
      <c r="F179" s="78" t="s">
        <v>694</v>
      </c>
      <c r="G179" s="90" t="s">
        <v>1188</v>
      </c>
    </row>
    <row r="180" spans="2:7" s="75" customFormat="1" x14ac:dyDescent="0.25">
      <c r="B180" s="76">
        <v>42378</v>
      </c>
      <c r="C180" s="136">
        <v>402</v>
      </c>
      <c r="D180" s="136" t="s">
        <v>178</v>
      </c>
      <c r="E180" s="78">
        <v>61885</v>
      </c>
      <c r="F180" s="78" t="s">
        <v>694</v>
      </c>
      <c r="G180" s="90" t="s">
        <v>1466</v>
      </c>
    </row>
    <row r="181" spans="2:7" s="75" customFormat="1" ht="33" x14ac:dyDescent="0.25">
      <c r="B181" s="76">
        <v>42378</v>
      </c>
      <c r="C181" s="136" t="s">
        <v>1467</v>
      </c>
      <c r="D181" s="136" t="s">
        <v>376</v>
      </c>
      <c r="E181" s="78">
        <v>38000</v>
      </c>
      <c r="F181" s="78" t="s">
        <v>694</v>
      </c>
      <c r="G181" s="90" t="s">
        <v>1468</v>
      </c>
    </row>
    <row r="182" spans="2:7" s="111" customFormat="1" x14ac:dyDescent="0.25">
      <c r="B182" s="112">
        <v>42384</v>
      </c>
      <c r="C182" s="121"/>
      <c r="D182" s="121" t="s">
        <v>1469</v>
      </c>
      <c r="E182" s="114">
        <v>66786</v>
      </c>
      <c r="F182" s="114" t="s">
        <v>694</v>
      </c>
      <c r="G182" s="115" t="s">
        <v>314</v>
      </c>
    </row>
    <row r="183" spans="2:7" s="111" customFormat="1" x14ac:dyDescent="0.25">
      <c r="B183" s="112">
        <v>42388</v>
      </c>
      <c r="C183" s="121">
        <v>334</v>
      </c>
      <c r="D183" s="121" t="s">
        <v>1470</v>
      </c>
      <c r="E183" s="114">
        <v>155677</v>
      </c>
      <c r="F183" s="114" t="s">
        <v>694</v>
      </c>
      <c r="G183" s="115" t="s">
        <v>314</v>
      </c>
    </row>
    <row r="184" spans="2:7" s="111" customFormat="1" x14ac:dyDescent="0.25">
      <c r="B184" s="112">
        <v>42399</v>
      </c>
      <c r="C184" s="121" t="s">
        <v>1471</v>
      </c>
      <c r="D184" s="121" t="s">
        <v>1158</v>
      </c>
      <c r="E184" s="114">
        <v>109242</v>
      </c>
      <c r="F184" s="114" t="s">
        <v>694</v>
      </c>
      <c r="G184" s="115"/>
    </row>
    <row r="185" spans="2:7" s="111" customFormat="1" x14ac:dyDescent="0.25">
      <c r="B185" s="112">
        <v>42403</v>
      </c>
      <c r="C185" s="121" t="s">
        <v>1472</v>
      </c>
      <c r="D185" s="121" t="s">
        <v>1473</v>
      </c>
      <c r="E185" s="114">
        <v>181666</v>
      </c>
      <c r="F185" s="114" t="s">
        <v>694</v>
      </c>
      <c r="G185" s="115"/>
    </row>
    <row r="186" spans="2:7" s="111" customFormat="1" x14ac:dyDescent="0.25">
      <c r="B186" s="112">
        <v>42406</v>
      </c>
      <c r="C186" s="121" t="s">
        <v>1474</v>
      </c>
      <c r="D186" s="121" t="s">
        <v>1158</v>
      </c>
      <c r="E186" s="114">
        <v>65178</v>
      </c>
      <c r="F186" s="114" t="s">
        <v>694</v>
      </c>
      <c r="G186" s="115" t="s">
        <v>314</v>
      </c>
    </row>
    <row r="187" spans="2:7" s="75" customFormat="1" x14ac:dyDescent="0.25">
      <c r="B187" s="76">
        <v>42409</v>
      </c>
      <c r="C187" s="136">
        <v>32</v>
      </c>
      <c r="D187" s="136" t="s">
        <v>244</v>
      </c>
      <c r="E187" s="78">
        <v>372938</v>
      </c>
      <c r="F187" s="78" t="s">
        <v>694</v>
      </c>
      <c r="G187" s="90" t="s">
        <v>1475</v>
      </c>
    </row>
    <row r="188" spans="2:7" s="75" customFormat="1" ht="33" x14ac:dyDescent="0.25">
      <c r="B188" s="76">
        <v>42410</v>
      </c>
      <c r="C188" s="136" t="s">
        <v>1476</v>
      </c>
      <c r="D188" s="136" t="s">
        <v>376</v>
      </c>
      <c r="E188" s="78">
        <v>57000</v>
      </c>
      <c r="F188" s="78" t="s">
        <v>694</v>
      </c>
      <c r="G188" s="90" t="s">
        <v>1468</v>
      </c>
    </row>
    <row r="189" spans="2:7" s="75" customFormat="1" x14ac:dyDescent="0.25">
      <c r="B189" s="76">
        <v>42412</v>
      </c>
      <c r="C189" s="136">
        <v>334</v>
      </c>
      <c r="D189" s="136" t="s">
        <v>1153</v>
      </c>
      <c r="E189" s="78">
        <v>578019</v>
      </c>
      <c r="F189" s="78" t="s">
        <v>694</v>
      </c>
      <c r="G189" s="90" t="s">
        <v>1154</v>
      </c>
    </row>
    <row r="190" spans="2:7" s="75" customFormat="1" x14ac:dyDescent="0.25">
      <c r="B190" s="76">
        <v>42412</v>
      </c>
      <c r="C190" s="136">
        <v>332</v>
      </c>
      <c r="D190" s="136" t="s">
        <v>252</v>
      </c>
      <c r="E190" s="78">
        <v>260313</v>
      </c>
      <c r="F190" s="78" t="s">
        <v>694</v>
      </c>
      <c r="G190" s="90" t="s">
        <v>1182</v>
      </c>
    </row>
    <row r="191" spans="2:7" s="111" customFormat="1" x14ac:dyDescent="0.25">
      <c r="B191" s="112">
        <v>42416</v>
      </c>
      <c r="C191" s="121" t="s">
        <v>1477</v>
      </c>
      <c r="D191" s="121" t="s">
        <v>1473</v>
      </c>
      <c r="E191" s="114">
        <v>66234</v>
      </c>
      <c r="F191" s="114" t="s">
        <v>694</v>
      </c>
      <c r="G191" s="115" t="s">
        <v>314</v>
      </c>
    </row>
    <row r="192" spans="2:7" s="111" customFormat="1" x14ac:dyDescent="0.25">
      <c r="B192" s="112">
        <v>42419</v>
      </c>
      <c r="C192" s="121"/>
      <c r="D192" s="121" t="s">
        <v>1464</v>
      </c>
      <c r="E192" s="114">
        <v>59700</v>
      </c>
      <c r="F192" s="114" t="s">
        <v>694</v>
      </c>
      <c r="G192" s="115" t="s">
        <v>314</v>
      </c>
    </row>
    <row r="193" spans="2:7" s="111" customFormat="1" x14ac:dyDescent="0.25">
      <c r="B193" s="112">
        <v>42419</v>
      </c>
      <c r="C193" s="121" t="s">
        <v>1478</v>
      </c>
      <c r="D193" s="121" t="s">
        <v>1158</v>
      </c>
      <c r="E193" s="114">
        <v>58770</v>
      </c>
      <c r="F193" s="114" t="s">
        <v>694</v>
      </c>
      <c r="G193" s="115" t="s">
        <v>314</v>
      </c>
    </row>
    <row r="194" spans="2:7" s="75" customFormat="1" x14ac:dyDescent="0.25">
      <c r="B194" s="76">
        <v>42430</v>
      </c>
      <c r="C194" s="136" t="s">
        <v>1479</v>
      </c>
      <c r="D194" s="136" t="s">
        <v>143</v>
      </c>
      <c r="E194" s="78">
        <v>201960</v>
      </c>
      <c r="F194" s="78" t="s">
        <v>694</v>
      </c>
      <c r="G194" s="90" t="s">
        <v>1480</v>
      </c>
    </row>
    <row r="195" spans="2:7" s="111" customFormat="1" x14ac:dyDescent="0.25">
      <c r="B195" s="112">
        <v>42431</v>
      </c>
      <c r="C195" s="121">
        <v>196</v>
      </c>
      <c r="D195" s="121" t="s">
        <v>1447</v>
      </c>
      <c r="E195" s="114">
        <v>356341.25</v>
      </c>
      <c r="F195" s="114" t="s">
        <v>694</v>
      </c>
      <c r="G195" s="115"/>
    </row>
    <row r="196" spans="2:7" s="75" customFormat="1" ht="33" x14ac:dyDescent="0.25">
      <c r="B196" s="76">
        <v>42432</v>
      </c>
      <c r="C196" s="136">
        <v>254</v>
      </c>
      <c r="D196" s="136" t="s">
        <v>1481</v>
      </c>
      <c r="E196" s="78">
        <v>332313</v>
      </c>
      <c r="F196" s="78" t="s">
        <v>694</v>
      </c>
      <c r="G196" s="90" t="s">
        <v>1482</v>
      </c>
    </row>
    <row r="197" spans="2:7" s="111" customFormat="1" x14ac:dyDescent="0.25">
      <c r="B197" s="112">
        <v>42440</v>
      </c>
      <c r="C197" s="121"/>
      <c r="D197" s="121" t="s">
        <v>1195</v>
      </c>
      <c r="E197" s="114">
        <v>173706</v>
      </c>
      <c r="F197" s="114" t="s">
        <v>694</v>
      </c>
      <c r="G197" s="115"/>
    </row>
    <row r="198" spans="2:7" s="75" customFormat="1" x14ac:dyDescent="0.25">
      <c r="B198" s="76">
        <v>42443</v>
      </c>
      <c r="C198" s="136" t="s">
        <v>1483</v>
      </c>
      <c r="D198" s="136" t="s">
        <v>376</v>
      </c>
      <c r="E198" s="78">
        <v>8000</v>
      </c>
      <c r="F198" s="78" t="s">
        <v>694</v>
      </c>
      <c r="G198" s="90" t="s">
        <v>1484</v>
      </c>
    </row>
    <row r="199" spans="2:7" s="111" customFormat="1" x14ac:dyDescent="0.25">
      <c r="B199" s="112">
        <v>42444</v>
      </c>
      <c r="C199" s="121" t="s">
        <v>1485</v>
      </c>
      <c r="D199" s="121" t="s">
        <v>1158</v>
      </c>
      <c r="E199" s="114">
        <v>129576</v>
      </c>
      <c r="F199" s="114" t="s">
        <v>694</v>
      </c>
      <c r="G199" s="115"/>
    </row>
    <row r="200" spans="2:7" s="75" customFormat="1" x14ac:dyDescent="0.25">
      <c r="B200" s="76">
        <v>42446</v>
      </c>
      <c r="C200" s="136">
        <v>487</v>
      </c>
      <c r="D200" s="136" t="s">
        <v>1486</v>
      </c>
      <c r="E200" s="78">
        <v>190113</v>
      </c>
      <c r="F200" s="78" t="s">
        <v>694</v>
      </c>
      <c r="G200" s="90" t="s">
        <v>1487</v>
      </c>
    </row>
    <row r="201" spans="2:7" s="75" customFormat="1" x14ac:dyDescent="0.25">
      <c r="B201" s="76">
        <v>42448</v>
      </c>
      <c r="C201" s="136">
        <v>42</v>
      </c>
      <c r="D201" s="136" t="s">
        <v>1488</v>
      </c>
      <c r="E201" s="78">
        <v>52350</v>
      </c>
      <c r="F201" s="78" t="s">
        <v>694</v>
      </c>
      <c r="G201" s="90" t="s">
        <v>1489</v>
      </c>
    </row>
    <row r="202" spans="2:7" s="111" customFormat="1" x14ac:dyDescent="0.25">
      <c r="B202" s="112">
        <v>42482</v>
      </c>
      <c r="C202" s="121" t="s">
        <v>337</v>
      </c>
      <c r="D202" s="121" t="s">
        <v>338</v>
      </c>
      <c r="E202" s="114">
        <v>33399</v>
      </c>
      <c r="F202" s="114" t="s">
        <v>694</v>
      </c>
      <c r="G202" s="115" t="s">
        <v>314</v>
      </c>
    </row>
    <row r="203" spans="2:7" s="75" customFormat="1" x14ac:dyDescent="0.25">
      <c r="B203" s="46">
        <v>42485</v>
      </c>
      <c r="C203" s="138" t="s">
        <v>339</v>
      </c>
      <c r="D203" s="136" t="s">
        <v>340</v>
      </c>
      <c r="E203" s="78">
        <v>66864.5</v>
      </c>
      <c r="F203" s="78" t="s">
        <v>694</v>
      </c>
      <c r="G203" s="90" t="s">
        <v>1505</v>
      </c>
    </row>
    <row r="204" spans="2:7" s="75" customFormat="1" x14ac:dyDescent="0.25">
      <c r="B204" s="46">
        <v>42487</v>
      </c>
      <c r="C204" s="136">
        <v>234</v>
      </c>
      <c r="D204" s="136" t="s">
        <v>341</v>
      </c>
      <c r="E204" s="78">
        <v>40254.199999999997</v>
      </c>
      <c r="F204" s="78" t="s">
        <v>694</v>
      </c>
      <c r="G204" s="90" t="s">
        <v>1529</v>
      </c>
    </row>
    <row r="205" spans="2:7" s="75" customFormat="1" x14ac:dyDescent="0.25">
      <c r="B205" s="46">
        <v>42475</v>
      </c>
      <c r="C205" s="138" t="s">
        <v>342</v>
      </c>
      <c r="D205" s="136" t="s">
        <v>343</v>
      </c>
      <c r="E205" s="78">
        <v>6500</v>
      </c>
      <c r="F205" s="78" t="s">
        <v>694</v>
      </c>
      <c r="G205" s="90" t="s">
        <v>1530</v>
      </c>
    </row>
    <row r="206" spans="2:7" s="75" customFormat="1" ht="33" x14ac:dyDescent="0.25">
      <c r="B206" s="46">
        <v>42482</v>
      </c>
      <c r="C206" s="136">
        <v>2652000484</v>
      </c>
      <c r="D206" s="136" t="s">
        <v>344</v>
      </c>
      <c r="E206" s="78">
        <v>101115</v>
      </c>
      <c r="F206" s="78" t="s">
        <v>694</v>
      </c>
      <c r="G206" s="90" t="s">
        <v>1532</v>
      </c>
    </row>
    <row r="207" spans="2:7" s="111" customFormat="1" x14ac:dyDescent="0.25">
      <c r="B207" s="112">
        <v>42483</v>
      </c>
      <c r="C207" s="121" t="s">
        <v>345</v>
      </c>
      <c r="D207" s="121" t="s">
        <v>346</v>
      </c>
      <c r="E207" s="114">
        <v>42350</v>
      </c>
      <c r="F207" s="114" t="s">
        <v>694</v>
      </c>
      <c r="G207" s="115" t="s">
        <v>314</v>
      </c>
    </row>
    <row r="208" spans="2:7" s="75" customFormat="1" x14ac:dyDescent="0.25">
      <c r="B208" s="46">
        <v>42489</v>
      </c>
      <c r="C208" s="136" t="s">
        <v>347</v>
      </c>
      <c r="D208" s="136" t="s">
        <v>348</v>
      </c>
      <c r="E208" s="78">
        <v>31410</v>
      </c>
      <c r="F208" s="78" t="s">
        <v>694</v>
      </c>
      <c r="G208" s="90" t="s">
        <v>1506</v>
      </c>
    </row>
    <row r="209" spans="2:7" s="75" customFormat="1" x14ac:dyDescent="0.25">
      <c r="B209" s="46">
        <v>42491</v>
      </c>
      <c r="C209" s="136" t="s">
        <v>349</v>
      </c>
      <c r="D209" s="136" t="s">
        <v>350</v>
      </c>
      <c r="E209" s="78">
        <v>29097</v>
      </c>
      <c r="F209" s="78" t="s">
        <v>694</v>
      </c>
      <c r="G209" s="90" t="s">
        <v>351</v>
      </c>
    </row>
    <row r="210" spans="2:7" s="75" customFormat="1" x14ac:dyDescent="0.25">
      <c r="B210" s="46">
        <v>42491</v>
      </c>
      <c r="C210" s="136" t="s">
        <v>352</v>
      </c>
      <c r="D210" s="136" t="s">
        <v>26</v>
      </c>
      <c r="E210" s="78">
        <v>28630</v>
      </c>
      <c r="F210" s="78" t="s">
        <v>694</v>
      </c>
      <c r="G210" s="90" t="s">
        <v>353</v>
      </c>
    </row>
    <row r="211" spans="2:7" s="75" customFormat="1" x14ac:dyDescent="0.25">
      <c r="B211" s="46">
        <v>42495</v>
      </c>
      <c r="C211" s="136" t="s">
        <v>354</v>
      </c>
      <c r="D211" s="136" t="s">
        <v>355</v>
      </c>
      <c r="E211" s="78">
        <v>24822</v>
      </c>
      <c r="F211" s="78" t="s">
        <v>694</v>
      </c>
      <c r="G211" s="90" t="s">
        <v>356</v>
      </c>
    </row>
    <row r="212" spans="2:7" s="75" customFormat="1" x14ac:dyDescent="0.25">
      <c r="B212" s="46">
        <v>42497</v>
      </c>
      <c r="C212" s="138" t="s">
        <v>357</v>
      </c>
      <c r="D212" s="136" t="s">
        <v>358</v>
      </c>
      <c r="E212" s="78">
        <v>89452</v>
      </c>
      <c r="F212" s="78" t="s">
        <v>694</v>
      </c>
      <c r="G212" s="90" t="s">
        <v>1524</v>
      </c>
    </row>
    <row r="213" spans="2:7" s="111" customFormat="1" x14ac:dyDescent="0.25">
      <c r="B213" s="112">
        <v>42497</v>
      </c>
      <c r="C213" s="121" t="s">
        <v>359</v>
      </c>
      <c r="D213" s="121" t="s">
        <v>26</v>
      </c>
      <c r="E213" s="114">
        <v>164666</v>
      </c>
      <c r="F213" s="114" t="s">
        <v>694</v>
      </c>
      <c r="G213" s="115"/>
    </row>
    <row r="214" spans="2:7" s="111" customFormat="1" x14ac:dyDescent="0.25">
      <c r="B214" s="112">
        <v>42500</v>
      </c>
      <c r="C214" s="121" t="s">
        <v>360</v>
      </c>
      <c r="D214" s="121" t="s">
        <v>361</v>
      </c>
      <c r="E214" s="114">
        <v>288546</v>
      </c>
      <c r="F214" s="114" t="s">
        <v>694</v>
      </c>
      <c r="G214" s="115"/>
    </row>
    <row r="215" spans="2:7" s="111" customFormat="1" x14ac:dyDescent="0.25">
      <c r="B215" s="112">
        <v>42503</v>
      </c>
      <c r="C215" s="137" t="s">
        <v>362</v>
      </c>
      <c r="D215" s="121" t="s">
        <v>363</v>
      </c>
      <c r="E215" s="114">
        <v>31967</v>
      </c>
      <c r="F215" s="114" t="s">
        <v>694</v>
      </c>
      <c r="G215" s="115" t="s">
        <v>314</v>
      </c>
    </row>
    <row r="216" spans="2:7" s="111" customFormat="1" x14ac:dyDescent="0.25">
      <c r="B216" s="112">
        <v>42507</v>
      </c>
      <c r="C216" s="121" t="s">
        <v>364</v>
      </c>
      <c r="D216" s="121" t="s">
        <v>365</v>
      </c>
      <c r="E216" s="114">
        <v>42631</v>
      </c>
      <c r="F216" s="114" t="s">
        <v>694</v>
      </c>
      <c r="G216" s="115" t="s">
        <v>314</v>
      </c>
    </row>
    <row r="217" spans="2:7" s="75" customFormat="1" x14ac:dyDescent="0.25">
      <c r="B217" s="46">
        <v>42517</v>
      </c>
      <c r="C217" s="136">
        <v>266</v>
      </c>
      <c r="D217" s="136" t="s">
        <v>358</v>
      </c>
      <c r="E217" s="78">
        <v>115786</v>
      </c>
      <c r="F217" s="78" t="s">
        <v>694</v>
      </c>
      <c r="G217" s="90" t="s">
        <v>1524</v>
      </c>
    </row>
    <row r="218" spans="2:7" s="75" customFormat="1" x14ac:dyDescent="0.25">
      <c r="B218" s="46">
        <v>42518</v>
      </c>
      <c r="C218" s="136">
        <v>271</v>
      </c>
      <c r="D218" s="136" t="s">
        <v>358</v>
      </c>
      <c r="E218" s="78">
        <v>70224</v>
      </c>
      <c r="F218" s="78" t="s">
        <v>694</v>
      </c>
      <c r="G218" s="90" t="s">
        <v>1524</v>
      </c>
    </row>
    <row r="219" spans="2:7" s="75" customFormat="1" x14ac:dyDescent="0.25">
      <c r="B219" s="46">
        <v>42521</v>
      </c>
      <c r="C219" s="136">
        <v>530</v>
      </c>
      <c r="D219" s="136" t="s">
        <v>341</v>
      </c>
      <c r="E219" s="78">
        <v>59035.67</v>
      </c>
      <c r="F219" s="78" t="s">
        <v>694</v>
      </c>
      <c r="G219" s="90" t="s">
        <v>684</v>
      </c>
    </row>
    <row r="220" spans="2:7" s="75" customFormat="1" x14ac:dyDescent="0.25">
      <c r="B220" s="46">
        <v>42521</v>
      </c>
      <c r="C220" s="136">
        <v>531</v>
      </c>
      <c r="D220" s="136" t="s">
        <v>341</v>
      </c>
      <c r="E220" s="78">
        <v>28380</v>
      </c>
      <c r="F220" s="78" t="s">
        <v>694</v>
      </c>
      <c r="G220" s="90" t="s">
        <v>1529</v>
      </c>
    </row>
    <row r="221" spans="2:7" s="75" customFormat="1" ht="33" x14ac:dyDescent="0.25">
      <c r="B221" s="46">
        <v>42521</v>
      </c>
      <c r="C221" s="136" t="s">
        <v>366</v>
      </c>
      <c r="D221" s="136" t="s">
        <v>348</v>
      </c>
      <c r="E221" s="78">
        <v>17500</v>
      </c>
      <c r="F221" s="78" t="s">
        <v>694</v>
      </c>
      <c r="G221" s="90" t="s">
        <v>1531</v>
      </c>
    </row>
    <row r="222" spans="2:7" s="75" customFormat="1" x14ac:dyDescent="0.25">
      <c r="B222" s="46">
        <v>42522</v>
      </c>
      <c r="C222" s="136" t="s">
        <v>367</v>
      </c>
      <c r="D222" s="136" t="s">
        <v>368</v>
      </c>
      <c r="E222" s="78">
        <v>57316</v>
      </c>
      <c r="F222" s="78" t="s">
        <v>694</v>
      </c>
      <c r="G222" s="90" t="s">
        <v>1533</v>
      </c>
    </row>
    <row r="223" spans="2:7" s="75" customFormat="1" x14ac:dyDescent="0.25">
      <c r="B223" s="46">
        <v>42522</v>
      </c>
      <c r="C223" s="136" t="s">
        <v>369</v>
      </c>
      <c r="D223" s="136" t="s">
        <v>368</v>
      </c>
      <c r="E223" s="78">
        <v>57316</v>
      </c>
      <c r="F223" s="78" t="s">
        <v>694</v>
      </c>
      <c r="G223" s="90" t="s">
        <v>1533</v>
      </c>
    </row>
    <row r="224" spans="2:7" s="75" customFormat="1" x14ac:dyDescent="0.25">
      <c r="B224" s="46">
        <v>42522</v>
      </c>
      <c r="C224" s="136" t="s">
        <v>29</v>
      </c>
      <c r="D224" s="136" t="s">
        <v>368</v>
      </c>
      <c r="E224" s="78">
        <v>117225</v>
      </c>
      <c r="F224" s="78" t="s">
        <v>694</v>
      </c>
      <c r="G224" s="90" t="s">
        <v>1534</v>
      </c>
    </row>
    <row r="225" spans="2:7" s="75" customFormat="1" x14ac:dyDescent="0.25">
      <c r="B225" s="46">
        <v>42522</v>
      </c>
      <c r="C225" s="138" t="s">
        <v>370</v>
      </c>
      <c r="D225" s="136" t="s">
        <v>340</v>
      </c>
      <c r="E225" s="78">
        <v>132925</v>
      </c>
      <c r="F225" s="78" t="s">
        <v>694</v>
      </c>
      <c r="G225" s="90" t="s">
        <v>1505</v>
      </c>
    </row>
    <row r="226" spans="2:7" s="75" customFormat="1" x14ac:dyDescent="0.25">
      <c r="B226" s="46">
        <v>42534</v>
      </c>
      <c r="C226" s="136">
        <v>17</v>
      </c>
      <c r="D226" s="136" t="s">
        <v>1140</v>
      </c>
      <c r="E226" s="78">
        <v>2403898</v>
      </c>
      <c r="F226" s="78" t="s">
        <v>694</v>
      </c>
      <c r="G226" s="90" t="s">
        <v>1535</v>
      </c>
    </row>
    <row r="227" spans="2:7" s="75" customFormat="1" x14ac:dyDescent="0.25">
      <c r="B227" s="46">
        <v>42551</v>
      </c>
      <c r="C227" s="136" t="s">
        <v>371</v>
      </c>
      <c r="D227" s="136" t="s">
        <v>348</v>
      </c>
      <c r="E227" s="78">
        <v>140958</v>
      </c>
      <c r="F227" s="78" t="s">
        <v>694</v>
      </c>
      <c r="G227" s="90" t="s">
        <v>1506</v>
      </c>
    </row>
    <row r="228" spans="2:7" s="111" customFormat="1" x14ac:dyDescent="0.25">
      <c r="B228" s="112">
        <v>42552</v>
      </c>
      <c r="C228" s="121" t="s">
        <v>372</v>
      </c>
      <c r="D228" s="121" t="s">
        <v>368</v>
      </c>
      <c r="E228" s="114">
        <v>57316</v>
      </c>
      <c r="F228" s="114" t="s">
        <v>694</v>
      </c>
      <c r="G228" s="115" t="s">
        <v>314</v>
      </c>
    </row>
    <row r="229" spans="2:7" s="111" customFormat="1" x14ac:dyDescent="0.25">
      <c r="B229" s="112">
        <v>42556</v>
      </c>
      <c r="C229" s="121">
        <v>6640002353</v>
      </c>
      <c r="D229" s="121" t="s">
        <v>373</v>
      </c>
      <c r="E229" s="114">
        <v>766875</v>
      </c>
      <c r="F229" s="114" t="s">
        <v>694</v>
      </c>
      <c r="G229" s="115"/>
    </row>
    <row r="230" spans="2:7" s="75" customFormat="1" x14ac:dyDescent="0.25">
      <c r="B230" s="46">
        <v>42557</v>
      </c>
      <c r="C230" s="138" t="s">
        <v>374</v>
      </c>
      <c r="D230" s="136" t="s">
        <v>363</v>
      </c>
      <c r="E230" s="78">
        <v>24051</v>
      </c>
      <c r="F230" s="78" t="s">
        <v>694</v>
      </c>
      <c r="G230" s="90" t="s">
        <v>1536</v>
      </c>
    </row>
    <row r="231" spans="2:7" s="75" customFormat="1" ht="33" x14ac:dyDescent="0.25">
      <c r="B231" s="46">
        <v>42560</v>
      </c>
      <c r="C231" s="136" t="s">
        <v>375</v>
      </c>
      <c r="D231" s="136" t="s">
        <v>376</v>
      </c>
      <c r="E231" s="78">
        <v>33000</v>
      </c>
      <c r="F231" s="78" t="s">
        <v>694</v>
      </c>
      <c r="G231" s="90" t="s">
        <v>1468</v>
      </c>
    </row>
    <row r="232" spans="2:7" s="75" customFormat="1" x14ac:dyDescent="0.25">
      <c r="B232" s="46">
        <v>42563</v>
      </c>
      <c r="C232" s="136" t="s">
        <v>377</v>
      </c>
      <c r="D232" s="136" t="s">
        <v>38</v>
      </c>
      <c r="E232" s="78">
        <v>73950</v>
      </c>
      <c r="F232" s="78" t="s">
        <v>694</v>
      </c>
      <c r="G232" s="90" t="s">
        <v>1537</v>
      </c>
    </row>
    <row r="233" spans="2:7" s="75" customFormat="1" x14ac:dyDescent="0.25">
      <c r="B233" s="46">
        <v>42566</v>
      </c>
      <c r="C233" s="136" t="s">
        <v>378</v>
      </c>
      <c r="D233" s="136" t="s">
        <v>379</v>
      </c>
      <c r="E233" s="78">
        <v>36200</v>
      </c>
      <c r="F233" s="78" t="s">
        <v>694</v>
      </c>
      <c r="G233" s="90" t="s">
        <v>1540</v>
      </c>
    </row>
    <row r="234" spans="2:7" s="75" customFormat="1" x14ac:dyDescent="0.25">
      <c r="B234" s="46">
        <v>42566</v>
      </c>
      <c r="C234" s="136">
        <v>141</v>
      </c>
      <c r="D234" s="136" t="s">
        <v>380</v>
      </c>
      <c r="E234" s="78">
        <v>27441</v>
      </c>
      <c r="F234" s="78" t="s">
        <v>694</v>
      </c>
      <c r="G234" s="90" t="s">
        <v>392</v>
      </c>
    </row>
    <row r="235" spans="2:7" s="75" customFormat="1" x14ac:dyDescent="0.25">
      <c r="B235" s="46">
        <v>42566</v>
      </c>
      <c r="C235" s="136" t="s">
        <v>381</v>
      </c>
      <c r="D235" s="136" t="s">
        <v>382</v>
      </c>
      <c r="E235" s="78">
        <v>179775</v>
      </c>
      <c r="F235" s="78" t="s">
        <v>694</v>
      </c>
      <c r="G235" s="90" t="s">
        <v>1506</v>
      </c>
    </row>
    <row r="236" spans="2:7" s="75" customFormat="1" x14ac:dyDescent="0.25">
      <c r="B236" s="46">
        <v>42569</v>
      </c>
      <c r="C236" s="136">
        <v>1000</v>
      </c>
      <c r="D236" s="136" t="s">
        <v>341</v>
      </c>
      <c r="E236" s="78">
        <v>76116.600000000006</v>
      </c>
      <c r="F236" s="78" t="s">
        <v>694</v>
      </c>
      <c r="G236" s="90" t="s">
        <v>1529</v>
      </c>
    </row>
    <row r="237" spans="2:7" s="75" customFormat="1" x14ac:dyDescent="0.25">
      <c r="B237" s="46">
        <v>42570</v>
      </c>
      <c r="C237" s="136">
        <v>196</v>
      </c>
      <c r="D237" s="136" t="s">
        <v>383</v>
      </c>
      <c r="E237" s="78">
        <v>18360</v>
      </c>
      <c r="F237" s="78" t="s">
        <v>694</v>
      </c>
      <c r="G237" s="90" t="s">
        <v>384</v>
      </c>
    </row>
    <row r="238" spans="2:7" s="111" customFormat="1" x14ac:dyDescent="0.25">
      <c r="B238" s="112">
        <v>42570</v>
      </c>
      <c r="C238" s="121">
        <v>120</v>
      </c>
      <c r="D238" s="121" t="s">
        <v>385</v>
      </c>
      <c r="E238" s="114">
        <v>1993875</v>
      </c>
      <c r="F238" s="114" t="s">
        <v>694</v>
      </c>
      <c r="G238" s="115"/>
    </row>
    <row r="239" spans="2:7" s="75" customFormat="1" x14ac:dyDescent="0.25">
      <c r="B239" s="46">
        <v>42574</v>
      </c>
      <c r="C239" s="136" t="s">
        <v>386</v>
      </c>
      <c r="D239" s="136" t="s">
        <v>387</v>
      </c>
      <c r="E239" s="78">
        <v>142598.68</v>
      </c>
      <c r="F239" s="78" t="s">
        <v>694</v>
      </c>
      <c r="G239" s="90" t="s">
        <v>1538</v>
      </c>
    </row>
    <row r="240" spans="2:7" s="75" customFormat="1" x14ac:dyDescent="0.25">
      <c r="B240" s="46">
        <v>42576</v>
      </c>
      <c r="C240" s="138" t="s">
        <v>388</v>
      </c>
      <c r="D240" s="136" t="s">
        <v>340</v>
      </c>
      <c r="E240" s="78">
        <v>35577.25</v>
      </c>
      <c r="F240" s="78" t="s">
        <v>694</v>
      </c>
      <c r="G240" s="90" t="s">
        <v>1505</v>
      </c>
    </row>
    <row r="241" spans="2:7" s="75" customFormat="1" x14ac:dyDescent="0.25">
      <c r="B241" s="46">
        <v>42577</v>
      </c>
      <c r="C241" s="136">
        <v>366</v>
      </c>
      <c r="D241" s="136" t="s">
        <v>389</v>
      </c>
      <c r="E241" s="78">
        <v>79480</v>
      </c>
      <c r="F241" s="78" t="s">
        <v>694</v>
      </c>
      <c r="G241" s="90" t="s">
        <v>1539</v>
      </c>
    </row>
    <row r="242" spans="2:7" s="75" customFormat="1" x14ac:dyDescent="0.25">
      <c r="B242" s="46">
        <v>42577</v>
      </c>
      <c r="C242" s="136">
        <v>601</v>
      </c>
      <c r="D242" s="136" t="s">
        <v>358</v>
      </c>
      <c r="E242" s="78">
        <v>91960</v>
      </c>
      <c r="F242" s="78" t="s">
        <v>694</v>
      </c>
      <c r="G242" s="90" t="s">
        <v>1524</v>
      </c>
    </row>
    <row r="243" spans="2:7" s="75" customFormat="1" x14ac:dyDescent="0.25">
      <c r="B243" s="46">
        <v>42581</v>
      </c>
      <c r="C243" s="136">
        <v>831</v>
      </c>
      <c r="D243" s="136" t="s">
        <v>341</v>
      </c>
      <c r="E243" s="78">
        <v>98362.5</v>
      </c>
      <c r="F243" s="78" t="s">
        <v>694</v>
      </c>
      <c r="G243" s="90" t="s">
        <v>1529</v>
      </c>
    </row>
    <row r="244" spans="2:7" s="75" customFormat="1" x14ac:dyDescent="0.25">
      <c r="B244" s="46">
        <v>42581</v>
      </c>
      <c r="C244" s="136">
        <v>832</v>
      </c>
      <c r="D244" s="136" t="s">
        <v>341</v>
      </c>
      <c r="E244" s="78">
        <v>20558</v>
      </c>
      <c r="F244" s="78" t="s">
        <v>694</v>
      </c>
      <c r="G244" s="90" t="s">
        <v>1529</v>
      </c>
    </row>
    <row r="245" spans="2:7" s="75" customFormat="1" x14ac:dyDescent="0.25">
      <c r="B245" s="46">
        <v>42584</v>
      </c>
      <c r="C245" s="138" t="s">
        <v>390</v>
      </c>
      <c r="D245" s="136" t="s">
        <v>391</v>
      </c>
      <c r="E245" s="78">
        <v>112884</v>
      </c>
      <c r="F245" s="78" t="s">
        <v>694</v>
      </c>
      <c r="G245" s="90" t="s">
        <v>684</v>
      </c>
    </row>
    <row r="246" spans="2:7" s="75" customFormat="1" x14ac:dyDescent="0.25">
      <c r="B246" s="46">
        <v>42585</v>
      </c>
      <c r="C246" s="136">
        <v>1120</v>
      </c>
      <c r="D246" s="136" t="s">
        <v>341</v>
      </c>
      <c r="E246" s="78">
        <v>35624</v>
      </c>
      <c r="F246" s="78" t="s">
        <v>694</v>
      </c>
      <c r="G246" s="90" t="s">
        <v>1529</v>
      </c>
    </row>
    <row r="247" spans="2:7" s="75" customFormat="1" x14ac:dyDescent="0.25">
      <c r="B247" s="46">
        <v>42586</v>
      </c>
      <c r="C247" s="136">
        <v>1121</v>
      </c>
      <c r="D247" s="136" t="s">
        <v>341</v>
      </c>
      <c r="E247" s="78">
        <v>242833.85</v>
      </c>
      <c r="F247" s="78" t="s">
        <v>694</v>
      </c>
      <c r="G247" s="90" t="s">
        <v>1529</v>
      </c>
    </row>
    <row r="248" spans="2:7" x14ac:dyDescent="0.25">
      <c r="B248" s="76">
        <v>42586</v>
      </c>
      <c r="C248" s="37">
        <v>177</v>
      </c>
      <c r="D248" s="37" t="s">
        <v>380</v>
      </c>
      <c r="E248" s="42">
        <v>11883</v>
      </c>
      <c r="F248" s="42" t="s">
        <v>694</v>
      </c>
      <c r="G248" s="89" t="s">
        <v>392</v>
      </c>
    </row>
    <row r="249" spans="2:7" x14ac:dyDescent="0.25">
      <c r="B249" s="76">
        <v>42587</v>
      </c>
      <c r="C249" s="37">
        <v>661</v>
      </c>
      <c r="D249" s="37" t="s">
        <v>358</v>
      </c>
      <c r="E249" s="42">
        <v>40964</v>
      </c>
      <c r="F249" s="42" t="s">
        <v>694</v>
      </c>
      <c r="G249" s="89" t="s">
        <v>393</v>
      </c>
    </row>
    <row r="250" spans="2:7" x14ac:dyDescent="0.25">
      <c r="B250" s="76">
        <v>42587</v>
      </c>
      <c r="C250" s="37">
        <v>663</v>
      </c>
      <c r="D250" s="37" t="s">
        <v>358</v>
      </c>
      <c r="E250" s="42">
        <v>23408</v>
      </c>
      <c r="F250" s="42" t="s">
        <v>694</v>
      </c>
      <c r="G250" s="89" t="s">
        <v>393</v>
      </c>
    </row>
    <row r="251" spans="2:7" x14ac:dyDescent="0.25">
      <c r="B251" s="76">
        <v>42587</v>
      </c>
      <c r="C251" s="37">
        <v>662</v>
      </c>
      <c r="D251" s="37" t="s">
        <v>358</v>
      </c>
      <c r="E251" s="42">
        <v>114950</v>
      </c>
      <c r="F251" s="42" t="s">
        <v>694</v>
      </c>
      <c r="G251" s="89" t="s">
        <v>393</v>
      </c>
    </row>
    <row r="252" spans="2:7" x14ac:dyDescent="0.25">
      <c r="B252" s="76">
        <v>42587</v>
      </c>
      <c r="C252" s="139" t="s">
        <v>394</v>
      </c>
      <c r="D252" s="37" t="s">
        <v>340</v>
      </c>
      <c r="E252" s="42">
        <v>127041</v>
      </c>
      <c r="F252" s="42" t="s">
        <v>694</v>
      </c>
      <c r="G252" s="89" t="s">
        <v>395</v>
      </c>
    </row>
    <row r="253" spans="2:7" s="111" customFormat="1" x14ac:dyDescent="0.25">
      <c r="B253" s="112">
        <v>42590</v>
      </c>
      <c r="C253" s="121">
        <v>491</v>
      </c>
      <c r="D253" s="121" t="s">
        <v>396</v>
      </c>
      <c r="E253" s="114">
        <v>40000</v>
      </c>
      <c r="F253" s="114" t="s">
        <v>694</v>
      </c>
      <c r="G253" s="115" t="s">
        <v>314</v>
      </c>
    </row>
    <row r="254" spans="2:7" x14ac:dyDescent="0.25">
      <c r="B254" s="76">
        <v>42590</v>
      </c>
      <c r="C254" s="37">
        <v>671</v>
      </c>
      <c r="D254" s="37" t="s">
        <v>358</v>
      </c>
      <c r="E254" s="42">
        <v>68970</v>
      </c>
      <c r="F254" s="42" t="s">
        <v>694</v>
      </c>
      <c r="G254" s="89" t="s">
        <v>397</v>
      </c>
    </row>
    <row r="255" spans="2:7" x14ac:dyDescent="0.25">
      <c r="B255" s="76">
        <v>42590</v>
      </c>
      <c r="C255" s="139" t="s">
        <v>398</v>
      </c>
      <c r="D255" s="37" t="s">
        <v>340</v>
      </c>
      <c r="E255" s="42">
        <v>18711.75</v>
      </c>
      <c r="F255" s="42" t="s">
        <v>694</v>
      </c>
      <c r="G255" s="89" t="s">
        <v>395</v>
      </c>
    </row>
    <row r="256" spans="2:7" x14ac:dyDescent="0.25">
      <c r="B256" s="76">
        <v>42598</v>
      </c>
      <c r="C256" s="139" t="s">
        <v>399</v>
      </c>
      <c r="D256" s="37" t="s">
        <v>340</v>
      </c>
      <c r="E256" s="42">
        <v>108329</v>
      </c>
      <c r="F256" s="42" t="s">
        <v>694</v>
      </c>
      <c r="G256" s="89" t="s">
        <v>395</v>
      </c>
    </row>
    <row r="257" spans="2:7" x14ac:dyDescent="0.25">
      <c r="B257" s="76">
        <v>42601</v>
      </c>
      <c r="C257" s="37">
        <v>720</v>
      </c>
      <c r="D257" s="37" t="s">
        <v>358</v>
      </c>
      <c r="E257" s="42">
        <v>183920</v>
      </c>
      <c r="F257" s="42" t="s">
        <v>694</v>
      </c>
      <c r="G257" s="89" t="s">
        <v>393</v>
      </c>
    </row>
    <row r="258" spans="2:7" x14ac:dyDescent="0.25">
      <c r="B258" s="76">
        <v>42601</v>
      </c>
      <c r="C258" s="37" t="s">
        <v>400</v>
      </c>
      <c r="D258" s="37" t="s">
        <v>401</v>
      </c>
      <c r="E258" s="42">
        <v>26520</v>
      </c>
      <c r="F258" s="42" t="s">
        <v>694</v>
      </c>
      <c r="G258" s="89" t="s">
        <v>392</v>
      </c>
    </row>
    <row r="259" spans="2:7" x14ac:dyDescent="0.25">
      <c r="B259" s="76">
        <v>42604</v>
      </c>
      <c r="C259" s="37" t="s">
        <v>402</v>
      </c>
      <c r="D259" s="37" t="s">
        <v>38</v>
      </c>
      <c r="E259" s="42">
        <v>32870</v>
      </c>
      <c r="F259" s="42" t="s">
        <v>694</v>
      </c>
      <c r="G259" s="89" t="s">
        <v>403</v>
      </c>
    </row>
    <row r="260" spans="2:7" x14ac:dyDescent="0.25">
      <c r="B260" s="76">
        <v>42604</v>
      </c>
      <c r="C260" s="37" t="s">
        <v>404</v>
      </c>
      <c r="D260" s="37" t="s">
        <v>368</v>
      </c>
      <c r="E260" s="42">
        <v>117225</v>
      </c>
      <c r="F260" s="42" t="s">
        <v>694</v>
      </c>
      <c r="G260" s="89" t="s">
        <v>405</v>
      </c>
    </row>
    <row r="261" spans="2:7" x14ac:dyDescent="0.25">
      <c r="B261" s="76">
        <v>42604</v>
      </c>
      <c r="C261" s="37" t="s">
        <v>406</v>
      </c>
      <c r="D261" s="37" t="s">
        <v>38</v>
      </c>
      <c r="E261" s="42">
        <v>116464</v>
      </c>
      <c r="F261" s="42" t="s">
        <v>694</v>
      </c>
      <c r="G261" s="89" t="s">
        <v>403</v>
      </c>
    </row>
    <row r="262" spans="2:7" s="75" customFormat="1" x14ac:dyDescent="0.25">
      <c r="B262" s="46">
        <v>42613</v>
      </c>
      <c r="C262" s="136">
        <v>1403</v>
      </c>
      <c r="D262" s="136" t="s">
        <v>341</v>
      </c>
      <c r="E262" s="78">
        <v>29197</v>
      </c>
      <c r="F262" s="78" t="s">
        <v>694</v>
      </c>
      <c r="G262" s="90" t="s">
        <v>1529</v>
      </c>
    </row>
    <row r="263" spans="2:7" s="75" customFormat="1" x14ac:dyDescent="0.25">
      <c r="B263" s="46">
        <v>42613</v>
      </c>
      <c r="C263" s="136">
        <v>1401</v>
      </c>
      <c r="D263" s="136" t="s">
        <v>341</v>
      </c>
      <c r="E263" s="78">
        <v>48935.75</v>
      </c>
      <c r="F263" s="78" t="s">
        <v>694</v>
      </c>
      <c r="G263" s="90" t="s">
        <v>1529</v>
      </c>
    </row>
    <row r="264" spans="2:7" s="75" customFormat="1" x14ac:dyDescent="0.25">
      <c r="B264" s="46">
        <v>42613</v>
      </c>
      <c r="C264" s="136">
        <v>1402</v>
      </c>
      <c r="D264" s="136" t="s">
        <v>341</v>
      </c>
      <c r="E264" s="78">
        <v>57685</v>
      </c>
      <c r="F264" s="78" t="s">
        <v>694</v>
      </c>
      <c r="G264" s="90" t="s">
        <v>1529</v>
      </c>
    </row>
    <row r="265" spans="2:7" s="75" customFormat="1" x14ac:dyDescent="0.25">
      <c r="B265" s="46">
        <v>42613</v>
      </c>
      <c r="C265" s="136">
        <v>1400</v>
      </c>
      <c r="D265" s="136" t="s">
        <v>341</v>
      </c>
      <c r="E265" s="78">
        <v>151296.60999999999</v>
      </c>
      <c r="F265" s="78" t="s">
        <v>694</v>
      </c>
      <c r="G265" s="90" t="s">
        <v>1529</v>
      </c>
    </row>
    <row r="266" spans="2:7" x14ac:dyDescent="0.25">
      <c r="B266" s="76">
        <v>42614</v>
      </c>
      <c r="C266" s="139" t="s">
        <v>407</v>
      </c>
      <c r="D266" s="37" t="s">
        <v>340</v>
      </c>
      <c r="E266" s="42">
        <v>12900</v>
      </c>
      <c r="F266" s="42" t="s">
        <v>694</v>
      </c>
      <c r="G266" s="89" t="s">
        <v>395</v>
      </c>
    </row>
    <row r="267" spans="2:7" x14ac:dyDescent="0.25">
      <c r="B267" s="76">
        <v>42614</v>
      </c>
      <c r="C267" s="139" t="s">
        <v>408</v>
      </c>
      <c r="D267" s="37" t="s">
        <v>340</v>
      </c>
      <c r="E267" s="42">
        <v>137576</v>
      </c>
      <c r="F267" s="42" t="s">
        <v>694</v>
      </c>
      <c r="G267" s="89" t="s">
        <v>395</v>
      </c>
    </row>
    <row r="268" spans="2:7" x14ac:dyDescent="0.25">
      <c r="B268" s="76">
        <v>42614</v>
      </c>
      <c r="C268" s="37" t="s">
        <v>409</v>
      </c>
      <c r="D268" s="37" t="s">
        <v>368</v>
      </c>
      <c r="E268" s="42">
        <v>96442</v>
      </c>
      <c r="F268" s="42" t="s">
        <v>694</v>
      </c>
      <c r="G268" s="89" t="s">
        <v>405</v>
      </c>
    </row>
    <row r="269" spans="2:7" x14ac:dyDescent="0.25">
      <c r="B269" s="76">
        <v>42620</v>
      </c>
      <c r="C269" s="37">
        <v>15909</v>
      </c>
      <c r="D269" s="37" t="s">
        <v>346</v>
      </c>
      <c r="E269" s="42">
        <v>4602</v>
      </c>
      <c r="F269" s="42" t="s">
        <v>694</v>
      </c>
      <c r="G269" s="89" t="s">
        <v>410</v>
      </c>
    </row>
    <row r="270" spans="2:7" s="75" customFormat="1" x14ac:dyDescent="0.25">
      <c r="B270" s="46">
        <v>42627</v>
      </c>
      <c r="C270" s="138" t="s">
        <v>411</v>
      </c>
      <c r="D270" s="136" t="s">
        <v>363</v>
      </c>
      <c r="E270" s="78">
        <v>44342</v>
      </c>
      <c r="F270" s="78" t="s">
        <v>694</v>
      </c>
      <c r="G270" s="90" t="s">
        <v>1536</v>
      </c>
    </row>
    <row r="271" spans="2:7" x14ac:dyDescent="0.25">
      <c r="B271" s="76">
        <v>42632</v>
      </c>
      <c r="C271" s="37" t="s">
        <v>412</v>
      </c>
      <c r="D271" s="37" t="s">
        <v>350</v>
      </c>
      <c r="E271" s="42">
        <v>29755</v>
      </c>
      <c r="F271" s="42" t="s">
        <v>694</v>
      </c>
      <c r="G271" s="89" t="s">
        <v>413</v>
      </c>
    </row>
    <row r="272" spans="2:7" x14ac:dyDescent="0.25">
      <c r="B272" s="76">
        <v>42633</v>
      </c>
      <c r="C272" s="37">
        <v>181</v>
      </c>
      <c r="D272" s="37" t="s">
        <v>385</v>
      </c>
      <c r="E272" s="42">
        <v>275053</v>
      </c>
      <c r="F272" s="42" t="s">
        <v>694</v>
      </c>
      <c r="G272" s="89" t="s">
        <v>414</v>
      </c>
    </row>
    <row r="273" spans="2:7" x14ac:dyDescent="0.25">
      <c r="B273" s="76">
        <v>42633</v>
      </c>
      <c r="C273" s="37">
        <v>85939527</v>
      </c>
      <c r="D273" s="37" t="s">
        <v>368</v>
      </c>
      <c r="E273" s="42">
        <v>234449</v>
      </c>
      <c r="F273" s="42" t="s">
        <v>694</v>
      </c>
      <c r="G273" s="89" t="s">
        <v>405</v>
      </c>
    </row>
    <row r="274" spans="2:7" s="75" customFormat="1" x14ac:dyDescent="0.25">
      <c r="B274" s="46">
        <v>42634</v>
      </c>
      <c r="C274" s="136" t="s">
        <v>415</v>
      </c>
      <c r="D274" s="136" t="s">
        <v>416</v>
      </c>
      <c r="E274" s="78">
        <v>2091000</v>
      </c>
      <c r="F274" s="78" t="s">
        <v>694</v>
      </c>
      <c r="G274" s="90" t="s">
        <v>353</v>
      </c>
    </row>
    <row r="275" spans="2:7" x14ac:dyDescent="0.25">
      <c r="B275" s="76">
        <v>42637</v>
      </c>
      <c r="C275" s="37">
        <v>4135</v>
      </c>
      <c r="D275" s="37" t="s">
        <v>417</v>
      </c>
      <c r="E275" s="42">
        <v>8820</v>
      </c>
      <c r="F275" s="42" t="s">
        <v>694</v>
      </c>
      <c r="G275" s="89" t="s">
        <v>418</v>
      </c>
    </row>
    <row r="276" spans="2:7" x14ac:dyDescent="0.25">
      <c r="B276" s="76">
        <v>42640</v>
      </c>
      <c r="C276" s="37">
        <v>4142</v>
      </c>
      <c r="D276" s="37" t="s">
        <v>417</v>
      </c>
      <c r="E276" s="42">
        <v>12180</v>
      </c>
      <c r="F276" s="42" t="s">
        <v>694</v>
      </c>
      <c r="G276" s="89" t="s">
        <v>418</v>
      </c>
    </row>
    <row r="277" spans="2:7" x14ac:dyDescent="0.25">
      <c r="B277" s="76">
        <v>42642</v>
      </c>
      <c r="C277" s="37" t="s">
        <v>419</v>
      </c>
      <c r="D277" s="37" t="s">
        <v>379</v>
      </c>
      <c r="E277" s="42">
        <v>68025</v>
      </c>
      <c r="F277" s="42" t="s">
        <v>694</v>
      </c>
      <c r="G277" s="89" t="s">
        <v>356</v>
      </c>
    </row>
    <row r="278" spans="2:7" x14ac:dyDescent="0.25">
      <c r="B278" s="76">
        <v>42642</v>
      </c>
      <c r="C278" s="37" t="s">
        <v>420</v>
      </c>
      <c r="D278" s="37" t="s">
        <v>401</v>
      </c>
      <c r="E278" s="42">
        <v>27540</v>
      </c>
      <c r="F278" s="42" t="s">
        <v>694</v>
      </c>
      <c r="G278" s="89" t="s">
        <v>392</v>
      </c>
    </row>
    <row r="279" spans="2:7" s="75" customFormat="1" x14ac:dyDescent="0.25">
      <c r="B279" s="46">
        <v>42643</v>
      </c>
      <c r="C279" s="136" t="s">
        <v>421</v>
      </c>
      <c r="D279" s="136" t="s">
        <v>422</v>
      </c>
      <c r="E279" s="78">
        <v>68141</v>
      </c>
      <c r="F279" s="78" t="s">
        <v>694</v>
      </c>
      <c r="G279" s="90" t="s">
        <v>1547</v>
      </c>
    </row>
    <row r="280" spans="2:7" s="75" customFormat="1" x14ac:dyDescent="0.25">
      <c r="B280" s="46">
        <v>42643</v>
      </c>
      <c r="C280" s="136" t="s">
        <v>423</v>
      </c>
      <c r="D280" s="136" t="s">
        <v>422</v>
      </c>
      <c r="E280" s="78">
        <v>22078</v>
      </c>
      <c r="F280" s="78" t="s">
        <v>694</v>
      </c>
      <c r="G280" s="90" t="s">
        <v>1546</v>
      </c>
    </row>
    <row r="281" spans="2:7" s="75" customFormat="1" x14ac:dyDescent="0.25">
      <c r="B281" s="46">
        <v>42644</v>
      </c>
      <c r="C281" s="136" t="s">
        <v>424</v>
      </c>
      <c r="D281" s="136" t="s">
        <v>416</v>
      </c>
      <c r="E281" s="78">
        <v>1099188</v>
      </c>
      <c r="F281" s="78" t="s">
        <v>694</v>
      </c>
      <c r="G281" s="90" t="s">
        <v>353</v>
      </c>
    </row>
    <row r="282" spans="2:7" x14ac:dyDescent="0.25">
      <c r="B282" s="76">
        <v>42647</v>
      </c>
      <c r="C282" s="37">
        <v>481</v>
      </c>
      <c r="D282" s="37" t="s">
        <v>54</v>
      </c>
      <c r="E282" s="42">
        <v>60000</v>
      </c>
      <c r="F282" s="42" t="s">
        <v>694</v>
      </c>
      <c r="G282" s="89" t="s">
        <v>356</v>
      </c>
    </row>
    <row r="283" spans="2:7" s="75" customFormat="1" x14ac:dyDescent="0.25">
      <c r="B283" s="46">
        <v>42647</v>
      </c>
      <c r="C283" s="136">
        <v>1051</v>
      </c>
      <c r="D283" s="136" t="s">
        <v>425</v>
      </c>
      <c r="E283" s="78">
        <v>45047.8</v>
      </c>
      <c r="F283" s="78" t="s">
        <v>694</v>
      </c>
      <c r="G283" s="90" t="s">
        <v>1541</v>
      </c>
    </row>
    <row r="284" spans="2:7" s="75" customFormat="1" x14ac:dyDescent="0.25">
      <c r="B284" s="46">
        <v>42656</v>
      </c>
      <c r="C284" s="136" t="s">
        <v>426</v>
      </c>
      <c r="D284" s="136" t="s">
        <v>427</v>
      </c>
      <c r="E284" s="78">
        <v>265200</v>
      </c>
      <c r="F284" s="78" t="s">
        <v>694</v>
      </c>
      <c r="G284" s="90" t="s">
        <v>1544</v>
      </c>
    </row>
    <row r="285" spans="2:7" s="75" customFormat="1" x14ac:dyDescent="0.25">
      <c r="B285" s="46">
        <v>42659</v>
      </c>
      <c r="C285" s="136">
        <v>1820</v>
      </c>
      <c r="D285" s="136" t="s">
        <v>341</v>
      </c>
      <c r="E285" s="78">
        <v>45325.5</v>
      </c>
      <c r="F285" s="78" t="s">
        <v>694</v>
      </c>
      <c r="G285" s="90" t="s">
        <v>1529</v>
      </c>
    </row>
    <row r="286" spans="2:7" x14ac:dyDescent="0.25">
      <c r="B286" s="76">
        <v>42663</v>
      </c>
      <c r="C286" s="37" t="s">
        <v>428</v>
      </c>
      <c r="D286" s="37" t="s">
        <v>376</v>
      </c>
      <c r="E286" s="42">
        <v>36225</v>
      </c>
      <c r="F286" s="42" t="s">
        <v>694</v>
      </c>
      <c r="G286" s="89" t="s">
        <v>429</v>
      </c>
    </row>
    <row r="287" spans="2:7" x14ac:dyDescent="0.25">
      <c r="B287" s="76">
        <v>42664</v>
      </c>
      <c r="C287" s="37">
        <v>1044</v>
      </c>
      <c r="D287" s="37" t="s">
        <v>358</v>
      </c>
      <c r="E287" s="42">
        <v>20482</v>
      </c>
      <c r="F287" s="42" t="s">
        <v>694</v>
      </c>
      <c r="G287" s="89" t="s">
        <v>393</v>
      </c>
    </row>
    <row r="288" spans="2:7" x14ac:dyDescent="0.25">
      <c r="B288" s="76">
        <v>42664</v>
      </c>
      <c r="C288" s="37">
        <v>1043</v>
      </c>
      <c r="D288" s="37" t="s">
        <v>358</v>
      </c>
      <c r="E288" s="42">
        <v>43472</v>
      </c>
      <c r="F288" s="42" t="s">
        <v>694</v>
      </c>
      <c r="G288" s="89" t="s">
        <v>393</v>
      </c>
    </row>
    <row r="289" spans="2:7" x14ac:dyDescent="0.25">
      <c r="B289" s="76">
        <v>42664</v>
      </c>
      <c r="C289" s="37">
        <v>1042</v>
      </c>
      <c r="D289" s="37" t="s">
        <v>358</v>
      </c>
      <c r="E289" s="42">
        <v>45980</v>
      </c>
      <c r="F289" s="42" t="s">
        <v>694</v>
      </c>
      <c r="G289" s="89" t="s">
        <v>393</v>
      </c>
    </row>
    <row r="290" spans="2:7" x14ac:dyDescent="0.25">
      <c r="B290" s="76">
        <v>42664</v>
      </c>
      <c r="C290" s="37">
        <v>1041</v>
      </c>
      <c r="D290" s="37" t="s">
        <v>358</v>
      </c>
      <c r="E290" s="42">
        <v>114950</v>
      </c>
      <c r="F290" s="42" t="s">
        <v>694</v>
      </c>
      <c r="G290" s="89" t="s">
        <v>393</v>
      </c>
    </row>
    <row r="291" spans="2:7" s="75" customFormat="1" x14ac:dyDescent="0.25">
      <c r="B291" s="46">
        <v>42665</v>
      </c>
      <c r="C291" s="136" t="s">
        <v>430</v>
      </c>
      <c r="D291" s="136" t="s">
        <v>376</v>
      </c>
      <c r="E291" s="78">
        <v>57225</v>
      </c>
      <c r="F291" s="78" t="s">
        <v>694</v>
      </c>
      <c r="G291" s="90" t="s">
        <v>353</v>
      </c>
    </row>
    <row r="292" spans="2:7" s="75" customFormat="1" x14ac:dyDescent="0.25">
      <c r="B292" s="46">
        <v>42674</v>
      </c>
      <c r="C292" s="136">
        <v>1677</v>
      </c>
      <c r="D292" s="136" t="s">
        <v>341</v>
      </c>
      <c r="E292" s="78">
        <v>23945</v>
      </c>
      <c r="F292" s="78" t="s">
        <v>694</v>
      </c>
      <c r="G292" s="90" t="s">
        <v>1529</v>
      </c>
    </row>
    <row r="293" spans="2:7" s="75" customFormat="1" x14ac:dyDescent="0.25">
      <c r="B293" s="46">
        <v>42674</v>
      </c>
      <c r="C293" s="136">
        <v>1676</v>
      </c>
      <c r="D293" s="136" t="s">
        <v>341</v>
      </c>
      <c r="E293" s="78">
        <v>49545</v>
      </c>
      <c r="F293" s="78" t="s">
        <v>694</v>
      </c>
      <c r="G293" s="90" t="s">
        <v>1529</v>
      </c>
    </row>
    <row r="294" spans="2:7" s="75" customFormat="1" x14ac:dyDescent="0.25">
      <c r="B294" s="46">
        <v>42674</v>
      </c>
      <c r="C294" s="136">
        <v>1683</v>
      </c>
      <c r="D294" s="136" t="s">
        <v>341</v>
      </c>
      <c r="E294" s="78">
        <v>13077</v>
      </c>
      <c r="F294" s="78" t="s">
        <v>694</v>
      </c>
      <c r="G294" s="90" t="s">
        <v>1529</v>
      </c>
    </row>
    <row r="295" spans="2:7" s="75" customFormat="1" x14ac:dyDescent="0.25">
      <c r="B295" s="46">
        <v>42674</v>
      </c>
      <c r="C295" s="136">
        <v>1678</v>
      </c>
      <c r="D295" s="136" t="s">
        <v>341</v>
      </c>
      <c r="E295" s="78">
        <v>26515.01</v>
      </c>
      <c r="F295" s="78" t="s">
        <v>694</v>
      </c>
      <c r="G295" s="90" t="s">
        <v>1529</v>
      </c>
    </row>
    <row r="296" spans="2:7" s="75" customFormat="1" x14ac:dyDescent="0.25">
      <c r="B296" s="46">
        <v>42674</v>
      </c>
      <c r="C296" s="136">
        <v>1684</v>
      </c>
      <c r="D296" s="136" t="s">
        <v>341</v>
      </c>
      <c r="E296" s="78">
        <v>101027.33</v>
      </c>
      <c r="F296" s="78" t="s">
        <v>694</v>
      </c>
      <c r="G296" s="90" t="s">
        <v>1529</v>
      </c>
    </row>
    <row r="297" spans="2:7" s="75" customFormat="1" x14ac:dyDescent="0.25">
      <c r="B297" s="46">
        <v>42674</v>
      </c>
      <c r="C297" s="136">
        <v>1685</v>
      </c>
      <c r="D297" s="136" t="s">
        <v>341</v>
      </c>
      <c r="E297" s="78">
        <v>97107.85</v>
      </c>
      <c r="F297" s="78" t="s">
        <v>694</v>
      </c>
      <c r="G297" s="90" t="s">
        <v>1529</v>
      </c>
    </row>
    <row r="298" spans="2:7" s="75" customFormat="1" x14ac:dyDescent="0.25">
      <c r="B298" s="46">
        <v>42674</v>
      </c>
      <c r="C298" s="136">
        <v>1686</v>
      </c>
      <c r="D298" s="136" t="s">
        <v>341</v>
      </c>
      <c r="E298" s="78">
        <v>44500</v>
      </c>
      <c r="F298" s="78" t="s">
        <v>694</v>
      </c>
      <c r="G298" s="90" t="s">
        <v>1529</v>
      </c>
    </row>
    <row r="299" spans="2:7" s="75" customFormat="1" x14ac:dyDescent="0.25">
      <c r="B299" s="46">
        <v>42674</v>
      </c>
      <c r="C299" s="138" t="s">
        <v>431</v>
      </c>
      <c r="D299" s="136" t="s">
        <v>432</v>
      </c>
      <c r="E299" s="78">
        <f>1699500+5000+38239</f>
        <v>1742739</v>
      </c>
      <c r="F299" s="78" t="s">
        <v>694</v>
      </c>
      <c r="G299" s="90" t="s">
        <v>1545</v>
      </c>
    </row>
    <row r="300" spans="2:7" s="75" customFormat="1" x14ac:dyDescent="0.25">
      <c r="B300" s="46">
        <v>42675</v>
      </c>
      <c r="C300" s="136" t="s">
        <v>433</v>
      </c>
      <c r="D300" s="136" t="s">
        <v>416</v>
      </c>
      <c r="E300" s="78">
        <v>2506148</v>
      </c>
      <c r="F300" s="78" t="s">
        <v>694</v>
      </c>
      <c r="G300" s="90" t="s">
        <v>353</v>
      </c>
    </row>
    <row r="301" spans="2:7" s="75" customFormat="1" x14ac:dyDescent="0.25">
      <c r="B301" s="46">
        <v>42675</v>
      </c>
      <c r="C301" s="136" t="s">
        <v>434</v>
      </c>
      <c r="D301" s="136" t="s">
        <v>416</v>
      </c>
      <c r="E301" s="78">
        <v>1072603</v>
      </c>
      <c r="F301" s="78" t="s">
        <v>694</v>
      </c>
      <c r="G301" s="90" t="s">
        <v>353</v>
      </c>
    </row>
    <row r="302" spans="2:7" s="75" customFormat="1" x14ac:dyDescent="0.25">
      <c r="B302" s="46">
        <v>42675</v>
      </c>
      <c r="C302" s="136">
        <v>156</v>
      </c>
      <c r="D302" s="136" t="s">
        <v>435</v>
      </c>
      <c r="E302" s="78">
        <v>785280</v>
      </c>
      <c r="F302" s="78" t="s">
        <v>694</v>
      </c>
      <c r="G302" s="90" t="s">
        <v>353</v>
      </c>
    </row>
    <row r="303" spans="2:7" s="75" customFormat="1" ht="33" x14ac:dyDescent="0.25">
      <c r="B303" s="46">
        <v>42679</v>
      </c>
      <c r="C303" s="138" t="s">
        <v>436</v>
      </c>
      <c r="D303" s="136" t="s">
        <v>244</v>
      </c>
      <c r="E303" s="78">
        <v>894688</v>
      </c>
      <c r="F303" s="78" t="s">
        <v>694</v>
      </c>
      <c r="G303" s="90" t="s">
        <v>1097</v>
      </c>
    </row>
    <row r="304" spans="2:7" s="75" customFormat="1" x14ac:dyDescent="0.25">
      <c r="B304" s="46">
        <v>42683</v>
      </c>
      <c r="C304" s="136">
        <v>75</v>
      </c>
      <c r="D304" s="136" t="s">
        <v>1140</v>
      </c>
      <c r="E304" s="78">
        <v>1288350</v>
      </c>
      <c r="F304" s="78" t="s">
        <v>694</v>
      </c>
      <c r="G304" s="90" t="s">
        <v>1535</v>
      </c>
    </row>
    <row r="305" spans="2:7" s="75" customFormat="1" x14ac:dyDescent="0.25">
      <c r="B305" s="46">
        <v>42692</v>
      </c>
      <c r="C305" s="136">
        <v>1191</v>
      </c>
      <c r="D305" s="136" t="s">
        <v>358</v>
      </c>
      <c r="E305" s="78">
        <v>40964</v>
      </c>
      <c r="F305" s="78" t="s">
        <v>694</v>
      </c>
      <c r="G305" s="90" t="s">
        <v>353</v>
      </c>
    </row>
    <row r="306" spans="2:7" s="111" customFormat="1" x14ac:dyDescent="0.25">
      <c r="B306" s="112">
        <v>42695</v>
      </c>
      <c r="C306" s="121">
        <v>606</v>
      </c>
      <c r="D306" s="121" t="s">
        <v>54</v>
      </c>
      <c r="E306" s="114">
        <v>270000</v>
      </c>
      <c r="F306" s="114" t="s">
        <v>694</v>
      </c>
      <c r="G306" s="115"/>
    </row>
    <row r="307" spans="2:7" s="75" customFormat="1" x14ac:dyDescent="0.25">
      <c r="B307" s="46">
        <v>42710</v>
      </c>
      <c r="C307" s="136">
        <v>459</v>
      </c>
      <c r="D307" s="136" t="s">
        <v>383</v>
      </c>
      <c r="E307" s="78">
        <v>10200</v>
      </c>
      <c r="F307" s="78" t="s">
        <v>694</v>
      </c>
      <c r="G307" s="90" t="s">
        <v>1542</v>
      </c>
    </row>
    <row r="308" spans="2:7" x14ac:dyDescent="0.25">
      <c r="B308" s="76">
        <v>42721</v>
      </c>
      <c r="C308" s="37">
        <v>224</v>
      </c>
      <c r="D308" s="37" t="s">
        <v>437</v>
      </c>
      <c r="E308" s="42">
        <v>15565</v>
      </c>
      <c r="F308" s="42" t="s">
        <v>694</v>
      </c>
      <c r="G308" s="89" t="s">
        <v>438</v>
      </c>
    </row>
    <row r="309" spans="2:7" x14ac:dyDescent="0.25">
      <c r="B309" s="76">
        <v>42724</v>
      </c>
      <c r="C309" s="37">
        <v>287</v>
      </c>
      <c r="D309" s="37" t="s">
        <v>385</v>
      </c>
      <c r="E309" s="42">
        <v>118022</v>
      </c>
      <c r="F309" s="42" t="s">
        <v>694</v>
      </c>
      <c r="G309" s="89" t="s">
        <v>414</v>
      </c>
    </row>
    <row r="310" spans="2:7" s="75" customFormat="1" x14ac:dyDescent="0.25">
      <c r="B310" s="46">
        <v>42727</v>
      </c>
      <c r="C310" s="136">
        <v>228</v>
      </c>
      <c r="D310" s="136" t="s">
        <v>437</v>
      </c>
      <c r="E310" s="78">
        <v>6500</v>
      </c>
      <c r="F310" s="78" t="s">
        <v>694</v>
      </c>
      <c r="G310" s="90" t="s">
        <v>353</v>
      </c>
    </row>
    <row r="311" spans="2:7" x14ac:dyDescent="0.25">
      <c r="B311" s="76">
        <v>42760</v>
      </c>
      <c r="C311" s="37">
        <v>1513</v>
      </c>
      <c r="D311" s="37" t="s">
        <v>358</v>
      </c>
      <c r="E311" s="42">
        <v>81928</v>
      </c>
      <c r="F311" s="42" t="s">
        <v>694</v>
      </c>
      <c r="G311" s="89" t="s">
        <v>393</v>
      </c>
    </row>
    <row r="312" spans="2:7" s="111" customFormat="1" x14ac:dyDescent="0.25">
      <c r="B312" s="112">
        <v>42762</v>
      </c>
      <c r="C312" s="121">
        <v>894</v>
      </c>
      <c r="D312" s="121" t="s">
        <v>439</v>
      </c>
      <c r="E312" s="114">
        <v>15800</v>
      </c>
      <c r="F312" s="114" t="s">
        <v>694</v>
      </c>
      <c r="G312" s="115" t="s">
        <v>314</v>
      </c>
    </row>
    <row r="313" spans="2:7" x14ac:dyDescent="0.25">
      <c r="B313" s="76">
        <v>42762</v>
      </c>
      <c r="C313" s="37" t="s">
        <v>440</v>
      </c>
      <c r="D313" s="37" t="s">
        <v>401</v>
      </c>
      <c r="E313" s="42">
        <v>59976</v>
      </c>
      <c r="F313" s="42" t="s">
        <v>694</v>
      </c>
      <c r="G313" s="89" t="s">
        <v>392</v>
      </c>
    </row>
    <row r="314" spans="2:7" s="111" customFormat="1" x14ac:dyDescent="0.25">
      <c r="B314" s="112">
        <v>42740</v>
      </c>
      <c r="C314" s="121" t="s">
        <v>618</v>
      </c>
      <c r="D314" s="121" t="s">
        <v>546</v>
      </c>
      <c r="E314" s="114">
        <v>47255</v>
      </c>
      <c r="F314" s="114" t="s">
        <v>694</v>
      </c>
      <c r="G314" s="115" t="s">
        <v>314</v>
      </c>
    </row>
    <row r="315" spans="2:7" s="75" customFormat="1" x14ac:dyDescent="0.25">
      <c r="B315" s="46">
        <v>42744</v>
      </c>
      <c r="C315" s="136" t="s">
        <v>619</v>
      </c>
      <c r="D315" s="136" t="s">
        <v>616</v>
      </c>
      <c r="E315" s="78">
        <v>1730</v>
      </c>
      <c r="F315" s="42" t="s">
        <v>694</v>
      </c>
      <c r="G315" s="90" t="s">
        <v>615</v>
      </c>
    </row>
    <row r="316" spans="2:7" s="75" customFormat="1" x14ac:dyDescent="0.25">
      <c r="B316" s="46">
        <v>42747</v>
      </c>
      <c r="C316" s="136" t="s">
        <v>620</v>
      </c>
      <c r="D316" s="136" t="s">
        <v>617</v>
      </c>
      <c r="E316" s="78">
        <v>7245</v>
      </c>
      <c r="F316" s="78" t="s">
        <v>694</v>
      </c>
      <c r="G316" s="90" t="s">
        <v>314</v>
      </c>
    </row>
    <row r="317" spans="2:7" s="111" customFormat="1" x14ac:dyDescent="0.25">
      <c r="B317" s="112">
        <v>42752</v>
      </c>
      <c r="C317" s="121" t="s">
        <v>621</v>
      </c>
      <c r="D317" s="121" t="s">
        <v>591</v>
      </c>
      <c r="E317" s="114">
        <v>14881</v>
      </c>
      <c r="F317" s="114" t="s">
        <v>694</v>
      </c>
      <c r="G317" s="115" t="s">
        <v>314</v>
      </c>
    </row>
    <row r="318" spans="2:7" x14ac:dyDescent="0.25">
      <c r="B318" s="76">
        <v>42773</v>
      </c>
      <c r="C318" s="37">
        <v>1541</v>
      </c>
      <c r="D318" s="37" t="s">
        <v>358</v>
      </c>
      <c r="E318" s="42">
        <v>111815</v>
      </c>
      <c r="F318" s="42" t="s">
        <v>694</v>
      </c>
      <c r="G318" s="89" t="s">
        <v>441</v>
      </c>
    </row>
    <row r="319" spans="2:7" x14ac:dyDescent="0.25">
      <c r="B319" s="76">
        <v>42794</v>
      </c>
      <c r="C319" s="37">
        <v>1668</v>
      </c>
      <c r="D319" s="37" t="s">
        <v>358</v>
      </c>
      <c r="E319" s="42">
        <v>40964</v>
      </c>
      <c r="F319" s="42" t="s">
        <v>694</v>
      </c>
      <c r="G319" s="89" t="s">
        <v>393</v>
      </c>
    </row>
    <row r="320" spans="2:7" x14ac:dyDescent="0.25">
      <c r="B320" s="76">
        <v>42794</v>
      </c>
      <c r="C320" s="37">
        <v>1667</v>
      </c>
      <c r="D320" s="37" t="s">
        <v>358</v>
      </c>
      <c r="E320" s="42">
        <v>91960</v>
      </c>
      <c r="F320" s="42" t="s">
        <v>694</v>
      </c>
      <c r="G320" s="89" t="s">
        <v>441</v>
      </c>
    </row>
    <row r="321" spans="2:7" s="75" customFormat="1" x14ac:dyDescent="0.25">
      <c r="B321" s="46">
        <v>42767</v>
      </c>
      <c r="C321" s="136" t="s">
        <v>442</v>
      </c>
      <c r="D321" s="136" t="s">
        <v>350</v>
      </c>
      <c r="E321" s="78">
        <v>50000</v>
      </c>
      <c r="F321" s="78" t="s">
        <v>694</v>
      </c>
      <c r="G321" s="90" t="s">
        <v>597</v>
      </c>
    </row>
    <row r="322" spans="2:7" s="111" customFormat="1" x14ac:dyDescent="0.25">
      <c r="B322" s="112">
        <v>44609</v>
      </c>
      <c r="C322" s="121" t="s">
        <v>443</v>
      </c>
      <c r="D322" s="121" t="s">
        <v>444</v>
      </c>
      <c r="E322" s="114">
        <v>100800</v>
      </c>
      <c r="F322" s="114" t="s">
        <v>694</v>
      </c>
      <c r="G322" s="115"/>
    </row>
    <row r="323" spans="2:7" s="111" customFormat="1" x14ac:dyDescent="0.25">
      <c r="B323" s="112">
        <v>42825</v>
      </c>
      <c r="C323" s="121" t="s">
        <v>445</v>
      </c>
      <c r="D323" s="121" t="s">
        <v>376</v>
      </c>
      <c r="E323" s="114">
        <v>94500</v>
      </c>
      <c r="F323" s="114" t="s">
        <v>694</v>
      </c>
      <c r="G323" s="115"/>
    </row>
    <row r="324" spans="2:7" x14ac:dyDescent="0.25">
      <c r="B324" s="79">
        <v>42866</v>
      </c>
      <c r="C324" s="140" t="s">
        <v>446</v>
      </c>
      <c r="D324" s="140" t="s">
        <v>613</v>
      </c>
      <c r="E324" s="80">
        <v>522708</v>
      </c>
      <c r="F324" s="42" t="s">
        <v>694</v>
      </c>
      <c r="G324" s="91" t="s">
        <v>447</v>
      </c>
    </row>
    <row r="325" spans="2:7" x14ac:dyDescent="0.25">
      <c r="B325" s="79">
        <v>42866</v>
      </c>
      <c r="C325" s="140" t="s">
        <v>448</v>
      </c>
      <c r="D325" s="140" t="s">
        <v>613</v>
      </c>
      <c r="E325" s="80">
        <v>379149</v>
      </c>
      <c r="F325" s="42" t="s">
        <v>694</v>
      </c>
      <c r="G325" s="91" t="s">
        <v>449</v>
      </c>
    </row>
    <row r="326" spans="2:7" x14ac:dyDescent="0.25">
      <c r="B326" s="79">
        <v>42868</v>
      </c>
      <c r="C326" s="140" t="s">
        <v>450</v>
      </c>
      <c r="D326" s="140" t="s">
        <v>613</v>
      </c>
      <c r="E326" s="80">
        <v>634385</v>
      </c>
      <c r="F326" s="42" t="s">
        <v>694</v>
      </c>
      <c r="G326" s="91" t="s">
        <v>451</v>
      </c>
    </row>
    <row r="327" spans="2:7" x14ac:dyDescent="0.25">
      <c r="B327" s="79">
        <v>42874</v>
      </c>
      <c r="C327" s="140" t="s">
        <v>452</v>
      </c>
      <c r="D327" s="140" t="s">
        <v>613</v>
      </c>
      <c r="E327" s="80">
        <v>606607</v>
      </c>
      <c r="F327" s="42" t="s">
        <v>694</v>
      </c>
      <c r="G327" s="91" t="s">
        <v>451</v>
      </c>
    </row>
    <row r="328" spans="2:7" x14ac:dyDescent="0.25">
      <c r="B328" s="79">
        <v>42873</v>
      </c>
      <c r="C328" s="140" t="s">
        <v>453</v>
      </c>
      <c r="D328" s="140" t="s">
        <v>613</v>
      </c>
      <c r="E328" s="80">
        <v>640845</v>
      </c>
      <c r="F328" s="42" t="s">
        <v>694</v>
      </c>
      <c r="G328" s="91" t="s">
        <v>451</v>
      </c>
    </row>
    <row r="329" spans="2:7" x14ac:dyDescent="0.25">
      <c r="B329" s="79">
        <v>42873</v>
      </c>
      <c r="C329" s="140" t="s">
        <v>454</v>
      </c>
      <c r="D329" s="140" t="s">
        <v>613</v>
      </c>
      <c r="E329" s="80">
        <v>603376</v>
      </c>
      <c r="F329" s="42" t="s">
        <v>694</v>
      </c>
      <c r="G329" s="91" t="s">
        <v>451</v>
      </c>
    </row>
    <row r="330" spans="2:7" x14ac:dyDescent="0.25">
      <c r="B330" s="79">
        <v>42877</v>
      </c>
      <c r="C330" s="140" t="s">
        <v>455</v>
      </c>
      <c r="D330" s="140" t="s">
        <v>613</v>
      </c>
      <c r="E330" s="80">
        <v>635031</v>
      </c>
      <c r="F330" s="42" t="s">
        <v>694</v>
      </c>
      <c r="G330" s="91" t="s">
        <v>451</v>
      </c>
    </row>
    <row r="331" spans="2:7" x14ac:dyDescent="0.25">
      <c r="B331" s="79">
        <v>42877</v>
      </c>
      <c r="C331" s="140" t="s">
        <v>456</v>
      </c>
      <c r="D331" s="140" t="s">
        <v>613</v>
      </c>
      <c r="E331" s="80">
        <v>630509</v>
      </c>
      <c r="F331" s="42" t="s">
        <v>694</v>
      </c>
      <c r="G331" s="91" t="s">
        <v>451</v>
      </c>
    </row>
    <row r="332" spans="2:7" x14ac:dyDescent="0.25">
      <c r="B332" s="79">
        <v>42882</v>
      </c>
      <c r="C332" s="140" t="s">
        <v>457</v>
      </c>
      <c r="D332" s="140" t="s">
        <v>613</v>
      </c>
      <c r="E332" s="80">
        <v>602407</v>
      </c>
      <c r="F332" s="42" t="s">
        <v>694</v>
      </c>
      <c r="G332" s="91" t="s">
        <v>451</v>
      </c>
    </row>
    <row r="333" spans="2:7" x14ac:dyDescent="0.25">
      <c r="B333" s="79">
        <v>42882</v>
      </c>
      <c r="C333" s="140" t="s">
        <v>458</v>
      </c>
      <c r="D333" s="140" t="s">
        <v>613</v>
      </c>
      <c r="E333" s="80">
        <v>637615</v>
      </c>
      <c r="F333" s="42" t="s">
        <v>694</v>
      </c>
      <c r="G333" s="91" t="s">
        <v>451</v>
      </c>
    </row>
    <row r="334" spans="2:7" x14ac:dyDescent="0.25">
      <c r="B334" s="79">
        <v>42891</v>
      </c>
      <c r="C334" s="140" t="s">
        <v>459</v>
      </c>
      <c r="D334" s="140" t="s">
        <v>613</v>
      </c>
      <c r="E334" s="80">
        <v>631736</v>
      </c>
      <c r="F334" s="42" t="s">
        <v>694</v>
      </c>
      <c r="G334" s="91" t="s">
        <v>451</v>
      </c>
    </row>
    <row r="335" spans="2:7" x14ac:dyDescent="0.25">
      <c r="B335" s="79">
        <v>42891</v>
      </c>
      <c r="C335" s="140" t="s">
        <v>460</v>
      </c>
      <c r="D335" s="140" t="s">
        <v>613</v>
      </c>
      <c r="E335" s="80">
        <v>615393</v>
      </c>
      <c r="F335" s="42" t="s">
        <v>694</v>
      </c>
      <c r="G335" s="91" t="s">
        <v>451</v>
      </c>
    </row>
    <row r="336" spans="2:7" x14ac:dyDescent="0.25">
      <c r="B336" s="79">
        <v>42894</v>
      </c>
      <c r="C336" s="140" t="s">
        <v>461</v>
      </c>
      <c r="D336" s="140" t="s">
        <v>613</v>
      </c>
      <c r="E336" s="80">
        <v>668461</v>
      </c>
      <c r="F336" s="42" t="s">
        <v>694</v>
      </c>
      <c r="G336" s="91" t="s">
        <v>462</v>
      </c>
    </row>
    <row r="337" spans="2:7" x14ac:dyDescent="0.25">
      <c r="B337" s="79">
        <v>42894</v>
      </c>
      <c r="C337" s="140" t="s">
        <v>463</v>
      </c>
      <c r="D337" s="140" t="s">
        <v>613</v>
      </c>
      <c r="E337" s="80">
        <v>643880</v>
      </c>
      <c r="F337" s="42" t="s">
        <v>694</v>
      </c>
      <c r="G337" s="91" t="s">
        <v>462</v>
      </c>
    </row>
    <row r="338" spans="2:7" x14ac:dyDescent="0.25">
      <c r="B338" s="79">
        <v>42894</v>
      </c>
      <c r="C338" s="140" t="s">
        <v>464</v>
      </c>
      <c r="D338" s="140" t="s">
        <v>613</v>
      </c>
      <c r="E338" s="80">
        <v>674265</v>
      </c>
      <c r="F338" s="42" t="s">
        <v>694</v>
      </c>
      <c r="G338" s="91" t="s">
        <v>462</v>
      </c>
    </row>
    <row r="339" spans="2:7" x14ac:dyDescent="0.25">
      <c r="B339" s="79">
        <v>42896</v>
      </c>
      <c r="C339" s="140" t="s">
        <v>465</v>
      </c>
      <c r="D339" s="140" t="s">
        <v>613</v>
      </c>
      <c r="E339" s="80">
        <v>670510</v>
      </c>
      <c r="F339" s="42" t="s">
        <v>694</v>
      </c>
      <c r="G339" s="91" t="s">
        <v>462</v>
      </c>
    </row>
    <row r="340" spans="2:7" x14ac:dyDescent="0.25">
      <c r="B340" s="79">
        <v>42896</v>
      </c>
      <c r="C340" s="140" t="s">
        <v>466</v>
      </c>
      <c r="D340" s="140" t="s">
        <v>613</v>
      </c>
      <c r="E340" s="80">
        <v>633638</v>
      </c>
      <c r="F340" s="42" t="s">
        <v>694</v>
      </c>
      <c r="G340" s="91" t="s">
        <v>462</v>
      </c>
    </row>
    <row r="341" spans="2:7" x14ac:dyDescent="0.25">
      <c r="B341" s="79">
        <v>42896</v>
      </c>
      <c r="C341" s="140" t="s">
        <v>467</v>
      </c>
      <c r="D341" s="140" t="s">
        <v>613</v>
      </c>
      <c r="E341" s="80">
        <v>679045</v>
      </c>
      <c r="F341" s="42" t="s">
        <v>694</v>
      </c>
      <c r="G341" s="91" t="s">
        <v>462</v>
      </c>
    </row>
    <row r="342" spans="2:7" x14ac:dyDescent="0.25">
      <c r="B342" s="79">
        <v>42900</v>
      </c>
      <c r="C342" s="140" t="s">
        <v>468</v>
      </c>
      <c r="D342" s="140" t="s">
        <v>613</v>
      </c>
      <c r="E342" s="80">
        <v>666413</v>
      </c>
      <c r="F342" s="42" t="s">
        <v>694</v>
      </c>
      <c r="G342" s="91" t="s">
        <v>462</v>
      </c>
    </row>
    <row r="343" spans="2:7" x14ac:dyDescent="0.25">
      <c r="B343" s="79">
        <v>42900</v>
      </c>
      <c r="C343" s="140" t="s">
        <v>469</v>
      </c>
      <c r="D343" s="140" t="s">
        <v>613</v>
      </c>
      <c r="E343" s="80">
        <v>632326</v>
      </c>
      <c r="F343" s="42" t="s">
        <v>694</v>
      </c>
      <c r="G343" s="91" t="s">
        <v>470</v>
      </c>
    </row>
    <row r="344" spans="2:7" x14ac:dyDescent="0.25">
      <c r="B344" s="79">
        <v>42900</v>
      </c>
      <c r="C344" s="140" t="s">
        <v>471</v>
      </c>
      <c r="D344" s="140" t="s">
        <v>613</v>
      </c>
      <c r="E344" s="80">
        <v>693720</v>
      </c>
      <c r="F344" s="42" t="s">
        <v>694</v>
      </c>
      <c r="G344" s="91" t="s">
        <v>472</v>
      </c>
    </row>
    <row r="345" spans="2:7" x14ac:dyDescent="0.25">
      <c r="B345" s="79">
        <v>42901</v>
      </c>
      <c r="C345" s="140" t="s">
        <v>473</v>
      </c>
      <c r="D345" s="140" t="s">
        <v>613</v>
      </c>
      <c r="E345" s="80">
        <v>524529</v>
      </c>
      <c r="F345" s="42" t="s">
        <v>694</v>
      </c>
      <c r="G345" s="91" t="s">
        <v>474</v>
      </c>
    </row>
    <row r="346" spans="2:7" x14ac:dyDescent="0.25">
      <c r="B346" s="79">
        <v>42901</v>
      </c>
      <c r="C346" s="140" t="s">
        <v>475</v>
      </c>
      <c r="D346" s="140" t="s">
        <v>613</v>
      </c>
      <c r="E346" s="80">
        <v>545355</v>
      </c>
      <c r="F346" s="42" t="s">
        <v>694</v>
      </c>
      <c r="G346" s="91" t="s">
        <v>474</v>
      </c>
    </row>
    <row r="347" spans="2:7" x14ac:dyDescent="0.25">
      <c r="B347" s="79">
        <v>42905</v>
      </c>
      <c r="C347" s="140" t="s">
        <v>476</v>
      </c>
      <c r="D347" s="140" t="s">
        <v>613</v>
      </c>
      <c r="E347" s="80">
        <v>551464</v>
      </c>
      <c r="F347" s="42" t="s">
        <v>694</v>
      </c>
      <c r="G347" s="91" t="s">
        <v>474</v>
      </c>
    </row>
    <row r="348" spans="2:7" x14ac:dyDescent="0.25">
      <c r="B348" s="79">
        <v>42905</v>
      </c>
      <c r="C348" s="140" t="s">
        <v>477</v>
      </c>
      <c r="D348" s="140" t="s">
        <v>613</v>
      </c>
      <c r="E348" s="80">
        <v>521475</v>
      </c>
      <c r="F348" s="42" t="s">
        <v>694</v>
      </c>
      <c r="G348" s="91" t="s">
        <v>474</v>
      </c>
    </row>
    <row r="349" spans="2:7" x14ac:dyDescent="0.25">
      <c r="B349" s="79">
        <v>42905</v>
      </c>
      <c r="C349" s="140" t="s">
        <v>478</v>
      </c>
      <c r="D349" s="140" t="s">
        <v>613</v>
      </c>
      <c r="E349" s="80">
        <v>544800</v>
      </c>
      <c r="F349" s="42" t="s">
        <v>694</v>
      </c>
      <c r="G349" s="91" t="s">
        <v>474</v>
      </c>
    </row>
    <row r="350" spans="2:7" x14ac:dyDescent="0.25">
      <c r="B350" s="79">
        <v>42906</v>
      </c>
      <c r="C350" s="140" t="s">
        <v>479</v>
      </c>
      <c r="D350" s="140" t="s">
        <v>613</v>
      </c>
      <c r="E350" s="80">
        <v>551186</v>
      </c>
      <c r="F350" s="42" t="s">
        <v>694</v>
      </c>
      <c r="G350" s="91" t="s">
        <v>474</v>
      </c>
    </row>
    <row r="351" spans="2:7" x14ac:dyDescent="0.25">
      <c r="B351" s="79">
        <v>42906</v>
      </c>
      <c r="C351" s="140" t="s">
        <v>480</v>
      </c>
      <c r="D351" s="140" t="s">
        <v>613</v>
      </c>
      <c r="E351" s="80">
        <v>518698</v>
      </c>
      <c r="F351" s="42" t="s">
        <v>694</v>
      </c>
      <c r="G351" s="91" t="s">
        <v>474</v>
      </c>
    </row>
    <row r="352" spans="2:7" x14ac:dyDescent="0.25">
      <c r="B352" s="79">
        <v>42906</v>
      </c>
      <c r="C352" s="140" t="s">
        <v>481</v>
      </c>
      <c r="D352" s="140" t="s">
        <v>613</v>
      </c>
      <c r="E352" s="80">
        <v>550631</v>
      </c>
      <c r="F352" s="42" t="s">
        <v>694</v>
      </c>
      <c r="G352" s="91" t="s">
        <v>474</v>
      </c>
    </row>
    <row r="353" spans="2:7" x14ac:dyDescent="0.25">
      <c r="B353" s="79">
        <v>42907</v>
      </c>
      <c r="C353" s="140" t="s">
        <v>482</v>
      </c>
      <c r="D353" s="140" t="s">
        <v>613</v>
      </c>
      <c r="E353" s="80">
        <v>543134</v>
      </c>
      <c r="F353" s="42" t="s">
        <v>694</v>
      </c>
      <c r="G353" s="91" t="s">
        <v>474</v>
      </c>
    </row>
    <row r="354" spans="2:7" x14ac:dyDescent="0.25">
      <c r="B354" s="79">
        <v>42907</v>
      </c>
      <c r="C354" s="140" t="s">
        <v>483</v>
      </c>
      <c r="D354" s="140" t="s">
        <v>613</v>
      </c>
      <c r="E354" s="80">
        <v>635297</v>
      </c>
      <c r="F354" s="42" t="s">
        <v>694</v>
      </c>
      <c r="G354" s="91" t="s">
        <v>484</v>
      </c>
    </row>
    <row r="355" spans="2:7" x14ac:dyDescent="0.25">
      <c r="B355" s="79">
        <v>42909</v>
      </c>
      <c r="C355" s="140" t="s">
        <v>485</v>
      </c>
      <c r="D355" s="140" t="s">
        <v>613</v>
      </c>
      <c r="E355" s="80">
        <v>836622</v>
      </c>
      <c r="F355" s="42" t="s">
        <v>694</v>
      </c>
      <c r="G355" s="91" t="s">
        <v>486</v>
      </c>
    </row>
    <row r="356" spans="2:7" x14ac:dyDescent="0.25">
      <c r="B356" s="79">
        <v>42909</v>
      </c>
      <c r="C356" s="140" t="s">
        <v>487</v>
      </c>
      <c r="D356" s="140" t="s">
        <v>613</v>
      </c>
      <c r="E356" s="80">
        <v>568671</v>
      </c>
      <c r="F356" s="42" t="s">
        <v>694</v>
      </c>
      <c r="G356" s="91" t="s">
        <v>488</v>
      </c>
    </row>
    <row r="357" spans="2:7" x14ac:dyDescent="0.25">
      <c r="B357" s="79">
        <v>42909</v>
      </c>
      <c r="C357" s="140" t="s">
        <v>489</v>
      </c>
      <c r="D357" s="140" t="s">
        <v>613</v>
      </c>
      <c r="E357" s="80">
        <v>517118</v>
      </c>
      <c r="F357" s="42" t="s">
        <v>694</v>
      </c>
      <c r="G357" s="91" t="s">
        <v>490</v>
      </c>
    </row>
    <row r="358" spans="2:7" x14ac:dyDescent="0.25">
      <c r="B358" s="79">
        <v>42909</v>
      </c>
      <c r="C358" s="140" t="s">
        <v>491</v>
      </c>
      <c r="D358" s="140" t="s">
        <v>613</v>
      </c>
      <c r="E358" s="80">
        <v>517910</v>
      </c>
      <c r="F358" s="42" t="s">
        <v>694</v>
      </c>
      <c r="G358" s="91" t="s">
        <v>490</v>
      </c>
    </row>
    <row r="359" spans="2:7" x14ac:dyDescent="0.25">
      <c r="B359" s="79">
        <v>42912</v>
      </c>
      <c r="C359" s="140" t="s">
        <v>492</v>
      </c>
      <c r="D359" s="140" t="s">
        <v>613</v>
      </c>
      <c r="E359" s="80">
        <v>494681</v>
      </c>
      <c r="F359" s="42" t="s">
        <v>694</v>
      </c>
      <c r="G359" s="91" t="s">
        <v>490</v>
      </c>
    </row>
    <row r="360" spans="2:7" x14ac:dyDescent="0.25">
      <c r="B360" s="79">
        <v>42912</v>
      </c>
      <c r="C360" s="140" t="s">
        <v>493</v>
      </c>
      <c r="D360" s="140" t="s">
        <v>613</v>
      </c>
      <c r="E360" s="80">
        <v>519494</v>
      </c>
      <c r="F360" s="42" t="s">
        <v>694</v>
      </c>
      <c r="G360" s="91" t="s">
        <v>490</v>
      </c>
    </row>
    <row r="361" spans="2:7" x14ac:dyDescent="0.25">
      <c r="B361" s="79">
        <v>42912</v>
      </c>
      <c r="C361" s="140" t="s">
        <v>494</v>
      </c>
      <c r="D361" s="140" t="s">
        <v>613</v>
      </c>
      <c r="E361" s="80">
        <v>516063</v>
      </c>
      <c r="F361" s="42" t="s">
        <v>694</v>
      </c>
      <c r="G361" s="91" t="s">
        <v>490</v>
      </c>
    </row>
    <row r="362" spans="2:7" x14ac:dyDescent="0.25">
      <c r="B362" s="79">
        <v>42913</v>
      </c>
      <c r="C362" s="140" t="s">
        <v>495</v>
      </c>
      <c r="D362" s="140" t="s">
        <v>613</v>
      </c>
      <c r="E362" s="80">
        <v>492833</v>
      </c>
      <c r="F362" s="42" t="s">
        <v>694</v>
      </c>
      <c r="G362" s="91" t="s">
        <v>490</v>
      </c>
    </row>
    <row r="363" spans="2:7" x14ac:dyDescent="0.25">
      <c r="B363" s="79">
        <v>42913</v>
      </c>
      <c r="C363" s="140" t="s">
        <v>496</v>
      </c>
      <c r="D363" s="140" t="s">
        <v>613</v>
      </c>
      <c r="E363" s="80">
        <v>520550</v>
      </c>
      <c r="F363" s="42" t="s">
        <v>694</v>
      </c>
      <c r="G363" s="91" t="s">
        <v>490</v>
      </c>
    </row>
    <row r="364" spans="2:7" x14ac:dyDescent="0.25">
      <c r="B364" s="79">
        <v>42913</v>
      </c>
      <c r="C364" s="140" t="s">
        <v>497</v>
      </c>
      <c r="D364" s="140" t="s">
        <v>613</v>
      </c>
      <c r="E364" s="80">
        <v>546692</v>
      </c>
      <c r="F364" s="42" t="s">
        <v>694</v>
      </c>
      <c r="G364" s="91" t="s">
        <v>498</v>
      </c>
    </row>
    <row r="365" spans="2:7" x14ac:dyDescent="0.25">
      <c r="B365" s="79">
        <v>42915</v>
      </c>
      <c r="C365" s="140" t="s">
        <v>499</v>
      </c>
      <c r="D365" s="140" t="s">
        <v>613</v>
      </c>
      <c r="E365" s="80">
        <v>594412</v>
      </c>
      <c r="F365" s="42" t="s">
        <v>694</v>
      </c>
      <c r="G365" s="91" t="s">
        <v>500</v>
      </c>
    </row>
    <row r="366" spans="2:7" x14ac:dyDescent="0.25">
      <c r="B366" s="79">
        <v>42915</v>
      </c>
      <c r="C366" s="140" t="s">
        <v>501</v>
      </c>
      <c r="D366" s="140" t="s">
        <v>613</v>
      </c>
      <c r="E366" s="80">
        <v>633696</v>
      </c>
      <c r="F366" s="42" t="s">
        <v>694</v>
      </c>
      <c r="G366" s="91" t="s">
        <v>500</v>
      </c>
    </row>
    <row r="367" spans="2:7" x14ac:dyDescent="0.25">
      <c r="B367" s="79">
        <v>42915</v>
      </c>
      <c r="C367" s="140" t="s">
        <v>502</v>
      </c>
      <c r="D367" s="140" t="s">
        <v>613</v>
      </c>
      <c r="E367" s="80">
        <v>635950</v>
      </c>
      <c r="F367" s="42" t="s">
        <v>694</v>
      </c>
      <c r="G367" s="91" t="s">
        <v>500</v>
      </c>
    </row>
    <row r="368" spans="2:7" x14ac:dyDescent="0.25">
      <c r="B368" s="76">
        <v>42836</v>
      </c>
      <c r="C368" s="139" t="s">
        <v>503</v>
      </c>
      <c r="D368" s="37" t="s">
        <v>358</v>
      </c>
      <c r="E368" s="42">
        <v>91960</v>
      </c>
      <c r="F368" s="42" t="s">
        <v>694</v>
      </c>
      <c r="G368" s="89" t="s">
        <v>441</v>
      </c>
    </row>
    <row r="369" spans="2:7" s="75" customFormat="1" x14ac:dyDescent="0.25">
      <c r="B369" s="46">
        <v>42842</v>
      </c>
      <c r="C369" s="138" t="s">
        <v>504</v>
      </c>
      <c r="D369" s="136" t="s">
        <v>505</v>
      </c>
      <c r="E369" s="78">
        <v>76229</v>
      </c>
      <c r="F369" s="78" t="s">
        <v>694</v>
      </c>
      <c r="G369" s="90" t="s">
        <v>353</v>
      </c>
    </row>
    <row r="370" spans="2:7" x14ac:dyDescent="0.25">
      <c r="B370" s="76">
        <v>42851</v>
      </c>
      <c r="C370" s="139" t="s">
        <v>506</v>
      </c>
      <c r="D370" s="37" t="s">
        <v>358</v>
      </c>
      <c r="E370" s="42">
        <v>20482</v>
      </c>
      <c r="F370" s="42" t="s">
        <v>694</v>
      </c>
      <c r="G370" s="89" t="s">
        <v>393</v>
      </c>
    </row>
    <row r="371" spans="2:7" x14ac:dyDescent="0.25">
      <c r="B371" s="76">
        <v>42851</v>
      </c>
      <c r="C371" s="37" t="s">
        <v>507</v>
      </c>
      <c r="D371" s="37" t="s">
        <v>508</v>
      </c>
      <c r="E371" s="42">
        <v>54080</v>
      </c>
      <c r="F371" s="42" t="s">
        <v>694</v>
      </c>
      <c r="G371" s="89" t="s">
        <v>509</v>
      </c>
    </row>
    <row r="372" spans="2:7" x14ac:dyDescent="0.25">
      <c r="B372" s="76">
        <v>42875</v>
      </c>
      <c r="C372" s="139" t="s">
        <v>510</v>
      </c>
      <c r="D372" s="37" t="s">
        <v>358</v>
      </c>
      <c r="E372" s="42">
        <v>137940</v>
      </c>
      <c r="F372" s="42" t="s">
        <v>694</v>
      </c>
      <c r="G372" s="89" t="s">
        <v>441</v>
      </c>
    </row>
    <row r="373" spans="2:7" s="75" customFormat="1" x14ac:dyDescent="0.25">
      <c r="B373" s="46">
        <v>42886</v>
      </c>
      <c r="C373" s="136">
        <v>223</v>
      </c>
      <c r="D373" s="136" t="s">
        <v>389</v>
      </c>
      <c r="E373" s="78">
        <v>106900</v>
      </c>
      <c r="F373" s="78" t="s">
        <v>694</v>
      </c>
      <c r="G373" s="90" t="s">
        <v>1502</v>
      </c>
    </row>
    <row r="374" spans="2:7" s="75" customFormat="1" x14ac:dyDescent="0.25">
      <c r="B374" s="46">
        <v>42886</v>
      </c>
      <c r="C374" s="138" t="s">
        <v>511</v>
      </c>
      <c r="D374" s="136" t="s">
        <v>512</v>
      </c>
      <c r="E374" s="78">
        <v>69538</v>
      </c>
      <c r="F374" s="78" t="s">
        <v>694</v>
      </c>
      <c r="G374" s="90" t="s">
        <v>1503</v>
      </c>
    </row>
    <row r="375" spans="2:7" s="75" customFormat="1" x14ac:dyDescent="0.25">
      <c r="B375" s="46">
        <v>42863</v>
      </c>
      <c r="C375" s="138" t="s">
        <v>513</v>
      </c>
      <c r="D375" s="136" t="s">
        <v>340</v>
      </c>
      <c r="E375" s="78">
        <v>12950.5</v>
      </c>
      <c r="F375" s="78" t="s">
        <v>694</v>
      </c>
      <c r="G375" s="90" t="s">
        <v>1505</v>
      </c>
    </row>
    <row r="376" spans="2:7" s="75" customFormat="1" x14ac:dyDescent="0.25">
      <c r="B376" s="46">
        <v>42873</v>
      </c>
      <c r="C376" s="138" t="s">
        <v>514</v>
      </c>
      <c r="D376" s="136" t="s">
        <v>363</v>
      </c>
      <c r="E376" s="78">
        <v>5550</v>
      </c>
      <c r="F376" s="78" t="s">
        <v>694</v>
      </c>
      <c r="G376" s="90" t="s">
        <v>1504</v>
      </c>
    </row>
    <row r="377" spans="2:7" s="75" customFormat="1" x14ac:dyDescent="0.25">
      <c r="B377" s="46">
        <v>42896</v>
      </c>
      <c r="C377" s="138" t="s">
        <v>515</v>
      </c>
      <c r="D377" s="136" t="s">
        <v>358</v>
      </c>
      <c r="E377" s="78">
        <v>132924</v>
      </c>
      <c r="F377" s="78" t="s">
        <v>694</v>
      </c>
      <c r="G377" s="90" t="s">
        <v>441</v>
      </c>
    </row>
    <row r="378" spans="2:7" s="111" customFormat="1" x14ac:dyDescent="0.25">
      <c r="B378" s="112">
        <v>42900</v>
      </c>
      <c r="C378" s="121" t="s">
        <v>516</v>
      </c>
      <c r="D378" s="121" t="s">
        <v>517</v>
      </c>
      <c r="E378" s="114">
        <v>74813</v>
      </c>
      <c r="F378" s="114" t="s">
        <v>694</v>
      </c>
      <c r="G378" s="115"/>
    </row>
    <row r="379" spans="2:7" x14ac:dyDescent="0.25">
      <c r="B379" s="76">
        <v>42929</v>
      </c>
      <c r="C379" s="37" t="s">
        <v>518</v>
      </c>
      <c r="D379" s="37" t="s">
        <v>519</v>
      </c>
      <c r="E379" s="42">
        <v>207441</v>
      </c>
      <c r="F379" s="42" t="s">
        <v>694</v>
      </c>
      <c r="G379" s="89" t="s">
        <v>520</v>
      </c>
    </row>
    <row r="380" spans="2:7" x14ac:dyDescent="0.25">
      <c r="B380" s="76">
        <v>42937</v>
      </c>
      <c r="C380" s="37" t="s">
        <v>521</v>
      </c>
      <c r="D380" s="37" t="s">
        <v>522</v>
      </c>
      <c r="E380" s="42">
        <v>366055</v>
      </c>
      <c r="F380" s="42" t="s">
        <v>694</v>
      </c>
      <c r="G380" s="89" t="s">
        <v>523</v>
      </c>
    </row>
    <row r="381" spans="2:7" x14ac:dyDescent="0.25">
      <c r="B381" s="76">
        <v>42940</v>
      </c>
      <c r="C381" s="37">
        <v>112</v>
      </c>
      <c r="D381" s="37" t="s">
        <v>358</v>
      </c>
      <c r="E381" s="42">
        <v>66044</v>
      </c>
      <c r="F381" s="42" t="s">
        <v>694</v>
      </c>
      <c r="G381" s="89" t="s">
        <v>393</v>
      </c>
    </row>
    <row r="382" spans="2:7" x14ac:dyDescent="0.25">
      <c r="B382" s="76">
        <v>42941</v>
      </c>
      <c r="C382" s="37">
        <v>113</v>
      </c>
      <c r="D382" s="37" t="s">
        <v>358</v>
      </c>
      <c r="E382" s="42">
        <v>91960</v>
      </c>
      <c r="F382" s="42" t="s">
        <v>694</v>
      </c>
      <c r="G382" s="89" t="s">
        <v>441</v>
      </c>
    </row>
    <row r="383" spans="2:7" s="75" customFormat="1" x14ac:dyDescent="0.25">
      <c r="B383" s="46">
        <v>42952</v>
      </c>
      <c r="C383" s="138" t="s">
        <v>524</v>
      </c>
      <c r="D383" s="136" t="s">
        <v>525</v>
      </c>
      <c r="E383" s="78">
        <v>71610</v>
      </c>
      <c r="F383" s="78" t="s">
        <v>694</v>
      </c>
      <c r="G383" s="90" t="s">
        <v>1510</v>
      </c>
    </row>
    <row r="384" spans="2:7" s="75" customFormat="1" x14ac:dyDescent="0.25">
      <c r="B384" s="46">
        <v>42954</v>
      </c>
      <c r="C384" s="138" t="s">
        <v>526</v>
      </c>
      <c r="D384" s="136" t="s">
        <v>525</v>
      </c>
      <c r="E384" s="78">
        <v>118800</v>
      </c>
      <c r="F384" s="78" t="s">
        <v>694</v>
      </c>
      <c r="G384" s="90" t="s">
        <v>1513</v>
      </c>
    </row>
    <row r="385" spans="2:7" s="75" customFormat="1" x14ac:dyDescent="0.25">
      <c r="B385" s="46">
        <v>42958</v>
      </c>
      <c r="C385" s="136">
        <v>229</v>
      </c>
      <c r="D385" s="136" t="s">
        <v>358</v>
      </c>
      <c r="E385" s="78">
        <v>88616</v>
      </c>
      <c r="F385" s="78" t="s">
        <v>694</v>
      </c>
      <c r="G385" s="90" t="s">
        <v>1507</v>
      </c>
    </row>
    <row r="386" spans="2:7" s="75" customFormat="1" x14ac:dyDescent="0.25">
      <c r="B386" s="46">
        <v>42966</v>
      </c>
      <c r="C386" s="136">
        <v>158</v>
      </c>
      <c r="D386" s="136" t="s">
        <v>380</v>
      </c>
      <c r="E386" s="78">
        <v>47230</v>
      </c>
      <c r="F386" s="78" t="s">
        <v>694</v>
      </c>
      <c r="G386" s="90" t="s">
        <v>392</v>
      </c>
    </row>
    <row r="387" spans="2:7" x14ac:dyDescent="0.25">
      <c r="B387" s="46">
        <v>42978</v>
      </c>
      <c r="C387" s="136">
        <v>1718000413</v>
      </c>
      <c r="D387" s="136" t="s">
        <v>527</v>
      </c>
      <c r="E387" s="78">
        <v>5500</v>
      </c>
      <c r="F387" s="42" t="s">
        <v>694</v>
      </c>
      <c r="G387" s="90" t="s">
        <v>528</v>
      </c>
    </row>
    <row r="388" spans="2:7" s="111" customFormat="1" x14ac:dyDescent="0.25">
      <c r="B388" s="112">
        <v>42958</v>
      </c>
      <c r="C388" s="137" t="s">
        <v>529</v>
      </c>
      <c r="D388" s="121" t="s">
        <v>530</v>
      </c>
      <c r="E388" s="114">
        <v>50900</v>
      </c>
      <c r="F388" s="114" t="s">
        <v>694</v>
      </c>
      <c r="G388" s="115"/>
    </row>
    <row r="389" spans="2:7" x14ac:dyDescent="0.25">
      <c r="B389" s="76">
        <v>42978</v>
      </c>
      <c r="C389" s="37">
        <v>1718000294</v>
      </c>
      <c r="D389" s="37" t="s">
        <v>527</v>
      </c>
      <c r="E389" s="42">
        <v>3250</v>
      </c>
      <c r="F389" s="42" t="s">
        <v>694</v>
      </c>
      <c r="G389" s="89" t="s">
        <v>531</v>
      </c>
    </row>
    <row r="390" spans="2:7" s="111" customFormat="1" x14ac:dyDescent="0.25">
      <c r="B390" s="112">
        <v>42983</v>
      </c>
      <c r="C390" s="121" t="s">
        <v>532</v>
      </c>
      <c r="D390" s="121" t="s">
        <v>533</v>
      </c>
      <c r="E390" s="114">
        <v>116500</v>
      </c>
      <c r="F390" s="114" t="s">
        <v>694</v>
      </c>
      <c r="G390" s="115"/>
    </row>
    <row r="391" spans="2:7" x14ac:dyDescent="0.25">
      <c r="B391" s="76">
        <v>42983</v>
      </c>
      <c r="C391" s="37" t="s">
        <v>534</v>
      </c>
      <c r="D391" s="37" t="s">
        <v>519</v>
      </c>
      <c r="E391" s="42">
        <v>189922</v>
      </c>
      <c r="F391" s="42" t="s">
        <v>694</v>
      </c>
      <c r="G391" s="89" t="s">
        <v>520</v>
      </c>
    </row>
    <row r="392" spans="2:7" s="75" customFormat="1" x14ac:dyDescent="0.25">
      <c r="B392" s="46">
        <v>42989</v>
      </c>
      <c r="C392" s="136">
        <v>2752006965</v>
      </c>
      <c r="D392" s="136" t="s">
        <v>344</v>
      </c>
      <c r="E392" s="78">
        <v>58500</v>
      </c>
      <c r="F392" s="78" t="s">
        <v>694</v>
      </c>
      <c r="G392" s="90" t="s">
        <v>1512</v>
      </c>
    </row>
    <row r="393" spans="2:7" x14ac:dyDescent="0.25">
      <c r="B393" s="46">
        <v>42993</v>
      </c>
      <c r="C393" s="138" t="s">
        <v>436</v>
      </c>
      <c r="D393" s="136" t="s">
        <v>535</v>
      </c>
      <c r="E393" s="78">
        <v>9800</v>
      </c>
      <c r="F393" s="42" t="s">
        <v>694</v>
      </c>
      <c r="G393" s="90" t="s">
        <v>536</v>
      </c>
    </row>
    <row r="394" spans="2:7" s="111" customFormat="1" x14ac:dyDescent="0.25">
      <c r="B394" s="112">
        <v>43004</v>
      </c>
      <c r="C394" s="121">
        <v>2752007933</v>
      </c>
      <c r="D394" s="121" t="s">
        <v>344</v>
      </c>
      <c r="E394" s="114">
        <v>144900</v>
      </c>
      <c r="F394" s="114" t="s">
        <v>694</v>
      </c>
      <c r="G394" s="115"/>
    </row>
    <row r="395" spans="2:7" s="75" customFormat="1" x14ac:dyDescent="0.25">
      <c r="B395" s="46">
        <v>43011</v>
      </c>
      <c r="C395" s="136" t="s">
        <v>537</v>
      </c>
      <c r="D395" s="136" t="s">
        <v>444</v>
      </c>
      <c r="E395" s="78">
        <v>178350</v>
      </c>
      <c r="F395" s="78" t="s">
        <v>694</v>
      </c>
      <c r="G395" s="90" t="s">
        <v>1519</v>
      </c>
    </row>
    <row r="396" spans="2:7" s="75" customFormat="1" x14ac:dyDescent="0.25">
      <c r="B396" s="46">
        <v>43014</v>
      </c>
      <c r="C396" s="136">
        <v>516</v>
      </c>
      <c r="D396" s="136" t="s">
        <v>358</v>
      </c>
      <c r="E396" s="78">
        <v>88616</v>
      </c>
      <c r="F396" s="78" t="s">
        <v>694</v>
      </c>
      <c r="G396" s="90" t="s">
        <v>1524</v>
      </c>
    </row>
    <row r="397" spans="2:7" s="75" customFormat="1" x14ac:dyDescent="0.25">
      <c r="B397" s="46">
        <v>43022</v>
      </c>
      <c r="C397" s="136" t="s">
        <v>538</v>
      </c>
      <c r="D397" s="136" t="s">
        <v>1212</v>
      </c>
      <c r="E397" s="78">
        <v>18532</v>
      </c>
      <c r="F397" s="78" t="s">
        <v>694</v>
      </c>
      <c r="G397" s="90" t="s">
        <v>1526</v>
      </c>
    </row>
    <row r="398" spans="2:7" s="111" customFormat="1" x14ac:dyDescent="0.25">
      <c r="B398" s="112">
        <v>43033</v>
      </c>
      <c r="C398" s="121" t="s">
        <v>539</v>
      </c>
      <c r="D398" s="121" t="s">
        <v>540</v>
      </c>
      <c r="E398" s="114">
        <v>62057.5</v>
      </c>
      <c r="F398" s="114" t="s">
        <v>694</v>
      </c>
      <c r="G398" s="115"/>
    </row>
    <row r="399" spans="2:7" x14ac:dyDescent="0.25">
      <c r="B399" s="76">
        <v>43036</v>
      </c>
      <c r="C399" s="37" t="s">
        <v>541</v>
      </c>
      <c r="D399" s="37" t="s">
        <v>542</v>
      </c>
      <c r="E399" s="42">
        <v>176000</v>
      </c>
      <c r="F399" s="42" t="s">
        <v>694</v>
      </c>
      <c r="G399" s="89" t="s">
        <v>543</v>
      </c>
    </row>
    <row r="400" spans="2:7" s="75" customFormat="1" x14ac:dyDescent="0.25">
      <c r="B400" s="46">
        <v>43039</v>
      </c>
      <c r="C400" s="136" t="s">
        <v>544</v>
      </c>
      <c r="D400" s="136" t="s">
        <v>382</v>
      </c>
      <c r="E400" s="78">
        <v>85059</v>
      </c>
      <c r="F400" s="78" t="s">
        <v>694</v>
      </c>
      <c r="G400" s="90" t="s">
        <v>1506</v>
      </c>
    </row>
    <row r="401" spans="2:7" s="75" customFormat="1" x14ac:dyDescent="0.25">
      <c r="B401" s="46">
        <v>43039</v>
      </c>
      <c r="C401" s="136" t="s">
        <v>545</v>
      </c>
      <c r="D401" s="136" t="s">
        <v>546</v>
      </c>
      <c r="E401" s="78">
        <v>69245</v>
      </c>
      <c r="F401" s="78" t="s">
        <v>694</v>
      </c>
      <c r="G401" s="90" t="s">
        <v>1511</v>
      </c>
    </row>
    <row r="402" spans="2:7" s="75" customFormat="1" x14ac:dyDescent="0.25">
      <c r="B402" s="46">
        <v>43045</v>
      </c>
      <c r="C402" s="136" t="s">
        <v>547</v>
      </c>
      <c r="D402" s="136" t="s">
        <v>382</v>
      </c>
      <c r="E402" s="78">
        <v>109224.25</v>
      </c>
      <c r="F402" s="78" t="s">
        <v>694</v>
      </c>
      <c r="G402" s="90" t="s">
        <v>1506</v>
      </c>
    </row>
    <row r="403" spans="2:7" s="75" customFormat="1" x14ac:dyDescent="0.25">
      <c r="B403" s="46">
        <v>43045</v>
      </c>
      <c r="C403" s="136" t="s">
        <v>548</v>
      </c>
      <c r="D403" s="136" t="s">
        <v>382</v>
      </c>
      <c r="E403" s="78">
        <v>98377.5</v>
      </c>
      <c r="F403" s="78" t="s">
        <v>694</v>
      </c>
      <c r="G403" s="90" t="s">
        <v>1506</v>
      </c>
    </row>
    <row r="404" spans="2:7" s="75" customFormat="1" x14ac:dyDescent="0.25">
      <c r="B404" s="46">
        <v>43052</v>
      </c>
      <c r="C404" s="136" t="s">
        <v>549</v>
      </c>
      <c r="D404" s="136" t="s">
        <v>382</v>
      </c>
      <c r="E404" s="78">
        <v>108215.25</v>
      </c>
      <c r="F404" s="78" t="s">
        <v>694</v>
      </c>
      <c r="G404" s="90" t="s">
        <v>1506</v>
      </c>
    </row>
    <row r="405" spans="2:7" s="75" customFormat="1" x14ac:dyDescent="0.25">
      <c r="B405" s="46">
        <v>43062</v>
      </c>
      <c r="C405" s="136" t="s">
        <v>550</v>
      </c>
      <c r="D405" s="136" t="s">
        <v>382</v>
      </c>
      <c r="E405" s="78">
        <v>789894</v>
      </c>
      <c r="F405" s="78" t="s">
        <v>694</v>
      </c>
      <c r="G405" s="90" t="s">
        <v>1506</v>
      </c>
    </row>
    <row r="406" spans="2:7" x14ac:dyDescent="0.25">
      <c r="B406" s="76">
        <v>43066</v>
      </c>
      <c r="C406" s="37" t="s">
        <v>551</v>
      </c>
      <c r="D406" s="37" t="s">
        <v>519</v>
      </c>
      <c r="E406" s="42">
        <v>83475</v>
      </c>
      <c r="F406" s="42" t="s">
        <v>694</v>
      </c>
      <c r="G406" s="89" t="s">
        <v>520</v>
      </c>
    </row>
    <row r="407" spans="2:7" s="75" customFormat="1" ht="33" x14ac:dyDescent="0.25">
      <c r="B407" s="46">
        <v>43075</v>
      </c>
      <c r="C407" s="136">
        <v>472</v>
      </c>
      <c r="D407" s="136" t="s">
        <v>552</v>
      </c>
      <c r="E407" s="78">
        <v>29661.02</v>
      </c>
      <c r="F407" s="78" t="s">
        <v>694</v>
      </c>
      <c r="G407" s="90" t="s">
        <v>1514</v>
      </c>
    </row>
    <row r="408" spans="2:7" s="75" customFormat="1" x14ac:dyDescent="0.25">
      <c r="B408" s="46">
        <v>43075</v>
      </c>
      <c r="C408" s="136">
        <v>472</v>
      </c>
      <c r="D408" s="136" t="s">
        <v>552</v>
      </c>
      <c r="E408" s="78">
        <v>35714.29</v>
      </c>
      <c r="F408" s="78" t="s">
        <v>694</v>
      </c>
      <c r="G408" s="90" t="s">
        <v>1515</v>
      </c>
    </row>
    <row r="409" spans="2:7" x14ac:dyDescent="0.25">
      <c r="B409" s="76">
        <v>43080</v>
      </c>
      <c r="C409" s="37" t="s">
        <v>553</v>
      </c>
      <c r="D409" s="37" t="s">
        <v>554</v>
      </c>
      <c r="E409" s="42">
        <v>88150</v>
      </c>
      <c r="F409" s="42" t="s">
        <v>694</v>
      </c>
      <c r="G409" s="89" t="s">
        <v>429</v>
      </c>
    </row>
    <row r="410" spans="2:7" s="75" customFormat="1" x14ac:dyDescent="0.25">
      <c r="B410" s="46">
        <v>43094</v>
      </c>
      <c r="C410" s="136">
        <v>536</v>
      </c>
      <c r="D410" s="136" t="s">
        <v>552</v>
      </c>
      <c r="E410" s="78">
        <v>35000</v>
      </c>
      <c r="F410" s="78" t="s">
        <v>694</v>
      </c>
      <c r="G410" s="90" t="s">
        <v>1527</v>
      </c>
    </row>
    <row r="411" spans="2:7" s="111" customFormat="1" x14ac:dyDescent="0.25">
      <c r="B411" s="112">
        <v>43094</v>
      </c>
      <c r="C411" s="121">
        <v>560</v>
      </c>
      <c r="D411" s="121" t="s">
        <v>1212</v>
      </c>
      <c r="E411" s="114">
        <v>145000</v>
      </c>
      <c r="F411" s="114" t="s">
        <v>694</v>
      </c>
      <c r="G411" s="115"/>
    </row>
    <row r="412" spans="2:7" s="75" customFormat="1" x14ac:dyDescent="0.25">
      <c r="B412" s="46">
        <v>43096</v>
      </c>
      <c r="C412" s="136" t="s">
        <v>555</v>
      </c>
      <c r="D412" s="136" t="s">
        <v>525</v>
      </c>
      <c r="E412" s="78">
        <v>135850</v>
      </c>
      <c r="F412" s="78" t="s">
        <v>694</v>
      </c>
      <c r="G412" s="90" t="s">
        <v>1510</v>
      </c>
    </row>
    <row r="413" spans="2:7" s="75" customFormat="1" x14ac:dyDescent="0.25">
      <c r="B413" s="46">
        <v>43100</v>
      </c>
      <c r="C413" s="136">
        <v>552</v>
      </c>
      <c r="D413" s="136" t="s">
        <v>552</v>
      </c>
      <c r="E413" s="78">
        <v>72711.87</v>
      </c>
      <c r="F413" s="78" t="s">
        <v>694</v>
      </c>
      <c r="G413" s="90" t="s">
        <v>1525</v>
      </c>
    </row>
    <row r="414" spans="2:7" x14ac:dyDescent="0.25">
      <c r="B414" s="76">
        <v>43102</v>
      </c>
      <c r="C414" s="139" t="s">
        <v>556</v>
      </c>
      <c r="D414" s="37" t="s">
        <v>519</v>
      </c>
      <c r="E414" s="42">
        <v>171500</v>
      </c>
      <c r="F414" s="42" t="s">
        <v>694</v>
      </c>
      <c r="G414" s="89" t="s">
        <v>520</v>
      </c>
    </row>
    <row r="415" spans="2:7" s="75" customFormat="1" x14ac:dyDescent="0.25">
      <c r="B415" s="46">
        <v>43108</v>
      </c>
      <c r="C415" s="136" t="s">
        <v>557</v>
      </c>
      <c r="D415" s="136" t="s">
        <v>382</v>
      </c>
      <c r="E415" s="78">
        <v>97722</v>
      </c>
      <c r="F415" s="78" t="s">
        <v>694</v>
      </c>
      <c r="G415" s="90" t="s">
        <v>1506</v>
      </c>
    </row>
    <row r="416" spans="2:7" s="75" customFormat="1" x14ac:dyDescent="0.25">
      <c r="B416" s="46">
        <v>43109</v>
      </c>
      <c r="C416" s="136" t="s">
        <v>558</v>
      </c>
      <c r="D416" s="136" t="s">
        <v>382</v>
      </c>
      <c r="E416" s="78">
        <v>100467</v>
      </c>
      <c r="F416" s="78" t="s">
        <v>694</v>
      </c>
      <c r="G416" s="90" t="s">
        <v>1506</v>
      </c>
    </row>
    <row r="417" spans="2:7" s="75" customFormat="1" x14ac:dyDescent="0.25">
      <c r="B417" s="46">
        <v>43109</v>
      </c>
      <c r="C417" s="136" t="s">
        <v>559</v>
      </c>
      <c r="D417" s="136" t="s">
        <v>382</v>
      </c>
      <c r="E417" s="78">
        <v>98655.3</v>
      </c>
      <c r="F417" s="78" t="s">
        <v>694</v>
      </c>
      <c r="G417" s="90" t="s">
        <v>1506</v>
      </c>
    </row>
    <row r="418" spans="2:7" s="75" customFormat="1" x14ac:dyDescent="0.25">
      <c r="B418" s="46">
        <v>43110</v>
      </c>
      <c r="C418" s="136" t="s">
        <v>560</v>
      </c>
      <c r="D418" s="136" t="s">
        <v>382</v>
      </c>
      <c r="E418" s="78">
        <v>98820</v>
      </c>
      <c r="F418" s="78" t="s">
        <v>694</v>
      </c>
      <c r="G418" s="90" t="s">
        <v>1506</v>
      </c>
    </row>
    <row r="419" spans="2:7" s="75" customFormat="1" x14ac:dyDescent="0.25">
      <c r="B419" s="46">
        <v>43112</v>
      </c>
      <c r="C419" s="136" t="s">
        <v>561</v>
      </c>
      <c r="D419" s="136" t="s">
        <v>382</v>
      </c>
      <c r="E419" s="78">
        <v>125955.5</v>
      </c>
      <c r="F419" s="78" t="s">
        <v>694</v>
      </c>
      <c r="G419" s="90" t="s">
        <v>1506</v>
      </c>
    </row>
    <row r="420" spans="2:7" s="75" customFormat="1" x14ac:dyDescent="0.25">
      <c r="B420" s="46">
        <v>43113</v>
      </c>
      <c r="C420" s="136" t="s">
        <v>562</v>
      </c>
      <c r="D420" s="136" t="s">
        <v>382</v>
      </c>
      <c r="E420" s="78">
        <v>89250</v>
      </c>
      <c r="F420" s="78" t="s">
        <v>694</v>
      </c>
      <c r="G420" s="90" t="s">
        <v>1509</v>
      </c>
    </row>
    <row r="421" spans="2:7" s="111" customFormat="1" x14ac:dyDescent="0.25">
      <c r="B421" s="112">
        <v>43115</v>
      </c>
      <c r="C421" s="121" t="s">
        <v>563</v>
      </c>
      <c r="D421" s="121" t="s">
        <v>346</v>
      </c>
      <c r="E421" s="114">
        <v>54890</v>
      </c>
      <c r="F421" s="114" t="s">
        <v>694</v>
      </c>
      <c r="G421" s="115"/>
    </row>
    <row r="422" spans="2:7" s="75" customFormat="1" x14ac:dyDescent="0.25">
      <c r="B422" s="46">
        <v>43117</v>
      </c>
      <c r="C422" s="136" t="s">
        <v>564</v>
      </c>
      <c r="D422" s="136" t="s">
        <v>382</v>
      </c>
      <c r="E422" s="78">
        <v>120121</v>
      </c>
      <c r="F422" s="78" t="s">
        <v>694</v>
      </c>
      <c r="G422" s="90" t="s">
        <v>1506</v>
      </c>
    </row>
    <row r="423" spans="2:7" s="75" customFormat="1" x14ac:dyDescent="0.25">
      <c r="B423" s="46">
        <v>43117</v>
      </c>
      <c r="C423" s="136" t="s">
        <v>565</v>
      </c>
      <c r="D423" s="136" t="s">
        <v>382</v>
      </c>
      <c r="E423" s="78">
        <v>115125</v>
      </c>
      <c r="F423" s="78" t="s">
        <v>694</v>
      </c>
      <c r="G423" s="90" t="s">
        <v>1506</v>
      </c>
    </row>
    <row r="424" spans="2:7" s="111" customFormat="1" x14ac:dyDescent="0.25">
      <c r="B424" s="112">
        <v>43118</v>
      </c>
      <c r="C424" s="121">
        <v>809</v>
      </c>
      <c r="D424" s="121" t="s">
        <v>566</v>
      </c>
      <c r="E424" s="114">
        <v>131020</v>
      </c>
      <c r="F424" s="114" t="s">
        <v>694</v>
      </c>
      <c r="G424" s="115"/>
    </row>
    <row r="425" spans="2:7" s="75" customFormat="1" x14ac:dyDescent="0.25">
      <c r="B425" s="46">
        <v>43119</v>
      </c>
      <c r="C425" s="136" t="s">
        <v>567</v>
      </c>
      <c r="D425" s="136" t="s">
        <v>382</v>
      </c>
      <c r="E425" s="78">
        <v>99259.199999999997</v>
      </c>
      <c r="F425" s="78" t="s">
        <v>694</v>
      </c>
      <c r="G425" s="90" t="s">
        <v>1506</v>
      </c>
    </row>
    <row r="426" spans="2:7" x14ac:dyDescent="0.25">
      <c r="B426" s="76">
        <v>43119</v>
      </c>
      <c r="C426" s="37">
        <v>637</v>
      </c>
      <c r="D426" s="37" t="s">
        <v>552</v>
      </c>
      <c r="E426" s="42">
        <v>7500</v>
      </c>
      <c r="F426" s="42" t="s">
        <v>694</v>
      </c>
      <c r="G426" s="89" t="s">
        <v>568</v>
      </c>
    </row>
    <row r="427" spans="2:7" s="75" customFormat="1" x14ac:dyDescent="0.25">
      <c r="B427" s="46">
        <v>43122</v>
      </c>
      <c r="C427" s="136" t="s">
        <v>569</v>
      </c>
      <c r="D427" s="136" t="s">
        <v>382</v>
      </c>
      <c r="E427" s="78">
        <v>80209</v>
      </c>
      <c r="F427" s="78" t="s">
        <v>694</v>
      </c>
      <c r="G427" s="90" t="s">
        <v>1506</v>
      </c>
    </row>
    <row r="428" spans="2:7" s="75" customFormat="1" x14ac:dyDescent="0.25">
      <c r="B428" s="46">
        <v>43125</v>
      </c>
      <c r="C428" s="136" t="s">
        <v>570</v>
      </c>
      <c r="D428" s="136" t="s">
        <v>338</v>
      </c>
      <c r="E428" s="78">
        <v>50415</v>
      </c>
      <c r="F428" s="78" t="s">
        <v>694</v>
      </c>
      <c r="G428" s="90" t="s">
        <v>571</v>
      </c>
    </row>
    <row r="429" spans="2:7" s="75" customFormat="1" x14ac:dyDescent="0.25">
      <c r="B429" s="46">
        <v>43125</v>
      </c>
      <c r="C429" s="136">
        <v>1492</v>
      </c>
      <c r="D429" s="136" t="s">
        <v>572</v>
      </c>
      <c r="E429" s="78">
        <v>247576</v>
      </c>
      <c r="F429" s="78" t="s">
        <v>694</v>
      </c>
      <c r="G429" s="90" t="s">
        <v>1490</v>
      </c>
    </row>
    <row r="430" spans="2:7" x14ac:dyDescent="0.25">
      <c r="B430" s="76">
        <v>43131</v>
      </c>
      <c r="C430" s="139" t="s">
        <v>573</v>
      </c>
      <c r="D430" s="37" t="s">
        <v>519</v>
      </c>
      <c r="E430" s="42">
        <v>181790</v>
      </c>
      <c r="F430" s="42" t="s">
        <v>694</v>
      </c>
      <c r="G430" s="89" t="s">
        <v>520</v>
      </c>
    </row>
    <row r="431" spans="2:7" s="75" customFormat="1" x14ac:dyDescent="0.25">
      <c r="B431" s="46">
        <v>43131</v>
      </c>
      <c r="C431" s="136" t="s">
        <v>574</v>
      </c>
      <c r="D431" s="136" t="s">
        <v>49</v>
      </c>
      <c r="E431" s="78">
        <v>162500</v>
      </c>
      <c r="F431" s="78" t="s">
        <v>694</v>
      </c>
      <c r="G431" s="90" t="s">
        <v>1508</v>
      </c>
    </row>
    <row r="432" spans="2:7" s="75" customFormat="1" x14ac:dyDescent="0.25">
      <c r="B432" s="46">
        <v>43134</v>
      </c>
      <c r="C432" s="136">
        <v>1676</v>
      </c>
      <c r="D432" s="136" t="s">
        <v>575</v>
      </c>
      <c r="E432" s="78">
        <v>159000</v>
      </c>
      <c r="F432" s="78" t="s">
        <v>694</v>
      </c>
      <c r="G432" s="90" t="s">
        <v>1520</v>
      </c>
    </row>
    <row r="433" spans="2:7" s="75" customFormat="1" x14ac:dyDescent="0.25">
      <c r="B433" s="46">
        <v>43136</v>
      </c>
      <c r="C433" s="136" t="s">
        <v>576</v>
      </c>
      <c r="D433" s="136" t="s">
        <v>444</v>
      </c>
      <c r="E433" s="78">
        <v>145410</v>
      </c>
      <c r="F433" s="78" t="s">
        <v>694</v>
      </c>
      <c r="G433" s="90" t="s">
        <v>1519</v>
      </c>
    </row>
    <row r="434" spans="2:7" s="75" customFormat="1" x14ac:dyDescent="0.25">
      <c r="B434" s="46">
        <v>43138</v>
      </c>
      <c r="C434" s="136" t="s">
        <v>577</v>
      </c>
      <c r="D434" s="136" t="s">
        <v>382</v>
      </c>
      <c r="E434" s="78">
        <v>148750</v>
      </c>
      <c r="F434" s="78" t="s">
        <v>694</v>
      </c>
      <c r="G434" s="90" t="s">
        <v>1509</v>
      </c>
    </row>
    <row r="435" spans="2:7" s="75" customFormat="1" x14ac:dyDescent="0.25">
      <c r="B435" s="46">
        <v>43140</v>
      </c>
      <c r="C435" s="136" t="s">
        <v>578</v>
      </c>
      <c r="D435" s="136" t="s">
        <v>382</v>
      </c>
      <c r="E435" s="78">
        <v>99918</v>
      </c>
      <c r="F435" s="78" t="s">
        <v>694</v>
      </c>
      <c r="G435" s="90" t="s">
        <v>1506</v>
      </c>
    </row>
    <row r="436" spans="2:7" s="75" customFormat="1" x14ac:dyDescent="0.25">
      <c r="B436" s="46">
        <v>43146</v>
      </c>
      <c r="C436" s="136" t="s">
        <v>579</v>
      </c>
      <c r="D436" s="136" t="s">
        <v>580</v>
      </c>
      <c r="E436" s="78">
        <v>35195</v>
      </c>
      <c r="F436" s="78" t="s">
        <v>694</v>
      </c>
      <c r="G436" s="90" t="s">
        <v>1528</v>
      </c>
    </row>
    <row r="437" spans="2:7" s="75" customFormat="1" x14ac:dyDescent="0.25">
      <c r="B437" s="46">
        <v>43150</v>
      </c>
      <c r="C437" s="136" t="s">
        <v>581</v>
      </c>
      <c r="D437" s="136" t="s">
        <v>582</v>
      </c>
      <c r="E437" s="78">
        <v>114000</v>
      </c>
      <c r="F437" s="78" t="s">
        <v>694</v>
      </c>
      <c r="G437" s="90" t="s">
        <v>1518</v>
      </c>
    </row>
    <row r="438" spans="2:7" s="111" customFormat="1" x14ac:dyDescent="0.25">
      <c r="B438" s="112">
        <v>43152</v>
      </c>
      <c r="C438" s="121" t="s">
        <v>583</v>
      </c>
      <c r="D438" s="121" t="s">
        <v>546</v>
      </c>
      <c r="E438" s="114">
        <v>115303</v>
      </c>
      <c r="F438" s="114" t="s">
        <v>694</v>
      </c>
      <c r="G438" s="115"/>
    </row>
    <row r="439" spans="2:7" s="75" customFormat="1" x14ac:dyDescent="0.25">
      <c r="B439" s="46">
        <v>43157</v>
      </c>
      <c r="C439" s="136">
        <v>1266</v>
      </c>
      <c r="D439" s="136" t="s">
        <v>358</v>
      </c>
      <c r="E439" s="78">
        <v>111815</v>
      </c>
      <c r="F439" s="78" t="s">
        <v>694</v>
      </c>
      <c r="G439" s="90" t="s">
        <v>1524</v>
      </c>
    </row>
    <row r="440" spans="2:7" s="75" customFormat="1" x14ac:dyDescent="0.25">
      <c r="B440" s="46">
        <v>43158</v>
      </c>
      <c r="C440" s="136">
        <v>76</v>
      </c>
      <c r="D440" s="136" t="s">
        <v>584</v>
      </c>
      <c r="E440" s="78">
        <v>36900</v>
      </c>
      <c r="F440" s="78" t="s">
        <v>694</v>
      </c>
      <c r="G440" s="90" t="s">
        <v>1523</v>
      </c>
    </row>
    <row r="441" spans="2:7" x14ac:dyDescent="0.25">
      <c r="B441" s="76">
        <v>43159</v>
      </c>
      <c r="C441" s="37" t="s">
        <v>585</v>
      </c>
      <c r="D441" s="37" t="s">
        <v>586</v>
      </c>
      <c r="E441" s="42">
        <v>7128925</v>
      </c>
      <c r="F441" s="42" t="s">
        <v>694</v>
      </c>
      <c r="G441" s="89" t="s">
        <v>587</v>
      </c>
    </row>
    <row r="442" spans="2:7" x14ac:dyDescent="0.25">
      <c r="B442" s="76">
        <v>43167</v>
      </c>
      <c r="C442" s="37">
        <v>1336</v>
      </c>
      <c r="D442" s="37" t="s">
        <v>358</v>
      </c>
      <c r="E442" s="42">
        <v>91960</v>
      </c>
      <c r="F442" s="42" t="s">
        <v>694</v>
      </c>
      <c r="G442" s="89" t="s">
        <v>441</v>
      </c>
    </row>
    <row r="443" spans="2:7" s="75" customFormat="1" x14ac:dyDescent="0.25">
      <c r="B443" s="46">
        <v>43176</v>
      </c>
      <c r="C443" s="136" t="s">
        <v>588</v>
      </c>
      <c r="D443" s="136" t="s">
        <v>382</v>
      </c>
      <c r="E443" s="78">
        <v>164430</v>
      </c>
      <c r="F443" s="78" t="s">
        <v>694</v>
      </c>
      <c r="G443" s="90" t="s">
        <v>1516</v>
      </c>
    </row>
    <row r="444" spans="2:7" s="75" customFormat="1" x14ac:dyDescent="0.25">
      <c r="B444" s="46">
        <v>43177</v>
      </c>
      <c r="C444" s="136">
        <v>1935</v>
      </c>
      <c r="D444" s="136" t="s">
        <v>572</v>
      </c>
      <c r="E444" s="78">
        <v>285060</v>
      </c>
      <c r="F444" s="78" t="s">
        <v>694</v>
      </c>
      <c r="G444" s="90" t="s">
        <v>1490</v>
      </c>
    </row>
    <row r="445" spans="2:7" s="75" customFormat="1" x14ac:dyDescent="0.25">
      <c r="B445" s="46">
        <v>43178</v>
      </c>
      <c r="C445" s="136" t="s">
        <v>589</v>
      </c>
      <c r="D445" s="136" t="s">
        <v>572</v>
      </c>
      <c r="E445" s="78">
        <v>134928</v>
      </c>
      <c r="F445" s="78" t="s">
        <v>694</v>
      </c>
      <c r="G445" s="90" t="s">
        <v>1490</v>
      </c>
    </row>
    <row r="446" spans="2:7" s="75" customFormat="1" x14ac:dyDescent="0.25">
      <c r="B446" s="46">
        <v>43179</v>
      </c>
      <c r="C446" s="136" t="s">
        <v>590</v>
      </c>
      <c r="D446" s="136" t="s">
        <v>591</v>
      </c>
      <c r="E446" s="78">
        <v>74443</v>
      </c>
      <c r="F446" s="78" t="s">
        <v>694</v>
      </c>
      <c r="G446" s="90" t="s">
        <v>1522</v>
      </c>
    </row>
    <row r="447" spans="2:7" s="75" customFormat="1" x14ac:dyDescent="0.25">
      <c r="B447" s="46">
        <v>43188</v>
      </c>
      <c r="C447" s="136">
        <v>1475</v>
      </c>
      <c r="D447" s="136" t="s">
        <v>358</v>
      </c>
      <c r="E447" s="78">
        <v>82555</v>
      </c>
      <c r="F447" s="78" t="s">
        <v>694</v>
      </c>
      <c r="G447" s="90" t="s">
        <v>1524</v>
      </c>
    </row>
    <row r="448" spans="2:7" s="75" customFormat="1" x14ac:dyDescent="0.25">
      <c r="B448" s="46">
        <v>43189</v>
      </c>
      <c r="C448" s="136" t="s">
        <v>592</v>
      </c>
      <c r="D448" s="136" t="s">
        <v>593</v>
      </c>
      <c r="E448" s="78">
        <v>89980</v>
      </c>
      <c r="F448" s="78" t="s">
        <v>694</v>
      </c>
      <c r="G448" s="90" t="s">
        <v>1521</v>
      </c>
    </row>
    <row r="449" spans="2:7" s="111" customFormat="1" x14ac:dyDescent="0.25">
      <c r="B449" s="112">
        <v>43190</v>
      </c>
      <c r="C449" s="121">
        <v>111</v>
      </c>
      <c r="D449" s="121" t="s">
        <v>594</v>
      </c>
      <c r="E449" s="114">
        <v>67500</v>
      </c>
      <c r="F449" s="114" t="s">
        <v>694</v>
      </c>
      <c r="G449" s="115"/>
    </row>
    <row r="450" spans="2:7" s="75" customFormat="1" ht="33" x14ac:dyDescent="0.25">
      <c r="B450" s="46">
        <v>43190</v>
      </c>
      <c r="C450" s="136" t="s">
        <v>595</v>
      </c>
      <c r="D450" s="136" t="s">
        <v>363</v>
      </c>
      <c r="E450" s="78">
        <v>76410</v>
      </c>
      <c r="F450" s="78" t="s">
        <v>694</v>
      </c>
      <c r="G450" s="90" t="s">
        <v>1517</v>
      </c>
    </row>
    <row r="451" spans="2:7" x14ac:dyDescent="0.25">
      <c r="B451" s="76">
        <v>43190</v>
      </c>
      <c r="C451" s="37">
        <v>765</v>
      </c>
      <c r="D451" s="37" t="s">
        <v>596</v>
      </c>
      <c r="E451" s="42">
        <v>34770</v>
      </c>
      <c r="F451" s="42" t="s">
        <v>694</v>
      </c>
      <c r="G451" s="89" t="s">
        <v>597</v>
      </c>
    </row>
    <row r="452" spans="2:7" x14ac:dyDescent="0.25">
      <c r="B452" s="76">
        <v>43190</v>
      </c>
      <c r="C452" s="37">
        <v>11069</v>
      </c>
      <c r="D452" s="37" t="s">
        <v>505</v>
      </c>
      <c r="E452" s="42">
        <v>109378.92</v>
      </c>
      <c r="F452" s="42" t="s">
        <v>694</v>
      </c>
      <c r="G452" s="89" t="s">
        <v>598</v>
      </c>
    </row>
    <row r="453" spans="2:7" x14ac:dyDescent="0.25">
      <c r="B453" s="76">
        <v>43190</v>
      </c>
      <c r="C453" s="139" t="s">
        <v>599</v>
      </c>
      <c r="D453" s="37" t="s">
        <v>600</v>
      </c>
      <c r="E453" s="42">
        <v>1681800</v>
      </c>
      <c r="F453" s="42" t="s">
        <v>694</v>
      </c>
      <c r="G453" s="89" t="s">
        <v>601</v>
      </c>
    </row>
    <row r="454" spans="2:7" x14ac:dyDescent="0.25">
      <c r="B454" s="76">
        <v>43203</v>
      </c>
      <c r="C454" s="37" t="s">
        <v>662</v>
      </c>
      <c r="D454" s="37" t="s">
        <v>663</v>
      </c>
      <c r="E454" s="42">
        <v>100100</v>
      </c>
      <c r="F454" s="42" t="s">
        <v>694</v>
      </c>
      <c r="G454" s="89" t="s">
        <v>601</v>
      </c>
    </row>
    <row r="455" spans="2:7" x14ac:dyDescent="0.25">
      <c r="B455" s="76">
        <v>43253</v>
      </c>
      <c r="C455" s="37" t="s">
        <v>664</v>
      </c>
      <c r="D455" s="37" t="s">
        <v>663</v>
      </c>
      <c r="E455" s="42">
        <v>205800</v>
      </c>
      <c r="F455" s="42" t="s">
        <v>694</v>
      </c>
      <c r="G455" s="89" t="s">
        <v>601</v>
      </c>
    </row>
    <row r="456" spans="2:7" x14ac:dyDescent="0.25">
      <c r="B456" s="76">
        <v>43302</v>
      </c>
      <c r="C456" s="37" t="s">
        <v>665</v>
      </c>
      <c r="D456" s="37" t="s">
        <v>663</v>
      </c>
      <c r="E456" s="42">
        <v>24000</v>
      </c>
      <c r="F456" s="42" t="s">
        <v>694</v>
      </c>
      <c r="G456" s="89" t="s">
        <v>601</v>
      </c>
    </row>
    <row r="457" spans="2:7" x14ac:dyDescent="0.25">
      <c r="B457" s="76">
        <v>43313</v>
      </c>
      <c r="C457" s="37" t="s">
        <v>666</v>
      </c>
      <c r="D457" s="37" t="s">
        <v>663</v>
      </c>
      <c r="E457" s="42">
        <v>20300</v>
      </c>
      <c r="F457" s="42" t="s">
        <v>694</v>
      </c>
      <c r="G457" s="89" t="s">
        <v>601</v>
      </c>
    </row>
    <row r="458" spans="2:7" x14ac:dyDescent="0.25">
      <c r="B458" s="76">
        <v>43316</v>
      </c>
      <c r="C458" s="37" t="s">
        <v>667</v>
      </c>
      <c r="D458" s="37" t="s">
        <v>663</v>
      </c>
      <c r="E458" s="42">
        <v>198800</v>
      </c>
      <c r="F458" s="42" t="s">
        <v>694</v>
      </c>
      <c r="G458" s="89" t="s">
        <v>601</v>
      </c>
    </row>
    <row r="459" spans="2:7" x14ac:dyDescent="0.25">
      <c r="B459" s="76">
        <v>43400</v>
      </c>
      <c r="C459" s="37" t="s">
        <v>668</v>
      </c>
      <c r="D459" s="37" t="s">
        <v>663</v>
      </c>
      <c r="E459" s="42">
        <v>223300</v>
      </c>
      <c r="F459" s="42" t="s">
        <v>694</v>
      </c>
      <c r="G459" s="89" t="s">
        <v>601</v>
      </c>
    </row>
    <row r="460" spans="2:7" x14ac:dyDescent="0.25">
      <c r="B460" s="76">
        <v>43454</v>
      </c>
      <c r="C460" s="37" t="s">
        <v>669</v>
      </c>
      <c r="D460" s="37" t="s">
        <v>663</v>
      </c>
      <c r="E460" s="42">
        <v>601300</v>
      </c>
      <c r="F460" s="42" t="s">
        <v>694</v>
      </c>
      <c r="G460" s="89" t="s">
        <v>601</v>
      </c>
    </row>
    <row r="461" spans="2:7" x14ac:dyDescent="0.25">
      <c r="B461" s="76">
        <v>43465</v>
      </c>
      <c r="C461" s="37" t="s">
        <v>670</v>
      </c>
      <c r="D461" s="37" t="s">
        <v>671</v>
      </c>
      <c r="E461" s="42">
        <v>685625</v>
      </c>
      <c r="F461" s="42" t="s">
        <v>694</v>
      </c>
      <c r="G461" s="89" t="s">
        <v>601</v>
      </c>
    </row>
    <row r="462" spans="2:7" x14ac:dyDescent="0.25">
      <c r="B462" s="76">
        <v>43486</v>
      </c>
      <c r="C462" s="37" t="s">
        <v>672</v>
      </c>
      <c r="D462" s="37" t="s">
        <v>671</v>
      </c>
      <c r="E462" s="42">
        <v>671875</v>
      </c>
      <c r="F462" s="42" t="s">
        <v>694</v>
      </c>
      <c r="G462" s="89" t="s">
        <v>601</v>
      </c>
    </row>
    <row r="463" spans="2:7" x14ac:dyDescent="0.25">
      <c r="B463" s="76">
        <v>43488</v>
      </c>
      <c r="C463" s="37" t="s">
        <v>673</v>
      </c>
      <c r="D463" s="37" t="s">
        <v>671</v>
      </c>
      <c r="E463" s="42">
        <v>660625</v>
      </c>
      <c r="F463" s="42" t="s">
        <v>694</v>
      </c>
      <c r="G463" s="89" t="s">
        <v>601</v>
      </c>
    </row>
    <row r="464" spans="2:7" x14ac:dyDescent="0.25">
      <c r="B464" s="76">
        <v>43502</v>
      </c>
      <c r="C464" s="37" t="s">
        <v>674</v>
      </c>
      <c r="D464" s="37" t="s">
        <v>671</v>
      </c>
      <c r="E464" s="42">
        <v>649165</v>
      </c>
      <c r="F464" s="42" t="s">
        <v>694</v>
      </c>
      <c r="G464" s="89" t="s">
        <v>601</v>
      </c>
    </row>
    <row r="465" spans="2:7" x14ac:dyDescent="0.25">
      <c r="B465" s="76">
        <v>43515</v>
      </c>
      <c r="C465" s="37" t="s">
        <v>675</v>
      </c>
      <c r="D465" s="37" t="s">
        <v>663</v>
      </c>
      <c r="E465" s="42">
        <v>478380</v>
      </c>
      <c r="F465" s="42" t="s">
        <v>694</v>
      </c>
      <c r="G465" s="89" t="s">
        <v>601</v>
      </c>
    </row>
    <row r="466" spans="2:7" x14ac:dyDescent="0.25">
      <c r="B466" s="76">
        <v>43547</v>
      </c>
      <c r="C466" s="37" t="s">
        <v>676</v>
      </c>
      <c r="D466" s="37" t="s">
        <v>663</v>
      </c>
      <c r="E466" s="42">
        <v>429450</v>
      </c>
      <c r="F466" s="42" t="s">
        <v>694</v>
      </c>
      <c r="G466" s="89" t="s">
        <v>601</v>
      </c>
    </row>
    <row r="467" spans="2:7" x14ac:dyDescent="0.25">
      <c r="B467" s="76">
        <v>43206</v>
      </c>
      <c r="C467" s="37">
        <v>149</v>
      </c>
      <c r="D467" s="37" t="s">
        <v>575</v>
      </c>
      <c r="E467" s="42">
        <v>139000</v>
      </c>
      <c r="F467" s="42" t="s">
        <v>694</v>
      </c>
      <c r="G467" s="89" t="s">
        <v>418</v>
      </c>
    </row>
    <row r="468" spans="2:7" s="75" customFormat="1" x14ac:dyDescent="0.25">
      <c r="B468" s="46">
        <v>43207</v>
      </c>
      <c r="C468" s="136">
        <v>147</v>
      </c>
      <c r="D468" s="136" t="s">
        <v>572</v>
      </c>
      <c r="E468" s="78">
        <v>274306</v>
      </c>
      <c r="F468" s="78" t="s">
        <v>694</v>
      </c>
      <c r="G468" s="90" t="s">
        <v>1490</v>
      </c>
    </row>
    <row r="469" spans="2:7" s="75" customFormat="1" x14ac:dyDescent="0.25">
      <c r="B469" s="46">
        <v>43208</v>
      </c>
      <c r="C469" s="136">
        <v>152</v>
      </c>
      <c r="D469" s="136" t="s">
        <v>572</v>
      </c>
      <c r="E469" s="78">
        <v>80191</v>
      </c>
      <c r="F469" s="78" t="s">
        <v>694</v>
      </c>
      <c r="G469" s="90" t="s">
        <v>1490</v>
      </c>
    </row>
    <row r="470" spans="2:7" x14ac:dyDescent="0.25">
      <c r="B470" s="76">
        <v>43209</v>
      </c>
      <c r="C470" s="37" t="s">
        <v>622</v>
      </c>
      <c r="D470" s="37" t="s">
        <v>623</v>
      </c>
      <c r="E470" s="42">
        <v>1083000</v>
      </c>
      <c r="F470" s="42" t="s">
        <v>694</v>
      </c>
      <c r="G470" s="89" t="s">
        <v>624</v>
      </c>
    </row>
    <row r="471" spans="2:7" x14ac:dyDescent="0.25">
      <c r="B471" s="76">
        <v>43225</v>
      </c>
      <c r="C471" s="37">
        <v>103</v>
      </c>
      <c r="D471" s="37" t="s">
        <v>596</v>
      </c>
      <c r="E471" s="42">
        <v>42830</v>
      </c>
      <c r="F471" s="42" t="s">
        <v>694</v>
      </c>
      <c r="G471" s="89" t="s">
        <v>392</v>
      </c>
    </row>
    <row r="472" spans="2:7" x14ac:dyDescent="0.25">
      <c r="B472" s="76">
        <v>43251</v>
      </c>
      <c r="C472" s="37">
        <v>90</v>
      </c>
      <c r="D472" s="37" t="s">
        <v>625</v>
      </c>
      <c r="E472" s="42">
        <v>4950</v>
      </c>
      <c r="F472" s="42" t="s">
        <v>694</v>
      </c>
      <c r="G472" s="89" t="s">
        <v>531</v>
      </c>
    </row>
    <row r="473" spans="2:7" x14ac:dyDescent="0.25">
      <c r="B473" s="76">
        <v>43231</v>
      </c>
      <c r="C473" s="37">
        <v>65</v>
      </c>
      <c r="D473" s="37" t="s">
        <v>626</v>
      </c>
      <c r="E473" s="42">
        <v>1163620</v>
      </c>
      <c r="F473" s="42" t="s">
        <v>694</v>
      </c>
      <c r="G473" s="89" t="s">
        <v>601</v>
      </c>
    </row>
    <row r="474" spans="2:7" s="75" customFormat="1" x14ac:dyDescent="0.25">
      <c r="B474" s="46">
        <v>43252</v>
      </c>
      <c r="C474" s="136">
        <v>528</v>
      </c>
      <c r="D474" s="136" t="s">
        <v>572</v>
      </c>
      <c r="E474" s="78">
        <v>370625</v>
      </c>
      <c r="F474" s="78" t="s">
        <v>694</v>
      </c>
      <c r="G474" s="90" t="s">
        <v>1490</v>
      </c>
    </row>
    <row r="475" spans="2:7" s="111" customFormat="1" x14ac:dyDescent="0.25">
      <c r="B475" s="112">
        <v>43253</v>
      </c>
      <c r="C475" s="121">
        <v>100</v>
      </c>
      <c r="D475" s="121" t="s">
        <v>627</v>
      </c>
      <c r="E475" s="114">
        <v>81000</v>
      </c>
      <c r="F475" s="114" t="s">
        <v>694</v>
      </c>
      <c r="G475" s="115"/>
    </row>
    <row r="476" spans="2:7" x14ac:dyDescent="0.25">
      <c r="B476" s="76">
        <v>43260</v>
      </c>
      <c r="C476" s="37" t="s">
        <v>628</v>
      </c>
      <c r="D476" s="37" t="s">
        <v>586</v>
      </c>
      <c r="E476" s="42">
        <v>2695700</v>
      </c>
      <c r="F476" s="42" t="s">
        <v>694</v>
      </c>
      <c r="G476" s="89" t="s">
        <v>587</v>
      </c>
    </row>
    <row r="477" spans="2:7" x14ac:dyDescent="0.25">
      <c r="B477" s="76">
        <v>43263</v>
      </c>
      <c r="C477" s="37">
        <v>117</v>
      </c>
      <c r="D477" s="37" t="s">
        <v>629</v>
      </c>
      <c r="E477" s="42">
        <v>22084.799999999999</v>
      </c>
      <c r="F477" s="42" t="s">
        <v>694</v>
      </c>
      <c r="G477" s="89" t="s">
        <v>630</v>
      </c>
    </row>
    <row r="478" spans="2:7" x14ac:dyDescent="0.25">
      <c r="B478" s="76">
        <v>43282</v>
      </c>
      <c r="C478" s="37" t="s">
        <v>631</v>
      </c>
      <c r="D478" s="37" t="s">
        <v>26</v>
      </c>
      <c r="E478" s="42">
        <v>48800</v>
      </c>
      <c r="F478" s="42" t="s">
        <v>694</v>
      </c>
      <c r="G478" s="89" t="s">
        <v>632</v>
      </c>
    </row>
    <row r="479" spans="2:7" x14ac:dyDescent="0.25">
      <c r="B479" s="76">
        <v>43284</v>
      </c>
      <c r="C479" s="37" t="s">
        <v>633</v>
      </c>
      <c r="D479" s="37" t="s">
        <v>26</v>
      </c>
      <c r="E479" s="42">
        <v>146950</v>
      </c>
      <c r="F479" s="42" t="s">
        <v>694</v>
      </c>
      <c r="G479" s="89" t="s">
        <v>634</v>
      </c>
    </row>
    <row r="480" spans="2:7" x14ac:dyDescent="0.25">
      <c r="B480" s="76">
        <v>43284</v>
      </c>
      <c r="C480" s="37" t="s">
        <v>635</v>
      </c>
      <c r="D480" s="37" t="s">
        <v>636</v>
      </c>
      <c r="E480" s="42">
        <v>1730000</v>
      </c>
      <c r="F480" s="42" t="s">
        <v>694</v>
      </c>
      <c r="G480" s="89" t="s">
        <v>634</v>
      </c>
    </row>
    <row r="481" spans="2:7" s="75" customFormat="1" x14ac:dyDescent="0.25">
      <c r="B481" s="46">
        <v>43304</v>
      </c>
      <c r="C481" s="136">
        <v>953</v>
      </c>
      <c r="D481" s="136" t="s">
        <v>572</v>
      </c>
      <c r="E481" s="78">
        <v>379226</v>
      </c>
      <c r="F481" s="78" t="s">
        <v>694</v>
      </c>
      <c r="G481" s="90" t="s">
        <v>1491</v>
      </c>
    </row>
    <row r="482" spans="2:7" s="75" customFormat="1" x14ac:dyDescent="0.25">
      <c r="B482" s="46">
        <v>43336</v>
      </c>
      <c r="C482" s="136">
        <v>1056</v>
      </c>
      <c r="D482" s="136" t="s">
        <v>572</v>
      </c>
      <c r="E482" s="78">
        <v>67340</v>
      </c>
      <c r="F482" s="78" t="s">
        <v>694</v>
      </c>
      <c r="G482" s="90" t="s">
        <v>1491</v>
      </c>
    </row>
    <row r="483" spans="2:7" s="111" customFormat="1" x14ac:dyDescent="0.25">
      <c r="B483" s="112">
        <v>43343</v>
      </c>
      <c r="C483" s="121" t="s">
        <v>637</v>
      </c>
      <c r="D483" s="121" t="s">
        <v>376</v>
      </c>
      <c r="E483" s="114">
        <v>20800</v>
      </c>
      <c r="F483" s="114" t="s">
        <v>694</v>
      </c>
      <c r="G483" s="115" t="s">
        <v>314</v>
      </c>
    </row>
    <row r="484" spans="2:7" x14ac:dyDescent="0.25">
      <c r="B484" s="76">
        <v>43398</v>
      </c>
      <c r="C484" s="37">
        <v>866</v>
      </c>
      <c r="D484" s="37" t="s">
        <v>638</v>
      </c>
      <c r="E484" s="42">
        <v>85000</v>
      </c>
      <c r="F484" s="42" t="s">
        <v>694</v>
      </c>
      <c r="G484" s="89" t="s">
        <v>639</v>
      </c>
    </row>
    <row r="485" spans="2:7" x14ac:dyDescent="0.25">
      <c r="B485" s="76">
        <v>43404</v>
      </c>
      <c r="C485" s="37" t="s">
        <v>640</v>
      </c>
      <c r="D485" s="37" t="s">
        <v>554</v>
      </c>
      <c r="E485" s="42">
        <v>58500</v>
      </c>
      <c r="F485" s="42" t="s">
        <v>694</v>
      </c>
      <c r="G485" s="89" t="s">
        <v>536</v>
      </c>
    </row>
    <row r="486" spans="2:7" s="111" customFormat="1" x14ac:dyDescent="0.25">
      <c r="B486" s="112">
        <v>43405</v>
      </c>
      <c r="C486" s="121" t="s">
        <v>641</v>
      </c>
      <c r="D486" s="121" t="s">
        <v>642</v>
      </c>
      <c r="E486" s="114">
        <v>925164.6</v>
      </c>
      <c r="F486" s="114" t="s">
        <v>694</v>
      </c>
      <c r="G486" s="115"/>
    </row>
    <row r="487" spans="2:7" x14ac:dyDescent="0.25">
      <c r="B487" s="76">
        <v>43405</v>
      </c>
      <c r="C487" s="37" t="s">
        <v>643</v>
      </c>
      <c r="D487" s="37" t="s">
        <v>644</v>
      </c>
      <c r="E487" s="42">
        <v>65000</v>
      </c>
      <c r="F487" s="42" t="s">
        <v>694</v>
      </c>
      <c r="G487" s="89" t="s">
        <v>645</v>
      </c>
    </row>
    <row r="488" spans="2:7" s="75" customFormat="1" x14ac:dyDescent="0.25">
      <c r="B488" s="46">
        <v>43407</v>
      </c>
      <c r="C488" s="136" t="s">
        <v>646</v>
      </c>
      <c r="D488" s="136" t="s">
        <v>647</v>
      </c>
      <c r="E488" s="78">
        <v>80750</v>
      </c>
      <c r="F488" s="78" t="s">
        <v>694</v>
      </c>
      <c r="G488" s="90" t="s">
        <v>1492</v>
      </c>
    </row>
    <row r="489" spans="2:7" s="75" customFormat="1" x14ac:dyDescent="0.25">
      <c r="B489" s="46">
        <v>43410</v>
      </c>
      <c r="C489" s="136">
        <v>1848</v>
      </c>
      <c r="D489" s="136" t="s">
        <v>572</v>
      </c>
      <c r="E489" s="78">
        <v>286258</v>
      </c>
      <c r="F489" s="78" t="s">
        <v>694</v>
      </c>
      <c r="G489" s="90" t="s">
        <v>1491</v>
      </c>
    </row>
    <row r="490" spans="2:7" s="111" customFormat="1" x14ac:dyDescent="0.25">
      <c r="B490" s="112">
        <v>43412</v>
      </c>
      <c r="C490" s="121" t="s">
        <v>648</v>
      </c>
      <c r="D490" s="121" t="s">
        <v>642</v>
      </c>
      <c r="E490" s="114">
        <v>817292</v>
      </c>
      <c r="F490" s="114" t="s">
        <v>694</v>
      </c>
      <c r="G490" s="115"/>
    </row>
    <row r="491" spans="2:7" x14ac:dyDescent="0.25">
      <c r="B491" s="76">
        <v>43417</v>
      </c>
      <c r="C491" s="37" t="s">
        <v>649</v>
      </c>
      <c r="D491" s="37" t="s">
        <v>650</v>
      </c>
      <c r="E491" s="42">
        <v>274140</v>
      </c>
      <c r="F491" s="42" t="s">
        <v>694</v>
      </c>
      <c r="G491" s="89" t="s">
        <v>356</v>
      </c>
    </row>
    <row r="492" spans="2:7" s="111" customFormat="1" x14ac:dyDescent="0.25">
      <c r="B492" s="112">
        <v>43424</v>
      </c>
      <c r="C492" s="121">
        <v>158</v>
      </c>
      <c r="D492" s="121" t="s">
        <v>651</v>
      </c>
      <c r="E492" s="114">
        <v>44472</v>
      </c>
      <c r="F492" s="114" t="s">
        <v>694</v>
      </c>
      <c r="G492" s="115" t="s">
        <v>314</v>
      </c>
    </row>
    <row r="493" spans="2:7" x14ac:dyDescent="0.25">
      <c r="B493" s="76">
        <v>43425</v>
      </c>
      <c r="C493" s="37">
        <v>1564</v>
      </c>
      <c r="D493" s="37" t="s">
        <v>358</v>
      </c>
      <c r="E493" s="42">
        <v>114950</v>
      </c>
      <c r="F493" s="42" t="s">
        <v>694</v>
      </c>
      <c r="G493" s="89" t="s">
        <v>441</v>
      </c>
    </row>
    <row r="494" spans="2:7" x14ac:dyDescent="0.25">
      <c r="B494" s="76">
        <v>43426</v>
      </c>
      <c r="C494" s="37" t="s">
        <v>652</v>
      </c>
      <c r="D494" s="37" t="s">
        <v>401</v>
      </c>
      <c r="E494" s="42">
        <v>141000</v>
      </c>
      <c r="F494" s="42" t="s">
        <v>694</v>
      </c>
      <c r="G494" s="89" t="s">
        <v>392</v>
      </c>
    </row>
    <row r="495" spans="2:7" s="75" customFormat="1" x14ac:dyDescent="0.25">
      <c r="B495" s="46">
        <v>43431</v>
      </c>
      <c r="C495" s="136">
        <v>1894</v>
      </c>
      <c r="D495" s="136" t="s">
        <v>572</v>
      </c>
      <c r="E495" s="78">
        <v>185343.7</v>
      </c>
      <c r="F495" s="78" t="s">
        <v>694</v>
      </c>
      <c r="G495" s="90" t="s">
        <v>1491</v>
      </c>
    </row>
    <row r="496" spans="2:7" s="75" customFormat="1" x14ac:dyDescent="0.25">
      <c r="B496" s="46">
        <v>43437</v>
      </c>
      <c r="C496" s="136" t="s">
        <v>653</v>
      </c>
      <c r="D496" s="136" t="s">
        <v>66</v>
      </c>
      <c r="E496" s="78">
        <v>87390</v>
      </c>
      <c r="F496" s="78" t="s">
        <v>694</v>
      </c>
      <c r="G496" s="90" t="s">
        <v>1497</v>
      </c>
    </row>
    <row r="497" spans="2:7" s="75" customFormat="1" x14ac:dyDescent="0.25">
      <c r="B497" s="46">
        <v>43438</v>
      </c>
      <c r="C497" s="136">
        <v>1916003610</v>
      </c>
      <c r="D497" s="136" t="s">
        <v>654</v>
      </c>
      <c r="E497" s="78">
        <v>72000</v>
      </c>
      <c r="F497" s="78" t="s">
        <v>694</v>
      </c>
      <c r="G497" s="90" t="s">
        <v>1498</v>
      </c>
    </row>
    <row r="498" spans="2:7" s="75" customFormat="1" ht="33" x14ac:dyDescent="0.25">
      <c r="B498" s="46">
        <v>43446</v>
      </c>
      <c r="C498" s="136" t="s">
        <v>655</v>
      </c>
      <c r="D498" s="136" t="s">
        <v>26</v>
      </c>
      <c r="E498" s="78">
        <v>288220.34000000003</v>
      </c>
      <c r="F498" s="78" t="s">
        <v>694</v>
      </c>
      <c r="G498" s="90" t="s">
        <v>1496</v>
      </c>
    </row>
    <row r="499" spans="2:7" s="75" customFormat="1" x14ac:dyDescent="0.25">
      <c r="B499" s="46">
        <v>43451</v>
      </c>
      <c r="C499" s="136" t="s">
        <v>656</v>
      </c>
      <c r="D499" s="136" t="s">
        <v>26</v>
      </c>
      <c r="E499" s="78">
        <v>41040</v>
      </c>
      <c r="F499" s="78" t="s">
        <v>694</v>
      </c>
      <c r="G499" s="90" t="s">
        <v>1495</v>
      </c>
    </row>
    <row r="500" spans="2:7" s="75" customFormat="1" ht="49.5" x14ac:dyDescent="0.25">
      <c r="B500" s="46">
        <v>43455</v>
      </c>
      <c r="C500" s="136" t="s">
        <v>657</v>
      </c>
      <c r="D500" s="136" t="s">
        <v>26</v>
      </c>
      <c r="E500" s="78">
        <v>106850</v>
      </c>
      <c r="F500" s="78" t="s">
        <v>694</v>
      </c>
      <c r="G500" s="90" t="s">
        <v>1494</v>
      </c>
    </row>
    <row r="501" spans="2:7" s="111" customFormat="1" x14ac:dyDescent="0.25">
      <c r="B501" s="112">
        <v>43456</v>
      </c>
      <c r="C501" s="121">
        <v>1690</v>
      </c>
      <c r="D501" s="121" t="s">
        <v>658</v>
      </c>
      <c r="E501" s="114">
        <v>522240</v>
      </c>
      <c r="F501" s="114" t="s">
        <v>694</v>
      </c>
      <c r="G501" s="115"/>
    </row>
    <row r="502" spans="2:7" s="75" customFormat="1" x14ac:dyDescent="0.25">
      <c r="B502" s="46">
        <v>43464</v>
      </c>
      <c r="C502" s="136" t="s">
        <v>659</v>
      </c>
      <c r="D502" s="136" t="s">
        <v>26</v>
      </c>
      <c r="E502" s="78">
        <v>78500</v>
      </c>
      <c r="F502" s="78" t="s">
        <v>694</v>
      </c>
      <c r="G502" s="90" t="s">
        <v>1493</v>
      </c>
    </row>
    <row r="503" spans="2:7" s="111" customFormat="1" x14ac:dyDescent="0.25">
      <c r="B503" s="112">
        <v>43469</v>
      </c>
      <c r="C503" s="121">
        <v>873</v>
      </c>
      <c r="D503" s="121" t="s">
        <v>660</v>
      </c>
      <c r="E503" s="114">
        <v>50000</v>
      </c>
      <c r="F503" s="114" t="s">
        <v>694</v>
      </c>
      <c r="G503" s="115"/>
    </row>
    <row r="504" spans="2:7" s="75" customFormat="1" x14ac:dyDescent="0.25">
      <c r="B504" s="46">
        <v>43478</v>
      </c>
      <c r="C504" s="136">
        <v>2419</v>
      </c>
      <c r="D504" s="136" t="s">
        <v>572</v>
      </c>
      <c r="E504" s="78">
        <v>207773.6</v>
      </c>
      <c r="F504" s="78" t="s">
        <v>694</v>
      </c>
      <c r="G504" s="90" t="s">
        <v>1491</v>
      </c>
    </row>
    <row r="505" spans="2:7" x14ac:dyDescent="0.25">
      <c r="B505" s="76">
        <v>43481</v>
      </c>
      <c r="C505" s="37">
        <v>1894</v>
      </c>
      <c r="D505" s="37" t="s">
        <v>358</v>
      </c>
      <c r="E505" s="42">
        <v>69388</v>
      </c>
      <c r="F505" s="42" t="s">
        <v>694</v>
      </c>
      <c r="G505" s="89" t="s">
        <v>441</v>
      </c>
    </row>
    <row r="506" spans="2:7" s="75" customFormat="1" x14ac:dyDescent="0.25">
      <c r="B506" s="46">
        <v>43483</v>
      </c>
      <c r="C506" s="136" t="s">
        <v>661</v>
      </c>
      <c r="D506" s="136" t="s">
        <v>66</v>
      </c>
      <c r="E506" s="78">
        <v>117898</v>
      </c>
      <c r="F506" s="78" t="s">
        <v>694</v>
      </c>
      <c r="G506" s="90" t="s">
        <v>1497</v>
      </c>
    </row>
    <row r="507" spans="2:7" x14ac:dyDescent="0.25">
      <c r="B507" s="76">
        <v>43487</v>
      </c>
      <c r="C507" s="37">
        <v>1923</v>
      </c>
      <c r="D507" s="37" t="s">
        <v>358</v>
      </c>
      <c r="E507" s="42">
        <v>45980</v>
      </c>
      <c r="F507" s="42" t="s">
        <v>694</v>
      </c>
      <c r="G507" s="89" t="s">
        <v>441</v>
      </c>
    </row>
    <row r="508" spans="2:7" s="111" customFormat="1" x14ac:dyDescent="0.25">
      <c r="B508" s="112">
        <v>43489</v>
      </c>
      <c r="C508" s="121">
        <v>111</v>
      </c>
      <c r="D508" s="121" t="s">
        <v>1088</v>
      </c>
      <c r="E508" s="114">
        <v>87000</v>
      </c>
      <c r="F508" s="114" t="s">
        <v>694</v>
      </c>
      <c r="G508" s="115"/>
    </row>
    <row r="509" spans="2:7" s="75" customFormat="1" x14ac:dyDescent="0.25">
      <c r="B509" s="46">
        <v>43501</v>
      </c>
      <c r="C509" s="136" t="s">
        <v>1089</v>
      </c>
      <c r="D509" s="136" t="s">
        <v>146</v>
      </c>
      <c r="E509" s="78">
        <v>37500</v>
      </c>
      <c r="F509" s="78" t="s">
        <v>694</v>
      </c>
      <c r="G509" s="90" t="s">
        <v>1090</v>
      </c>
    </row>
    <row r="510" spans="2:7" s="75" customFormat="1" x14ac:dyDescent="0.25">
      <c r="B510" s="46">
        <v>43524</v>
      </c>
      <c r="C510" s="136" t="s">
        <v>1091</v>
      </c>
      <c r="D510" s="136" t="s">
        <v>1092</v>
      </c>
      <c r="E510" s="78">
        <v>825000</v>
      </c>
      <c r="F510" s="78" t="s">
        <v>694</v>
      </c>
      <c r="G510" s="90" t="s">
        <v>1093</v>
      </c>
    </row>
    <row r="511" spans="2:7" s="75" customFormat="1" x14ac:dyDescent="0.25">
      <c r="B511" s="46">
        <v>43524</v>
      </c>
      <c r="C511" s="136" t="s">
        <v>1094</v>
      </c>
      <c r="D511" s="136" t="s">
        <v>146</v>
      </c>
      <c r="E511" s="78">
        <v>74800</v>
      </c>
      <c r="F511" s="78" t="s">
        <v>694</v>
      </c>
      <c r="G511" s="90" t="s">
        <v>1095</v>
      </c>
    </row>
    <row r="512" spans="2:7" s="75" customFormat="1" ht="33" x14ac:dyDescent="0.25">
      <c r="B512" s="46">
        <v>43527</v>
      </c>
      <c r="C512" s="136" t="s">
        <v>1096</v>
      </c>
      <c r="D512" s="136" t="s">
        <v>244</v>
      </c>
      <c r="E512" s="78">
        <v>3500000</v>
      </c>
      <c r="F512" s="78" t="s">
        <v>694</v>
      </c>
      <c r="G512" s="90" t="s">
        <v>1097</v>
      </c>
    </row>
    <row r="513" spans="2:7" s="75" customFormat="1" x14ac:dyDescent="0.25">
      <c r="B513" s="46">
        <v>43281</v>
      </c>
      <c r="C513" s="136">
        <v>54</v>
      </c>
      <c r="D513" s="136" t="s">
        <v>278</v>
      </c>
      <c r="E513" s="78">
        <v>6300</v>
      </c>
      <c r="F513" s="78" t="s">
        <v>694</v>
      </c>
      <c r="G513" s="90" t="s">
        <v>279</v>
      </c>
    </row>
    <row r="514" spans="2:7" s="75" customFormat="1" x14ac:dyDescent="0.25">
      <c r="B514" s="46">
        <v>43435</v>
      </c>
      <c r="C514" s="136">
        <v>1484</v>
      </c>
      <c r="D514" s="136" t="s">
        <v>260</v>
      </c>
      <c r="E514" s="78">
        <v>34000</v>
      </c>
      <c r="F514" s="78" t="s">
        <v>694</v>
      </c>
      <c r="G514" s="90" t="s">
        <v>218</v>
      </c>
    </row>
    <row r="515" spans="2:7" s="75" customFormat="1" x14ac:dyDescent="0.25">
      <c r="B515" s="46">
        <v>43246</v>
      </c>
      <c r="C515" s="136" t="s">
        <v>1098</v>
      </c>
      <c r="D515" s="136" t="s">
        <v>260</v>
      </c>
      <c r="E515" s="78">
        <v>3700</v>
      </c>
      <c r="F515" s="78" t="s">
        <v>694</v>
      </c>
      <c r="G515" s="90" t="s">
        <v>218</v>
      </c>
    </row>
    <row r="516" spans="2:7" s="75" customFormat="1" x14ac:dyDescent="0.25">
      <c r="B516" s="46">
        <v>43260</v>
      </c>
      <c r="C516" s="136">
        <v>276</v>
      </c>
      <c r="D516" s="136" t="s">
        <v>170</v>
      </c>
      <c r="E516" s="78">
        <v>6950</v>
      </c>
      <c r="F516" s="78" t="s">
        <v>694</v>
      </c>
      <c r="G516" s="90" t="s">
        <v>1099</v>
      </c>
    </row>
    <row r="517" spans="2:7" s="75" customFormat="1" x14ac:dyDescent="0.25">
      <c r="B517" s="46">
        <v>43260</v>
      </c>
      <c r="C517" s="136">
        <v>277</v>
      </c>
      <c r="D517" s="136" t="s">
        <v>170</v>
      </c>
      <c r="E517" s="78">
        <v>15200</v>
      </c>
      <c r="F517" s="78" t="s">
        <v>694</v>
      </c>
      <c r="G517" s="90" t="s">
        <v>1100</v>
      </c>
    </row>
    <row r="518" spans="2:7" s="75" customFormat="1" x14ac:dyDescent="0.25">
      <c r="B518" s="46">
        <v>43271</v>
      </c>
      <c r="C518" s="136" t="s">
        <v>1101</v>
      </c>
      <c r="D518" s="136" t="s">
        <v>1102</v>
      </c>
      <c r="E518" s="78">
        <v>917415</v>
      </c>
      <c r="F518" s="78" t="s">
        <v>694</v>
      </c>
      <c r="G518" s="90" t="s">
        <v>240</v>
      </c>
    </row>
    <row r="519" spans="2:7" s="75" customFormat="1" x14ac:dyDescent="0.25">
      <c r="B519" s="46">
        <v>43356</v>
      </c>
      <c r="C519" s="136">
        <v>473</v>
      </c>
      <c r="D519" s="136" t="s">
        <v>170</v>
      </c>
      <c r="E519" s="78">
        <v>43447</v>
      </c>
      <c r="F519" s="78" t="s">
        <v>694</v>
      </c>
      <c r="G519" s="90" t="s">
        <v>1103</v>
      </c>
    </row>
    <row r="520" spans="2:7" s="75" customFormat="1" x14ac:dyDescent="0.25">
      <c r="B520" s="46">
        <v>43358</v>
      </c>
      <c r="C520" s="136">
        <v>301</v>
      </c>
      <c r="D520" s="136" t="s">
        <v>178</v>
      </c>
      <c r="E520" s="78">
        <v>446780</v>
      </c>
      <c r="F520" s="78" t="s">
        <v>694</v>
      </c>
      <c r="G520" s="90" t="s">
        <v>240</v>
      </c>
    </row>
    <row r="521" spans="2:7" s="75" customFormat="1" x14ac:dyDescent="0.25">
      <c r="B521" s="46">
        <v>43365</v>
      </c>
      <c r="C521" s="136">
        <v>1681</v>
      </c>
      <c r="D521" s="136" t="s">
        <v>1104</v>
      </c>
      <c r="E521" s="78">
        <v>123230</v>
      </c>
      <c r="F521" s="78" t="s">
        <v>694</v>
      </c>
      <c r="G521" s="90" t="s">
        <v>1105</v>
      </c>
    </row>
    <row r="522" spans="2:7" s="111" customFormat="1" x14ac:dyDescent="0.25">
      <c r="B522" s="112">
        <v>43365</v>
      </c>
      <c r="C522" s="121">
        <v>311</v>
      </c>
      <c r="D522" s="121" t="s">
        <v>178</v>
      </c>
      <c r="E522" s="114">
        <v>205140</v>
      </c>
      <c r="F522" s="114" t="s">
        <v>694</v>
      </c>
      <c r="G522" s="115"/>
    </row>
    <row r="523" spans="2:7" s="75" customFormat="1" x14ac:dyDescent="0.25">
      <c r="B523" s="46">
        <v>43369</v>
      </c>
      <c r="C523" s="136">
        <v>485</v>
      </c>
      <c r="D523" s="136" t="s">
        <v>170</v>
      </c>
      <c r="E523" s="78">
        <v>33000</v>
      </c>
      <c r="F523" s="78" t="s">
        <v>694</v>
      </c>
      <c r="G523" s="90" t="s">
        <v>171</v>
      </c>
    </row>
    <row r="524" spans="2:7" s="75" customFormat="1" x14ac:dyDescent="0.25">
      <c r="B524" s="46">
        <v>43373</v>
      </c>
      <c r="C524" s="136">
        <v>498</v>
      </c>
      <c r="D524" s="136" t="s">
        <v>170</v>
      </c>
      <c r="E524" s="78">
        <v>17900</v>
      </c>
      <c r="F524" s="78" t="s">
        <v>694</v>
      </c>
      <c r="G524" s="90" t="s">
        <v>1106</v>
      </c>
    </row>
    <row r="525" spans="2:7" s="75" customFormat="1" x14ac:dyDescent="0.25">
      <c r="B525" s="46">
        <v>43373</v>
      </c>
      <c r="C525" s="136">
        <v>485</v>
      </c>
      <c r="D525" s="136" t="s">
        <v>170</v>
      </c>
      <c r="E525" s="78">
        <v>33000</v>
      </c>
      <c r="F525" s="78" t="s">
        <v>694</v>
      </c>
      <c r="G525" s="90" t="s">
        <v>171</v>
      </c>
    </row>
    <row r="526" spans="2:7" s="75" customFormat="1" x14ac:dyDescent="0.25">
      <c r="B526" s="46">
        <v>43384</v>
      </c>
      <c r="C526" s="136">
        <v>485</v>
      </c>
      <c r="D526" s="136" t="s">
        <v>170</v>
      </c>
      <c r="E526" s="78">
        <v>33000</v>
      </c>
      <c r="F526" s="78" t="s">
        <v>694</v>
      </c>
      <c r="G526" s="90" t="s">
        <v>171</v>
      </c>
    </row>
    <row r="527" spans="2:7" s="75" customFormat="1" x14ac:dyDescent="0.25">
      <c r="B527" s="46">
        <v>43389</v>
      </c>
      <c r="C527" s="136">
        <v>519</v>
      </c>
      <c r="D527" s="136" t="s">
        <v>170</v>
      </c>
      <c r="E527" s="78">
        <v>16500</v>
      </c>
      <c r="F527" s="78" t="s">
        <v>694</v>
      </c>
      <c r="G527" s="90" t="s">
        <v>1099</v>
      </c>
    </row>
    <row r="528" spans="2:7" s="75" customFormat="1" x14ac:dyDescent="0.25">
      <c r="B528" s="46">
        <v>43399</v>
      </c>
      <c r="C528" s="136">
        <v>1225</v>
      </c>
      <c r="D528" s="136" t="s">
        <v>260</v>
      </c>
      <c r="E528" s="78">
        <v>72700</v>
      </c>
      <c r="F528" s="78" t="s">
        <v>694</v>
      </c>
      <c r="G528" s="90" t="s">
        <v>179</v>
      </c>
    </row>
    <row r="529" spans="2:7" s="75" customFormat="1" x14ac:dyDescent="0.25">
      <c r="B529" s="46">
        <v>43405</v>
      </c>
      <c r="C529" s="136">
        <v>280</v>
      </c>
      <c r="D529" s="136" t="s">
        <v>170</v>
      </c>
      <c r="E529" s="78">
        <v>17400</v>
      </c>
      <c r="F529" s="78" t="s">
        <v>694</v>
      </c>
      <c r="G529" s="90" t="s">
        <v>179</v>
      </c>
    </row>
    <row r="530" spans="2:7" s="75" customFormat="1" x14ac:dyDescent="0.25">
      <c r="B530" s="46">
        <v>43414</v>
      </c>
      <c r="C530" s="136">
        <v>1393</v>
      </c>
      <c r="D530" s="136" t="s">
        <v>260</v>
      </c>
      <c r="E530" s="78">
        <v>32010</v>
      </c>
      <c r="F530" s="78" t="s">
        <v>694</v>
      </c>
      <c r="G530" s="90" t="s">
        <v>179</v>
      </c>
    </row>
    <row r="531" spans="2:7" s="75" customFormat="1" x14ac:dyDescent="0.25">
      <c r="B531" s="46">
        <v>43414</v>
      </c>
      <c r="C531" s="136">
        <v>1394</v>
      </c>
      <c r="D531" s="136" t="s">
        <v>260</v>
      </c>
      <c r="E531" s="78">
        <v>48300</v>
      </c>
      <c r="F531" s="78" t="s">
        <v>694</v>
      </c>
      <c r="G531" s="90" t="s">
        <v>179</v>
      </c>
    </row>
    <row r="532" spans="2:7" s="75" customFormat="1" ht="33" x14ac:dyDescent="0.25">
      <c r="B532" s="46">
        <v>43424</v>
      </c>
      <c r="C532" s="136">
        <v>2295</v>
      </c>
      <c r="D532" s="136" t="s">
        <v>1104</v>
      </c>
      <c r="E532" s="78">
        <v>70218</v>
      </c>
      <c r="F532" s="78" t="s">
        <v>694</v>
      </c>
      <c r="G532" s="90" t="s">
        <v>1107</v>
      </c>
    </row>
    <row r="533" spans="2:7" s="75" customFormat="1" x14ac:dyDescent="0.25">
      <c r="B533" s="46" t="s">
        <v>685</v>
      </c>
      <c r="C533" s="136">
        <v>1564</v>
      </c>
      <c r="D533" s="136" t="s">
        <v>358</v>
      </c>
      <c r="E533" s="78">
        <v>114950</v>
      </c>
      <c r="F533" s="42" t="s">
        <v>694</v>
      </c>
      <c r="G533" s="90" t="s">
        <v>441</v>
      </c>
    </row>
    <row r="534" spans="2:7" s="75" customFormat="1" x14ac:dyDescent="0.25">
      <c r="B534" s="46" t="s">
        <v>685</v>
      </c>
      <c r="C534" s="136">
        <v>530</v>
      </c>
      <c r="D534" s="136" t="s">
        <v>686</v>
      </c>
      <c r="E534" s="78">
        <v>17700</v>
      </c>
      <c r="F534" s="42" t="s">
        <v>694</v>
      </c>
      <c r="G534" s="90" t="s">
        <v>687</v>
      </c>
    </row>
    <row r="535" spans="2:7" s="75" customFormat="1" x14ac:dyDescent="0.25">
      <c r="B535" s="46" t="s">
        <v>685</v>
      </c>
      <c r="C535" s="136">
        <v>403</v>
      </c>
      <c r="D535" s="136" t="s">
        <v>688</v>
      </c>
      <c r="E535" s="78">
        <v>15640</v>
      </c>
      <c r="F535" s="42" t="s">
        <v>694</v>
      </c>
      <c r="G535" s="90" t="s">
        <v>689</v>
      </c>
    </row>
    <row r="536" spans="2:7" s="75" customFormat="1" x14ac:dyDescent="0.25">
      <c r="B536" s="46" t="s">
        <v>685</v>
      </c>
      <c r="C536" s="136">
        <v>976</v>
      </c>
      <c r="D536" s="136" t="s">
        <v>505</v>
      </c>
      <c r="E536" s="78">
        <v>11795</v>
      </c>
      <c r="F536" s="42" t="s">
        <v>694</v>
      </c>
      <c r="G536" s="90" t="s">
        <v>690</v>
      </c>
    </row>
    <row r="537" spans="2:7" s="75" customFormat="1" x14ac:dyDescent="0.25">
      <c r="B537" s="46" t="s">
        <v>685</v>
      </c>
      <c r="C537" s="136">
        <v>420</v>
      </c>
      <c r="D537" s="136" t="s">
        <v>629</v>
      </c>
      <c r="E537" s="78">
        <v>12092</v>
      </c>
      <c r="F537" s="42" t="s">
        <v>694</v>
      </c>
      <c r="G537" s="90" t="s">
        <v>690</v>
      </c>
    </row>
    <row r="538" spans="2:7" s="75" customFormat="1" x14ac:dyDescent="0.25">
      <c r="B538" s="46">
        <v>43453</v>
      </c>
      <c r="C538" s="136">
        <v>1813</v>
      </c>
      <c r="D538" s="136" t="s">
        <v>1108</v>
      </c>
      <c r="E538" s="78">
        <v>126225</v>
      </c>
      <c r="F538" s="78" t="s">
        <v>694</v>
      </c>
      <c r="G538" s="90" t="s">
        <v>204</v>
      </c>
    </row>
    <row r="539" spans="2:7" s="75" customFormat="1" x14ac:dyDescent="0.25">
      <c r="B539" s="46">
        <v>43522</v>
      </c>
      <c r="C539" s="136" t="s">
        <v>1109</v>
      </c>
      <c r="D539" s="136" t="s">
        <v>260</v>
      </c>
      <c r="E539" s="78">
        <v>80299</v>
      </c>
      <c r="F539" s="78" t="s">
        <v>694</v>
      </c>
      <c r="G539" s="90" t="s">
        <v>179</v>
      </c>
    </row>
    <row r="540" spans="2:7" s="75" customFormat="1" x14ac:dyDescent="0.25">
      <c r="B540" s="46">
        <v>43523</v>
      </c>
      <c r="C540" s="136" t="s">
        <v>1110</v>
      </c>
      <c r="D540" s="136" t="s">
        <v>260</v>
      </c>
      <c r="E540" s="78">
        <v>95199</v>
      </c>
      <c r="F540" s="78" t="s">
        <v>694</v>
      </c>
      <c r="G540" s="90" t="s">
        <v>179</v>
      </c>
    </row>
    <row r="541" spans="2:7" s="75" customFormat="1" x14ac:dyDescent="0.25">
      <c r="B541" s="46">
        <v>43542</v>
      </c>
      <c r="C541" s="136" t="s">
        <v>1111</v>
      </c>
      <c r="D541" s="136" t="s">
        <v>260</v>
      </c>
      <c r="E541" s="78">
        <v>103500</v>
      </c>
      <c r="F541" s="78" t="s">
        <v>694</v>
      </c>
      <c r="G541" s="90" t="s">
        <v>179</v>
      </c>
    </row>
    <row r="542" spans="2:7" s="75" customFormat="1" x14ac:dyDescent="0.25">
      <c r="B542" s="46">
        <v>43543</v>
      </c>
      <c r="C542" s="136" t="s">
        <v>1112</v>
      </c>
      <c r="D542" s="136" t="s">
        <v>260</v>
      </c>
      <c r="E542" s="78">
        <v>100000</v>
      </c>
      <c r="F542" s="78" t="s">
        <v>694</v>
      </c>
      <c r="G542" s="90" t="s">
        <v>179</v>
      </c>
    </row>
    <row r="543" spans="2:7" s="75" customFormat="1" x14ac:dyDescent="0.25">
      <c r="B543" s="46">
        <v>43220</v>
      </c>
      <c r="C543" s="136">
        <v>2</v>
      </c>
      <c r="D543" s="136" t="s">
        <v>320</v>
      </c>
      <c r="E543" s="78">
        <v>13280</v>
      </c>
      <c r="F543" s="78" t="s">
        <v>694</v>
      </c>
      <c r="G543" s="90" t="s">
        <v>218</v>
      </c>
    </row>
    <row r="544" spans="2:7" s="75" customFormat="1" x14ac:dyDescent="0.25">
      <c r="B544" s="46">
        <v>43220</v>
      </c>
      <c r="C544" s="136" t="s">
        <v>1113</v>
      </c>
      <c r="D544" s="136" t="s">
        <v>260</v>
      </c>
      <c r="E544" s="78">
        <v>13281</v>
      </c>
      <c r="F544" s="78" t="s">
        <v>694</v>
      </c>
      <c r="G544" s="90" t="s">
        <v>218</v>
      </c>
    </row>
    <row r="545" spans="2:7" s="75" customFormat="1" x14ac:dyDescent="0.25">
      <c r="B545" s="46">
        <v>43246</v>
      </c>
      <c r="C545" s="136">
        <v>1484</v>
      </c>
      <c r="D545" s="136" t="s">
        <v>260</v>
      </c>
      <c r="E545" s="78">
        <v>34000</v>
      </c>
      <c r="F545" s="78" t="s">
        <v>694</v>
      </c>
      <c r="G545" s="90" t="s">
        <v>218</v>
      </c>
    </row>
    <row r="546" spans="2:7" s="75" customFormat="1" x14ac:dyDescent="0.25">
      <c r="B546" s="46">
        <v>43264</v>
      </c>
      <c r="C546" s="136">
        <v>1484</v>
      </c>
      <c r="D546" s="136" t="s">
        <v>260</v>
      </c>
      <c r="E546" s="78">
        <v>34000</v>
      </c>
      <c r="F546" s="78" t="s">
        <v>694</v>
      </c>
      <c r="G546" s="90" t="s">
        <v>218</v>
      </c>
    </row>
    <row r="547" spans="2:7" s="75" customFormat="1" x14ac:dyDescent="0.25">
      <c r="B547" s="46">
        <v>43270</v>
      </c>
      <c r="C547" s="136">
        <v>421</v>
      </c>
      <c r="D547" s="136" t="s">
        <v>260</v>
      </c>
      <c r="E547" s="78">
        <v>35000</v>
      </c>
      <c r="F547" s="78" t="s">
        <v>694</v>
      </c>
      <c r="G547" s="90" t="s">
        <v>218</v>
      </c>
    </row>
    <row r="548" spans="2:7" s="75" customFormat="1" x14ac:dyDescent="0.25">
      <c r="B548" s="46">
        <v>43272</v>
      </c>
      <c r="C548" s="136">
        <v>443</v>
      </c>
      <c r="D548" s="136" t="s">
        <v>260</v>
      </c>
      <c r="E548" s="78">
        <v>18520</v>
      </c>
      <c r="F548" s="78" t="s">
        <v>694</v>
      </c>
      <c r="G548" s="90" t="s">
        <v>179</v>
      </c>
    </row>
    <row r="549" spans="2:7" s="75" customFormat="1" x14ac:dyDescent="0.25">
      <c r="B549" s="46">
        <v>43326</v>
      </c>
      <c r="C549" s="136">
        <v>1084</v>
      </c>
      <c r="D549" s="136" t="s">
        <v>967</v>
      </c>
      <c r="E549" s="78">
        <v>169330</v>
      </c>
      <c r="F549" s="78" t="s">
        <v>694</v>
      </c>
      <c r="G549" s="90" t="s">
        <v>1114</v>
      </c>
    </row>
    <row r="550" spans="2:7" s="75" customFormat="1" x14ac:dyDescent="0.25">
      <c r="B550" s="46">
        <v>43340</v>
      </c>
      <c r="C550" s="136">
        <v>1096</v>
      </c>
      <c r="D550" s="136" t="s">
        <v>967</v>
      </c>
      <c r="E550" s="78">
        <v>7283</v>
      </c>
      <c r="F550" s="78" t="s">
        <v>694</v>
      </c>
      <c r="G550" s="90" t="s">
        <v>1072</v>
      </c>
    </row>
    <row r="551" spans="2:7" s="75" customFormat="1" x14ac:dyDescent="0.25">
      <c r="B551" s="46">
        <v>43343</v>
      </c>
      <c r="C551" s="136">
        <v>485</v>
      </c>
      <c r="D551" s="136" t="s">
        <v>170</v>
      </c>
      <c r="E551" s="78">
        <v>33000</v>
      </c>
      <c r="F551" s="78" t="s">
        <v>694</v>
      </c>
      <c r="G551" s="90" t="s">
        <v>171</v>
      </c>
    </row>
    <row r="552" spans="2:7" s="75" customFormat="1" x14ac:dyDescent="0.25">
      <c r="B552" s="46">
        <v>43344</v>
      </c>
      <c r="C552" s="136">
        <v>959</v>
      </c>
      <c r="D552" s="136" t="s">
        <v>260</v>
      </c>
      <c r="E552" s="78">
        <v>19320</v>
      </c>
      <c r="F552" s="78" t="s">
        <v>694</v>
      </c>
      <c r="G552" s="90" t="s">
        <v>218</v>
      </c>
    </row>
    <row r="553" spans="2:7" s="75" customFormat="1" x14ac:dyDescent="0.25">
      <c r="B553" s="46">
        <v>43399</v>
      </c>
      <c r="C553" s="136">
        <v>1484</v>
      </c>
      <c r="D553" s="136" t="s">
        <v>260</v>
      </c>
      <c r="E553" s="78">
        <v>34000</v>
      </c>
      <c r="F553" s="78" t="s">
        <v>694</v>
      </c>
      <c r="G553" s="90" t="s">
        <v>218</v>
      </c>
    </row>
    <row r="554" spans="2:7" s="75" customFormat="1" x14ac:dyDescent="0.25">
      <c r="B554" s="46">
        <v>43402</v>
      </c>
      <c r="C554" s="136">
        <v>1484</v>
      </c>
      <c r="D554" s="136" t="s">
        <v>260</v>
      </c>
      <c r="E554" s="78">
        <v>34000</v>
      </c>
      <c r="F554" s="78" t="s">
        <v>694</v>
      </c>
      <c r="G554" s="90" t="s">
        <v>218</v>
      </c>
    </row>
    <row r="555" spans="2:7" s="75" customFormat="1" x14ac:dyDescent="0.25">
      <c r="B555" s="46">
        <v>43416</v>
      </c>
      <c r="C555" s="136">
        <v>1484</v>
      </c>
      <c r="D555" s="136" t="s">
        <v>260</v>
      </c>
      <c r="E555" s="78">
        <v>34000</v>
      </c>
      <c r="F555" s="78" t="s">
        <v>694</v>
      </c>
      <c r="G555" s="90" t="s">
        <v>218</v>
      </c>
    </row>
    <row r="556" spans="2:7" s="75" customFormat="1" x14ac:dyDescent="0.25">
      <c r="B556" s="46">
        <v>43453</v>
      </c>
      <c r="C556" s="136">
        <v>1682</v>
      </c>
      <c r="D556" s="136" t="s">
        <v>260</v>
      </c>
      <c r="E556" s="78">
        <v>17000</v>
      </c>
      <c r="F556" s="78" t="s">
        <v>694</v>
      </c>
      <c r="G556" s="90" t="s">
        <v>218</v>
      </c>
    </row>
    <row r="557" spans="2:7" s="75" customFormat="1" x14ac:dyDescent="0.25">
      <c r="B557" s="46">
        <v>43475</v>
      </c>
      <c r="C557" s="136">
        <v>1682</v>
      </c>
      <c r="D557" s="136" t="s">
        <v>260</v>
      </c>
      <c r="E557" s="78">
        <v>17000</v>
      </c>
      <c r="F557" s="78" t="s">
        <v>694</v>
      </c>
      <c r="G557" s="90" t="s">
        <v>218</v>
      </c>
    </row>
    <row r="558" spans="2:7" s="75" customFormat="1" x14ac:dyDescent="0.25">
      <c r="B558" s="46">
        <v>43482</v>
      </c>
      <c r="C558" s="136">
        <v>1484</v>
      </c>
      <c r="D558" s="136" t="s">
        <v>260</v>
      </c>
      <c r="E558" s="78">
        <v>34000</v>
      </c>
      <c r="F558" s="78" t="s">
        <v>694</v>
      </c>
      <c r="G558" s="90" t="s">
        <v>218</v>
      </c>
    </row>
    <row r="559" spans="2:7" s="75" customFormat="1" x14ac:dyDescent="0.25">
      <c r="B559" s="46">
        <v>43522</v>
      </c>
      <c r="C559" s="136" t="s">
        <v>1115</v>
      </c>
      <c r="D559" s="136" t="s">
        <v>260</v>
      </c>
      <c r="E559" s="78">
        <v>33999</v>
      </c>
      <c r="F559" s="78" t="s">
        <v>694</v>
      </c>
      <c r="G559" s="90" t="s">
        <v>218</v>
      </c>
    </row>
    <row r="560" spans="2:7" s="75" customFormat="1" x14ac:dyDescent="0.25">
      <c r="B560" s="46">
        <v>43522</v>
      </c>
      <c r="C560" s="136" t="s">
        <v>1115</v>
      </c>
      <c r="D560" s="136" t="s">
        <v>260</v>
      </c>
      <c r="E560" s="78">
        <v>33999</v>
      </c>
      <c r="F560" s="78" t="s">
        <v>694</v>
      </c>
      <c r="G560" s="90" t="s">
        <v>218</v>
      </c>
    </row>
    <row r="561" spans="2:7" s="75" customFormat="1" x14ac:dyDescent="0.25">
      <c r="B561" s="46">
        <v>43538</v>
      </c>
      <c r="C561" s="136">
        <v>1484</v>
      </c>
      <c r="D561" s="136" t="s">
        <v>260</v>
      </c>
      <c r="E561" s="78">
        <v>34000</v>
      </c>
      <c r="F561" s="78" t="s">
        <v>694</v>
      </c>
      <c r="G561" s="90" t="s">
        <v>218</v>
      </c>
    </row>
    <row r="562" spans="2:7" s="75" customFormat="1" x14ac:dyDescent="0.25">
      <c r="B562" s="46">
        <v>43550</v>
      </c>
      <c r="C562" s="136" t="s">
        <v>1116</v>
      </c>
      <c r="D562" s="136" t="s">
        <v>170</v>
      </c>
      <c r="E562" s="78">
        <v>32742</v>
      </c>
      <c r="F562" s="78" t="s">
        <v>694</v>
      </c>
      <c r="G562" s="90" t="s">
        <v>218</v>
      </c>
    </row>
    <row r="563" spans="2:7" s="75" customFormat="1" x14ac:dyDescent="0.25">
      <c r="B563" s="46">
        <v>43312</v>
      </c>
      <c r="C563" s="136">
        <v>57</v>
      </c>
      <c r="D563" s="136" t="s">
        <v>278</v>
      </c>
      <c r="E563" s="78">
        <v>6000</v>
      </c>
      <c r="F563" s="78" t="s">
        <v>694</v>
      </c>
      <c r="G563" s="90" t="s">
        <v>1117</v>
      </c>
    </row>
    <row r="564" spans="2:7" s="75" customFormat="1" x14ac:dyDescent="0.25">
      <c r="B564" s="46">
        <v>43343</v>
      </c>
      <c r="C564" s="136">
        <v>58</v>
      </c>
      <c r="D564" s="136" t="s">
        <v>278</v>
      </c>
      <c r="E564" s="78">
        <v>25500</v>
      </c>
      <c r="F564" s="78" t="s">
        <v>694</v>
      </c>
      <c r="G564" s="90" t="s">
        <v>1117</v>
      </c>
    </row>
    <row r="565" spans="2:7" s="75" customFormat="1" x14ac:dyDescent="0.25">
      <c r="B565" s="46">
        <v>43344</v>
      </c>
      <c r="C565" s="136">
        <v>118</v>
      </c>
      <c r="D565" s="136" t="s">
        <v>288</v>
      </c>
      <c r="E565" s="78">
        <v>22218</v>
      </c>
      <c r="F565" s="78" t="s">
        <v>694</v>
      </c>
      <c r="G565" s="90" t="s">
        <v>289</v>
      </c>
    </row>
    <row r="566" spans="2:7" s="75" customFormat="1" x14ac:dyDescent="0.25">
      <c r="B566" s="46">
        <v>43369</v>
      </c>
      <c r="C566" s="136">
        <v>59</v>
      </c>
      <c r="D566" s="136" t="s">
        <v>278</v>
      </c>
      <c r="E566" s="78">
        <v>18900</v>
      </c>
      <c r="F566" s="78" t="s">
        <v>694</v>
      </c>
      <c r="G566" s="90" t="s">
        <v>1117</v>
      </c>
    </row>
    <row r="567" spans="2:7" s="75" customFormat="1" x14ac:dyDescent="0.25">
      <c r="B567" s="46">
        <v>43373</v>
      </c>
      <c r="C567" s="136">
        <v>60</v>
      </c>
      <c r="D567" s="136" t="s">
        <v>278</v>
      </c>
      <c r="E567" s="78">
        <v>18780</v>
      </c>
      <c r="F567" s="78" t="s">
        <v>694</v>
      </c>
      <c r="G567" s="90" t="s">
        <v>1117</v>
      </c>
    </row>
    <row r="568" spans="2:7" s="75" customFormat="1" x14ac:dyDescent="0.25">
      <c r="B568" s="46">
        <v>43468</v>
      </c>
      <c r="C568" s="136">
        <v>54</v>
      </c>
      <c r="D568" s="136" t="s">
        <v>278</v>
      </c>
      <c r="E568" s="78">
        <v>6300</v>
      </c>
      <c r="F568" s="78" t="s">
        <v>694</v>
      </c>
      <c r="G568" s="90" t="s">
        <v>279</v>
      </c>
    </row>
    <row r="569" spans="2:7" s="75" customFormat="1" x14ac:dyDescent="0.25">
      <c r="B569" s="46">
        <v>43525</v>
      </c>
      <c r="C569" s="136">
        <v>66</v>
      </c>
      <c r="D569" s="136" t="s">
        <v>278</v>
      </c>
      <c r="E569" s="78">
        <v>12600</v>
      </c>
      <c r="F569" s="78" t="s">
        <v>694</v>
      </c>
      <c r="G569" s="90" t="s">
        <v>1117</v>
      </c>
    </row>
    <row r="570" spans="2:7" s="75" customFormat="1" x14ac:dyDescent="0.25">
      <c r="B570" s="46">
        <v>43552</v>
      </c>
      <c r="C570" s="136" t="s">
        <v>1118</v>
      </c>
      <c r="D570" s="136" t="s">
        <v>288</v>
      </c>
      <c r="E570" s="78">
        <v>22894</v>
      </c>
      <c r="F570" s="78" t="s">
        <v>694</v>
      </c>
      <c r="G570" s="90" t="s">
        <v>289</v>
      </c>
    </row>
    <row r="571" spans="2:7" s="75" customFormat="1" x14ac:dyDescent="0.25">
      <c r="B571" s="46">
        <v>43553</v>
      </c>
      <c r="C571" s="136">
        <v>69</v>
      </c>
      <c r="D571" s="136" t="s">
        <v>278</v>
      </c>
      <c r="E571" s="78">
        <v>25200</v>
      </c>
      <c r="F571" s="78" t="s">
        <v>694</v>
      </c>
      <c r="G571" s="90" t="s">
        <v>1078</v>
      </c>
    </row>
    <row r="572" spans="2:7" s="75" customFormat="1" x14ac:dyDescent="0.25">
      <c r="B572" s="46">
        <v>43554</v>
      </c>
      <c r="C572" s="136">
        <v>52</v>
      </c>
      <c r="D572" s="136" t="s">
        <v>1119</v>
      </c>
      <c r="E572" s="78">
        <v>21021</v>
      </c>
      <c r="F572" s="78" t="s">
        <v>694</v>
      </c>
      <c r="G572" s="90" t="s">
        <v>1076</v>
      </c>
    </row>
    <row r="573" spans="2:7" s="75" customFormat="1" x14ac:dyDescent="0.25">
      <c r="B573" s="46">
        <v>43555</v>
      </c>
      <c r="C573" s="136">
        <v>66</v>
      </c>
      <c r="D573" s="136" t="s">
        <v>278</v>
      </c>
      <c r="E573" s="78">
        <v>12600</v>
      </c>
      <c r="F573" s="78" t="s">
        <v>694</v>
      </c>
      <c r="G573" s="90" t="s">
        <v>1117</v>
      </c>
    </row>
    <row r="574" spans="2:7" s="75" customFormat="1" x14ac:dyDescent="0.3">
      <c r="B574" s="122">
        <v>43220</v>
      </c>
      <c r="C574" s="141">
        <v>1</v>
      </c>
      <c r="D574" s="142" t="s">
        <v>282</v>
      </c>
      <c r="E574" s="78">
        <v>1600</v>
      </c>
      <c r="F574" s="78" t="s">
        <v>694</v>
      </c>
      <c r="G574" s="90" t="s">
        <v>283</v>
      </c>
    </row>
    <row r="575" spans="2:7" s="75" customFormat="1" x14ac:dyDescent="0.3">
      <c r="B575" s="122">
        <v>43255</v>
      </c>
      <c r="C575" s="142" t="s">
        <v>677</v>
      </c>
      <c r="D575" s="142" t="s">
        <v>678</v>
      </c>
      <c r="E575" s="78">
        <v>8500</v>
      </c>
      <c r="F575" s="78" t="s">
        <v>694</v>
      </c>
      <c r="G575" s="90" t="s">
        <v>680</v>
      </c>
    </row>
    <row r="576" spans="2:7" s="75" customFormat="1" x14ac:dyDescent="0.3">
      <c r="B576" s="122">
        <v>43262</v>
      </c>
      <c r="C576" s="142">
        <v>2</v>
      </c>
      <c r="D576" s="142" t="s">
        <v>282</v>
      </c>
      <c r="E576" s="78">
        <v>3200</v>
      </c>
      <c r="F576" s="78" t="s">
        <v>694</v>
      </c>
      <c r="G576" s="90" t="s">
        <v>283</v>
      </c>
    </row>
    <row r="577" spans="2:7" s="75" customFormat="1" x14ac:dyDescent="0.3">
      <c r="B577" s="122">
        <v>43281</v>
      </c>
      <c r="C577" s="142">
        <v>3</v>
      </c>
      <c r="D577" s="142" t="s">
        <v>282</v>
      </c>
      <c r="E577" s="78">
        <v>9900</v>
      </c>
      <c r="F577" s="78" t="s">
        <v>694</v>
      </c>
      <c r="G577" s="90" t="s">
        <v>283</v>
      </c>
    </row>
    <row r="578" spans="2:7" s="75" customFormat="1" x14ac:dyDescent="0.3">
      <c r="B578" s="122">
        <v>43312</v>
      </c>
      <c r="C578" s="143" t="s">
        <v>682</v>
      </c>
      <c r="D578" s="142" t="s">
        <v>282</v>
      </c>
      <c r="E578" s="78">
        <v>6920</v>
      </c>
      <c r="F578" s="78" t="s">
        <v>694</v>
      </c>
      <c r="G578" s="90" t="s">
        <v>283</v>
      </c>
    </row>
    <row r="579" spans="2:7" s="75" customFormat="1" x14ac:dyDescent="0.3">
      <c r="B579" s="122">
        <v>43314</v>
      </c>
      <c r="C579" s="142" t="s">
        <v>683</v>
      </c>
      <c r="D579" s="142" t="s">
        <v>679</v>
      </c>
      <c r="E579" s="78">
        <v>11500</v>
      </c>
      <c r="F579" s="78" t="s">
        <v>694</v>
      </c>
      <c r="G579" s="90" t="s">
        <v>283</v>
      </c>
    </row>
    <row r="580" spans="2:7" s="75" customFormat="1" x14ac:dyDescent="0.3">
      <c r="B580" s="122">
        <v>43317</v>
      </c>
      <c r="C580" s="142" t="s">
        <v>683</v>
      </c>
      <c r="D580" s="142" t="s">
        <v>679</v>
      </c>
      <c r="E580" s="78">
        <v>4400</v>
      </c>
      <c r="F580" s="78" t="s">
        <v>694</v>
      </c>
      <c r="G580" s="90" t="s">
        <v>680</v>
      </c>
    </row>
    <row r="581" spans="2:7" s="75" customFormat="1" x14ac:dyDescent="0.3">
      <c r="B581" s="122">
        <v>43318</v>
      </c>
      <c r="C581" s="142" t="s">
        <v>683</v>
      </c>
      <c r="D581" s="142" t="s">
        <v>679</v>
      </c>
      <c r="E581" s="78">
        <v>1860</v>
      </c>
      <c r="F581" s="78" t="s">
        <v>694</v>
      </c>
      <c r="G581" s="90" t="s">
        <v>680</v>
      </c>
    </row>
    <row r="582" spans="2:7" s="75" customFormat="1" x14ac:dyDescent="0.3">
      <c r="B582" s="122">
        <v>43344</v>
      </c>
      <c r="C582" s="144">
        <v>37104</v>
      </c>
      <c r="D582" s="142" t="s">
        <v>282</v>
      </c>
      <c r="E582" s="78">
        <v>9000</v>
      </c>
      <c r="F582" s="78" t="s">
        <v>694</v>
      </c>
      <c r="G582" s="90" t="s">
        <v>283</v>
      </c>
    </row>
    <row r="583" spans="2:7" s="75" customFormat="1" x14ac:dyDescent="0.3">
      <c r="B583" s="122">
        <v>43349</v>
      </c>
      <c r="C583" s="142" t="s">
        <v>683</v>
      </c>
      <c r="D583" s="142" t="s">
        <v>679</v>
      </c>
      <c r="E583" s="78">
        <v>1230</v>
      </c>
      <c r="F583" s="78" t="s">
        <v>694</v>
      </c>
      <c r="G583" s="90" t="s">
        <v>681</v>
      </c>
    </row>
    <row r="584" spans="2:7" s="75" customFormat="1" x14ac:dyDescent="0.3">
      <c r="B584" s="122">
        <v>43364</v>
      </c>
      <c r="C584" s="142" t="s">
        <v>683</v>
      </c>
      <c r="D584" s="142" t="s">
        <v>679</v>
      </c>
      <c r="E584" s="78">
        <v>5866</v>
      </c>
      <c r="F584" s="78" t="s">
        <v>694</v>
      </c>
      <c r="G584" s="90" t="s">
        <v>680</v>
      </c>
    </row>
    <row r="585" spans="2:7" s="75" customFormat="1" x14ac:dyDescent="0.3">
      <c r="B585" s="122">
        <v>43368</v>
      </c>
      <c r="C585" s="142" t="s">
        <v>683</v>
      </c>
      <c r="D585" s="142" t="s">
        <v>679</v>
      </c>
      <c r="E585" s="78">
        <v>4000</v>
      </c>
      <c r="F585" s="78" t="s">
        <v>694</v>
      </c>
      <c r="G585" s="90" t="s">
        <v>680</v>
      </c>
    </row>
    <row r="586" spans="2:7" s="75" customFormat="1" x14ac:dyDescent="0.3">
      <c r="B586" s="122">
        <v>43374</v>
      </c>
      <c r="C586" s="144">
        <v>37135</v>
      </c>
      <c r="D586" s="142" t="s">
        <v>282</v>
      </c>
      <c r="E586" s="78">
        <v>10800</v>
      </c>
      <c r="F586" s="78" t="s">
        <v>694</v>
      </c>
      <c r="G586" s="90" t="s">
        <v>283</v>
      </c>
    </row>
    <row r="587" spans="2:7" s="75" customFormat="1" x14ac:dyDescent="0.3">
      <c r="B587" s="122">
        <v>43376</v>
      </c>
      <c r="C587" s="142" t="s">
        <v>683</v>
      </c>
      <c r="D587" s="142" t="s">
        <v>679</v>
      </c>
      <c r="E587" s="78">
        <v>4670</v>
      </c>
      <c r="F587" s="78" t="s">
        <v>694</v>
      </c>
      <c r="G587" s="90" t="s">
        <v>680</v>
      </c>
    </row>
    <row r="588" spans="2:7" s="75" customFormat="1" x14ac:dyDescent="0.3">
      <c r="B588" s="122">
        <v>43387</v>
      </c>
      <c r="C588" s="142" t="s">
        <v>683</v>
      </c>
      <c r="D588" s="142" t="s">
        <v>679</v>
      </c>
      <c r="E588" s="78">
        <v>4000</v>
      </c>
      <c r="F588" s="78" t="s">
        <v>694</v>
      </c>
      <c r="G588" s="90" t="s">
        <v>680</v>
      </c>
    </row>
    <row r="589" spans="2:7" s="75" customFormat="1" x14ac:dyDescent="0.3">
      <c r="B589" s="122">
        <v>43405</v>
      </c>
      <c r="C589" s="144">
        <v>37530</v>
      </c>
      <c r="D589" s="142" t="s">
        <v>282</v>
      </c>
      <c r="E589" s="78">
        <v>17000</v>
      </c>
      <c r="F589" s="78" t="s">
        <v>694</v>
      </c>
      <c r="G589" s="90" t="s">
        <v>283</v>
      </c>
    </row>
    <row r="590" spans="2:7" s="75" customFormat="1" x14ac:dyDescent="0.3">
      <c r="B590" s="122">
        <v>43416</v>
      </c>
      <c r="C590" s="142" t="s">
        <v>683</v>
      </c>
      <c r="D590" s="142" t="s">
        <v>679</v>
      </c>
      <c r="E590" s="78">
        <v>3930</v>
      </c>
      <c r="F590" s="78" t="s">
        <v>694</v>
      </c>
      <c r="G590" s="90" t="s">
        <v>680</v>
      </c>
    </row>
    <row r="591" spans="2:7" s="75" customFormat="1" x14ac:dyDescent="0.3">
      <c r="B591" s="122">
        <v>43435</v>
      </c>
      <c r="C591" s="144">
        <v>37196</v>
      </c>
      <c r="D591" s="142" t="s">
        <v>282</v>
      </c>
      <c r="E591" s="78">
        <v>1800</v>
      </c>
      <c r="F591" s="78" t="s">
        <v>694</v>
      </c>
      <c r="G591" s="90" t="s">
        <v>283</v>
      </c>
    </row>
    <row r="592" spans="2:7" s="75" customFormat="1" x14ac:dyDescent="0.3">
      <c r="B592" s="122">
        <v>43465</v>
      </c>
      <c r="C592" s="144">
        <v>37226</v>
      </c>
      <c r="D592" s="142" t="s">
        <v>282</v>
      </c>
      <c r="E592" s="78">
        <v>3600</v>
      </c>
      <c r="F592" s="78" t="s">
        <v>694</v>
      </c>
      <c r="G592" s="90" t="s">
        <v>283</v>
      </c>
    </row>
    <row r="593" spans="2:7" s="75" customFormat="1" x14ac:dyDescent="0.3">
      <c r="B593" s="122">
        <v>43476</v>
      </c>
      <c r="C593" s="142" t="s">
        <v>683</v>
      </c>
      <c r="D593" s="142" t="s">
        <v>679</v>
      </c>
      <c r="E593" s="78">
        <v>1470</v>
      </c>
      <c r="F593" s="78" t="s">
        <v>694</v>
      </c>
      <c r="G593" s="90" t="s">
        <v>680</v>
      </c>
    </row>
    <row r="594" spans="2:7" s="75" customFormat="1" x14ac:dyDescent="0.3">
      <c r="B594" s="122">
        <v>43496</v>
      </c>
      <c r="C594" s="144">
        <v>37257</v>
      </c>
      <c r="D594" s="142" t="s">
        <v>282</v>
      </c>
      <c r="E594" s="78">
        <v>3600</v>
      </c>
      <c r="F594" s="78" t="s">
        <v>694</v>
      </c>
      <c r="G594" s="90" t="s">
        <v>283</v>
      </c>
    </row>
    <row r="595" spans="2:7" s="75" customFormat="1" x14ac:dyDescent="0.3">
      <c r="B595" s="122">
        <v>43525</v>
      </c>
      <c r="C595" s="144">
        <v>36923</v>
      </c>
      <c r="D595" s="142" t="s">
        <v>282</v>
      </c>
      <c r="E595" s="78">
        <v>5400</v>
      </c>
      <c r="F595" s="78" t="s">
        <v>694</v>
      </c>
      <c r="G595" s="90" t="s">
        <v>283</v>
      </c>
    </row>
    <row r="596" spans="2:7" s="75" customFormat="1" x14ac:dyDescent="0.3">
      <c r="B596" s="122">
        <v>43555</v>
      </c>
      <c r="C596" s="144">
        <v>36951</v>
      </c>
      <c r="D596" s="142" t="s">
        <v>282</v>
      </c>
      <c r="E596" s="78">
        <v>19800</v>
      </c>
      <c r="F596" s="78" t="s">
        <v>694</v>
      </c>
      <c r="G596" s="90" t="s">
        <v>283</v>
      </c>
    </row>
    <row r="597" spans="2:7" s="75" customFormat="1" x14ac:dyDescent="0.25">
      <c r="B597" s="46">
        <v>43556</v>
      </c>
      <c r="C597" s="136" t="s">
        <v>166</v>
      </c>
      <c r="D597" s="136" t="s">
        <v>167</v>
      </c>
      <c r="E597" s="78">
        <v>16907.04</v>
      </c>
      <c r="F597" s="42" t="s">
        <v>694</v>
      </c>
      <c r="G597" s="90" t="s">
        <v>168</v>
      </c>
    </row>
    <row r="598" spans="2:7" x14ac:dyDescent="0.25">
      <c r="B598" s="76">
        <v>43563</v>
      </c>
      <c r="C598" s="37" t="s">
        <v>172</v>
      </c>
      <c r="D598" s="37" t="s">
        <v>167</v>
      </c>
      <c r="E598" s="42">
        <v>4749.5</v>
      </c>
      <c r="F598" s="42" t="s">
        <v>694</v>
      </c>
      <c r="G598" s="89" t="s">
        <v>173</v>
      </c>
    </row>
    <row r="599" spans="2:7" x14ac:dyDescent="0.25">
      <c r="B599" s="76">
        <v>43564</v>
      </c>
      <c r="C599" s="37" t="s">
        <v>174</v>
      </c>
      <c r="D599" s="37" t="s">
        <v>175</v>
      </c>
      <c r="E599" s="42">
        <v>13393</v>
      </c>
      <c r="F599" s="42" t="s">
        <v>694</v>
      </c>
      <c r="G599" s="89" t="s">
        <v>176</v>
      </c>
    </row>
    <row r="600" spans="2:7" x14ac:dyDescent="0.25">
      <c r="B600" s="76">
        <v>43574</v>
      </c>
      <c r="C600" s="37" t="s">
        <v>177</v>
      </c>
      <c r="D600" s="37" t="s">
        <v>178</v>
      </c>
      <c r="E600" s="42">
        <v>70900.3</v>
      </c>
      <c r="F600" s="42" t="s">
        <v>694</v>
      </c>
      <c r="G600" s="89" t="s">
        <v>179</v>
      </c>
    </row>
    <row r="601" spans="2:7" x14ac:dyDescent="0.25">
      <c r="B601" s="76">
        <v>43577</v>
      </c>
      <c r="C601" s="37" t="s">
        <v>181</v>
      </c>
      <c r="D601" s="37" t="s">
        <v>175</v>
      </c>
      <c r="E601" s="42">
        <v>27595.48</v>
      </c>
      <c r="F601" s="42" t="s">
        <v>694</v>
      </c>
      <c r="G601" s="89" t="s">
        <v>182</v>
      </c>
    </row>
    <row r="602" spans="2:7" x14ac:dyDescent="0.25">
      <c r="B602" s="76">
        <v>43578</v>
      </c>
      <c r="C602" s="37" t="s">
        <v>183</v>
      </c>
      <c r="D602" s="37" t="s">
        <v>184</v>
      </c>
      <c r="E602" s="42">
        <v>100298.82</v>
      </c>
      <c r="F602" s="42" t="s">
        <v>694</v>
      </c>
      <c r="G602" s="89" t="s">
        <v>185</v>
      </c>
    </row>
    <row r="603" spans="2:7" x14ac:dyDescent="0.25">
      <c r="B603" s="76">
        <v>43579</v>
      </c>
      <c r="C603" s="37" t="s">
        <v>186</v>
      </c>
      <c r="D603" s="37" t="s">
        <v>167</v>
      </c>
      <c r="E603" s="42">
        <v>7351.4</v>
      </c>
      <c r="F603" s="42" t="s">
        <v>694</v>
      </c>
      <c r="G603" s="89" t="s">
        <v>187</v>
      </c>
    </row>
    <row r="604" spans="2:7" x14ac:dyDescent="0.25">
      <c r="B604" s="76">
        <v>43579</v>
      </c>
      <c r="C604" s="37" t="s">
        <v>188</v>
      </c>
      <c r="D604" s="37" t="s">
        <v>178</v>
      </c>
      <c r="E604" s="42">
        <v>34959.86</v>
      </c>
      <c r="F604" s="42" t="s">
        <v>694</v>
      </c>
      <c r="G604" s="89" t="s">
        <v>179</v>
      </c>
    </row>
    <row r="605" spans="2:7" x14ac:dyDescent="0.25">
      <c r="B605" s="76">
        <v>43581</v>
      </c>
      <c r="C605" s="37" t="s">
        <v>189</v>
      </c>
      <c r="D605" s="37" t="s">
        <v>190</v>
      </c>
      <c r="E605" s="42">
        <v>25438.26</v>
      </c>
      <c r="F605" s="42" t="s">
        <v>694</v>
      </c>
      <c r="G605" s="89" t="s">
        <v>185</v>
      </c>
    </row>
    <row r="606" spans="2:7" x14ac:dyDescent="0.25">
      <c r="B606" s="76">
        <v>43588</v>
      </c>
      <c r="C606" s="37" t="s">
        <v>216</v>
      </c>
      <c r="D606" s="37" t="s">
        <v>167</v>
      </c>
      <c r="E606" s="42">
        <v>31689</v>
      </c>
      <c r="F606" s="42" t="s">
        <v>694</v>
      </c>
      <c r="G606" s="89" t="s">
        <v>168</v>
      </c>
    </row>
    <row r="607" spans="2:7" x14ac:dyDescent="0.25">
      <c r="B607" s="76">
        <v>43599</v>
      </c>
      <c r="C607" s="37" t="s">
        <v>220</v>
      </c>
      <c r="D607" s="37" t="s">
        <v>170</v>
      </c>
      <c r="E607" s="42">
        <v>142888.85999999999</v>
      </c>
      <c r="F607" s="42" t="s">
        <v>694</v>
      </c>
      <c r="G607" s="89" t="s">
        <v>179</v>
      </c>
    </row>
    <row r="608" spans="2:7" x14ac:dyDescent="0.25">
      <c r="B608" s="76">
        <v>43601</v>
      </c>
      <c r="C608" s="37" t="s">
        <v>221</v>
      </c>
      <c r="D608" s="37" t="s">
        <v>170</v>
      </c>
      <c r="E608" s="42">
        <v>81920.789999999994</v>
      </c>
      <c r="F608" s="42" t="s">
        <v>694</v>
      </c>
      <c r="G608" s="89" t="s">
        <v>179</v>
      </c>
    </row>
    <row r="609" spans="2:7" x14ac:dyDescent="0.25">
      <c r="B609" s="76">
        <v>43605</v>
      </c>
      <c r="C609" s="37" t="s">
        <v>222</v>
      </c>
      <c r="D609" s="37" t="s">
        <v>175</v>
      </c>
      <c r="E609" s="42">
        <v>55624</v>
      </c>
      <c r="F609" s="42" t="s">
        <v>694</v>
      </c>
      <c r="G609" s="89" t="s">
        <v>179</v>
      </c>
    </row>
    <row r="610" spans="2:7" x14ac:dyDescent="0.25">
      <c r="B610" s="76">
        <v>43606</v>
      </c>
      <c r="C610" s="37" t="s">
        <v>223</v>
      </c>
      <c r="D610" s="37" t="s">
        <v>170</v>
      </c>
      <c r="E610" s="42">
        <v>53560.2</v>
      </c>
      <c r="F610" s="42" t="s">
        <v>694</v>
      </c>
      <c r="G610" s="89" t="s">
        <v>179</v>
      </c>
    </row>
    <row r="611" spans="2:7" x14ac:dyDescent="0.25">
      <c r="B611" s="76">
        <v>43606</v>
      </c>
      <c r="C611" s="37" t="s">
        <v>224</v>
      </c>
      <c r="D611" s="37" t="s">
        <v>175</v>
      </c>
      <c r="E611" s="42">
        <v>18178</v>
      </c>
      <c r="F611" s="42" t="s">
        <v>694</v>
      </c>
      <c r="G611" s="89" t="s">
        <v>225</v>
      </c>
    </row>
    <row r="612" spans="2:7" x14ac:dyDescent="0.25">
      <c r="B612" s="76">
        <v>43615</v>
      </c>
      <c r="C612" s="37" t="s">
        <v>226</v>
      </c>
      <c r="D612" s="37" t="s">
        <v>167</v>
      </c>
      <c r="E612" s="42">
        <v>20054</v>
      </c>
      <c r="F612" s="42" t="s">
        <v>694</v>
      </c>
      <c r="G612" s="89" t="s">
        <v>227</v>
      </c>
    </row>
    <row r="613" spans="2:7" x14ac:dyDescent="0.25">
      <c r="B613" s="76">
        <v>43617</v>
      </c>
      <c r="C613" s="37" t="s">
        <v>228</v>
      </c>
      <c r="D613" s="37" t="s">
        <v>178</v>
      </c>
      <c r="E613" s="42">
        <v>3320.52</v>
      </c>
      <c r="F613" s="42" t="s">
        <v>694</v>
      </c>
      <c r="G613" s="89" t="s">
        <v>229</v>
      </c>
    </row>
    <row r="614" spans="2:7" x14ac:dyDescent="0.25">
      <c r="B614" s="76">
        <v>43628</v>
      </c>
      <c r="C614" s="37">
        <v>1359</v>
      </c>
      <c r="D614" s="37" t="s">
        <v>230</v>
      </c>
      <c r="E614" s="42">
        <v>241723</v>
      </c>
      <c r="F614" s="42" t="s">
        <v>694</v>
      </c>
      <c r="G614" s="89" t="s">
        <v>231</v>
      </c>
    </row>
    <row r="615" spans="2:7" ht="33" x14ac:dyDescent="0.25">
      <c r="B615" s="76">
        <v>43630</v>
      </c>
      <c r="C615" s="37" t="s">
        <v>232</v>
      </c>
      <c r="D615" s="37" t="s">
        <v>178</v>
      </c>
      <c r="E615" s="42">
        <v>24975.88</v>
      </c>
      <c r="F615" s="42" t="s">
        <v>694</v>
      </c>
      <c r="G615" s="89" t="s">
        <v>233</v>
      </c>
    </row>
    <row r="616" spans="2:7" x14ac:dyDescent="0.25">
      <c r="B616" s="76">
        <v>43640</v>
      </c>
      <c r="C616" s="37" t="s">
        <v>234</v>
      </c>
      <c r="D616" s="37" t="s">
        <v>184</v>
      </c>
      <c r="E616" s="42">
        <v>16682.84</v>
      </c>
      <c r="F616" s="42" t="s">
        <v>694</v>
      </c>
      <c r="G616" s="89" t="s">
        <v>185</v>
      </c>
    </row>
    <row r="617" spans="2:7" x14ac:dyDescent="0.25">
      <c r="B617" s="76">
        <v>43642</v>
      </c>
      <c r="C617" s="37" t="s">
        <v>235</v>
      </c>
      <c r="D617" s="37" t="s">
        <v>178</v>
      </c>
      <c r="E617" s="42">
        <v>189283.8</v>
      </c>
      <c r="F617" s="42" t="s">
        <v>694</v>
      </c>
      <c r="G617" s="89" t="s">
        <v>236</v>
      </c>
    </row>
    <row r="618" spans="2:7" ht="33" x14ac:dyDescent="0.25">
      <c r="B618" s="76">
        <v>43649</v>
      </c>
      <c r="C618" s="37">
        <v>1791</v>
      </c>
      <c r="D618" s="37" t="s">
        <v>230</v>
      </c>
      <c r="E618" s="42">
        <v>10283.700000000001</v>
      </c>
      <c r="F618" s="42" t="s">
        <v>694</v>
      </c>
      <c r="G618" s="89" t="s">
        <v>250</v>
      </c>
    </row>
    <row r="619" spans="2:7" x14ac:dyDescent="0.25">
      <c r="B619" s="76">
        <v>43665</v>
      </c>
      <c r="C619" s="37" t="s">
        <v>251</v>
      </c>
      <c r="D619" s="37" t="s">
        <v>190</v>
      </c>
      <c r="E619" s="42">
        <v>16398</v>
      </c>
      <c r="F619" s="42" t="s">
        <v>694</v>
      </c>
      <c r="G619" s="89" t="s">
        <v>185</v>
      </c>
    </row>
    <row r="620" spans="2:7" ht="33" x14ac:dyDescent="0.25">
      <c r="B620" s="76">
        <v>43677</v>
      </c>
      <c r="C620" s="37">
        <v>2029</v>
      </c>
      <c r="D620" s="37" t="s">
        <v>230</v>
      </c>
      <c r="E620" s="42">
        <v>143429</v>
      </c>
      <c r="F620" s="42" t="s">
        <v>694</v>
      </c>
      <c r="G620" s="89" t="s">
        <v>250</v>
      </c>
    </row>
    <row r="621" spans="2:7" x14ac:dyDescent="0.25">
      <c r="B621" s="76">
        <v>43694</v>
      </c>
      <c r="C621" s="37" t="s">
        <v>261</v>
      </c>
      <c r="D621" s="37" t="s">
        <v>190</v>
      </c>
      <c r="E621" s="42">
        <v>3776</v>
      </c>
      <c r="F621" s="42" t="s">
        <v>694</v>
      </c>
      <c r="G621" s="89" t="s">
        <v>185</v>
      </c>
    </row>
    <row r="622" spans="2:7" x14ac:dyDescent="0.25">
      <c r="B622" s="76">
        <v>43699</v>
      </c>
      <c r="C622" s="37" t="s">
        <v>262</v>
      </c>
      <c r="D622" s="37" t="s">
        <v>190</v>
      </c>
      <c r="E622" s="42">
        <v>24558</v>
      </c>
      <c r="F622" s="42" t="s">
        <v>694</v>
      </c>
      <c r="G622" s="89" t="s">
        <v>185</v>
      </c>
    </row>
    <row r="623" spans="2:7" x14ac:dyDescent="0.25">
      <c r="B623" s="76">
        <v>43723</v>
      </c>
      <c r="C623" s="37" t="s">
        <v>266</v>
      </c>
      <c r="D623" s="37" t="s">
        <v>190</v>
      </c>
      <c r="E623" s="42">
        <v>8607.16</v>
      </c>
      <c r="F623" s="42" t="s">
        <v>694</v>
      </c>
      <c r="G623" s="89" t="s">
        <v>267</v>
      </c>
    </row>
    <row r="624" spans="2:7" x14ac:dyDescent="0.25">
      <c r="B624" s="76">
        <v>43754</v>
      </c>
      <c r="C624" s="37" t="s">
        <v>270</v>
      </c>
      <c r="D624" s="37" t="s">
        <v>184</v>
      </c>
      <c r="E624" s="42">
        <v>37642</v>
      </c>
      <c r="F624" s="42" t="s">
        <v>694</v>
      </c>
      <c r="G624" s="89" t="s">
        <v>271</v>
      </c>
    </row>
    <row r="625" spans="2:7" x14ac:dyDescent="0.25">
      <c r="B625" s="76">
        <v>43557</v>
      </c>
      <c r="C625" s="37" t="s">
        <v>169</v>
      </c>
      <c r="D625" s="37" t="s">
        <v>170</v>
      </c>
      <c r="E625" s="42">
        <v>33000</v>
      </c>
      <c r="F625" s="42" t="s">
        <v>694</v>
      </c>
      <c r="G625" s="89" t="s">
        <v>171</v>
      </c>
    </row>
    <row r="626" spans="2:7" x14ac:dyDescent="0.25">
      <c r="B626" s="76">
        <v>43557</v>
      </c>
      <c r="C626" s="37" t="s">
        <v>169</v>
      </c>
      <c r="D626" s="37" t="s">
        <v>170</v>
      </c>
      <c r="E626" s="42">
        <v>33000</v>
      </c>
      <c r="F626" s="42" t="s">
        <v>694</v>
      </c>
      <c r="G626" s="89" t="s">
        <v>171</v>
      </c>
    </row>
    <row r="627" spans="2:7" x14ac:dyDescent="0.25">
      <c r="B627" s="76">
        <v>43574</v>
      </c>
      <c r="C627" s="37" t="s">
        <v>180</v>
      </c>
      <c r="D627" s="37" t="s">
        <v>170</v>
      </c>
      <c r="E627" s="42">
        <v>36500</v>
      </c>
      <c r="F627" s="42" t="s">
        <v>694</v>
      </c>
      <c r="G627" s="89" t="s">
        <v>171</v>
      </c>
    </row>
    <row r="628" spans="2:7" x14ac:dyDescent="0.25">
      <c r="B628" s="76">
        <v>43576</v>
      </c>
      <c r="C628" s="37" t="s">
        <v>180</v>
      </c>
      <c r="D628" s="37" t="s">
        <v>170</v>
      </c>
      <c r="E628" s="42">
        <v>36500</v>
      </c>
      <c r="F628" s="42" t="s">
        <v>694</v>
      </c>
      <c r="G628" s="89" t="s">
        <v>171</v>
      </c>
    </row>
    <row r="629" spans="2:7" x14ac:dyDescent="0.25">
      <c r="B629" s="76">
        <v>43582</v>
      </c>
      <c r="C629" s="37" t="s">
        <v>191</v>
      </c>
      <c r="D629" s="37" t="s">
        <v>170</v>
      </c>
      <c r="E629" s="42">
        <v>39552</v>
      </c>
      <c r="F629" s="42" t="s">
        <v>694</v>
      </c>
      <c r="G629" s="89" t="s">
        <v>171</v>
      </c>
    </row>
    <row r="630" spans="2:7" s="75" customFormat="1" x14ac:dyDescent="0.25">
      <c r="B630" s="46">
        <v>43595</v>
      </c>
      <c r="C630" s="136" t="s">
        <v>217</v>
      </c>
      <c r="D630" s="136" t="s">
        <v>170</v>
      </c>
      <c r="E630" s="78">
        <v>199014.39999999999</v>
      </c>
      <c r="F630" s="78" t="s">
        <v>694</v>
      </c>
      <c r="G630" s="90" t="s">
        <v>218</v>
      </c>
    </row>
    <row r="631" spans="2:7" s="75" customFormat="1" x14ac:dyDescent="0.25">
      <c r="B631" s="46">
        <v>43595</v>
      </c>
      <c r="C631" s="136" t="s">
        <v>219</v>
      </c>
      <c r="D631" s="136" t="s">
        <v>170</v>
      </c>
      <c r="E631" s="78">
        <v>30618</v>
      </c>
      <c r="F631" s="78" t="s">
        <v>694</v>
      </c>
      <c r="G631" s="90" t="s">
        <v>218</v>
      </c>
    </row>
    <row r="632" spans="2:7" s="75" customFormat="1" x14ac:dyDescent="0.25">
      <c r="B632" s="46">
        <v>43645</v>
      </c>
      <c r="C632" s="136" t="s">
        <v>249</v>
      </c>
      <c r="D632" s="136" t="s">
        <v>170</v>
      </c>
      <c r="E632" s="78">
        <v>38272</v>
      </c>
      <c r="F632" s="78" t="s">
        <v>694</v>
      </c>
      <c r="G632" s="90" t="s">
        <v>218</v>
      </c>
    </row>
    <row r="633" spans="2:7" s="75" customFormat="1" x14ac:dyDescent="0.25">
      <c r="B633" s="46">
        <v>43671</v>
      </c>
      <c r="C633" s="136" t="s">
        <v>259</v>
      </c>
      <c r="D633" s="136" t="s">
        <v>260</v>
      </c>
      <c r="E633" s="78">
        <v>32500</v>
      </c>
      <c r="F633" s="78" t="s">
        <v>694</v>
      </c>
      <c r="G633" s="90" t="s">
        <v>218</v>
      </c>
    </row>
    <row r="634" spans="2:7" s="75" customFormat="1" x14ac:dyDescent="0.25">
      <c r="B634" s="46">
        <v>43671</v>
      </c>
      <c r="C634" s="136" t="s">
        <v>259</v>
      </c>
      <c r="D634" s="136" t="s">
        <v>260</v>
      </c>
      <c r="E634" s="78">
        <v>32500</v>
      </c>
      <c r="F634" s="78" t="s">
        <v>694</v>
      </c>
      <c r="G634" s="90" t="s">
        <v>218</v>
      </c>
    </row>
    <row r="635" spans="2:7" s="75" customFormat="1" x14ac:dyDescent="0.25">
      <c r="B635" s="46">
        <v>43671</v>
      </c>
      <c r="C635" s="136" t="s">
        <v>259</v>
      </c>
      <c r="D635" s="136" t="s">
        <v>260</v>
      </c>
      <c r="E635" s="78">
        <v>32500</v>
      </c>
      <c r="F635" s="78" t="s">
        <v>694</v>
      </c>
      <c r="G635" s="90" t="s">
        <v>218</v>
      </c>
    </row>
    <row r="636" spans="2:7" s="75" customFormat="1" x14ac:dyDescent="0.25">
      <c r="B636" s="46">
        <v>43671</v>
      </c>
      <c r="C636" s="136" t="s">
        <v>259</v>
      </c>
      <c r="D636" s="136" t="s">
        <v>260</v>
      </c>
      <c r="E636" s="78">
        <v>32500</v>
      </c>
      <c r="F636" s="78" t="s">
        <v>694</v>
      </c>
      <c r="G636" s="90" t="s">
        <v>218</v>
      </c>
    </row>
    <row r="637" spans="2:7" s="75" customFormat="1" x14ac:dyDescent="0.25">
      <c r="B637" s="46">
        <v>43671</v>
      </c>
      <c r="C637" s="136" t="s">
        <v>259</v>
      </c>
      <c r="D637" s="136" t="s">
        <v>260</v>
      </c>
      <c r="E637" s="78">
        <v>32500</v>
      </c>
      <c r="F637" s="78" t="s">
        <v>694</v>
      </c>
      <c r="G637" s="90" t="s">
        <v>218</v>
      </c>
    </row>
    <row r="638" spans="2:7" s="75" customFormat="1" x14ac:dyDescent="0.25">
      <c r="B638" s="46">
        <v>43671</v>
      </c>
      <c r="C638" s="136" t="s">
        <v>259</v>
      </c>
      <c r="D638" s="136" t="s">
        <v>260</v>
      </c>
      <c r="E638" s="78">
        <v>32500</v>
      </c>
      <c r="F638" s="78" t="s">
        <v>694</v>
      </c>
      <c r="G638" s="90" t="s">
        <v>218</v>
      </c>
    </row>
    <row r="639" spans="2:7" s="75" customFormat="1" x14ac:dyDescent="0.25">
      <c r="B639" s="46">
        <v>43683</v>
      </c>
      <c r="C639" s="136" t="s">
        <v>259</v>
      </c>
      <c r="D639" s="136" t="s">
        <v>260</v>
      </c>
      <c r="E639" s="78">
        <v>32500</v>
      </c>
      <c r="F639" s="78" t="s">
        <v>694</v>
      </c>
      <c r="G639" s="90" t="s">
        <v>218</v>
      </c>
    </row>
    <row r="640" spans="2:7" s="75" customFormat="1" x14ac:dyDescent="0.25">
      <c r="B640" s="46">
        <v>43708</v>
      </c>
      <c r="C640" s="136" t="s">
        <v>259</v>
      </c>
      <c r="D640" s="136" t="s">
        <v>260</v>
      </c>
      <c r="E640" s="78">
        <v>32500</v>
      </c>
      <c r="F640" s="78" t="s">
        <v>694</v>
      </c>
      <c r="G640" s="90" t="s">
        <v>218</v>
      </c>
    </row>
    <row r="641" spans="2:7" s="75" customFormat="1" x14ac:dyDescent="0.25">
      <c r="B641" s="46">
        <v>43736</v>
      </c>
      <c r="C641" s="136" t="s">
        <v>268</v>
      </c>
      <c r="D641" s="136" t="s">
        <v>170</v>
      </c>
      <c r="E641" s="78">
        <v>1997</v>
      </c>
      <c r="F641" s="78" t="s">
        <v>694</v>
      </c>
      <c r="G641" s="90" t="s">
        <v>218</v>
      </c>
    </row>
    <row r="642" spans="2:7" s="75" customFormat="1" x14ac:dyDescent="0.25">
      <c r="B642" s="46">
        <v>43738</v>
      </c>
      <c r="C642" s="136" t="s">
        <v>269</v>
      </c>
      <c r="D642" s="136" t="s">
        <v>170</v>
      </c>
      <c r="E642" s="78">
        <v>1664</v>
      </c>
      <c r="F642" s="78" t="s">
        <v>694</v>
      </c>
      <c r="G642" s="90" t="s">
        <v>218</v>
      </c>
    </row>
    <row r="643" spans="2:7" s="75" customFormat="1" x14ac:dyDescent="0.25">
      <c r="B643" s="46">
        <v>43756</v>
      </c>
      <c r="C643" s="136" t="s">
        <v>268</v>
      </c>
      <c r="D643" s="136" t="s">
        <v>170</v>
      </c>
      <c r="E643" s="78">
        <v>1997</v>
      </c>
      <c r="F643" s="78" t="s">
        <v>694</v>
      </c>
      <c r="G643" s="90" t="s">
        <v>218</v>
      </c>
    </row>
    <row r="644" spans="2:7" s="75" customFormat="1" x14ac:dyDescent="0.25">
      <c r="B644" s="46">
        <v>43760</v>
      </c>
      <c r="C644" s="136" t="s">
        <v>272</v>
      </c>
      <c r="D644" s="136" t="s">
        <v>170</v>
      </c>
      <c r="E644" s="78">
        <v>2662.4</v>
      </c>
      <c r="F644" s="78" t="s">
        <v>694</v>
      </c>
      <c r="G644" s="90" t="s">
        <v>218</v>
      </c>
    </row>
    <row r="645" spans="2:7" s="75" customFormat="1" x14ac:dyDescent="0.25">
      <c r="B645" s="46">
        <v>43761</v>
      </c>
      <c r="C645" s="136" t="s">
        <v>269</v>
      </c>
      <c r="D645" s="136" t="s">
        <v>170</v>
      </c>
      <c r="E645" s="78">
        <v>1664</v>
      </c>
      <c r="F645" s="78" t="s">
        <v>694</v>
      </c>
      <c r="G645" s="90" t="s">
        <v>218</v>
      </c>
    </row>
    <row r="646" spans="2:7" s="75" customFormat="1" x14ac:dyDescent="0.25">
      <c r="B646" s="46">
        <v>43761</v>
      </c>
      <c r="C646" s="136" t="s">
        <v>273</v>
      </c>
      <c r="D646" s="136" t="s">
        <v>170</v>
      </c>
      <c r="E646" s="78">
        <v>4992</v>
      </c>
      <c r="F646" s="78" t="s">
        <v>694</v>
      </c>
      <c r="G646" s="90" t="s">
        <v>218</v>
      </c>
    </row>
    <row r="647" spans="2:7" s="75" customFormat="1" x14ac:dyDescent="0.25">
      <c r="B647" s="46">
        <v>43769</v>
      </c>
      <c r="C647" s="136" t="s">
        <v>274</v>
      </c>
      <c r="D647" s="136" t="s">
        <v>170</v>
      </c>
      <c r="E647" s="78">
        <v>3994</v>
      </c>
      <c r="F647" s="78" t="s">
        <v>694</v>
      </c>
      <c r="G647" s="90" t="s">
        <v>218</v>
      </c>
    </row>
    <row r="648" spans="2:7" s="75" customFormat="1" x14ac:dyDescent="0.25">
      <c r="B648" s="46">
        <v>43794</v>
      </c>
      <c r="C648" s="136" t="s">
        <v>274</v>
      </c>
      <c r="D648" s="136" t="s">
        <v>170</v>
      </c>
      <c r="E648" s="78">
        <v>3994</v>
      </c>
      <c r="F648" s="78" t="s">
        <v>694</v>
      </c>
      <c r="G648" s="90" t="s">
        <v>218</v>
      </c>
    </row>
    <row r="649" spans="2:7" s="75" customFormat="1" x14ac:dyDescent="0.25">
      <c r="B649" s="46">
        <v>43800</v>
      </c>
      <c r="C649" s="136" t="s">
        <v>275</v>
      </c>
      <c r="D649" s="136" t="s">
        <v>170</v>
      </c>
      <c r="E649" s="78">
        <v>3528</v>
      </c>
      <c r="F649" s="78" t="s">
        <v>694</v>
      </c>
      <c r="G649" s="90" t="s">
        <v>1500</v>
      </c>
    </row>
    <row r="650" spans="2:7" s="75" customFormat="1" x14ac:dyDescent="0.25">
      <c r="B650" s="46">
        <v>0</v>
      </c>
      <c r="C650" s="136">
        <v>71</v>
      </c>
      <c r="D650" s="136" t="s">
        <v>278</v>
      </c>
      <c r="E650" s="78">
        <v>6300</v>
      </c>
      <c r="F650" s="78" t="s">
        <v>694</v>
      </c>
      <c r="G650" s="90" t="s">
        <v>279</v>
      </c>
    </row>
    <row r="651" spans="2:7" s="75" customFormat="1" x14ac:dyDescent="0.25">
      <c r="B651" s="46">
        <v>43587</v>
      </c>
      <c r="C651" s="136" t="s">
        <v>287</v>
      </c>
      <c r="D651" s="136" t="s">
        <v>288</v>
      </c>
      <c r="E651" s="78">
        <v>22218</v>
      </c>
      <c r="F651" s="78" t="s">
        <v>694</v>
      </c>
      <c r="G651" s="90" t="s">
        <v>289</v>
      </c>
    </row>
    <row r="652" spans="2:7" s="75" customFormat="1" x14ac:dyDescent="0.25">
      <c r="B652" s="46">
        <v>43587</v>
      </c>
      <c r="C652" s="136" t="s">
        <v>287</v>
      </c>
      <c r="D652" s="136" t="s">
        <v>288</v>
      </c>
      <c r="E652" s="78">
        <v>22218</v>
      </c>
      <c r="F652" s="78" t="s">
        <v>694</v>
      </c>
      <c r="G652" s="90" t="s">
        <v>289</v>
      </c>
    </row>
    <row r="653" spans="2:7" s="75" customFormat="1" x14ac:dyDescent="0.25">
      <c r="B653" s="46">
        <v>43612</v>
      </c>
      <c r="C653" s="136" t="s">
        <v>287</v>
      </c>
      <c r="D653" s="136" t="s">
        <v>288</v>
      </c>
      <c r="E653" s="78">
        <v>22218</v>
      </c>
      <c r="F653" s="78" t="s">
        <v>694</v>
      </c>
      <c r="G653" s="90" t="s">
        <v>289</v>
      </c>
    </row>
    <row r="654" spans="2:7" s="75" customFormat="1" x14ac:dyDescent="0.25">
      <c r="B654" s="46">
        <v>43612</v>
      </c>
      <c r="C654" s="136" t="s">
        <v>290</v>
      </c>
      <c r="D654" s="136" t="s">
        <v>288</v>
      </c>
      <c r="E654" s="78">
        <v>4830</v>
      </c>
      <c r="F654" s="78" t="s">
        <v>694</v>
      </c>
      <c r="G654" s="90" t="s">
        <v>289</v>
      </c>
    </row>
    <row r="655" spans="2:7" s="75" customFormat="1" x14ac:dyDescent="0.25">
      <c r="B655" s="46">
        <v>43619</v>
      </c>
      <c r="C655" s="136">
        <v>71</v>
      </c>
      <c r="D655" s="136" t="s">
        <v>278</v>
      </c>
      <c r="E655" s="78">
        <v>6300</v>
      </c>
      <c r="F655" s="78" t="s">
        <v>694</v>
      </c>
      <c r="G655" s="90" t="s">
        <v>279</v>
      </c>
    </row>
    <row r="656" spans="2:7" s="75" customFormat="1" x14ac:dyDescent="0.25">
      <c r="B656" s="46">
        <v>43621</v>
      </c>
      <c r="C656" s="136">
        <v>71</v>
      </c>
      <c r="D656" s="136" t="s">
        <v>278</v>
      </c>
      <c r="E656" s="78">
        <v>6300</v>
      </c>
      <c r="F656" s="78" t="s">
        <v>694</v>
      </c>
      <c r="G656" s="90" t="s">
        <v>279</v>
      </c>
    </row>
    <row r="657" spans="2:7" s="75" customFormat="1" x14ac:dyDescent="0.25">
      <c r="B657" s="46">
        <v>43647</v>
      </c>
      <c r="C657" s="136" t="s">
        <v>292</v>
      </c>
      <c r="D657" s="136" t="s">
        <v>288</v>
      </c>
      <c r="E657" s="78">
        <v>21832</v>
      </c>
      <c r="F657" s="78" t="s">
        <v>694</v>
      </c>
      <c r="G657" s="90" t="s">
        <v>289</v>
      </c>
    </row>
    <row r="658" spans="2:7" s="75" customFormat="1" x14ac:dyDescent="0.25">
      <c r="B658" s="46">
        <v>43647</v>
      </c>
      <c r="C658" s="136" t="s">
        <v>293</v>
      </c>
      <c r="D658" s="136" t="s">
        <v>288</v>
      </c>
      <c r="E658" s="78">
        <v>22363</v>
      </c>
      <c r="F658" s="78" t="s">
        <v>694</v>
      </c>
      <c r="G658" s="90" t="s">
        <v>289</v>
      </c>
    </row>
    <row r="659" spans="2:7" s="75" customFormat="1" x14ac:dyDescent="0.25">
      <c r="B659" s="46">
        <v>43655</v>
      </c>
      <c r="C659" s="136">
        <v>71</v>
      </c>
      <c r="D659" s="136" t="s">
        <v>278</v>
      </c>
      <c r="E659" s="78">
        <v>6300</v>
      </c>
      <c r="F659" s="78" t="s">
        <v>694</v>
      </c>
      <c r="G659" s="90" t="s">
        <v>279</v>
      </c>
    </row>
    <row r="660" spans="2:7" s="75" customFormat="1" x14ac:dyDescent="0.25">
      <c r="B660" s="46">
        <v>43655</v>
      </c>
      <c r="C660" s="136">
        <v>71</v>
      </c>
      <c r="D660" s="136" t="s">
        <v>278</v>
      </c>
      <c r="E660" s="78">
        <v>6300</v>
      </c>
      <c r="F660" s="78" t="s">
        <v>694</v>
      </c>
      <c r="G660" s="90" t="s">
        <v>279</v>
      </c>
    </row>
    <row r="661" spans="2:7" s="75" customFormat="1" x14ac:dyDescent="0.25">
      <c r="B661" s="46">
        <v>43656</v>
      </c>
      <c r="C661" s="136" t="s">
        <v>294</v>
      </c>
      <c r="D661" s="136" t="s">
        <v>295</v>
      </c>
      <c r="E661" s="78">
        <v>5197.5</v>
      </c>
      <c r="F661" s="78" t="s">
        <v>694</v>
      </c>
      <c r="G661" s="90" t="s">
        <v>296</v>
      </c>
    </row>
    <row r="662" spans="2:7" s="75" customFormat="1" x14ac:dyDescent="0.25">
      <c r="B662" s="46">
        <v>43671</v>
      </c>
      <c r="C662" s="136" t="s">
        <v>297</v>
      </c>
      <c r="D662" s="136" t="s">
        <v>288</v>
      </c>
      <c r="E662" s="78">
        <v>22604</v>
      </c>
      <c r="F662" s="78" t="s">
        <v>694</v>
      </c>
      <c r="G662" s="90" t="s">
        <v>289</v>
      </c>
    </row>
    <row r="663" spans="2:7" s="75" customFormat="1" x14ac:dyDescent="0.25">
      <c r="B663" s="46">
        <v>43671</v>
      </c>
      <c r="C663" s="136" t="s">
        <v>293</v>
      </c>
      <c r="D663" s="136" t="s">
        <v>288</v>
      </c>
      <c r="E663" s="78">
        <v>22363</v>
      </c>
      <c r="F663" s="78" t="s">
        <v>694</v>
      </c>
      <c r="G663" s="90" t="s">
        <v>289</v>
      </c>
    </row>
    <row r="664" spans="2:7" s="75" customFormat="1" x14ac:dyDescent="0.25">
      <c r="B664" s="46">
        <v>43699</v>
      </c>
      <c r="C664" s="136">
        <v>84</v>
      </c>
      <c r="D664" s="136" t="s">
        <v>278</v>
      </c>
      <c r="E664" s="78">
        <v>12600</v>
      </c>
      <c r="F664" s="78" t="s">
        <v>694</v>
      </c>
      <c r="G664" s="90" t="s">
        <v>279</v>
      </c>
    </row>
    <row r="665" spans="2:7" s="75" customFormat="1" x14ac:dyDescent="0.25">
      <c r="B665" s="46">
        <v>43708</v>
      </c>
      <c r="C665" s="136" t="s">
        <v>287</v>
      </c>
      <c r="D665" s="136" t="s">
        <v>288</v>
      </c>
      <c r="E665" s="78">
        <v>22218</v>
      </c>
      <c r="F665" s="78" t="s">
        <v>694</v>
      </c>
      <c r="G665" s="90" t="s">
        <v>289</v>
      </c>
    </row>
    <row r="666" spans="2:7" s="75" customFormat="1" x14ac:dyDescent="0.25">
      <c r="B666" s="46">
        <v>43708</v>
      </c>
      <c r="C666" s="136" t="s">
        <v>298</v>
      </c>
      <c r="D666" s="136" t="s">
        <v>288</v>
      </c>
      <c r="E666" s="78">
        <v>11907</v>
      </c>
      <c r="F666" s="78" t="s">
        <v>694</v>
      </c>
      <c r="G666" s="90" t="s">
        <v>299</v>
      </c>
    </row>
    <row r="667" spans="2:7" s="75" customFormat="1" x14ac:dyDescent="0.25">
      <c r="B667" s="46">
        <v>43808</v>
      </c>
      <c r="C667" s="136" t="s">
        <v>290</v>
      </c>
      <c r="D667" s="136" t="s">
        <v>288</v>
      </c>
      <c r="E667" s="78">
        <v>4830</v>
      </c>
      <c r="F667" s="78" t="s">
        <v>694</v>
      </c>
      <c r="G667" s="90" t="s">
        <v>289</v>
      </c>
    </row>
    <row r="668" spans="2:7" s="75" customFormat="1" x14ac:dyDescent="0.25">
      <c r="B668" s="46">
        <v>43816</v>
      </c>
      <c r="C668" s="136" t="s">
        <v>290</v>
      </c>
      <c r="D668" s="136" t="s">
        <v>288</v>
      </c>
      <c r="E668" s="78">
        <v>4830</v>
      </c>
      <c r="F668" s="78" t="s">
        <v>694</v>
      </c>
      <c r="G668" s="90" t="s">
        <v>289</v>
      </c>
    </row>
    <row r="669" spans="2:7" s="75" customFormat="1" x14ac:dyDescent="0.25">
      <c r="B669" s="46">
        <v>43585</v>
      </c>
      <c r="C669" s="136">
        <v>1</v>
      </c>
      <c r="D669" s="136" t="s">
        <v>280</v>
      </c>
      <c r="E669" s="78">
        <v>187748</v>
      </c>
      <c r="F669" s="78" t="s">
        <v>694</v>
      </c>
      <c r="G669" s="90" t="s">
        <v>281</v>
      </c>
    </row>
    <row r="670" spans="2:7" s="75" customFormat="1" x14ac:dyDescent="0.25">
      <c r="B670" s="46">
        <v>43585</v>
      </c>
      <c r="C670" s="136">
        <v>37347</v>
      </c>
      <c r="D670" s="136" t="s">
        <v>282</v>
      </c>
      <c r="E670" s="78">
        <v>30600</v>
      </c>
      <c r="F670" s="78" t="s">
        <v>694</v>
      </c>
      <c r="G670" s="90" t="s">
        <v>283</v>
      </c>
    </row>
    <row r="671" spans="2:7" s="75" customFormat="1" x14ac:dyDescent="0.25">
      <c r="B671" s="46">
        <v>43610</v>
      </c>
      <c r="C671" s="136" t="s">
        <v>284</v>
      </c>
      <c r="D671" s="136" t="s">
        <v>282</v>
      </c>
      <c r="E671" s="78">
        <v>62250</v>
      </c>
      <c r="F671" s="78" t="s">
        <v>694</v>
      </c>
      <c r="G671" s="90" t="s">
        <v>285</v>
      </c>
    </row>
    <row r="672" spans="2:7" s="75" customFormat="1" x14ac:dyDescent="0.25">
      <c r="B672" s="46">
        <v>43616</v>
      </c>
      <c r="C672" s="136" t="s">
        <v>286</v>
      </c>
      <c r="D672" s="136" t="s">
        <v>282</v>
      </c>
      <c r="E672" s="78">
        <v>14400</v>
      </c>
      <c r="F672" s="78" t="s">
        <v>694</v>
      </c>
      <c r="G672" s="90" t="s">
        <v>283</v>
      </c>
    </row>
    <row r="673" spans="2:7" s="75" customFormat="1" x14ac:dyDescent="0.25">
      <c r="B673" s="46">
        <v>43641</v>
      </c>
      <c r="C673" s="136">
        <v>37043</v>
      </c>
      <c r="D673" s="136" t="s">
        <v>282</v>
      </c>
      <c r="E673" s="78">
        <v>5450</v>
      </c>
      <c r="F673" s="78" t="s">
        <v>694</v>
      </c>
      <c r="G673" s="90" t="s">
        <v>291</v>
      </c>
    </row>
    <row r="674" spans="2:7" s="75" customFormat="1" x14ac:dyDescent="0.25">
      <c r="B674" s="46">
        <v>43646</v>
      </c>
      <c r="C674" s="136">
        <v>37773</v>
      </c>
      <c r="D674" s="136" t="s">
        <v>282</v>
      </c>
      <c r="E674" s="78">
        <v>36000</v>
      </c>
      <c r="F674" s="78" t="s">
        <v>694</v>
      </c>
      <c r="G674" s="90" t="s">
        <v>283</v>
      </c>
    </row>
    <row r="675" spans="2:7" s="75" customFormat="1" x14ac:dyDescent="0.25">
      <c r="B675" s="46">
        <v>43659</v>
      </c>
      <c r="C675" s="136">
        <v>38169</v>
      </c>
      <c r="D675" s="136" t="s">
        <v>282</v>
      </c>
      <c r="E675" s="78">
        <v>50450</v>
      </c>
      <c r="F675" s="78" t="s">
        <v>694</v>
      </c>
      <c r="G675" s="90" t="s">
        <v>285</v>
      </c>
    </row>
    <row r="676" spans="2:7" s="75" customFormat="1" x14ac:dyDescent="0.25">
      <c r="B676" s="46">
        <v>43677</v>
      </c>
      <c r="C676" s="136">
        <v>37073</v>
      </c>
      <c r="D676" s="136" t="s">
        <v>282</v>
      </c>
      <c r="E676" s="78">
        <v>21600</v>
      </c>
      <c r="F676" s="78" t="s">
        <v>694</v>
      </c>
      <c r="G676" s="90" t="s">
        <v>283</v>
      </c>
    </row>
    <row r="677" spans="2:7" x14ac:dyDescent="0.25">
      <c r="B677" s="76">
        <v>43678</v>
      </c>
      <c r="C677" s="37">
        <v>16</v>
      </c>
      <c r="D677" s="37" t="s">
        <v>300</v>
      </c>
      <c r="E677" s="42">
        <v>21700</v>
      </c>
      <c r="F677" s="42" t="s">
        <v>694</v>
      </c>
      <c r="G677" s="89" t="s">
        <v>301</v>
      </c>
    </row>
    <row r="678" spans="2:7" s="75" customFormat="1" x14ac:dyDescent="0.25">
      <c r="B678" s="46">
        <v>43682</v>
      </c>
      <c r="C678" s="136">
        <v>2</v>
      </c>
      <c r="D678" s="136" t="s">
        <v>280</v>
      </c>
      <c r="E678" s="78">
        <v>278113</v>
      </c>
      <c r="F678" s="78" t="s">
        <v>694</v>
      </c>
      <c r="G678" s="90" t="s">
        <v>302</v>
      </c>
    </row>
    <row r="679" spans="2:7" s="75" customFormat="1" x14ac:dyDescent="0.25">
      <c r="B679" s="46">
        <v>43708</v>
      </c>
      <c r="C679" s="136">
        <v>37104</v>
      </c>
      <c r="D679" s="136" t="s">
        <v>282</v>
      </c>
      <c r="E679" s="78">
        <v>7200</v>
      </c>
      <c r="F679" s="78" t="s">
        <v>694</v>
      </c>
      <c r="G679" s="90" t="s">
        <v>283</v>
      </c>
    </row>
    <row r="680" spans="2:7" s="75" customFormat="1" x14ac:dyDescent="0.25">
      <c r="B680" s="46">
        <v>43722</v>
      </c>
      <c r="C680" s="136">
        <v>19</v>
      </c>
      <c r="D680" s="136" t="s">
        <v>300</v>
      </c>
      <c r="E680" s="78">
        <v>35030</v>
      </c>
      <c r="F680" s="78" t="s">
        <v>694</v>
      </c>
      <c r="G680" s="90" t="s">
        <v>306</v>
      </c>
    </row>
    <row r="681" spans="2:7" s="75" customFormat="1" x14ac:dyDescent="0.25">
      <c r="B681" s="46">
        <v>43738</v>
      </c>
      <c r="C681" s="136">
        <v>37135</v>
      </c>
      <c r="D681" s="136" t="s">
        <v>282</v>
      </c>
      <c r="E681" s="78">
        <v>16200</v>
      </c>
      <c r="F681" s="78" t="s">
        <v>694</v>
      </c>
      <c r="G681" s="90" t="s">
        <v>283</v>
      </c>
    </row>
    <row r="682" spans="2:7" s="75" customFormat="1" x14ac:dyDescent="0.25">
      <c r="B682" s="46">
        <v>43782</v>
      </c>
      <c r="C682" s="136">
        <v>37165</v>
      </c>
      <c r="D682" s="136" t="s">
        <v>282</v>
      </c>
      <c r="E682" s="78">
        <v>1800</v>
      </c>
      <c r="F682" s="78" t="s">
        <v>694</v>
      </c>
      <c r="G682" s="90" t="s">
        <v>283</v>
      </c>
    </row>
    <row r="683" spans="2:7" s="75" customFormat="1" x14ac:dyDescent="0.25">
      <c r="B683" s="46">
        <v>43806</v>
      </c>
      <c r="C683" s="136">
        <v>37165</v>
      </c>
      <c r="D683" s="136" t="s">
        <v>282</v>
      </c>
      <c r="E683" s="78">
        <v>1800</v>
      </c>
      <c r="F683" s="78" t="s">
        <v>694</v>
      </c>
      <c r="G683" s="90" t="s">
        <v>283</v>
      </c>
    </row>
    <row r="684" spans="2:7" s="75" customFormat="1" x14ac:dyDescent="0.25">
      <c r="B684" s="46">
        <v>43830</v>
      </c>
      <c r="C684" s="138" t="s">
        <v>611</v>
      </c>
      <c r="D684" s="136" t="s">
        <v>282</v>
      </c>
      <c r="E684" s="78">
        <v>3600</v>
      </c>
      <c r="F684" s="78" t="s">
        <v>694</v>
      </c>
      <c r="G684" s="90" t="s">
        <v>283</v>
      </c>
    </row>
    <row r="685" spans="2:7" s="75" customFormat="1" x14ac:dyDescent="0.25">
      <c r="B685" s="46">
        <v>43696</v>
      </c>
      <c r="C685" s="136" t="s">
        <v>303</v>
      </c>
      <c r="D685" s="136" t="s">
        <v>304</v>
      </c>
      <c r="E685" s="78">
        <v>111638</v>
      </c>
      <c r="F685" s="78" t="s">
        <v>694</v>
      </c>
      <c r="G685" s="90" t="s">
        <v>305</v>
      </c>
    </row>
    <row r="686" spans="2:7" x14ac:dyDescent="0.25">
      <c r="B686" s="76">
        <v>43558</v>
      </c>
      <c r="C686" s="37">
        <v>1156</v>
      </c>
      <c r="D686" s="37" t="s">
        <v>192</v>
      </c>
      <c r="E686" s="42">
        <v>50000</v>
      </c>
      <c r="F686" s="42" t="s">
        <v>694</v>
      </c>
      <c r="G686" s="89" t="s">
        <v>193</v>
      </c>
    </row>
    <row r="687" spans="2:7" x14ac:dyDescent="0.25">
      <c r="B687" s="76">
        <v>43559</v>
      </c>
      <c r="C687" s="37" t="s">
        <v>194</v>
      </c>
      <c r="D687" s="37" t="s">
        <v>175</v>
      </c>
      <c r="E687" s="42">
        <v>97720</v>
      </c>
      <c r="F687" s="42" t="s">
        <v>694</v>
      </c>
      <c r="G687" s="89" t="s">
        <v>195</v>
      </c>
    </row>
    <row r="688" spans="2:7" x14ac:dyDescent="0.25">
      <c r="B688" s="76">
        <v>43564</v>
      </c>
      <c r="C688" s="37" t="s">
        <v>196</v>
      </c>
      <c r="D688" s="37" t="s">
        <v>175</v>
      </c>
      <c r="E688" s="42">
        <v>65415</v>
      </c>
      <c r="F688" s="42" t="s">
        <v>694</v>
      </c>
      <c r="G688" s="89" t="s">
        <v>197</v>
      </c>
    </row>
    <row r="689" spans="2:7" ht="33" x14ac:dyDescent="0.25">
      <c r="B689" s="76">
        <v>43565</v>
      </c>
      <c r="C689" s="37" t="s">
        <v>683</v>
      </c>
      <c r="D689" s="37" t="s">
        <v>683</v>
      </c>
      <c r="E689" s="42">
        <v>40800</v>
      </c>
      <c r="F689" s="42" t="s">
        <v>694</v>
      </c>
      <c r="G689" s="89" t="s">
        <v>198</v>
      </c>
    </row>
    <row r="690" spans="2:7" s="75" customFormat="1" x14ac:dyDescent="0.25">
      <c r="B690" s="46">
        <v>43578</v>
      </c>
      <c r="C690" s="136" t="s">
        <v>199</v>
      </c>
      <c r="D690" s="136" t="s">
        <v>554</v>
      </c>
      <c r="E690" s="78">
        <v>59600</v>
      </c>
      <c r="F690" s="78" t="s">
        <v>694</v>
      </c>
      <c r="G690" s="90" t="s">
        <v>1499</v>
      </c>
    </row>
    <row r="691" spans="2:7" x14ac:dyDescent="0.25">
      <c r="B691" s="76">
        <v>43584</v>
      </c>
      <c r="C691" s="37">
        <v>172</v>
      </c>
      <c r="D691" s="37" t="s">
        <v>201</v>
      </c>
      <c r="E691" s="42">
        <v>215208</v>
      </c>
      <c r="F691" s="42" t="s">
        <v>694</v>
      </c>
      <c r="G691" s="89" t="s">
        <v>202</v>
      </c>
    </row>
    <row r="692" spans="2:7" x14ac:dyDescent="0.25">
      <c r="B692" s="76">
        <v>43584</v>
      </c>
      <c r="C692" s="37" t="s">
        <v>203</v>
      </c>
      <c r="D692" s="37" t="s">
        <v>175</v>
      </c>
      <c r="E692" s="42">
        <v>224825</v>
      </c>
      <c r="F692" s="42" t="s">
        <v>694</v>
      </c>
      <c r="G692" s="89" t="s">
        <v>204</v>
      </c>
    </row>
    <row r="693" spans="2:7" ht="33" x14ac:dyDescent="0.25">
      <c r="B693" s="76">
        <v>43585</v>
      </c>
      <c r="C693" s="37" t="s">
        <v>205</v>
      </c>
      <c r="D693" s="37" t="s">
        <v>206</v>
      </c>
      <c r="E693" s="42">
        <v>17600</v>
      </c>
      <c r="F693" s="42" t="s">
        <v>694</v>
      </c>
      <c r="G693" s="89" t="s">
        <v>207</v>
      </c>
    </row>
    <row r="694" spans="2:7" x14ac:dyDescent="0.25">
      <c r="B694" s="76">
        <v>43585</v>
      </c>
      <c r="C694" s="37">
        <v>227</v>
      </c>
      <c r="D694" s="37" t="s">
        <v>201</v>
      </c>
      <c r="E694" s="42">
        <v>53586.400000000001</v>
      </c>
      <c r="F694" s="42" t="s">
        <v>694</v>
      </c>
      <c r="G694" s="89" t="s">
        <v>202</v>
      </c>
    </row>
    <row r="695" spans="2:7" x14ac:dyDescent="0.25">
      <c r="B695" s="76">
        <v>43585</v>
      </c>
      <c r="C695" s="37" t="s">
        <v>208</v>
      </c>
      <c r="D695" s="37" t="s">
        <v>209</v>
      </c>
      <c r="E695" s="42">
        <v>910000</v>
      </c>
      <c r="F695" s="42" t="s">
        <v>694</v>
      </c>
      <c r="G695" s="89" t="s">
        <v>210</v>
      </c>
    </row>
    <row r="696" spans="2:7" ht="33" x14ac:dyDescent="0.25">
      <c r="B696" s="76">
        <v>43585</v>
      </c>
      <c r="C696" s="37" t="s">
        <v>211</v>
      </c>
      <c r="D696" s="37" t="s">
        <v>175</v>
      </c>
      <c r="E696" s="42">
        <v>204290</v>
      </c>
      <c r="F696" s="42" t="s">
        <v>694</v>
      </c>
      <c r="G696" s="89" t="s">
        <v>212</v>
      </c>
    </row>
    <row r="697" spans="2:7" s="111" customFormat="1" x14ac:dyDescent="0.25">
      <c r="B697" s="112">
        <v>43587</v>
      </c>
      <c r="C697" s="121">
        <v>17</v>
      </c>
      <c r="D697" s="121" t="s">
        <v>213</v>
      </c>
      <c r="E697" s="114">
        <v>57650</v>
      </c>
      <c r="F697" s="114" t="s">
        <v>694</v>
      </c>
      <c r="G697" s="115"/>
    </row>
    <row r="698" spans="2:7" x14ac:dyDescent="0.25">
      <c r="B698" s="76">
        <v>43590</v>
      </c>
      <c r="C698" s="37" t="s">
        <v>602</v>
      </c>
      <c r="D698" s="37" t="s">
        <v>247</v>
      </c>
      <c r="E698" s="42">
        <v>29005</v>
      </c>
      <c r="F698" s="42" t="s">
        <v>694</v>
      </c>
      <c r="G698" s="89" t="s">
        <v>603</v>
      </c>
    </row>
    <row r="699" spans="2:7" x14ac:dyDescent="0.25">
      <c r="B699" s="76">
        <v>43593</v>
      </c>
      <c r="C699" s="37" t="s">
        <v>604</v>
      </c>
      <c r="D699" s="37" t="s">
        <v>175</v>
      </c>
      <c r="E699" s="42">
        <v>117795</v>
      </c>
      <c r="F699" s="42" t="s">
        <v>694</v>
      </c>
      <c r="G699" s="89" t="s">
        <v>605</v>
      </c>
    </row>
    <row r="700" spans="2:7" x14ac:dyDescent="0.25">
      <c r="B700" s="76">
        <v>43605</v>
      </c>
      <c r="C700" s="37" t="s">
        <v>606</v>
      </c>
      <c r="D700" s="37" t="s">
        <v>239</v>
      </c>
      <c r="E700" s="42">
        <v>573302</v>
      </c>
      <c r="F700" s="42" t="s">
        <v>694</v>
      </c>
      <c r="G700" s="89" t="s">
        <v>240</v>
      </c>
    </row>
    <row r="701" spans="2:7" x14ac:dyDescent="0.25">
      <c r="B701" s="76">
        <v>43606</v>
      </c>
      <c r="C701" s="37">
        <v>86</v>
      </c>
      <c r="D701" s="37" t="s">
        <v>214</v>
      </c>
      <c r="E701" s="42">
        <v>163200</v>
      </c>
      <c r="F701" s="42" t="s">
        <v>694</v>
      </c>
      <c r="G701" s="89" t="s">
        <v>215</v>
      </c>
    </row>
    <row r="702" spans="2:7" x14ac:dyDescent="0.25">
      <c r="B702" s="76">
        <v>43628</v>
      </c>
      <c r="C702" s="37">
        <v>536</v>
      </c>
      <c r="D702" s="37" t="s">
        <v>201</v>
      </c>
      <c r="E702" s="42">
        <v>18800</v>
      </c>
      <c r="F702" s="42" t="s">
        <v>694</v>
      </c>
      <c r="G702" s="89" t="s">
        <v>237</v>
      </c>
    </row>
    <row r="703" spans="2:7" x14ac:dyDescent="0.25">
      <c r="B703" s="76">
        <v>43630</v>
      </c>
      <c r="C703" s="37" t="s">
        <v>238</v>
      </c>
      <c r="D703" s="37" t="s">
        <v>239</v>
      </c>
      <c r="E703" s="42">
        <v>646400</v>
      </c>
      <c r="F703" s="42" t="s">
        <v>694</v>
      </c>
      <c r="G703" s="89" t="s">
        <v>240</v>
      </c>
    </row>
    <row r="704" spans="2:7" x14ac:dyDescent="0.25">
      <c r="B704" s="76">
        <v>43633</v>
      </c>
      <c r="C704" s="37" t="s">
        <v>241</v>
      </c>
      <c r="D704" s="37" t="s">
        <v>200</v>
      </c>
      <c r="E704" s="42">
        <v>92900</v>
      </c>
      <c r="F704" s="42" t="s">
        <v>694</v>
      </c>
      <c r="G704" s="89" t="s">
        <v>242</v>
      </c>
    </row>
    <row r="705" spans="2:7" ht="33" x14ac:dyDescent="0.25">
      <c r="B705" s="76">
        <v>43637</v>
      </c>
      <c r="C705" s="37" t="s">
        <v>243</v>
      </c>
      <c r="D705" s="37" t="s">
        <v>244</v>
      </c>
      <c r="E705" s="42">
        <v>2675000</v>
      </c>
      <c r="F705" s="42" t="s">
        <v>694</v>
      </c>
      <c r="G705" s="89" t="s">
        <v>245</v>
      </c>
    </row>
    <row r="706" spans="2:7" x14ac:dyDescent="0.25">
      <c r="B706" s="76">
        <v>43644</v>
      </c>
      <c r="C706" s="37" t="s">
        <v>246</v>
      </c>
      <c r="D706" s="37" t="s">
        <v>247</v>
      </c>
      <c r="E706" s="42">
        <v>35000</v>
      </c>
      <c r="F706" s="42" t="s">
        <v>694</v>
      </c>
      <c r="G706" s="89" t="s">
        <v>248</v>
      </c>
    </row>
    <row r="707" spans="2:7" x14ac:dyDescent="0.25">
      <c r="B707" s="76">
        <v>43661</v>
      </c>
      <c r="C707" s="37">
        <v>120</v>
      </c>
      <c r="D707" s="37" t="s">
        <v>252</v>
      </c>
      <c r="E707" s="42">
        <v>46750</v>
      </c>
      <c r="F707" s="42" t="s">
        <v>694</v>
      </c>
      <c r="G707" s="89" t="s">
        <v>253</v>
      </c>
    </row>
    <row r="708" spans="2:7" x14ac:dyDescent="0.25">
      <c r="B708" s="76">
        <v>43690</v>
      </c>
      <c r="C708" s="37">
        <v>313</v>
      </c>
      <c r="D708" s="37" t="s">
        <v>254</v>
      </c>
      <c r="E708" s="42">
        <v>184756</v>
      </c>
      <c r="F708" s="42" t="s">
        <v>694</v>
      </c>
      <c r="G708" s="89" t="s">
        <v>255</v>
      </c>
    </row>
    <row r="709" spans="2:7" x14ac:dyDescent="0.25">
      <c r="B709" s="76">
        <v>43698</v>
      </c>
      <c r="C709" s="37" t="s">
        <v>256</v>
      </c>
      <c r="D709" s="37" t="s">
        <v>257</v>
      </c>
      <c r="E709" s="42">
        <v>600000</v>
      </c>
      <c r="F709" s="42" t="s">
        <v>694</v>
      </c>
      <c r="G709" s="89" t="s">
        <v>258</v>
      </c>
    </row>
    <row r="710" spans="2:7" x14ac:dyDescent="0.25">
      <c r="B710" s="76">
        <v>43864</v>
      </c>
      <c r="C710" s="37" t="s">
        <v>307</v>
      </c>
      <c r="D710" s="37" t="s">
        <v>190</v>
      </c>
      <c r="E710" s="42">
        <v>2554</v>
      </c>
      <c r="F710" s="42" t="s">
        <v>694</v>
      </c>
      <c r="G710" s="89" t="s">
        <v>185</v>
      </c>
    </row>
    <row r="711" spans="2:7" x14ac:dyDescent="0.25">
      <c r="B711" s="76">
        <v>43921</v>
      </c>
      <c r="C711" s="37" t="s">
        <v>309</v>
      </c>
      <c r="D711" s="37" t="s">
        <v>184</v>
      </c>
      <c r="E711" s="42">
        <v>30577</v>
      </c>
      <c r="F711" s="42" t="s">
        <v>694</v>
      </c>
      <c r="G711" s="89" t="s">
        <v>276</v>
      </c>
    </row>
    <row r="712" spans="2:7" s="75" customFormat="1" x14ac:dyDescent="0.25">
      <c r="B712" s="46">
        <v>43850</v>
      </c>
      <c r="C712" s="136" t="s">
        <v>277</v>
      </c>
      <c r="D712" s="136" t="s">
        <v>170</v>
      </c>
      <c r="E712" s="78">
        <v>21360</v>
      </c>
      <c r="F712" s="78" t="s">
        <v>694</v>
      </c>
      <c r="G712" s="90" t="s">
        <v>1501</v>
      </c>
    </row>
    <row r="713" spans="2:7" s="75" customFormat="1" x14ac:dyDescent="0.25">
      <c r="B713" s="46">
        <v>43890</v>
      </c>
      <c r="C713" s="136" t="s">
        <v>308</v>
      </c>
      <c r="D713" s="136" t="s">
        <v>170</v>
      </c>
      <c r="E713" s="78">
        <v>14240</v>
      </c>
      <c r="F713" s="78" t="s">
        <v>694</v>
      </c>
      <c r="G713" s="90" t="s">
        <v>218</v>
      </c>
    </row>
    <row r="714" spans="2:7" s="75" customFormat="1" x14ac:dyDescent="0.25">
      <c r="B714" s="46">
        <v>43722</v>
      </c>
      <c r="C714" s="136" t="s">
        <v>263</v>
      </c>
      <c r="D714" s="136" t="s">
        <v>170</v>
      </c>
      <c r="E714" s="78">
        <v>16640</v>
      </c>
      <c r="F714" s="78" t="s">
        <v>694</v>
      </c>
      <c r="G714" s="90" t="s">
        <v>218</v>
      </c>
    </row>
    <row r="715" spans="2:7" s="75" customFormat="1" x14ac:dyDescent="0.25">
      <c r="B715" s="46">
        <v>43722</v>
      </c>
      <c r="C715" s="136" t="s">
        <v>264</v>
      </c>
      <c r="D715" s="136" t="s">
        <v>170</v>
      </c>
      <c r="E715" s="78">
        <v>17212</v>
      </c>
      <c r="F715" s="78" t="s">
        <v>694</v>
      </c>
      <c r="G715" s="90" t="s">
        <v>265</v>
      </c>
    </row>
    <row r="716" spans="2:7" s="75" customFormat="1" x14ac:dyDescent="0.25">
      <c r="B716" s="46">
        <v>43912</v>
      </c>
      <c r="C716" s="136" t="s">
        <v>290</v>
      </c>
      <c r="D716" s="136" t="s">
        <v>288</v>
      </c>
      <c r="E716" s="78">
        <v>4830</v>
      </c>
      <c r="F716" s="78" t="s">
        <v>694</v>
      </c>
      <c r="G716" s="90" t="s">
        <v>289</v>
      </c>
    </row>
    <row r="717" spans="2:7" s="75" customFormat="1" x14ac:dyDescent="0.25">
      <c r="B717" s="46">
        <v>43864</v>
      </c>
      <c r="C717" s="145" t="s">
        <v>612</v>
      </c>
      <c r="D717" s="136" t="s">
        <v>282</v>
      </c>
      <c r="E717" s="78">
        <v>1800</v>
      </c>
      <c r="F717" s="78" t="s">
        <v>694</v>
      </c>
      <c r="G717" s="90" t="s">
        <v>283</v>
      </c>
    </row>
    <row r="718" spans="2:7" s="75" customFormat="1" x14ac:dyDescent="0.25">
      <c r="B718" s="46">
        <v>43890</v>
      </c>
      <c r="C718" s="136">
        <v>36923</v>
      </c>
      <c r="D718" s="136" t="s">
        <v>282</v>
      </c>
      <c r="E718" s="78">
        <v>4500</v>
      </c>
      <c r="F718" s="78" t="s">
        <v>694</v>
      </c>
      <c r="G718" s="90" t="s">
        <v>283</v>
      </c>
    </row>
    <row r="719" spans="2:7" s="75" customFormat="1" x14ac:dyDescent="0.25">
      <c r="B719" s="46">
        <v>43982</v>
      </c>
      <c r="C719" s="136" t="s">
        <v>310</v>
      </c>
      <c r="D719" s="136" t="s">
        <v>170</v>
      </c>
      <c r="E719" s="78">
        <v>7500</v>
      </c>
      <c r="F719" s="78" t="s">
        <v>694</v>
      </c>
      <c r="G719" s="90" t="s">
        <v>218</v>
      </c>
    </row>
    <row r="720" spans="2:7" s="75" customFormat="1" x14ac:dyDescent="0.25">
      <c r="B720" s="46">
        <v>44008</v>
      </c>
      <c r="C720" s="136" t="s">
        <v>315</v>
      </c>
      <c r="D720" s="136" t="s">
        <v>170</v>
      </c>
      <c r="E720" s="78">
        <v>32000</v>
      </c>
      <c r="F720" s="78" t="s">
        <v>694</v>
      </c>
      <c r="G720" s="90" t="s">
        <v>218</v>
      </c>
    </row>
    <row r="721" spans="2:7" s="75" customFormat="1" x14ac:dyDescent="0.25">
      <c r="B721" s="46">
        <v>44012</v>
      </c>
      <c r="C721" s="136" t="s">
        <v>316</v>
      </c>
      <c r="D721" s="136" t="s">
        <v>170</v>
      </c>
      <c r="E721" s="78">
        <v>7000</v>
      </c>
      <c r="F721" s="78" t="s">
        <v>694</v>
      </c>
      <c r="G721" s="90" t="s">
        <v>218</v>
      </c>
    </row>
    <row r="722" spans="2:7" s="75" customFormat="1" x14ac:dyDescent="0.25">
      <c r="B722" s="46">
        <v>44030</v>
      </c>
      <c r="C722" s="136">
        <v>170</v>
      </c>
      <c r="D722" s="136" t="s">
        <v>320</v>
      </c>
      <c r="E722" s="78">
        <v>12800</v>
      </c>
      <c r="F722" s="78" t="s">
        <v>694</v>
      </c>
      <c r="G722" s="90" t="s">
        <v>218</v>
      </c>
    </row>
    <row r="723" spans="2:7" s="75" customFormat="1" x14ac:dyDescent="0.25">
      <c r="B723" s="46">
        <v>44043</v>
      </c>
      <c r="C723" s="136">
        <v>185</v>
      </c>
      <c r="D723" s="136" t="s">
        <v>320</v>
      </c>
      <c r="E723" s="78">
        <v>12800</v>
      </c>
      <c r="F723" s="78" t="s">
        <v>694</v>
      </c>
      <c r="G723" s="90" t="s">
        <v>218</v>
      </c>
    </row>
    <row r="724" spans="2:7" s="75" customFormat="1" x14ac:dyDescent="0.25">
      <c r="B724" s="46">
        <v>44043</v>
      </c>
      <c r="C724" s="136" t="s">
        <v>319</v>
      </c>
      <c r="D724" s="136" t="s">
        <v>170</v>
      </c>
      <c r="E724" s="78">
        <v>12800</v>
      </c>
      <c r="F724" s="78" t="s">
        <v>694</v>
      </c>
      <c r="G724" s="90" t="s">
        <v>218</v>
      </c>
    </row>
    <row r="725" spans="2:7" s="75" customFormat="1" x14ac:dyDescent="0.25">
      <c r="B725" s="46">
        <v>44093</v>
      </c>
      <c r="C725" s="136">
        <v>265</v>
      </c>
      <c r="D725" s="136" t="s">
        <v>320</v>
      </c>
      <c r="E725" s="78">
        <v>6528</v>
      </c>
      <c r="F725" s="78" t="s">
        <v>694</v>
      </c>
      <c r="G725" s="90" t="s">
        <v>218</v>
      </c>
    </row>
    <row r="726" spans="2:7" s="75" customFormat="1" x14ac:dyDescent="0.25">
      <c r="B726" s="46">
        <v>44135</v>
      </c>
      <c r="C726" s="136" t="s">
        <v>319</v>
      </c>
      <c r="D726" s="136" t="s">
        <v>170</v>
      </c>
      <c r="E726" s="78">
        <v>12800</v>
      </c>
      <c r="F726" s="78" t="s">
        <v>694</v>
      </c>
      <c r="G726" s="90" t="s">
        <v>218</v>
      </c>
    </row>
    <row r="727" spans="2:7" s="75" customFormat="1" x14ac:dyDescent="0.25">
      <c r="B727" s="46">
        <v>44012</v>
      </c>
      <c r="C727" s="136" t="s">
        <v>317</v>
      </c>
      <c r="D727" s="136" t="s">
        <v>288</v>
      </c>
      <c r="E727" s="78">
        <v>61402</v>
      </c>
      <c r="F727" s="78" t="s">
        <v>694</v>
      </c>
      <c r="G727" s="90" t="s">
        <v>318</v>
      </c>
    </row>
    <row r="728" spans="2:7" s="75" customFormat="1" x14ac:dyDescent="0.25">
      <c r="B728" s="46">
        <v>44043</v>
      </c>
      <c r="C728" s="136" t="s">
        <v>321</v>
      </c>
      <c r="D728" s="136" t="s">
        <v>288</v>
      </c>
      <c r="E728" s="78">
        <v>6975</v>
      </c>
      <c r="F728" s="78" t="s">
        <v>694</v>
      </c>
      <c r="G728" s="90" t="s">
        <v>322</v>
      </c>
    </row>
    <row r="729" spans="2:7" s="75" customFormat="1" x14ac:dyDescent="0.25">
      <c r="B729" s="46">
        <v>44093</v>
      </c>
      <c r="C729" s="136" t="s">
        <v>323</v>
      </c>
      <c r="D729" s="136" t="s">
        <v>288</v>
      </c>
      <c r="E729" s="78">
        <v>6930</v>
      </c>
      <c r="F729" s="78" t="s">
        <v>694</v>
      </c>
      <c r="G729" s="90" t="s">
        <v>324</v>
      </c>
    </row>
    <row r="730" spans="2:7" s="75" customFormat="1" x14ac:dyDescent="0.25">
      <c r="B730" s="46">
        <v>44160</v>
      </c>
      <c r="C730" s="136" t="s">
        <v>325</v>
      </c>
      <c r="D730" s="136" t="s">
        <v>288</v>
      </c>
      <c r="E730" s="78">
        <v>44516</v>
      </c>
      <c r="F730" s="78" t="s">
        <v>694</v>
      </c>
      <c r="G730" s="90" t="s">
        <v>326</v>
      </c>
    </row>
    <row r="731" spans="2:7" s="75" customFormat="1" x14ac:dyDescent="0.3">
      <c r="B731" s="46">
        <v>43982</v>
      </c>
      <c r="C731" s="146" t="s">
        <v>608</v>
      </c>
      <c r="D731" s="136" t="s">
        <v>282</v>
      </c>
      <c r="E731" s="78">
        <v>13500</v>
      </c>
      <c r="F731" s="78" t="s">
        <v>694</v>
      </c>
      <c r="G731" s="90" t="s">
        <v>276</v>
      </c>
    </row>
    <row r="732" spans="2:7" s="75" customFormat="1" x14ac:dyDescent="0.3">
      <c r="B732" s="46">
        <v>44012</v>
      </c>
      <c r="C732" s="146" t="s">
        <v>607</v>
      </c>
      <c r="D732" s="136" t="s">
        <v>282</v>
      </c>
      <c r="E732" s="78">
        <v>23400</v>
      </c>
      <c r="F732" s="78" t="s">
        <v>694</v>
      </c>
      <c r="G732" s="90" t="s">
        <v>276</v>
      </c>
    </row>
    <row r="733" spans="2:7" s="75" customFormat="1" x14ac:dyDescent="0.3">
      <c r="B733" s="46">
        <v>44043</v>
      </c>
      <c r="C733" s="146" t="s">
        <v>609</v>
      </c>
      <c r="D733" s="136" t="s">
        <v>282</v>
      </c>
      <c r="E733" s="78">
        <v>9000</v>
      </c>
      <c r="F733" s="78" t="s">
        <v>694</v>
      </c>
      <c r="G733" s="90" t="s">
        <v>276</v>
      </c>
    </row>
    <row r="734" spans="2:7" s="75" customFormat="1" x14ac:dyDescent="0.3">
      <c r="B734" s="46">
        <v>44135</v>
      </c>
      <c r="C734" s="147" t="s">
        <v>610</v>
      </c>
      <c r="D734" s="136" t="s">
        <v>282</v>
      </c>
      <c r="E734" s="78">
        <v>1800</v>
      </c>
      <c r="F734" s="78" t="s">
        <v>694</v>
      </c>
      <c r="G734" s="90" t="s">
        <v>283</v>
      </c>
    </row>
    <row r="735" spans="2:7" ht="33" x14ac:dyDescent="0.25">
      <c r="B735" s="76">
        <v>43982</v>
      </c>
      <c r="C735" s="37" t="s">
        <v>311</v>
      </c>
      <c r="D735" s="37" t="s">
        <v>312</v>
      </c>
      <c r="E735" s="42">
        <v>295000</v>
      </c>
      <c r="F735" s="42" t="s">
        <v>694</v>
      </c>
      <c r="G735" s="89" t="s">
        <v>313</v>
      </c>
    </row>
    <row r="736" spans="2:7" s="75" customFormat="1" x14ac:dyDescent="0.25">
      <c r="B736" s="46">
        <v>44247</v>
      </c>
      <c r="C736" s="136">
        <v>543</v>
      </c>
      <c r="D736" s="136" t="s">
        <v>320</v>
      </c>
      <c r="E736" s="78">
        <v>9600</v>
      </c>
      <c r="F736" s="78" t="s">
        <v>694</v>
      </c>
      <c r="G736" s="90" t="s">
        <v>218</v>
      </c>
    </row>
    <row r="737" spans="2:2" x14ac:dyDescent="0.25">
      <c r="B737" s="74"/>
    </row>
    <row r="738" spans="2:2" x14ac:dyDescent="0.25">
      <c r="B738" s="74"/>
    </row>
    <row r="739" spans="2:2" x14ac:dyDescent="0.25">
      <c r="B739" s="74"/>
    </row>
    <row r="740" spans="2:2" x14ac:dyDescent="0.25">
      <c r="B740" s="74"/>
    </row>
    <row r="741" spans="2:2" x14ac:dyDescent="0.25">
      <c r="B741" s="74"/>
    </row>
    <row r="742" spans="2:2" x14ac:dyDescent="0.25">
      <c r="B742" s="74"/>
    </row>
    <row r="743" spans="2:2" x14ac:dyDescent="0.25">
      <c r="B743" s="74"/>
    </row>
    <row r="744" spans="2:2" x14ac:dyDescent="0.25">
      <c r="B744" s="74"/>
    </row>
    <row r="745" spans="2:2" x14ac:dyDescent="0.25">
      <c r="B745" s="74"/>
    </row>
    <row r="746" spans="2:2" x14ac:dyDescent="0.25">
      <c r="B746" s="74"/>
    </row>
    <row r="747" spans="2:2" x14ac:dyDescent="0.25">
      <c r="B747" s="74"/>
    </row>
    <row r="748" spans="2:2" x14ac:dyDescent="0.25">
      <c r="B748" s="74"/>
    </row>
    <row r="749" spans="2:2" x14ac:dyDescent="0.25">
      <c r="B749" s="74"/>
    </row>
    <row r="750" spans="2:2" x14ac:dyDescent="0.25">
      <c r="B750" s="74"/>
    </row>
    <row r="751" spans="2:2" x14ac:dyDescent="0.25">
      <c r="B751" s="74"/>
    </row>
    <row r="752" spans="2:2" x14ac:dyDescent="0.25">
      <c r="B752" s="74"/>
    </row>
    <row r="753" spans="2:2" x14ac:dyDescent="0.25">
      <c r="B753" s="74"/>
    </row>
    <row r="754" spans="2:2" x14ac:dyDescent="0.25">
      <c r="B754" s="74"/>
    </row>
    <row r="755" spans="2:2" x14ac:dyDescent="0.25">
      <c r="B755" s="74"/>
    </row>
    <row r="756" spans="2:2" x14ac:dyDescent="0.25">
      <c r="B756" s="74"/>
    </row>
    <row r="757" spans="2:2" x14ac:dyDescent="0.25">
      <c r="B757" s="74"/>
    </row>
    <row r="758" spans="2:2" x14ac:dyDescent="0.25">
      <c r="B758" s="74"/>
    </row>
    <row r="759" spans="2:2" x14ac:dyDescent="0.25">
      <c r="B759" s="74"/>
    </row>
    <row r="760" spans="2:2" x14ac:dyDescent="0.25">
      <c r="B760" s="74"/>
    </row>
    <row r="761" spans="2:2" x14ac:dyDescent="0.25">
      <c r="B761" s="74"/>
    </row>
    <row r="762" spans="2:2" x14ac:dyDescent="0.25">
      <c r="B762" s="74"/>
    </row>
    <row r="763" spans="2:2" x14ac:dyDescent="0.25">
      <c r="B763" s="74"/>
    </row>
    <row r="764" spans="2:2" x14ac:dyDescent="0.25">
      <c r="B764" s="74"/>
    </row>
    <row r="765" spans="2:2" x14ac:dyDescent="0.25">
      <c r="B765" s="74"/>
    </row>
    <row r="766" spans="2:2" x14ac:dyDescent="0.25">
      <c r="B766" s="74"/>
    </row>
    <row r="767" spans="2:2" x14ac:dyDescent="0.25">
      <c r="B767" s="74"/>
    </row>
    <row r="768" spans="2:2" x14ac:dyDescent="0.25">
      <c r="B768" s="74"/>
    </row>
    <row r="769" spans="2:2" x14ac:dyDescent="0.25">
      <c r="B769" s="74"/>
    </row>
    <row r="770" spans="2:2" x14ac:dyDescent="0.25">
      <c r="B770" s="74"/>
    </row>
    <row r="771" spans="2:2" x14ac:dyDescent="0.25">
      <c r="B771" s="74"/>
    </row>
    <row r="772" spans="2:2" x14ac:dyDescent="0.25">
      <c r="B772" s="74"/>
    </row>
    <row r="773" spans="2:2" x14ac:dyDescent="0.25">
      <c r="B773" s="74"/>
    </row>
    <row r="774" spans="2:2" x14ac:dyDescent="0.25">
      <c r="B774" s="74"/>
    </row>
    <row r="775" spans="2:2" x14ac:dyDescent="0.25">
      <c r="B775" s="74"/>
    </row>
    <row r="776" spans="2:2" x14ac:dyDescent="0.25">
      <c r="B776" s="74"/>
    </row>
    <row r="777" spans="2:2" x14ac:dyDescent="0.25">
      <c r="B777" s="74"/>
    </row>
    <row r="778" spans="2:2" x14ac:dyDescent="0.25">
      <c r="B778" s="74"/>
    </row>
    <row r="779" spans="2:2" x14ac:dyDescent="0.25">
      <c r="B779" s="74"/>
    </row>
    <row r="780" spans="2:2" x14ac:dyDescent="0.25">
      <c r="B780" s="74"/>
    </row>
    <row r="781" spans="2:2" x14ac:dyDescent="0.25">
      <c r="B781" s="74"/>
    </row>
    <row r="782" spans="2:2" x14ac:dyDescent="0.25">
      <c r="B782" s="74"/>
    </row>
    <row r="783" spans="2:2" x14ac:dyDescent="0.25">
      <c r="B783" s="74"/>
    </row>
    <row r="784" spans="2:2" x14ac:dyDescent="0.25">
      <c r="B784" s="74"/>
    </row>
    <row r="785" spans="2:2" x14ac:dyDescent="0.25">
      <c r="B785" s="74"/>
    </row>
    <row r="786" spans="2:2" x14ac:dyDescent="0.25">
      <c r="B786" s="74"/>
    </row>
    <row r="787" spans="2:2" x14ac:dyDescent="0.25">
      <c r="B787" s="74"/>
    </row>
    <row r="788" spans="2:2" x14ac:dyDescent="0.25">
      <c r="B788" s="74"/>
    </row>
    <row r="789" spans="2:2" x14ac:dyDescent="0.25">
      <c r="B789" s="74"/>
    </row>
    <row r="790" spans="2:2" x14ac:dyDescent="0.25">
      <c r="B790" s="74"/>
    </row>
    <row r="791" spans="2:2" x14ac:dyDescent="0.25">
      <c r="B791" s="74"/>
    </row>
    <row r="792" spans="2:2" x14ac:dyDescent="0.25">
      <c r="B792" s="74"/>
    </row>
    <row r="793" spans="2:2" x14ac:dyDescent="0.25">
      <c r="B793" s="74"/>
    </row>
    <row r="794" spans="2:2" x14ac:dyDescent="0.25">
      <c r="B794" s="74"/>
    </row>
    <row r="795" spans="2:2" x14ac:dyDescent="0.25">
      <c r="B795" s="74"/>
    </row>
    <row r="796" spans="2:2" x14ac:dyDescent="0.25">
      <c r="B796" s="74"/>
    </row>
    <row r="797" spans="2:2" x14ac:dyDescent="0.25">
      <c r="B797" s="74"/>
    </row>
    <row r="798" spans="2:2" x14ac:dyDescent="0.25">
      <c r="B798" s="74"/>
    </row>
    <row r="799" spans="2:2" x14ac:dyDescent="0.25">
      <c r="B799" s="74"/>
    </row>
    <row r="800" spans="2:2" x14ac:dyDescent="0.25">
      <c r="B800" s="74"/>
    </row>
    <row r="801" spans="2:2" x14ac:dyDescent="0.25">
      <c r="B801" s="74"/>
    </row>
    <row r="802" spans="2:2" x14ac:dyDescent="0.25">
      <c r="B802" s="74"/>
    </row>
    <row r="803" spans="2:2" x14ac:dyDescent="0.25">
      <c r="B803" s="74"/>
    </row>
    <row r="804" spans="2:2" x14ac:dyDescent="0.25">
      <c r="B804" s="74"/>
    </row>
    <row r="805" spans="2:2" x14ac:dyDescent="0.25">
      <c r="B805" s="74"/>
    </row>
    <row r="806" spans="2:2" x14ac:dyDescent="0.25">
      <c r="B806" s="74"/>
    </row>
    <row r="807" spans="2:2" x14ac:dyDescent="0.25">
      <c r="B807" s="74"/>
    </row>
    <row r="808" spans="2:2" x14ac:dyDescent="0.25">
      <c r="B808" s="74"/>
    </row>
    <row r="809" spans="2:2" x14ac:dyDescent="0.25">
      <c r="B809" s="74"/>
    </row>
    <row r="810" spans="2:2" x14ac:dyDescent="0.25">
      <c r="B810" s="74"/>
    </row>
    <row r="811" spans="2:2" x14ac:dyDescent="0.25">
      <c r="B811" s="74"/>
    </row>
    <row r="812" spans="2:2" x14ac:dyDescent="0.25">
      <c r="B812" s="74"/>
    </row>
    <row r="813" spans="2:2" x14ac:dyDescent="0.25">
      <c r="B813" s="74"/>
    </row>
    <row r="814" spans="2:2" x14ac:dyDescent="0.25">
      <c r="B814" s="74"/>
    </row>
    <row r="815" spans="2:2" x14ac:dyDescent="0.25">
      <c r="B815" s="74"/>
    </row>
    <row r="816" spans="2:2" x14ac:dyDescent="0.25">
      <c r="B816" s="74"/>
    </row>
    <row r="817" spans="2:2" x14ac:dyDescent="0.25">
      <c r="B817" s="74"/>
    </row>
    <row r="818" spans="2:2" x14ac:dyDescent="0.25">
      <c r="B818" s="74"/>
    </row>
    <row r="819" spans="2:2" x14ac:dyDescent="0.25">
      <c r="B819" s="74"/>
    </row>
    <row r="820" spans="2:2" x14ac:dyDescent="0.25">
      <c r="B820" s="74"/>
    </row>
    <row r="821" spans="2:2" x14ac:dyDescent="0.25">
      <c r="B821" s="74"/>
    </row>
    <row r="822" spans="2:2" x14ac:dyDescent="0.25">
      <c r="B822" s="74"/>
    </row>
    <row r="823" spans="2:2" x14ac:dyDescent="0.25">
      <c r="B823" s="74"/>
    </row>
    <row r="824" spans="2:2" x14ac:dyDescent="0.25">
      <c r="B824" s="74"/>
    </row>
    <row r="825" spans="2:2" x14ac:dyDescent="0.25">
      <c r="B825" s="74"/>
    </row>
    <row r="826" spans="2:2" x14ac:dyDescent="0.25">
      <c r="B826" s="74"/>
    </row>
    <row r="827" spans="2:2" x14ac:dyDescent="0.25">
      <c r="B827" s="74"/>
    </row>
    <row r="828" spans="2:2" x14ac:dyDescent="0.25">
      <c r="B828" s="74"/>
    </row>
    <row r="829" spans="2:2" x14ac:dyDescent="0.25">
      <c r="B829" s="74"/>
    </row>
    <row r="830" spans="2:2" x14ac:dyDescent="0.25">
      <c r="B830" s="74"/>
    </row>
    <row r="831" spans="2:2" x14ac:dyDescent="0.25">
      <c r="B831" s="74"/>
    </row>
    <row r="832" spans="2:2" x14ac:dyDescent="0.25">
      <c r="B832" s="74"/>
    </row>
    <row r="833" spans="2:2" x14ac:dyDescent="0.25">
      <c r="B833" s="74"/>
    </row>
    <row r="834" spans="2:2" x14ac:dyDescent="0.25">
      <c r="B834" s="74"/>
    </row>
    <row r="835" spans="2:2" x14ac:dyDescent="0.25">
      <c r="B835" s="74"/>
    </row>
    <row r="836" spans="2:2" x14ac:dyDescent="0.25">
      <c r="B836" s="74"/>
    </row>
    <row r="837" spans="2:2" x14ac:dyDescent="0.25">
      <c r="B837" s="74"/>
    </row>
    <row r="838" spans="2:2" x14ac:dyDescent="0.25">
      <c r="B838" s="74"/>
    </row>
    <row r="839" spans="2:2" x14ac:dyDescent="0.25">
      <c r="B839" s="74"/>
    </row>
    <row r="840" spans="2:2" x14ac:dyDescent="0.25">
      <c r="B840" s="74"/>
    </row>
    <row r="841" spans="2:2" x14ac:dyDescent="0.25">
      <c r="B841" s="74"/>
    </row>
    <row r="842" spans="2:2" x14ac:dyDescent="0.25">
      <c r="B842" s="74"/>
    </row>
    <row r="843" spans="2:2" x14ac:dyDescent="0.25">
      <c r="B843" s="74"/>
    </row>
  </sheetData>
  <autoFilter ref="B3:G736"/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44"/>
  <sheetViews>
    <sheetView workbookViewId="0">
      <selection activeCell="E4" sqref="E4"/>
    </sheetView>
  </sheetViews>
  <sheetFormatPr defaultRowHeight="16.5" x14ac:dyDescent="0.3"/>
  <cols>
    <col min="1" max="1" width="10.42578125" style="59" bestFit="1" customWidth="1"/>
    <col min="2" max="2" width="16.7109375" style="57" bestFit="1" customWidth="1"/>
    <col min="3" max="3" width="22.5703125" style="58" customWidth="1"/>
    <col min="4" max="4" width="32.85546875" style="59" bestFit="1" customWidth="1"/>
    <col min="5" max="5" width="21.42578125" style="60" customWidth="1"/>
    <col min="6" max="6" width="25.7109375" style="59" bestFit="1" customWidth="1"/>
    <col min="7" max="7" width="25.7109375" style="58" bestFit="1" customWidth="1"/>
    <col min="8" max="16384" width="9.140625" style="59"/>
  </cols>
  <sheetData>
    <row r="1" spans="2:7" x14ac:dyDescent="0.3">
      <c r="E1" s="60">
        <f>SUBTOTAL(9,E3:E44)</f>
        <v>2072151.34</v>
      </c>
    </row>
    <row r="2" spans="2:7" x14ac:dyDescent="0.3">
      <c r="B2" s="61" t="s">
        <v>4</v>
      </c>
      <c r="C2" s="62" t="s">
        <v>1</v>
      </c>
      <c r="D2" s="62" t="s">
        <v>0</v>
      </c>
      <c r="E2" s="63" t="s">
        <v>2</v>
      </c>
      <c r="F2" s="62" t="s">
        <v>3</v>
      </c>
      <c r="G2" s="62" t="s">
        <v>5</v>
      </c>
    </row>
    <row r="3" spans="2:7" x14ac:dyDescent="0.3">
      <c r="B3" s="64">
        <v>42461</v>
      </c>
      <c r="C3" s="65"/>
      <c r="D3" s="66" t="s">
        <v>10</v>
      </c>
      <c r="E3" s="67">
        <v>27455</v>
      </c>
      <c r="F3" s="68"/>
      <c r="G3" s="69"/>
    </row>
    <row r="4" spans="2:7" x14ac:dyDescent="0.3">
      <c r="B4" s="56">
        <v>42461</v>
      </c>
      <c r="C4" s="69" t="s">
        <v>133</v>
      </c>
      <c r="D4" s="68" t="s">
        <v>134</v>
      </c>
      <c r="E4" s="67">
        <v>13730</v>
      </c>
      <c r="F4" s="68" t="s">
        <v>691</v>
      </c>
      <c r="G4" s="69" t="s">
        <v>132</v>
      </c>
    </row>
    <row r="5" spans="2:7" x14ac:dyDescent="0.3">
      <c r="B5" s="56">
        <v>42461</v>
      </c>
      <c r="C5" s="69" t="s">
        <v>135</v>
      </c>
      <c r="D5" s="68" t="s">
        <v>134</v>
      </c>
      <c r="E5" s="67">
        <v>49500</v>
      </c>
      <c r="F5" s="68" t="s">
        <v>691</v>
      </c>
      <c r="G5" s="69" t="s">
        <v>136</v>
      </c>
    </row>
    <row r="6" spans="2:7" x14ac:dyDescent="0.3">
      <c r="B6" s="56">
        <v>42468</v>
      </c>
      <c r="C6" s="69" t="s">
        <v>137</v>
      </c>
      <c r="D6" s="68" t="s">
        <v>134</v>
      </c>
      <c r="E6" s="67">
        <v>55286</v>
      </c>
      <c r="F6" s="68" t="s">
        <v>691</v>
      </c>
      <c r="G6" s="69" t="s">
        <v>138</v>
      </c>
    </row>
    <row r="7" spans="2:7" x14ac:dyDescent="0.3">
      <c r="B7" s="56">
        <v>42473</v>
      </c>
      <c r="C7" s="69" t="s">
        <v>139</v>
      </c>
      <c r="D7" s="68" t="s">
        <v>134</v>
      </c>
      <c r="E7" s="67">
        <v>17934</v>
      </c>
      <c r="F7" s="68" t="s">
        <v>691</v>
      </c>
      <c r="G7" s="69" t="s">
        <v>140</v>
      </c>
    </row>
    <row r="8" spans="2:7" x14ac:dyDescent="0.3">
      <c r="B8" s="55">
        <v>42517</v>
      </c>
      <c r="C8" s="69">
        <v>201</v>
      </c>
      <c r="D8" s="68" t="s">
        <v>128</v>
      </c>
      <c r="E8" s="67">
        <v>10600</v>
      </c>
      <c r="F8" s="68" t="s">
        <v>691</v>
      </c>
      <c r="G8" s="69" t="s">
        <v>129</v>
      </c>
    </row>
    <row r="9" spans="2:7" x14ac:dyDescent="0.3">
      <c r="B9" s="56">
        <v>42528</v>
      </c>
      <c r="C9" s="69">
        <v>235</v>
      </c>
      <c r="D9" s="68" t="s">
        <v>134</v>
      </c>
      <c r="E9" s="67">
        <v>29190</v>
      </c>
      <c r="F9" s="68" t="s">
        <v>691</v>
      </c>
      <c r="G9" s="69" t="s">
        <v>328</v>
      </c>
    </row>
    <row r="10" spans="2:7" x14ac:dyDescent="0.3">
      <c r="B10" s="56">
        <v>42530</v>
      </c>
      <c r="C10" s="69">
        <v>249</v>
      </c>
      <c r="D10" s="68" t="s">
        <v>134</v>
      </c>
      <c r="E10" s="67">
        <v>179970</v>
      </c>
      <c r="F10" s="68" t="s">
        <v>691</v>
      </c>
      <c r="G10" s="69" t="s">
        <v>331</v>
      </c>
    </row>
    <row r="11" spans="2:7" x14ac:dyDescent="0.3">
      <c r="B11" s="56">
        <v>42534</v>
      </c>
      <c r="C11" s="69">
        <v>266</v>
      </c>
      <c r="D11" s="68" t="s">
        <v>134</v>
      </c>
      <c r="E11" s="67">
        <v>83370</v>
      </c>
      <c r="F11" s="68" t="s">
        <v>691</v>
      </c>
      <c r="G11" s="69" t="s">
        <v>132</v>
      </c>
    </row>
    <row r="12" spans="2:7" x14ac:dyDescent="0.3">
      <c r="B12" s="56">
        <v>42538</v>
      </c>
      <c r="C12" s="69">
        <v>80</v>
      </c>
      <c r="D12" s="68" t="s">
        <v>134</v>
      </c>
      <c r="E12" s="67">
        <v>28700</v>
      </c>
      <c r="F12" s="68" t="s">
        <v>691</v>
      </c>
      <c r="G12" s="69" t="s">
        <v>332</v>
      </c>
    </row>
    <row r="13" spans="2:7" x14ac:dyDescent="0.3">
      <c r="B13" s="56">
        <v>42551</v>
      </c>
      <c r="C13" s="69">
        <v>327</v>
      </c>
      <c r="D13" s="68" t="s">
        <v>134</v>
      </c>
      <c r="E13" s="67">
        <v>98490</v>
      </c>
      <c r="F13" s="68" t="s">
        <v>691</v>
      </c>
      <c r="G13" s="69" t="s">
        <v>331</v>
      </c>
    </row>
    <row r="14" spans="2:7" x14ac:dyDescent="0.3">
      <c r="B14" s="56">
        <v>42556</v>
      </c>
      <c r="C14" s="69">
        <v>360</v>
      </c>
      <c r="D14" s="68" t="s">
        <v>134</v>
      </c>
      <c r="E14" s="67">
        <v>29190</v>
      </c>
      <c r="F14" s="68" t="s">
        <v>691</v>
      </c>
      <c r="G14" s="69" t="s">
        <v>328</v>
      </c>
    </row>
    <row r="15" spans="2:7" x14ac:dyDescent="0.3">
      <c r="B15" s="55">
        <v>42566</v>
      </c>
      <c r="C15" s="69">
        <v>21</v>
      </c>
      <c r="D15" s="68" t="s">
        <v>130</v>
      </c>
      <c r="E15" s="67">
        <v>25500</v>
      </c>
      <c r="F15" s="68" t="s">
        <v>691</v>
      </c>
      <c r="G15" s="69" t="s">
        <v>132</v>
      </c>
    </row>
    <row r="16" spans="2:7" x14ac:dyDescent="0.3">
      <c r="B16" s="56">
        <v>42578</v>
      </c>
      <c r="C16" s="69">
        <v>447</v>
      </c>
      <c r="D16" s="68" t="s">
        <v>134</v>
      </c>
      <c r="E16" s="67">
        <v>17903</v>
      </c>
      <c r="F16" s="68" t="s">
        <v>691</v>
      </c>
      <c r="G16" s="69" t="s">
        <v>330</v>
      </c>
    </row>
    <row r="17" spans="1:7" x14ac:dyDescent="0.3">
      <c r="B17" s="55">
        <v>42584</v>
      </c>
      <c r="C17" s="69">
        <v>17</v>
      </c>
      <c r="D17" s="68" t="s">
        <v>130</v>
      </c>
      <c r="E17" s="67">
        <v>51000</v>
      </c>
      <c r="F17" s="68" t="s">
        <v>691</v>
      </c>
      <c r="G17" s="69" t="s">
        <v>132</v>
      </c>
    </row>
    <row r="18" spans="1:7" x14ac:dyDescent="0.3">
      <c r="B18" s="56">
        <v>42601</v>
      </c>
      <c r="C18" s="69">
        <v>523</v>
      </c>
      <c r="D18" s="68" t="s">
        <v>134</v>
      </c>
      <c r="E18" s="67">
        <v>12600</v>
      </c>
      <c r="F18" s="68" t="s">
        <v>691</v>
      </c>
      <c r="G18" s="69" t="s">
        <v>329</v>
      </c>
    </row>
    <row r="19" spans="1:7" x14ac:dyDescent="0.3">
      <c r="B19" s="56">
        <v>42608</v>
      </c>
      <c r="C19" s="69">
        <v>549</v>
      </c>
      <c r="D19" s="68" t="s">
        <v>134</v>
      </c>
      <c r="E19" s="67">
        <v>27825</v>
      </c>
      <c r="F19" s="68" t="s">
        <v>691</v>
      </c>
      <c r="G19" s="69" t="s">
        <v>328</v>
      </c>
    </row>
    <row r="20" spans="1:7" x14ac:dyDescent="0.3">
      <c r="B20" s="55">
        <v>42609</v>
      </c>
      <c r="C20" s="69">
        <v>119</v>
      </c>
      <c r="D20" s="68" t="s">
        <v>130</v>
      </c>
      <c r="E20" s="67">
        <v>107500</v>
      </c>
      <c r="F20" s="68" t="s">
        <v>691</v>
      </c>
      <c r="G20" s="69" t="s">
        <v>333</v>
      </c>
    </row>
    <row r="21" spans="1:7" x14ac:dyDescent="0.3">
      <c r="B21" s="56">
        <v>42641</v>
      </c>
      <c r="C21" s="69">
        <v>1336</v>
      </c>
      <c r="D21" s="68" t="s">
        <v>327</v>
      </c>
      <c r="E21" s="67">
        <v>29295</v>
      </c>
      <c r="F21" s="68" t="s">
        <v>691</v>
      </c>
      <c r="G21" s="69" t="s">
        <v>328</v>
      </c>
    </row>
    <row r="22" spans="1:7" x14ac:dyDescent="0.3">
      <c r="B22" s="56">
        <v>42661</v>
      </c>
      <c r="C22" s="69">
        <v>721</v>
      </c>
      <c r="D22" s="68" t="s">
        <v>134</v>
      </c>
      <c r="E22" s="67">
        <v>28665</v>
      </c>
      <c r="F22" s="68" t="s">
        <v>691</v>
      </c>
      <c r="G22" s="69" t="s">
        <v>132</v>
      </c>
    </row>
    <row r="23" spans="1:7" x14ac:dyDescent="0.3">
      <c r="B23" s="56">
        <v>42675</v>
      </c>
      <c r="C23" s="69">
        <v>769</v>
      </c>
      <c r="D23" s="68" t="s">
        <v>134</v>
      </c>
      <c r="E23" s="67">
        <v>18270</v>
      </c>
      <c r="F23" s="68" t="s">
        <v>691</v>
      </c>
      <c r="G23" s="69" t="s">
        <v>132</v>
      </c>
    </row>
    <row r="24" spans="1:7" x14ac:dyDescent="0.3">
      <c r="B24" s="56">
        <v>42747</v>
      </c>
      <c r="C24" s="69">
        <v>951</v>
      </c>
      <c r="D24" s="68" t="s">
        <v>134</v>
      </c>
      <c r="E24" s="67">
        <v>57330</v>
      </c>
      <c r="F24" s="68" t="s">
        <v>691</v>
      </c>
      <c r="G24" s="69" t="s">
        <v>132</v>
      </c>
    </row>
    <row r="25" spans="1:7" x14ac:dyDescent="0.3">
      <c r="A25" s="70">
        <v>42733</v>
      </c>
      <c r="B25" s="56">
        <v>42772</v>
      </c>
      <c r="C25" s="69">
        <v>7197</v>
      </c>
      <c r="D25" s="68" t="s">
        <v>131</v>
      </c>
      <c r="E25" s="67">
        <v>52000</v>
      </c>
      <c r="F25" s="68" t="s">
        <v>691</v>
      </c>
      <c r="G25" s="69" t="s">
        <v>132</v>
      </c>
    </row>
    <row r="26" spans="1:7" x14ac:dyDescent="0.3">
      <c r="B26" s="56">
        <v>42817</v>
      </c>
      <c r="C26" s="69">
        <v>1133</v>
      </c>
      <c r="D26" s="68" t="s">
        <v>134</v>
      </c>
      <c r="E26" s="67">
        <v>34335</v>
      </c>
      <c r="F26" s="68" t="s">
        <v>691</v>
      </c>
      <c r="G26" s="69" t="s">
        <v>132</v>
      </c>
    </row>
    <row r="27" spans="1:7" x14ac:dyDescent="0.3">
      <c r="B27" s="56">
        <v>42836</v>
      </c>
      <c r="C27" s="69">
        <v>3</v>
      </c>
      <c r="D27" s="68" t="s">
        <v>130</v>
      </c>
      <c r="E27" s="67">
        <v>52000</v>
      </c>
      <c r="F27" s="68" t="s">
        <v>691</v>
      </c>
      <c r="G27" s="69" t="s">
        <v>132</v>
      </c>
    </row>
    <row r="28" spans="1:7" x14ac:dyDescent="0.3">
      <c r="B28" s="56">
        <v>42838</v>
      </c>
      <c r="C28" s="69">
        <v>108</v>
      </c>
      <c r="D28" s="68" t="s">
        <v>141</v>
      </c>
      <c r="E28" s="67">
        <v>59000</v>
      </c>
      <c r="F28" s="68" t="s">
        <v>691</v>
      </c>
      <c r="G28" s="69" t="s">
        <v>142</v>
      </c>
    </row>
    <row r="29" spans="1:7" x14ac:dyDescent="0.3">
      <c r="B29" s="56">
        <v>42860</v>
      </c>
      <c r="C29" s="69">
        <v>2712000180</v>
      </c>
      <c r="D29" s="68" t="s">
        <v>143</v>
      </c>
      <c r="E29" s="67">
        <v>86700</v>
      </c>
      <c r="F29" s="68" t="s">
        <v>691</v>
      </c>
      <c r="G29" s="69" t="s">
        <v>144</v>
      </c>
    </row>
    <row r="30" spans="1:7" x14ac:dyDescent="0.3">
      <c r="B30" s="56">
        <v>42892</v>
      </c>
      <c r="C30" s="69" t="s">
        <v>145</v>
      </c>
      <c r="D30" s="68" t="s">
        <v>146</v>
      </c>
      <c r="E30" s="67">
        <v>48153</v>
      </c>
      <c r="F30" s="68" t="s">
        <v>691</v>
      </c>
      <c r="G30" s="69" t="s">
        <v>147</v>
      </c>
    </row>
    <row r="31" spans="1:7" x14ac:dyDescent="0.3">
      <c r="A31" s="70">
        <v>42906</v>
      </c>
      <c r="B31" s="56">
        <v>42914</v>
      </c>
      <c r="C31" s="69">
        <v>7</v>
      </c>
      <c r="D31" s="68" t="s">
        <v>130</v>
      </c>
      <c r="E31" s="67">
        <v>26000</v>
      </c>
      <c r="F31" s="68" t="s">
        <v>691</v>
      </c>
      <c r="G31" s="69" t="s">
        <v>132</v>
      </c>
    </row>
    <row r="32" spans="1:7" x14ac:dyDescent="0.3">
      <c r="A32" s="70">
        <v>42938</v>
      </c>
      <c r="B32" s="56">
        <v>42943</v>
      </c>
      <c r="C32" s="69">
        <v>1</v>
      </c>
      <c r="D32" s="68" t="s">
        <v>130</v>
      </c>
      <c r="E32" s="67">
        <v>52000</v>
      </c>
      <c r="F32" s="68" t="s">
        <v>691</v>
      </c>
      <c r="G32" s="69" t="s">
        <v>148</v>
      </c>
    </row>
    <row r="33" spans="1:7" x14ac:dyDescent="0.3">
      <c r="B33" s="56">
        <v>42996</v>
      </c>
      <c r="C33" s="69" t="s">
        <v>149</v>
      </c>
      <c r="D33" s="68" t="s">
        <v>134</v>
      </c>
      <c r="E33" s="67">
        <v>108800</v>
      </c>
      <c r="F33" s="68" t="s">
        <v>691</v>
      </c>
      <c r="G33" s="69" t="s">
        <v>150</v>
      </c>
    </row>
    <row r="34" spans="1:7" x14ac:dyDescent="0.3">
      <c r="A34" s="70">
        <v>42998</v>
      </c>
      <c r="B34" s="56">
        <v>43008</v>
      </c>
      <c r="C34" s="69" t="s">
        <v>151</v>
      </c>
      <c r="D34" s="68" t="s">
        <v>134</v>
      </c>
      <c r="E34" s="67">
        <v>14200</v>
      </c>
      <c r="F34" s="68" t="s">
        <v>691</v>
      </c>
      <c r="G34" s="69" t="s">
        <v>152</v>
      </c>
    </row>
    <row r="35" spans="1:7" x14ac:dyDescent="0.3">
      <c r="A35" s="70">
        <v>43061</v>
      </c>
      <c r="B35" s="56">
        <v>43100</v>
      </c>
      <c r="C35" s="69">
        <v>238</v>
      </c>
      <c r="D35" s="68" t="s">
        <v>153</v>
      </c>
      <c r="E35" s="67">
        <v>13220.34</v>
      </c>
      <c r="F35" s="68" t="s">
        <v>691</v>
      </c>
      <c r="G35" s="69" t="s">
        <v>154</v>
      </c>
    </row>
    <row r="36" spans="1:7" x14ac:dyDescent="0.3">
      <c r="B36" s="55">
        <v>43565</v>
      </c>
      <c r="C36" s="69" t="s">
        <v>155</v>
      </c>
      <c r="D36" s="68" t="s">
        <v>130</v>
      </c>
      <c r="E36" s="67">
        <v>22881</v>
      </c>
      <c r="F36" s="68" t="s">
        <v>691</v>
      </c>
      <c r="G36" s="69" t="s">
        <v>156</v>
      </c>
    </row>
    <row r="37" spans="1:7" x14ac:dyDescent="0.3">
      <c r="A37" s="70">
        <v>43581</v>
      </c>
      <c r="B37" s="55">
        <v>43582</v>
      </c>
      <c r="C37" s="69" t="s">
        <v>157</v>
      </c>
      <c r="D37" s="68" t="s">
        <v>130</v>
      </c>
      <c r="E37" s="67">
        <v>22881</v>
      </c>
      <c r="F37" s="68" t="s">
        <v>691</v>
      </c>
      <c r="G37" s="69" t="s">
        <v>156</v>
      </c>
    </row>
    <row r="38" spans="1:7" x14ac:dyDescent="0.3">
      <c r="B38" s="55">
        <v>43626</v>
      </c>
      <c r="C38" s="69">
        <v>305</v>
      </c>
      <c r="D38" s="68" t="s">
        <v>336</v>
      </c>
      <c r="E38" s="67">
        <v>117500</v>
      </c>
      <c r="F38" s="68" t="s">
        <v>691</v>
      </c>
      <c r="G38" s="69" t="s">
        <v>334</v>
      </c>
    </row>
    <row r="39" spans="1:7" x14ac:dyDescent="0.3">
      <c r="B39" s="55">
        <v>43626</v>
      </c>
      <c r="C39" s="69">
        <v>305</v>
      </c>
      <c r="D39" s="68" t="s">
        <v>336</v>
      </c>
      <c r="E39" s="67">
        <v>105000</v>
      </c>
      <c r="F39" s="68" t="s">
        <v>691</v>
      </c>
      <c r="G39" s="69" t="s">
        <v>335</v>
      </c>
    </row>
    <row r="40" spans="1:7" x14ac:dyDescent="0.3">
      <c r="A40" s="70">
        <v>43646</v>
      </c>
      <c r="B40" s="55">
        <v>43647</v>
      </c>
      <c r="C40" s="69" t="s">
        <v>158</v>
      </c>
      <c r="D40" s="68" t="s">
        <v>153</v>
      </c>
      <c r="E40" s="67">
        <v>14322</v>
      </c>
      <c r="F40" s="68" t="s">
        <v>691</v>
      </c>
      <c r="G40" s="69" t="s">
        <v>159</v>
      </c>
    </row>
    <row r="41" spans="1:7" x14ac:dyDescent="0.3">
      <c r="B41" s="55">
        <v>43656</v>
      </c>
      <c r="C41" s="69" t="s">
        <v>160</v>
      </c>
      <c r="D41" s="68" t="s">
        <v>161</v>
      </c>
      <c r="E41" s="67">
        <v>29153</v>
      </c>
      <c r="F41" s="68" t="s">
        <v>691</v>
      </c>
      <c r="G41" s="69" t="s">
        <v>162</v>
      </c>
    </row>
    <row r="42" spans="1:7" x14ac:dyDescent="0.3">
      <c r="B42" s="55">
        <v>43718</v>
      </c>
      <c r="C42" s="69" t="s">
        <v>163</v>
      </c>
      <c r="D42" s="68" t="s">
        <v>153</v>
      </c>
      <c r="E42" s="67">
        <v>8347</v>
      </c>
      <c r="F42" s="68" t="s">
        <v>691</v>
      </c>
      <c r="G42" s="69" t="s">
        <v>164</v>
      </c>
    </row>
    <row r="43" spans="1:7" s="12" customFormat="1" x14ac:dyDescent="0.3">
      <c r="B43" s="81">
        <v>43732</v>
      </c>
      <c r="C43" s="21">
        <v>2912001178</v>
      </c>
      <c r="D43" s="82" t="s">
        <v>143</v>
      </c>
      <c r="E43" s="83">
        <v>195000</v>
      </c>
      <c r="F43" s="82" t="s">
        <v>691</v>
      </c>
      <c r="G43" s="21" t="s">
        <v>692</v>
      </c>
    </row>
    <row r="44" spans="1:7" x14ac:dyDescent="0.3">
      <c r="A44" s="70">
        <v>44167</v>
      </c>
      <c r="B44" s="55">
        <v>44175</v>
      </c>
      <c r="C44" s="69">
        <v>3186</v>
      </c>
      <c r="D44" s="68" t="s">
        <v>131</v>
      </c>
      <c r="E44" s="67">
        <v>11356</v>
      </c>
      <c r="F44" s="68" t="s">
        <v>691</v>
      </c>
      <c r="G44" s="69" t="s">
        <v>165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G4"/>
  <sheetViews>
    <sheetView workbookViewId="0">
      <selection activeCell="E12" sqref="E12"/>
    </sheetView>
  </sheetViews>
  <sheetFormatPr defaultColWidth="9.42578125" defaultRowHeight="15" x14ac:dyDescent="0.25"/>
  <cols>
    <col min="2" max="2" width="15.7109375" bestFit="1" customWidth="1"/>
    <col min="4" max="4" width="16.42578125" customWidth="1"/>
    <col min="5" max="5" width="14.7109375" style="3" customWidth="1"/>
    <col min="7" max="7" width="16.5703125" bestFit="1" customWidth="1"/>
  </cols>
  <sheetData>
    <row r="2" spans="2:7" x14ac:dyDescent="0.25">
      <c r="B2" s="50" t="s">
        <v>4</v>
      </c>
      <c r="C2" s="1" t="s">
        <v>1</v>
      </c>
      <c r="D2" s="1" t="s">
        <v>0</v>
      </c>
      <c r="E2" s="2" t="s">
        <v>2</v>
      </c>
      <c r="F2" s="1" t="s">
        <v>3</v>
      </c>
      <c r="G2" s="1" t="s">
        <v>5</v>
      </c>
    </row>
    <row r="3" spans="2:7" s="72" customFormat="1" ht="16.5" x14ac:dyDescent="0.25">
      <c r="B3" s="48">
        <v>42461</v>
      </c>
      <c r="C3" s="33"/>
      <c r="D3" s="33" t="s">
        <v>10</v>
      </c>
      <c r="E3" s="5">
        <v>1024852</v>
      </c>
      <c r="F3" s="4" t="s">
        <v>693</v>
      </c>
      <c r="G3" s="4" t="s">
        <v>693</v>
      </c>
    </row>
    <row r="4" spans="2:7" x14ac:dyDescent="0.25">
      <c r="B4" s="5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G3"/>
  <sheetViews>
    <sheetView workbookViewId="0">
      <selection activeCell="E2" sqref="A2:XFD2"/>
    </sheetView>
  </sheetViews>
  <sheetFormatPr defaultRowHeight="15" x14ac:dyDescent="0.25"/>
  <cols>
    <col min="2" max="2" width="15.7109375" bestFit="1" customWidth="1"/>
    <col min="3" max="3" width="7.85546875" bestFit="1" customWidth="1"/>
    <col min="4" max="4" width="12.7109375" bestFit="1" customWidth="1"/>
    <col min="5" max="5" width="13.28515625" bestFit="1" customWidth="1"/>
    <col min="6" max="6" width="10.5703125" bestFit="1" customWidth="1"/>
    <col min="7" max="7" width="16.5703125" bestFit="1" customWidth="1"/>
  </cols>
  <sheetData>
    <row r="2" spans="2:7" s="71" customFormat="1" x14ac:dyDescent="0.25">
      <c r="B2" s="50" t="s">
        <v>4</v>
      </c>
      <c r="C2" s="1" t="s">
        <v>1</v>
      </c>
      <c r="D2" s="1" t="s">
        <v>0</v>
      </c>
      <c r="E2" s="2" t="s">
        <v>2</v>
      </c>
      <c r="F2" s="1" t="s">
        <v>3</v>
      </c>
      <c r="G2" s="1" t="s">
        <v>5</v>
      </c>
    </row>
    <row r="3" spans="2:7" s="72" customFormat="1" ht="16.5" x14ac:dyDescent="0.25">
      <c r="B3" s="48">
        <v>42461</v>
      </c>
      <c r="C3" s="33"/>
      <c r="D3" s="33" t="s">
        <v>10</v>
      </c>
      <c r="E3" s="5">
        <v>1395341</v>
      </c>
      <c r="F3" s="4" t="s">
        <v>699</v>
      </c>
      <c r="G3" s="4" t="str">
        <f>F3</f>
        <v>Lease Land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49"/>
  <sheetViews>
    <sheetView workbookViewId="0">
      <selection activeCell="E3" sqref="E3"/>
    </sheetView>
  </sheetViews>
  <sheetFormatPr defaultRowHeight="15" x14ac:dyDescent="0.25"/>
  <cols>
    <col min="1" max="1" width="9.140625" style="98"/>
    <col min="2" max="2" width="15.7109375" style="99" bestFit="1" customWidth="1"/>
    <col min="3" max="3" width="15" style="99" bestFit="1" customWidth="1"/>
    <col min="4" max="4" width="26.28515625" style="98" customWidth="1"/>
    <col min="5" max="5" width="13.7109375" style="100" bestFit="1" customWidth="1"/>
    <col min="6" max="6" width="15.42578125" style="98" customWidth="1"/>
    <col min="7" max="7" width="41.140625" style="98" customWidth="1"/>
    <col min="8" max="16384" width="9.140625" style="98"/>
  </cols>
  <sheetData>
    <row r="1" spans="2:7" x14ac:dyDescent="0.25">
      <c r="E1" s="107">
        <f>SUBTOTAL(9,E3:E245)</f>
        <v>60958119.390000015</v>
      </c>
    </row>
    <row r="2" spans="2:7" x14ac:dyDescent="0.25">
      <c r="B2" s="95" t="s">
        <v>4</v>
      </c>
      <c r="C2" s="96" t="s">
        <v>1</v>
      </c>
      <c r="D2" s="96" t="s">
        <v>0</v>
      </c>
      <c r="E2" s="97" t="s">
        <v>2</v>
      </c>
      <c r="F2" s="96" t="s">
        <v>3</v>
      </c>
      <c r="G2" s="96" t="s">
        <v>5</v>
      </c>
    </row>
    <row r="3" spans="2:7" s="106" customFormat="1" x14ac:dyDescent="0.25">
      <c r="B3" s="105">
        <v>42461</v>
      </c>
      <c r="C3" s="96"/>
      <c r="D3" s="96" t="s">
        <v>127</v>
      </c>
      <c r="E3" s="97">
        <v>47096688</v>
      </c>
      <c r="F3" s="96"/>
      <c r="G3" s="96"/>
    </row>
    <row r="4" spans="2:7" x14ac:dyDescent="0.25">
      <c r="B4" s="104">
        <v>42467</v>
      </c>
      <c r="C4" s="101" t="s">
        <v>702</v>
      </c>
      <c r="D4" s="102" t="s">
        <v>952</v>
      </c>
      <c r="E4" s="103">
        <v>15500</v>
      </c>
      <c r="F4" s="102" t="s">
        <v>614</v>
      </c>
      <c r="G4" s="102" t="s">
        <v>824</v>
      </c>
    </row>
    <row r="5" spans="2:7" ht="30" x14ac:dyDescent="0.25">
      <c r="B5" s="104">
        <v>42468</v>
      </c>
      <c r="C5" s="101" t="s">
        <v>703</v>
      </c>
      <c r="D5" s="102" t="s">
        <v>953</v>
      </c>
      <c r="E5" s="103">
        <v>32337.39</v>
      </c>
      <c r="F5" s="102" t="s">
        <v>614</v>
      </c>
      <c r="G5" s="102" t="s">
        <v>825</v>
      </c>
    </row>
    <row r="6" spans="2:7" x14ac:dyDescent="0.25">
      <c r="B6" s="104">
        <v>42471</v>
      </c>
      <c r="C6" s="101" t="s">
        <v>704</v>
      </c>
      <c r="D6" s="102" t="s">
        <v>952</v>
      </c>
      <c r="E6" s="103">
        <v>15500</v>
      </c>
      <c r="F6" s="102" t="s">
        <v>614</v>
      </c>
      <c r="G6" s="102" t="s">
        <v>826</v>
      </c>
    </row>
    <row r="7" spans="2:7" x14ac:dyDescent="0.25">
      <c r="B7" s="104">
        <v>42472</v>
      </c>
      <c r="C7" s="101" t="s">
        <v>705</v>
      </c>
      <c r="D7" s="102" t="s">
        <v>954</v>
      </c>
      <c r="E7" s="103">
        <v>23520</v>
      </c>
      <c r="F7" s="102" t="s">
        <v>614</v>
      </c>
      <c r="G7" s="102" t="s">
        <v>827</v>
      </c>
    </row>
    <row r="8" spans="2:7" ht="45" x14ac:dyDescent="0.25">
      <c r="B8" s="104">
        <v>42473</v>
      </c>
      <c r="C8" s="101" t="s">
        <v>706</v>
      </c>
      <c r="D8" s="102" t="s">
        <v>955</v>
      </c>
      <c r="E8" s="103">
        <v>66424.2</v>
      </c>
      <c r="F8" s="102" t="s">
        <v>614</v>
      </c>
      <c r="G8" s="102" t="s">
        <v>828</v>
      </c>
    </row>
    <row r="9" spans="2:7" x14ac:dyDescent="0.25">
      <c r="B9" s="104">
        <v>42486</v>
      </c>
      <c r="C9" s="101" t="s">
        <v>707</v>
      </c>
      <c r="D9" s="102" t="s">
        <v>952</v>
      </c>
      <c r="E9" s="103">
        <v>15500</v>
      </c>
      <c r="F9" s="102" t="s">
        <v>614</v>
      </c>
      <c r="G9" s="102" t="s">
        <v>826</v>
      </c>
    </row>
    <row r="10" spans="2:7" x14ac:dyDescent="0.25">
      <c r="B10" s="104">
        <v>42487</v>
      </c>
      <c r="C10" s="101" t="s">
        <v>708</v>
      </c>
      <c r="D10" s="102" t="s">
        <v>956</v>
      </c>
      <c r="E10" s="103">
        <v>20300</v>
      </c>
      <c r="F10" s="102" t="s">
        <v>614</v>
      </c>
      <c r="G10" s="102" t="s">
        <v>829</v>
      </c>
    </row>
    <row r="11" spans="2:7" ht="30" x14ac:dyDescent="0.25">
      <c r="B11" s="104">
        <v>42488</v>
      </c>
      <c r="C11" s="101" t="s">
        <v>709</v>
      </c>
      <c r="D11" s="102" t="s">
        <v>957</v>
      </c>
      <c r="E11" s="103">
        <v>70880</v>
      </c>
      <c r="F11" s="102" t="s">
        <v>614</v>
      </c>
      <c r="G11" s="102" t="s">
        <v>830</v>
      </c>
    </row>
    <row r="12" spans="2:7" x14ac:dyDescent="0.25">
      <c r="B12" s="104" t="s">
        <v>701</v>
      </c>
      <c r="C12" s="101" t="s">
        <v>710</v>
      </c>
      <c r="D12" s="102" t="s">
        <v>958</v>
      </c>
      <c r="E12" s="103">
        <v>99468</v>
      </c>
      <c r="F12" s="102" t="s">
        <v>614</v>
      </c>
      <c r="G12" s="102" t="s">
        <v>831</v>
      </c>
    </row>
    <row r="13" spans="2:7" ht="30" x14ac:dyDescent="0.25">
      <c r="B13" s="104">
        <v>42492</v>
      </c>
      <c r="C13" s="101" t="s">
        <v>711</v>
      </c>
      <c r="D13" s="102" t="s">
        <v>957</v>
      </c>
      <c r="E13" s="103">
        <v>77200</v>
      </c>
      <c r="F13" s="102" t="s">
        <v>614</v>
      </c>
      <c r="G13" s="102" t="s">
        <v>832</v>
      </c>
    </row>
    <row r="14" spans="2:7" x14ac:dyDescent="0.25">
      <c r="B14" s="104">
        <v>42492</v>
      </c>
      <c r="C14" s="101" t="s">
        <v>712</v>
      </c>
      <c r="D14" s="102" t="s">
        <v>958</v>
      </c>
      <c r="E14" s="103">
        <v>109267</v>
      </c>
      <c r="F14" s="102" t="s">
        <v>614</v>
      </c>
      <c r="G14" s="102" t="s">
        <v>831</v>
      </c>
    </row>
    <row r="15" spans="2:7" x14ac:dyDescent="0.25">
      <c r="B15" s="104">
        <v>42493</v>
      </c>
      <c r="C15" s="101" t="s">
        <v>713</v>
      </c>
      <c r="D15" s="102" t="s">
        <v>952</v>
      </c>
      <c r="E15" s="103">
        <v>15500</v>
      </c>
      <c r="F15" s="102" t="s">
        <v>614</v>
      </c>
      <c r="G15" s="102" t="s">
        <v>826</v>
      </c>
    </row>
    <row r="16" spans="2:7" x14ac:dyDescent="0.25">
      <c r="B16" s="104">
        <v>42493</v>
      </c>
      <c r="C16" s="101" t="s">
        <v>714</v>
      </c>
      <c r="D16" s="102" t="s">
        <v>956</v>
      </c>
      <c r="E16" s="103">
        <v>21900</v>
      </c>
      <c r="F16" s="102" t="s">
        <v>614</v>
      </c>
      <c r="G16" s="102" t="s">
        <v>829</v>
      </c>
    </row>
    <row r="17" spans="2:7" ht="45" x14ac:dyDescent="0.25">
      <c r="B17" s="104">
        <v>42496</v>
      </c>
      <c r="C17" s="101" t="s">
        <v>715</v>
      </c>
      <c r="D17" s="102" t="s">
        <v>955</v>
      </c>
      <c r="E17" s="103">
        <v>73689</v>
      </c>
      <c r="F17" s="102" t="s">
        <v>614</v>
      </c>
      <c r="G17" s="102" t="s">
        <v>833</v>
      </c>
    </row>
    <row r="18" spans="2:7" x14ac:dyDescent="0.25">
      <c r="B18" s="104">
        <v>42499</v>
      </c>
      <c r="C18" s="101" t="s">
        <v>716</v>
      </c>
      <c r="D18" s="102" t="s">
        <v>959</v>
      </c>
      <c r="E18" s="103">
        <v>14227</v>
      </c>
      <c r="F18" s="102" t="s">
        <v>614</v>
      </c>
      <c r="G18" s="102" t="s">
        <v>834</v>
      </c>
    </row>
    <row r="19" spans="2:7" x14ac:dyDescent="0.25">
      <c r="B19" s="104">
        <v>42501</v>
      </c>
      <c r="C19" s="101" t="s">
        <v>717</v>
      </c>
      <c r="D19" s="102" t="s">
        <v>959</v>
      </c>
      <c r="E19" s="103">
        <v>13224</v>
      </c>
      <c r="F19" s="102" t="s">
        <v>614</v>
      </c>
      <c r="G19" s="102" t="s">
        <v>835</v>
      </c>
    </row>
    <row r="20" spans="2:7" ht="30" x14ac:dyDescent="0.25">
      <c r="B20" s="104">
        <v>42504</v>
      </c>
      <c r="C20" s="101" t="s">
        <v>718</v>
      </c>
      <c r="D20" s="102" t="s">
        <v>960</v>
      </c>
      <c r="E20" s="103">
        <v>42364</v>
      </c>
      <c r="F20" s="102" t="s">
        <v>614</v>
      </c>
      <c r="G20" s="102" t="s">
        <v>836</v>
      </c>
    </row>
    <row r="21" spans="2:7" x14ac:dyDescent="0.25">
      <c r="B21" s="104">
        <v>42506</v>
      </c>
      <c r="C21" s="101" t="s">
        <v>719</v>
      </c>
      <c r="D21" s="102" t="s">
        <v>658</v>
      </c>
      <c r="E21" s="103">
        <v>90286</v>
      </c>
      <c r="F21" s="102" t="s">
        <v>614</v>
      </c>
      <c r="G21" s="102" t="s">
        <v>837</v>
      </c>
    </row>
    <row r="22" spans="2:7" x14ac:dyDescent="0.25">
      <c r="B22" s="104">
        <v>42507</v>
      </c>
      <c r="C22" s="101" t="s">
        <v>720</v>
      </c>
      <c r="D22" s="102" t="s">
        <v>952</v>
      </c>
      <c r="E22" s="103">
        <v>15500</v>
      </c>
      <c r="F22" s="102" t="s">
        <v>614</v>
      </c>
      <c r="G22" s="102" t="s">
        <v>826</v>
      </c>
    </row>
    <row r="23" spans="2:7" x14ac:dyDescent="0.25">
      <c r="B23" s="104">
        <v>42508</v>
      </c>
      <c r="C23" s="101" t="s">
        <v>721</v>
      </c>
      <c r="D23" s="102" t="s">
        <v>961</v>
      </c>
      <c r="E23" s="103">
        <v>4050</v>
      </c>
      <c r="F23" s="102" t="s">
        <v>614</v>
      </c>
      <c r="G23" s="102" t="s">
        <v>838</v>
      </c>
    </row>
    <row r="24" spans="2:7" x14ac:dyDescent="0.25">
      <c r="B24" s="104">
        <v>42508</v>
      </c>
      <c r="C24" s="101" t="s">
        <v>722</v>
      </c>
      <c r="D24" s="102" t="s">
        <v>658</v>
      </c>
      <c r="E24" s="103">
        <v>88402</v>
      </c>
      <c r="F24" s="102" t="s">
        <v>614</v>
      </c>
      <c r="G24" s="102" t="s">
        <v>839</v>
      </c>
    </row>
    <row r="25" spans="2:7" x14ac:dyDescent="0.25">
      <c r="B25" s="104">
        <v>42508</v>
      </c>
      <c r="C25" s="101" t="s">
        <v>723</v>
      </c>
      <c r="D25" s="102" t="s">
        <v>658</v>
      </c>
      <c r="E25" s="103">
        <v>17405</v>
      </c>
      <c r="F25" s="102" t="s">
        <v>614</v>
      </c>
      <c r="G25" s="102" t="s">
        <v>840</v>
      </c>
    </row>
    <row r="26" spans="2:7" x14ac:dyDescent="0.25">
      <c r="B26" s="104">
        <v>42514</v>
      </c>
      <c r="C26" s="101" t="s">
        <v>724</v>
      </c>
      <c r="D26" s="102" t="s">
        <v>952</v>
      </c>
      <c r="E26" s="103">
        <v>15500</v>
      </c>
      <c r="F26" s="102" t="s">
        <v>614</v>
      </c>
      <c r="G26" s="102" t="s">
        <v>826</v>
      </c>
    </row>
    <row r="27" spans="2:7" ht="30" x14ac:dyDescent="0.25">
      <c r="B27" s="104">
        <v>42514</v>
      </c>
      <c r="C27" s="101" t="s">
        <v>725</v>
      </c>
      <c r="D27" s="102" t="s">
        <v>957</v>
      </c>
      <c r="E27" s="103">
        <v>83560</v>
      </c>
      <c r="F27" s="102" t="s">
        <v>614</v>
      </c>
      <c r="G27" s="102" t="s">
        <v>841</v>
      </c>
    </row>
    <row r="28" spans="2:7" x14ac:dyDescent="0.25">
      <c r="B28" s="104">
        <v>42515</v>
      </c>
      <c r="C28" s="101" t="s">
        <v>726</v>
      </c>
      <c r="D28" s="102" t="s">
        <v>962</v>
      </c>
      <c r="E28" s="103">
        <v>133332</v>
      </c>
      <c r="F28" s="102" t="s">
        <v>614</v>
      </c>
      <c r="G28" s="102" t="s">
        <v>842</v>
      </c>
    </row>
    <row r="29" spans="2:7" x14ac:dyDescent="0.25">
      <c r="B29" s="104">
        <v>42515</v>
      </c>
      <c r="C29" s="101" t="s">
        <v>712</v>
      </c>
      <c r="D29" s="102" t="s">
        <v>962</v>
      </c>
      <c r="E29" s="103">
        <v>70730</v>
      </c>
      <c r="F29" s="102" t="s">
        <v>614</v>
      </c>
      <c r="G29" s="102" t="s">
        <v>843</v>
      </c>
    </row>
    <row r="30" spans="2:7" x14ac:dyDescent="0.25">
      <c r="B30" s="104">
        <v>42516</v>
      </c>
      <c r="C30" s="101" t="s">
        <v>721</v>
      </c>
      <c r="D30" s="102" t="s">
        <v>961</v>
      </c>
      <c r="E30" s="103">
        <v>8100</v>
      </c>
      <c r="F30" s="102" t="s">
        <v>614</v>
      </c>
      <c r="G30" s="102" t="s">
        <v>844</v>
      </c>
    </row>
    <row r="31" spans="2:7" x14ac:dyDescent="0.25">
      <c r="B31" s="104">
        <v>42517</v>
      </c>
      <c r="C31" s="101" t="s">
        <v>727</v>
      </c>
      <c r="D31" s="102" t="s">
        <v>963</v>
      </c>
      <c r="E31" s="103">
        <v>70200</v>
      </c>
      <c r="F31" s="102" t="s">
        <v>614</v>
      </c>
      <c r="G31" s="102" t="s">
        <v>829</v>
      </c>
    </row>
    <row r="32" spans="2:7" x14ac:dyDescent="0.25">
      <c r="B32" s="104">
        <v>42520</v>
      </c>
      <c r="C32" s="101" t="s">
        <v>728</v>
      </c>
      <c r="D32" s="102" t="s">
        <v>963</v>
      </c>
      <c r="E32" s="103">
        <v>11500</v>
      </c>
      <c r="F32" s="102" t="s">
        <v>614</v>
      </c>
      <c r="G32" s="102" t="s">
        <v>845</v>
      </c>
    </row>
    <row r="33" spans="2:7" x14ac:dyDescent="0.25">
      <c r="B33" s="104">
        <v>42522</v>
      </c>
      <c r="C33" s="101" t="s">
        <v>729</v>
      </c>
      <c r="D33" s="102" t="s">
        <v>964</v>
      </c>
      <c r="E33" s="103">
        <v>41730</v>
      </c>
      <c r="F33" s="102" t="s">
        <v>614</v>
      </c>
      <c r="G33" s="102" t="s">
        <v>846</v>
      </c>
    </row>
    <row r="34" spans="2:7" ht="30" x14ac:dyDescent="0.25">
      <c r="B34" s="104">
        <v>42522</v>
      </c>
      <c r="C34" s="101">
        <v>454</v>
      </c>
      <c r="D34" s="102" t="s">
        <v>960</v>
      </c>
      <c r="E34" s="103">
        <v>15213</v>
      </c>
      <c r="F34" s="102" t="s">
        <v>614</v>
      </c>
      <c r="G34" s="102" t="s">
        <v>847</v>
      </c>
    </row>
    <row r="35" spans="2:7" ht="30" x14ac:dyDescent="0.25">
      <c r="B35" s="104">
        <v>42522</v>
      </c>
      <c r="C35" s="101">
        <v>453</v>
      </c>
      <c r="D35" s="102" t="s">
        <v>960</v>
      </c>
      <c r="E35" s="103">
        <v>22572</v>
      </c>
      <c r="F35" s="102" t="s">
        <v>614</v>
      </c>
      <c r="G35" s="102" t="s">
        <v>848</v>
      </c>
    </row>
    <row r="36" spans="2:7" ht="30" x14ac:dyDescent="0.25">
      <c r="B36" s="104">
        <v>42522</v>
      </c>
      <c r="C36" s="101">
        <v>337</v>
      </c>
      <c r="D36" s="102" t="s">
        <v>960</v>
      </c>
      <c r="E36" s="103">
        <v>16881</v>
      </c>
      <c r="F36" s="102" t="s">
        <v>614</v>
      </c>
      <c r="G36" s="102" t="s">
        <v>849</v>
      </c>
    </row>
    <row r="37" spans="2:7" x14ac:dyDescent="0.25">
      <c r="B37" s="104">
        <v>42527</v>
      </c>
      <c r="C37" s="101" t="s">
        <v>730</v>
      </c>
      <c r="D37" s="102" t="s">
        <v>965</v>
      </c>
      <c r="E37" s="103">
        <v>24145.1</v>
      </c>
      <c r="F37" s="102" t="s">
        <v>614</v>
      </c>
      <c r="G37" s="102" t="s">
        <v>850</v>
      </c>
    </row>
    <row r="38" spans="2:7" x14ac:dyDescent="0.25">
      <c r="B38" s="104">
        <v>42527</v>
      </c>
      <c r="C38" s="101" t="s">
        <v>731</v>
      </c>
      <c r="D38" s="102" t="s">
        <v>952</v>
      </c>
      <c r="E38" s="103">
        <v>15500</v>
      </c>
      <c r="F38" s="102" t="s">
        <v>614</v>
      </c>
      <c r="G38" s="102" t="s">
        <v>826</v>
      </c>
    </row>
    <row r="39" spans="2:7" x14ac:dyDescent="0.25">
      <c r="B39" s="104">
        <v>42528</v>
      </c>
      <c r="C39" s="101" t="s">
        <v>732</v>
      </c>
      <c r="D39" s="102" t="s">
        <v>966</v>
      </c>
      <c r="E39" s="103">
        <v>135730</v>
      </c>
      <c r="F39" s="102" t="s">
        <v>614</v>
      </c>
      <c r="G39" s="102" t="s">
        <v>851</v>
      </c>
    </row>
    <row r="40" spans="2:7" ht="30" x14ac:dyDescent="0.25">
      <c r="B40" s="104">
        <v>42531</v>
      </c>
      <c r="C40" s="101" t="s">
        <v>733</v>
      </c>
      <c r="D40" s="102" t="s">
        <v>967</v>
      </c>
      <c r="E40" s="103">
        <v>194860</v>
      </c>
      <c r="F40" s="102" t="s">
        <v>614</v>
      </c>
      <c r="G40" s="102" t="s">
        <v>852</v>
      </c>
    </row>
    <row r="41" spans="2:7" ht="30" x14ac:dyDescent="0.25">
      <c r="B41" s="104">
        <v>42531</v>
      </c>
      <c r="C41" s="101" t="s">
        <v>734</v>
      </c>
      <c r="D41" s="102" t="s">
        <v>967</v>
      </c>
      <c r="E41" s="103">
        <v>88690</v>
      </c>
      <c r="F41" s="102" t="s">
        <v>614</v>
      </c>
      <c r="G41" s="102" t="s">
        <v>853</v>
      </c>
    </row>
    <row r="42" spans="2:7" x14ac:dyDescent="0.25">
      <c r="B42" s="104">
        <v>42532</v>
      </c>
      <c r="C42" s="101" t="s">
        <v>735</v>
      </c>
      <c r="D42" s="102" t="s">
        <v>966</v>
      </c>
      <c r="E42" s="103">
        <v>237985</v>
      </c>
      <c r="F42" s="102" t="s">
        <v>614</v>
      </c>
      <c r="G42" s="102" t="s">
        <v>854</v>
      </c>
    </row>
    <row r="43" spans="2:7" x14ac:dyDescent="0.25">
      <c r="B43" s="104">
        <v>42532</v>
      </c>
      <c r="C43" s="101" t="s">
        <v>736</v>
      </c>
      <c r="D43" s="102" t="s">
        <v>952</v>
      </c>
      <c r="E43" s="103">
        <v>15500</v>
      </c>
      <c r="F43" s="102" t="s">
        <v>614</v>
      </c>
      <c r="G43" s="102" t="s">
        <v>855</v>
      </c>
    </row>
    <row r="44" spans="2:7" ht="30" x14ac:dyDescent="0.25">
      <c r="B44" s="104">
        <v>42537</v>
      </c>
      <c r="C44" s="101">
        <v>544</v>
      </c>
      <c r="D44" s="102" t="s">
        <v>960</v>
      </c>
      <c r="E44" s="103">
        <v>48938</v>
      </c>
      <c r="F44" s="102" t="s">
        <v>614</v>
      </c>
      <c r="G44" s="102" t="s">
        <v>847</v>
      </c>
    </row>
    <row r="45" spans="2:7" ht="30" x14ac:dyDescent="0.25">
      <c r="B45" s="104">
        <v>42541</v>
      </c>
      <c r="C45" s="101" t="s">
        <v>737</v>
      </c>
      <c r="D45" s="102" t="s">
        <v>967</v>
      </c>
      <c r="E45" s="103">
        <v>67230</v>
      </c>
      <c r="F45" s="102" t="s">
        <v>614</v>
      </c>
      <c r="G45" s="102" t="s">
        <v>856</v>
      </c>
    </row>
    <row r="46" spans="2:7" x14ac:dyDescent="0.25">
      <c r="B46" s="104">
        <v>42541</v>
      </c>
      <c r="C46" s="101">
        <v>14</v>
      </c>
      <c r="D46" s="102" t="s">
        <v>954</v>
      </c>
      <c r="E46" s="103">
        <v>19620</v>
      </c>
      <c r="F46" s="102" t="s">
        <v>614</v>
      </c>
      <c r="G46" s="102" t="s">
        <v>857</v>
      </c>
    </row>
    <row r="47" spans="2:7" x14ac:dyDescent="0.25">
      <c r="B47" s="104">
        <v>42544</v>
      </c>
      <c r="C47" s="101" t="s">
        <v>738</v>
      </c>
      <c r="D47" s="102" t="s">
        <v>956</v>
      </c>
      <c r="E47" s="103">
        <v>15400</v>
      </c>
      <c r="F47" s="102" t="s">
        <v>614</v>
      </c>
      <c r="G47" s="102" t="s">
        <v>858</v>
      </c>
    </row>
    <row r="48" spans="2:7" ht="30" x14ac:dyDescent="0.25">
      <c r="B48" s="104">
        <v>42551</v>
      </c>
      <c r="C48" s="101" t="s">
        <v>739</v>
      </c>
      <c r="D48" s="102" t="s">
        <v>968</v>
      </c>
      <c r="E48" s="103">
        <v>2717.55</v>
      </c>
      <c r="F48" s="102" t="s">
        <v>614</v>
      </c>
      <c r="G48" s="102" t="s">
        <v>859</v>
      </c>
    </row>
    <row r="49" spans="2:7" x14ac:dyDescent="0.25">
      <c r="B49" s="104">
        <v>42552</v>
      </c>
      <c r="C49" s="101" t="s">
        <v>740</v>
      </c>
      <c r="D49" s="102" t="s">
        <v>969</v>
      </c>
      <c r="E49" s="103">
        <v>5575</v>
      </c>
      <c r="F49" s="102" t="s">
        <v>614</v>
      </c>
      <c r="G49" s="102" t="s">
        <v>860</v>
      </c>
    </row>
    <row r="50" spans="2:7" x14ac:dyDescent="0.25">
      <c r="B50" s="104">
        <v>42552</v>
      </c>
      <c r="C50" s="101" t="s">
        <v>741</v>
      </c>
      <c r="D50" s="102" t="s">
        <v>952</v>
      </c>
      <c r="E50" s="103">
        <v>9695</v>
      </c>
      <c r="F50" s="102" t="s">
        <v>614</v>
      </c>
      <c r="G50" s="102" t="s">
        <v>861</v>
      </c>
    </row>
    <row r="51" spans="2:7" x14ac:dyDescent="0.25">
      <c r="B51" s="104">
        <v>42555</v>
      </c>
      <c r="C51" s="101" t="s">
        <v>742</v>
      </c>
      <c r="D51" s="102" t="s">
        <v>970</v>
      </c>
      <c r="E51" s="103">
        <v>3943.1</v>
      </c>
      <c r="F51" s="102" t="s">
        <v>614</v>
      </c>
      <c r="G51" s="102" t="s">
        <v>862</v>
      </c>
    </row>
    <row r="52" spans="2:7" x14ac:dyDescent="0.25">
      <c r="B52" s="104">
        <v>42557</v>
      </c>
      <c r="C52" s="101" t="s">
        <v>721</v>
      </c>
      <c r="D52" s="102" t="s">
        <v>971</v>
      </c>
      <c r="E52" s="103">
        <v>13790</v>
      </c>
      <c r="F52" s="102" t="s">
        <v>614</v>
      </c>
      <c r="G52" s="102" t="s">
        <v>863</v>
      </c>
    </row>
    <row r="53" spans="2:7" x14ac:dyDescent="0.25">
      <c r="B53" s="104">
        <v>42559</v>
      </c>
      <c r="C53" s="101" t="s">
        <v>743</v>
      </c>
      <c r="D53" s="102" t="s">
        <v>952</v>
      </c>
      <c r="E53" s="103">
        <v>15500</v>
      </c>
      <c r="F53" s="102" t="s">
        <v>614</v>
      </c>
      <c r="G53" s="102" t="s">
        <v>864</v>
      </c>
    </row>
    <row r="54" spans="2:7" x14ac:dyDescent="0.25">
      <c r="B54" s="104">
        <v>42561</v>
      </c>
      <c r="C54" s="101" t="s">
        <v>721</v>
      </c>
      <c r="D54" s="102" t="s">
        <v>971</v>
      </c>
      <c r="E54" s="103">
        <v>3310</v>
      </c>
      <c r="F54" s="102" t="s">
        <v>614</v>
      </c>
      <c r="G54" s="102" t="s">
        <v>865</v>
      </c>
    </row>
    <row r="55" spans="2:7" x14ac:dyDescent="0.25">
      <c r="B55" s="104">
        <v>42562</v>
      </c>
      <c r="C55" s="101" t="s">
        <v>744</v>
      </c>
      <c r="D55" s="102" t="s">
        <v>967</v>
      </c>
      <c r="E55" s="103">
        <v>118710</v>
      </c>
      <c r="F55" s="102" t="s">
        <v>614</v>
      </c>
      <c r="G55" s="102" t="s">
        <v>866</v>
      </c>
    </row>
    <row r="56" spans="2:7" x14ac:dyDescent="0.25">
      <c r="B56" s="104">
        <v>42563</v>
      </c>
      <c r="C56" s="101" t="s">
        <v>745</v>
      </c>
      <c r="D56" s="102" t="s">
        <v>522</v>
      </c>
      <c r="E56" s="103">
        <v>244609.13</v>
      </c>
      <c r="F56" s="102" t="s">
        <v>614</v>
      </c>
      <c r="G56" s="102" t="s">
        <v>867</v>
      </c>
    </row>
    <row r="57" spans="2:7" x14ac:dyDescent="0.25">
      <c r="B57" s="104">
        <v>42563</v>
      </c>
      <c r="C57" s="101" t="s">
        <v>746</v>
      </c>
      <c r="D57" s="102" t="s">
        <v>522</v>
      </c>
      <c r="E57" s="103">
        <v>99134</v>
      </c>
      <c r="F57" s="102" t="s">
        <v>614</v>
      </c>
      <c r="G57" s="102" t="s">
        <v>868</v>
      </c>
    </row>
    <row r="58" spans="2:7" x14ac:dyDescent="0.25">
      <c r="B58" s="104">
        <v>42565</v>
      </c>
      <c r="C58" s="101" t="s">
        <v>747</v>
      </c>
      <c r="D58" s="102" t="s">
        <v>952</v>
      </c>
      <c r="E58" s="103">
        <v>31000</v>
      </c>
      <c r="F58" s="102" t="s">
        <v>614</v>
      </c>
      <c r="G58" s="102" t="s">
        <v>869</v>
      </c>
    </row>
    <row r="59" spans="2:7" x14ac:dyDescent="0.25">
      <c r="B59" s="104">
        <v>42566</v>
      </c>
      <c r="C59" s="101" t="s">
        <v>748</v>
      </c>
      <c r="D59" s="102" t="s">
        <v>963</v>
      </c>
      <c r="E59" s="103">
        <v>30610</v>
      </c>
      <c r="F59" s="102" t="s">
        <v>614</v>
      </c>
      <c r="G59" s="102" t="s">
        <v>870</v>
      </c>
    </row>
    <row r="60" spans="2:7" x14ac:dyDescent="0.25">
      <c r="B60" s="104">
        <v>42569</v>
      </c>
      <c r="C60" s="101" t="s">
        <v>721</v>
      </c>
      <c r="D60" s="102" t="s">
        <v>954</v>
      </c>
      <c r="E60" s="103">
        <v>59160</v>
      </c>
      <c r="F60" s="102" t="s">
        <v>614</v>
      </c>
      <c r="G60" s="102" t="s">
        <v>871</v>
      </c>
    </row>
    <row r="61" spans="2:7" x14ac:dyDescent="0.25">
      <c r="B61" s="104">
        <v>42573</v>
      </c>
      <c r="C61" s="101" t="s">
        <v>749</v>
      </c>
      <c r="D61" s="102" t="s">
        <v>967</v>
      </c>
      <c r="E61" s="103">
        <v>167900</v>
      </c>
      <c r="F61" s="102" t="s">
        <v>614</v>
      </c>
      <c r="G61" s="102" t="s">
        <v>872</v>
      </c>
    </row>
    <row r="62" spans="2:7" x14ac:dyDescent="0.25">
      <c r="B62" s="104">
        <v>42574</v>
      </c>
      <c r="C62" s="101" t="s">
        <v>750</v>
      </c>
      <c r="D62" s="102" t="s">
        <v>952</v>
      </c>
      <c r="E62" s="103">
        <v>15500</v>
      </c>
      <c r="F62" s="102" t="s">
        <v>614</v>
      </c>
      <c r="G62" s="102" t="s">
        <v>873</v>
      </c>
    </row>
    <row r="63" spans="2:7" x14ac:dyDescent="0.25">
      <c r="B63" s="104">
        <v>42576</v>
      </c>
      <c r="C63" s="101" t="s">
        <v>721</v>
      </c>
      <c r="D63" s="102" t="s">
        <v>954</v>
      </c>
      <c r="E63" s="103">
        <v>17000</v>
      </c>
      <c r="F63" s="102" t="s">
        <v>614</v>
      </c>
      <c r="G63" s="102" t="s">
        <v>874</v>
      </c>
    </row>
    <row r="64" spans="2:7" x14ac:dyDescent="0.25">
      <c r="B64" s="104">
        <v>42581</v>
      </c>
      <c r="C64" s="101" t="s">
        <v>751</v>
      </c>
      <c r="D64" s="102" t="s">
        <v>972</v>
      </c>
      <c r="E64" s="103">
        <v>195932</v>
      </c>
      <c r="F64" s="102" t="s">
        <v>614</v>
      </c>
      <c r="G64" s="102" t="s">
        <v>875</v>
      </c>
    </row>
    <row r="65" spans="2:7" x14ac:dyDescent="0.25">
      <c r="B65" s="104">
        <v>42583</v>
      </c>
      <c r="C65" s="101" t="s">
        <v>752</v>
      </c>
      <c r="D65" s="102" t="s">
        <v>952</v>
      </c>
      <c r="E65" s="103">
        <v>15500</v>
      </c>
      <c r="F65" s="102" t="s">
        <v>614</v>
      </c>
      <c r="G65" s="102" t="s">
        <v>876</v>
      </c>
    </row>
    <row r="66" spans="2:7" ht="30" x14ac:dyDescent="0.25">
      <c r="B66" s="104">
        <v>42585</v>
      </c>
      <c r="C66" s="101" t="s">
        <v>753</v>
      </c>
      <c r="D66" s="102" t="s">
        <v>957</v>
      </c>
      <c r="E66" s="103">
        <v>52600</v>
      </c>
      <c r="F66" s="102" t="s">
        <v>614</v>
      </c>
      <c r="G66" s="102" t="s">
        <v>877</v>
      </c>
    </row>
    <row r="67" spans="2:7" ht="30" x14ac:dyDescent="0.25">
      <c r="B67" s="104">
        <v>42586</v>
      </c>
      <c r="C67" s="101" t="s">
        <v>754</v>
      </c>
      <c r="D67" s="102" t="s">
        <v>960</v>
      </c>
      <c r="E67" s="103">
        <v>105812</v>
      </c>
      <c r="F67" s="102" t="s">
        <v>614</v>
      </c>
      <c r="G67" s="102" t="s">
        <v>878</v>
      </c>
    </row>
    <row r="68" spans="2:7" ht="30" x14ac:dyDescent="0.25">
      <c r="B68" s="104">
        <v>42586</v>
      </c>
      <c r="C68" s="101" t="s">
        <v>755</v>
      </c>
      <c r="D68" s="102" t="s">
        <v>960</v>
      </c>
      <c r="E68" s="103">
        <v>40200</v>
      </c>
      <c r="F68" s="102" t="s">
        <v>614</v>
      </c>
      <c r="G68" s="102" t="s">
        <v>878</v>
      </c>
    </row>
    <row r="69" spans="2:7" x14ac:dyDescent="0.25">
      <c r="B69" s="104">
        <v>42587</v>
      </c>
      <c r="C69" s="101" t="s">
        <v>756</v>
      </c>
      <c r="D69" s="102" t="s">
        <v>425</v>
      </c>
      <c r="E69" s="103">
        <v>36887.199999999997</v>
      </c>
      <c r="F69" s="102" t="s">
        <v>614</v>
      </c>
      <c r="G69" s="102" t="s">
        <v>879</v>
      </c>
    </row>
    <row r="70" spans="2:7" ht="30" x14ac:dyDescent="0.25">
      <c r="B70" s="104">
        <v>42587</v>
      </c>
      <c r="C70" s="101" t="s">
        <v>757</v>
      </c>
      <c r="D70" s="102" t="s">
        <v>239</v>
      </c>
      <c r="E70" s="103">
        <v>40725</v>
      </c>
      <c r="F70" s="102" t="s">
        <v>614</v>
      </c>
      <c r="G70" s="102" t="s">
        <v>880</v>
      </c>
    </row>
    <row r="71" spans="2:7" x14ac:dyDescent="0.25">
      <c r="B71" s="104">
        <v>42588</v>
      </c>
      <c r="C71" s="101" t="s">
        <v>758</v>
      </c>
      <c r="D71" s="102" t="s">
        <v>966</v>
      </c>
      <c r="E71" s="103">
        <v>62525</v>
      </c>
      <c r="F71" s="102" t="s">
        <v>614</v>
      </c>
      <c r="G71" s="102" t="s">
        <v>881</v>
      </c>
    </row>
    <row r="72" spans="2:7" x14ac:dyDescent="0.25">
      <c r="B72" s="104">
        <v>42588</v>
      </c>
      <c r="C72" s="101" t="s">
        <v>759</v>
      </c>
      <c r="D72" s="102" t="s">
        <v>959</v>
      </c>
      <c r="E72" s="103">
        <v>31190</v>
      </c>
      <c r="F72" s="102" t="s">
        <v>614</v>
      </c>
      <c r="G72" s="102" t="s">
        <v>882</v>
      </c>
    </row>
    <row r="73" spans="2:7" x14ac:dyDescent="0.25">
      <c r="B73" s="104">
        <v>42590</v>
      </c>
      <c r="C73" s="101" t="s">
        <v>760</v>
      </c>
      <c r="D73" s="102" t="s">
        <v>952</v>
      </c>
      <c r="E73" s="103">
        <v>15500</v>
      </c>
      <c r="F73" s="102" t="s">
        <v>614</v>
      </c>
      <c r="G73" s="102" t="s">
        <v>883</v>
      </c>
    </row>
    <row r="74" spans="2:7" x14ac:dyDescent="0.25">
      <c r="B74" s="104">
        <v>42590</v>
      </c>
      <c r="C74" s="101" t="s">
        <v>761</v>
      </c>
      <c r="D74" s="102" t="s">
        <v>956</v>
      </c>
      <c r="E74" s="103">
        <v>11200</v>
      </c>
      <c r="F74" s="102" t="s">
        <v>614</v>
      </c>
      <c r="G74" s="102" t="s">
        <v>884</v>
      </c>
    </row>
    <row r="75" spans="2:7" x14ac:dyDescent="0.25">
      <c r="B75" s="104">
        <v>42590</v>
      </c>
      <c r="C75" s="101" t="s">
        <v>762</v>
      </c>
      <c r="D75" s="102" t="s">
        <v>956</v>
      </c>
      <c r="E75" s="103">
        <v>16800</v>
      </c>
      <c r="F75" s="102" t="s">
        <v>614</v>
      </c>
      <c r="G75" s="102" t="s">
        <v>884</v>
      </c>
    </row>
    <row r="76" spans="2:7" ht="30" x14ac:dyDescent="0.25">
      <c r="B76" s="104">
        <v>42592</v>
      </c>
      <c r="C76" s="101" t="s">
        <v>763</v>
      </c>
      <c r="D76" s="102" t="s">
        <v>239</v>
      </c>
      <c r="E76" s="103">
        <v>140895</v>
      </c>
      <c r="F76" s="102" t="s">
        <v>614</v>
      </c>
      <c r="G76" s="102" t="s">
        <v>880</v>
      </c>
    </row>
    <row r="77" spans="2:7" x14ac:dyDescent="0.25">
      <c r="B77" s="104">
        <v>42593</v>
      </c>
      <c r="C77" s="101" t="s">
        <v>764</v>
      </c>
      <c r="D77" s="102" t="s">
        <v>963</v>
      </c>
      <c r="E77" s="103">
        <v>15225</v>
      </c>
      <c r="F77" s="102" t="s">
        <v>614</v>
      </c>
      <c r="G77" s="102" t="s">
        <v>885</v>
      </c>
    </row>
    <row r="78" spans="2:7" x14ac:dyDescent="0.25">
      <c r="B78" s="104">
        <v>42595</v>
      </c>
      <c r="C78" s="101" t="s">
        <v>765</v>
      </c>
      <c r="D78" s="102" t="s">
        <v>952</v>
      </c>
      <c r="E78" s="103">
        <v>15500</v>
      </c>
      <c r="F78" s="102" t="s">
        <v>614</v>
      </c>
      <c r="G78" s="102" t="s">
        <v>886</v>
      </c>
    </row>
    <row r="79" spans="2:7" ht="30" x14ac:dyDescent="0.25">
      <c r="B79" s="104">
        <v>42595</v>
      </c>
      <c r="C79" s="101" t="s">
        <v>766</v>
      </c>
      <c r="D79" s="102" t="s">
        <v>239</v>
      </c>
      <c r="E79" s="103">
        <v>78300</v>
      </c>
      <c r="F79" s="102" t="s">
        <v>614</v>
      </c>
      <c r="G79" s="102" t="s">
        <v>880</v>
      </c>
    </row>
    <row r="80" spans="2:7" x14ac:dyDescent="0.25">
      <c r="B80" s="104">
        <v>42598</v>
      </c>
      <c r="C80" s="101" t="s">
        <v>767</v>
      </c>
      <c r="D80" s="102" t="s">
        <v>967</v>
      </c>
      <c r="E80" s="103">
        <v>174350</v>
      </c>
      <c r="F80" s="102" t="s">
        <v>614</v>
      </c>
      <c r="G80" s="102" t="s">
        <v>887</v>
      </c>
    </row>
    <row r="81" spans="2:7" x14ac:dyDescent="0.25">
      <c r="B81" s="104">
        <v>42606</v>
      </c>
      <c r="C81" s="101" t="s">
        <v>768</v>
      </c>
      <c r="D81" s="102" t="s">
        <v>952</v>
      </c>
      <c r="E81" s="103">
        <v>15500</v>
      </c>
      <c r="F81" s="102" t="s">
        <v>614</v>
      </c>
      <c r="G81" s="102" t="s">
        <v>888</v>
      </c>
    </row>
    <row r="82" spans="2:7" x14ac:dyDescent="0.25">
      <c r="B82" s="104">
        <v>42607</v>
      </c>
      <c r="C82" s="101" t="s">
        <v>721</v>
      </c>
      <c r="D82" s="102" t="s">
        <v>954</v>
      </c>
      <c r="E82" s="103">
        <v>5000</v>
      </c>
      <c r="F82" s="102" t="s">
        <v>614</v>
      </c>
      <c r="G82" s="102" t="s">
        <v>889</v>
      </c>
    </row>
    <row r="83" spans="2:7" ht="30" x14ac:dyDescent="0.25">
      <c r="B83" s="104">
        <v>42607</v>
      </c>
      <c r="C83" s="101" t="s">
        <v>721</v>
      </c>
      <c r="D83" s="102" t="s">
        <v>971</v>
      </c>
      <c r="E83" s="103">
        <v>12000</v>
      </c>
      <c r="F83" s="102" t="s">
        <v>614</v>
      </c>
      <c r="G83" s="102" t="s">
        <v>890</v>
      </c>
    </row>
    <row r="84" spans="2:7" ht="30" x14ac:dyDescent="0.25">
      <c r="B84" s="104">
        <v>42615</v>
      </c>
      <c r="C84" s="101" t="s">
        <v>769</v>
      </c>
      <c r="D84" s="102" t="s">
        <v>973</v>
      </c>
      <c r="E84" s="103">
        <v>150590</v>
      </c>
      <c r="F84" s="102" t="s">
        <v>614</v>
      </c>
      <c r="G84" s="102" t="s">
        <v>891</v>
      </c>
    </row>
    <row r="85" spans="2:7" x14ac:dyDescent="0.25">
      <c r="B85" s="104">
        <v>42616</v>
      </c>
      <c r="C85" s="101" t="s">
        <v>716</v>
      </c>
      <c r="D85" s="102" t="s">
        <v>962</v>
      </c>
      <c r="E85" s="103">
        <v>59186</v>
      </c>
      <c r="F85" s="102" t="s">
        <v>614</v>
      </c>
      <c r="G85" s="102" t="s">
        <v>892</v>
      </c>
    </row>
    <row r="86" spans="2:7" ht="30" x14ac:dyDescent="0.25">
      <c r="B86" s="104">
        <v>42617</v>
      </c>
      <c r="C86" s="101" t="s">
        <v>721</v>
      </c>
      <c r="D86" s="102" t="s">
        <v>971</v>
      </c>
      <c r="E86" s="103">
        <v>2400</v>
      </c>
      <c r="F86" s="102" t="s">
        <v>614</v>
      </c>
      <c r="G86" s="102" t="s">
        <v>890</v>
      </c>
    </row>
    <row r="87" spans="2:7" ht="30" x14ac:dyDescent="0.25">
      <c r="B87" s="104">
        <v>42620</v>
      </c>
      <c r="C87" s="101" t="s">
        <v>770</v>
      </c>
      <c r="D87" s="102" t="s">
        <v>973</v>
      </c>
      <c r="E87" s="103">
        <v>300643</v>
      </c>
      <c r="F87" s="102" t="s">
        <v>614</v>
      </c>
      <c r="G87" s="102" t="s">
        <v>893</v>
      </c>
    </row>
    <row r="88" spans="2:7" x14ac:dyDescent="0.25">
      <c r="B88" s="104">
        <v>42623</v>
      </c>
      <c r="C88" s="101" t="s">
        <v>771</v>
      </c>
      <c r="D88" s="102" t="s">
        <v>952</v>
      </c>
      <c r="E88" s="103">
        <v>13596.49</v>
      </c>
      <c r="F88" s="102" t="s">
        <v>614</v>
      </c>
      <c r="G88" s="102" t="s">
        <v>888</v>
      </c>
    </row>
    <row r="89" spans="2:7" x14ac:dyDescent="0.25">
      <c r="B89" s="104">
        <v>42626</v>
      </c>
      <c r="C89" s="101" t="s">
        <v>721</v>
      </c>
      <c r="D89" s="102" t="s">
        <v>954</v>
      </c>
      <c r="E89" s="103">
        <v>19020</v>
      </c>
      <c r="F89" s="102" t="s">
        <v>614</v>
      </c>
      <c r="G89" s="102" t="s">
        <v>894</v>
      </c>
    </row>
    <row r="90" spans="2:7" ht="30" x14ac:dyDescent="0.25">
      <c r="B90" s="104">
        <v>42626</v>
      </c>
      <c r="C90" s="101" t="s">
        <v>772</v>
      </c>
      <c r="D90" s="102" t="s">
        <v>974</v>
      </c>
      <c r="E90" s="103">
        <v>18800</v>
      </c>
      <c r="F90" s="102" t="s">
        <v>614</v>
      </c>
      <c r="G90" s="102" t="s">
        <v>895</v>
      </c>
    </row>
    <row r="91" spans="2:7" ht="30" x14ac:dyDescent="0.25">
      <c r="B91" s="104">
        <v>42627</v>
      </c>
      <c r="C91" s="101" t="s">
        <v>773</v>
      </c>
      <c r="D91" s="102" t="s">
        <v>957</v>
      </c>
      <c r="E91" s="103">
        <v>66480</v>
      </c>
      <c r="F91" s="102" t="s">
        <v>614</v>
      </c>
      <c r="G91" s="102" t="s">
        <v>896</v>
      </c>
    </row>
    <row r="92" spans="2:7" x14ac:dyDescent="0.25">
      <c r="B92" s="104">
        <v>42628</v>
      </c>
      <c r="C92" s="101" t="s">
        <v>774</v>
      </c>
      <c r="D92" s="102" t="s">
        <v>952</v>
      </c>
      <c r="E92" s="103">
        <v>13596.49</v>
      </c>
      <c r="F92" s="102" t="s">
        <v>614</v>
      </c>
      <c r="G92" s="102" t="s">
        <v>888</v>
      </c>
    </row>
    <row r="93" spans="2:7" x14ac:dyDescent="0.25">
      <c r="B93" s="104">
        <v>42634</v>
      </c>
      <c r="C93" s="101" t="s">
        <v>775</v>
      </c>
      <c r="D93" s="102" t="s">
        <v>952</v>
      </c>
      <c r="E93" s="103">
        <v>27192.98</v>
      </c>
      <c r="F93" s="102" t="s">
        <v>614</v>
      </c>
      <c r="G93" s="102" t="s">
        <v>888</v>
      </c>
    </row>
    <row r="94" spans="2:7" x14ac:dyDescent="0.25">
      <c r="B94" s="104">
        <v>42635</v>
      </c>
      <c r="C94" s="101" t="s">
        <v>776</v>
      </c>
      <c r="D94" s="102" t="s">
        <v>974</v>
      </c>
      <c r="E94" s="103">
        <v>20000</v>
      </c>
      <c r="F94" s="102" t="s">
        <v>614</v>
      </c>
      <c r="G94" s="102" t="s">
        <v>897</v>
      </c>
    </row>
    <row r="95" spans="2:7" x14ac:dyDescent="0.25">
      <c r="B95" s="104">
        <v>42638</v>
      </c>
      <c r="C95" s="101" t="s">
        <v>529</v>
      </c>
      <c r="D95" s="102" t="s">
        <v>974</v>
      </c>
      <c r="E95" s="103">
        <v>5800</v>
      </c>
      <c r="F95" s="102" t="s">
        <v>614</v>
      </c>
      <c r="G95" s="102" t="s">
        <v>897</v>
      </c>
    </row>
    <row r="96" spans="2:7" ht="30" x14ac:dyDescent="0.25">
      <c r="B96" s="104">
        <v>42642</v>
      </c>
      <c r="C96" s="101" t="s">
        <v>721</v>
      </c>
      <c r="D96" s="102" t="s">
        <v>954</v>
      </c>
      <c r="E96" s="103">
        <v>24500</v>
      </c>
      <c r="F96" s="102" t="s">
        <v>614</v>
      </c>
      <c r="G96" s="102" t="s">
        <v>898</v>
      </c>
    </row>
    <row r="97" spans="2:7" x14ac:dyDescent="0.25">
      <c r="B97" s="104">
        <v>42643</v>
      </c>
      <c r="C97" s="101" t="s">
        <v>721</v>
      </c>
      <c r="D97" s="102" t="s">
        <v>954</v>
      </c>
      <c r="E97" s="103">
        <v>8000</v>
      </c>
      <c r="F97" s="102" t="s">
        <v>614</v>
      </c>
      <c r="G97" s="102" t="s">
        <v>899</v>
      </c>
    </row>
    <row r="98" spans="2:7" x14ac:dyDescent="0.25">
      <c r="B98" s="104">
        <v>42643</v>
      </c>
      <c r="C98" s="101" t="s">
        <v>777</v>
      </c>
      <c r="D98" s="102" t="s">
        <v>721</v>
      </c>
      <c r="E98" s="103">
        <v>480257</v>
      </c>
      <c r="F98" s="102" t="s">
        <v>614</v>
      </c>
      <c r="G98" s="102" t="s">
        <v>900</v>
      </c>
    </row>
    <row r="99" spans="2:7" ht="30" x14ac:dyDescent="0.25">
      <c r="B99" s="104">
        <v>42650</v>
      </c>
      <c r="C99" s="101" t="s">
        <v>778</v>
      </c>
      <c r="D99" s="102" t="s">
        <v>973</v>
      </c>
      <c r="E99" s="103">
        <v>60882</v>
      </c>
      <c r="F99" s="102" t="s">
        <v>614</v>
      </c>
      <c r="G99" s="102" t="s">
        <v>901</v>
      </c>
    </row>
    <row r="100" spans="2:7" x14ac:dyDescent="0.25">
      <c r="B100" s="104">
        <v>42651</v>
      </c>
      <c r="C100" s="101" t="s">
        <v>779</v>
      </c>
      <c r="D100" s="102" t="s">
        <v>967</v>
      </c>
      <c r="E100" s="103">
        <v>234315</v>
      </c>
      <c r="F100" s="102" t="s">
        <v>614</v>
      </c>
      <c r="G100" s="102" t="s">
        <v>902</v>
      </c>
    </row>
    <row r="101" spans="2:7" x14ac:dyDescent="0.25">
      <c r="B101" s="104">
        <v>42655</v>
      </c>
      <c r="C101" s="101" t="s">
        <v>726</v>
      </c>
      <c r="D101" s="102" t="s">
        <v>956</v>
      </c>
      <c r="E101" s="103">
        <v>18200</v>
      </c>
      <c r="F101" s="102" t="s">
        <v>614</v>
      </c>
      <c r="G101" s="102" t="s">
        <v>858</v>
      </c>
    </row>
    <row r="102" spans="2:7" x14ac:dyDescent="0.25">
      <c r="B102" s="104">
        <v>42657</v>
      </c>
      <c r="C102" s="101" t="s">
        <v>780</v>
      </c>
      <c r="D102" s="102" t="s">
        <v>963</v>
      </c>
      <c r="E102" s="103">
        <v>26530</v>
      </c>
      <c r="F102" s="102" t="s">
        <v>614</v>
      </c>
      <c r="G102" s="102" t="s">
        <v>903</v>
      </c>
    </row>
    <row r="103" spans="2:7" x14ac:dyDescent="0.25">
      <c r="B103" s="104">
        <v>42658</v>
      </c>
      <c r="C103" s="101" t="s">
        <v>781</v>
      </c>
      <c r="D103" s="102" t="s">
        <v>967</v>
      </c>
      <c r="E103" s="103">
        <v>58367</v>
      </c>
      <c r="F103" s="102" t="s">
        <v>614</v>
      </c>
      <c r="G103" s="102" t="s">
        <v>904</v>
      </c>
    </row>
    <row r="104" spans="2:7" x14ac:dyDescent="0.25">
      <c r="B104" s="104">
        <v>42661</v>
      </c>
      <c r="C104" s="101" t="s">
        <v>782</v>
      </c>
      <c r="D104" s="102" t="s">
        <v>953</v>
      </c>
      <c r="E104" s="103">
        <v>13428.54</v>
      </c>
      <c r="F104" s="102" t="s">
        <v>614</v>
      </c>
      <c r="G104" s="102" t="s">
        <v>905</v>
      </c>
    </row>
    <row r="105" spans="2:7" x14ac:dyDescent="0.25">
      <c r="B105" s="104">
        <v>42670</v>
      </c>
      <c r="C105" s="101">
        <v>729</v>
      </c>
      <c r="D105" s="102" t="s">
        <v>658</v>
      </c>
      <c r="E105" s="103">
        <v>63596.49</v>
      </c>
      <c r="F105" s="102" t="s">
        <v>614</v>
      </c>
      <c r="G105" s="102" t="s">
        <v>906</v>
      </c>
    </row>
    <row r="106" spans="2:7" ht="30" x14ac:dyDescent="0.25">
      <c r="B106" s="104">
        <v>42671</v>
      </c>
      <c r="C106" s="101">
        <v>733</v>
      </c>
      <c r="D106" s="102" t="s">
        <v>658</v>
      </c>
      <c r="E106" s="103">
        <v>14900</v>
      </c>
      <c r="F106" s="102" t="s">
        <v>614</v>
      </c>
      <c r="G106" s="102" t="s">
        <v>907</v>
      </c>
    </row>
    <row r="107" spans="2:7" ht="30" x14ac:dyDescent="0.25">
      <c r="B107" s="104">
        <v>42672</v>
      </c>
      <c r="C107" s="101" t="s">
        <v>783</v>
      </c>
      <c r="D107" s="102" t="s">
        <v>658</v>
      </c>
      <c r="E107" s="103">
        <v>74306.73</v>
      </c>
      <c r="F107" s="102" t="s">
        <v>614</v>
      </c>
      <c r="G107" s="102" t="s">
        <v>907</v>
      </c>
    </row>
    <row r="108" spans="2:7" ht="30" x14ac:dyDescent="0.25">
      <c r="B108" s="104">
        <v>42674</v>
      </c>
      <c r="C108" s="101" t="s">
        <v>784</v>
      </c>
      <c r="D108" s="102" t="s">
        <v>973</v>
      </c>
      <c r="E108" s="103">
        <v>91676</v>
      </c>
      <c r="F108" s="102" t="s">
        <v>614</v>
      </c>
      <c r="G108" s="102" t="s">
        <v>908</v>
      </c>
    </row>
    <row r="109" spans="2:7" ht="30" x14ac:dyDescent="0.25">
      <c r="B109" s="104">
        <v>42674</v>
      </c>
      <c r="C109" s="101" t="s">
        <v>785</v>
      </c>
      <c r="D109" s="102" t="s">
        <v>960</v>
      </c>
      <c r="E109" s="103">
        <v>28080</v>
      </c>
      <c r="F109" s="102" t="s">
        <v>614</v>
      </c>
      <c r="G109" s="102" t="s">
        <v>909</v>
      </c>
    </row>
    <row r="110" spans="2:7" x14ac:dyDescent="0.25">
      <c r="B110" s="104">
        <v>42675</v>
      </c>
      <c r="C110" s="101" t="s">
        <v>786</v>
      </c>
      <c r="D110" s="102" t="s">
        <v>961</v>
      </c>
      <c r="E110" s="103">
        <v>6075</v>
      </c>
      <c r="F110" s="102" t="s">
        <v>614</v>
      </c>
      <c r="G110" s="102" t="s">
        <v>910</v>
      </c>
    </row>
    <row r="111" spans="2:7" x14ac:dyDescent="0.25">
      <c r="B111" s="104">
        <v>42675</v>
      </c>
      <c r="C111" s="101" t="s">
        <v>1084</v>
      </c>
      <c r="D111" s="102" t="s">
        <v>952</v>
      </c>
      <c r="E111" s="103">
        <v>31000</v>
      </c>
      <c r="F111" s="102" t="s">
        <v>614</v>
      </c>
      <c r="G111" s="102" t="s">
        <v>911</v>
      </c>
    </row>
    <row r="112" spans="2:7" x14ac:dyDescent="0.25">
      <c r="B112" s="104">
        <v>42675</v>
      </c>
      <c r="C112" s="101" t="s">
        <v>1085</v>
      </c>
      <c r="D112" s="102" t="s">
        <v>952</v>
      </c>
      <c r="E112" s="103">
        <v>15500</v>
      </c>
      <c r="F112" s="102" t="s">
        <v>614</v>
      </c>
      <c r="G112" s="102" t="s">
        <v>888</v>
      </c>
    </row>
    <row r="113" spans="2:7" x14ac:dyDescent="0.25">
      <c r="B113" s="104">
        <v>42675</v>
      </c>
      <c r="C113" s="101" t="s">
        <v>787</v>
      </c>
      <c r="D113" s="102" t="s">
        <v>967</v>
      </c>
      <c r="E113" s="103">
        <v>145200</v>
      </c>
      <c r="F113" s="102" t="s">
        <v>614</v>
      </c>
      <c r="G113" s="102" t="s">
        <v>912</v>
      </c>
    </row>
    <row r="114" spans="2:7" ht="30" x14ac:dyDescent="0.25">
      <c r="B114" s="104">
        <v>42677</v>
      </c>
      <c r="C114" s="101" t="s">
        <v>788</v>
      </c>
      <c r="D114" s="102" t="s">
        <v>975</v>
      </c>
      <c r="E114" s="103">
        <v>9576</v>
      </c>
      <c r="F114" s="102" t="s">
        <v>614</v>
      </c>
      <c r="G114" s="102" t="s">
        <v>913</v>
      </c>
    </row>
    <row r="115" spans="2:7" x14ac:dyDescent="0.25">
      <c r="B115" s="104">
        <v>42678</v>
      </c>
      <c r="C115" s="101" t="s">
        <v>789</v>
      </c>
      <c r="D115" s="102" t="s">
        <v>658</v>
      </c>
      <c r="E115" s="103">
        <v>45789.47</v>
      </c>
      <c r="F115" s="102" t="s">
        <v>614</v>
      </c>
      <c r="G115" s="102" t="s">
        <v>914</v>
      </c>
    </row>
    <row r="116" spans="2:7" x14ac:dyDescent="0.25">
      <c r="B116" s="104">
        <v>42678</v>
      </c>
      <c r="C116" s="101" t="s">
        <v>790</v>
      </c>
      <c r="D116" s="102" t="s">
        <v>658</v>
      </c>
      <c r="E116" s="103">
        <v>6006</v>
      </c>
      <c r="F116" s="102" t="s">
        <v>614</v>
      </c>
      <c r="G116" s="102" t="s">
        <v>915</v>
      </c>
    </row>
    <row r="117" spans="2:7" ht="30" x14ac:dyDescent="0.25">
      <c r="B117" s="104">
        <v>42679</v>
      </c>
      <c r="C117" s="101" t="s">
        <v>791</v>
      </c>
      <c r="D117" s="102" t="s">
        <v>953</v>
      </c>
      <c r="E117" s="103">
        <v>8200.2900000000009</v>
      </c>
      <c r="F117" s="102" t="s">
        <v>614</v>
      </c>
      <c r="G117" s="102" t="s">
        <v>916</v>
      </c>
    </row>
    <row r="118" spans="2:7" ht="30" x14ac:dyDescent="0.25">
      <c r="B118" s="104">
        <v>42685</v>
      </c>
      <c r="C118" s="101">
        <v>43</v>
      </c>
      <c r="D118" s="102" t="s">
        <v>954</v>
      </c>
      <c r="E118" s="103">
        <v>45500</v>
      </c>
      <c r="F118" s="102" t="s">
        <v>614</v>
      </c>
      <c r="G118" s="102" t="s">
        <v>917</v>
      </c>
    </row>
    <row r="119" spans="2:7" x14ac:dyDescent="0.25">
      <c r="B119" s="104">
        <v>42685</v>
      </c>
      <c r="C119" s="101" t="s">
        <v>792</v>
      </c>
      <c r="D119" s="102" t="s">
        <v>967</v>
      </c>
      <c r="E119" s="103">
        <v>204517</v>
      </c>
      <c r="F119" s="102" t="s">
        <v>614</v>
      </c>
      <c r="G119" s="102" t="s">
        <v>918</v>
      </c>
    </row>
    <row r="120" spans="2:7" ht="30" x14ac:dyDescent="0.25">
      <c r="B120" s="104">
        <v>42689</v>
      </c>
      <c r="C120" s="101" t="s">
        <v>793</v>
      </c>
      <c r="D120" s="102" t="s">
        <v>953</v>
      </c>
      <c r="E120" s="103">
        <v>9639.2800000000007</v>
      </c>
      <c r="F120" s="102" t="s">
        <v>614</v>
      </c>
      <c r="G120" s="102" t="s">
        <v>919</v>
      </c>
    </row>
    <row r="121" spans="2:7" x14ac:dyDescent="0.25">
      <c r="B121" s="104">
        <v>42696</v>
      </c>
      <c r="C121" s="101" t="s">
        <v>794</v>
      </c>
      <c r="D121" s="102" t="s">
        <v>976</v>
      </c>
      <c r="E121" s="103">
        <v>223760</v>
      </c>
      <c r="F121" s="102" t="s">
        <v>614</v>
      </c>
      <c r="G121" s="102" t="s">
        <v>920</v>
      </c>
    </row>
    <row r="122" spans="2:7" x14ac:dyDescent="0.25">
      <c r="B122" s="104">
        <v>42702</v>
      </c>
      <c r="C122" s="101" t="s">
        <v>795</v>
      </c>
      <c r="D122" s="102" t="s">
        <v>963</v>
      </c>
      <c r="E122" s="103">
        <v>8484</v>
      </c>
      <c r="F122" s="102" t="s">
        <v>614</v>
      </c>
      <c r="G122" s="102" t="s">
        <v>921</v>
      </c>
    </row>
    <row r="123" spans="2:7" x14ac:dyDescent="0.25">
      <c r="B123" s="104">
        <v>42703</v>
      </c>
      <c r="C123" s="101" t="s">
        <v>1083</v>
      </c>
      <c r="D123" s="102" t="s">
        <v>952</v>
      </c>
      <c r="E123" s="103">
        <v>81092</v>
      </c>
      <c r="F123" s="102" t="s">
        <v>614</v>
      </c>
      <c r="G123" s="102" t="s">
        <v>922</v>
      </c>
    </row>
    <row r="124" spans="2:7" x14ac:dyDescent="0.25">
      <c r="B124" s="104">
        <v>42703</v>
      </c>
      <c r="C124" s="101">
        <v>1</v>
      </c>
      <c r="D124" s="102" t="s">
        <v>974</v>
      </c>
      <c r="E124" s="103">
        <v>17400</v>
      </c>
      <c r="F124" s="102" t="s">
        <v>614</v>
      </c>
      <c r="G124" s="102" t="s">
        <v>923</v>
      </c>
    </row>
    <row r="125" spans="2:7" x14ac:dyDescent="0.25">
      <c r="B125" s="104">
        <v>42703</v>
      </c>
      <c r="C125" s="101" t="s">
        <v>712</v>
      </c>
      <c r="D125" s="102" t="s">
        <v>956</v>
      </c>
      <c r="E125" s="103">
        <v>12000</v>
      </c>
      <c r="F125" s="102" t="s">
        <v>614</v>
      </c>
      <c r="G125" s="102" t="s">
        <v>923</v>
      </c>
    </row>
    <row r="126" spans="2:7" x14ac:dyDescent="0.25">
      <c r="B126" s="104">
        <v>42704</v>
      </c>
      <c r="C126" s="101" t="s">
        <v>1082</v>
      </c>
      <c r="D126" s="102" t="s">
        <v>952</v>
      </c>
      <c r="E126" s="103">
        <v>15600</v>
      </c>
      <c r="F126" s="102" t="s">
        <v>614</v>
      </c>
      <c r="G126" s="102" t="s">
        <v>924</v>
      </c>
    </row>
    <row r="127" spans="2:7" x14ac:dyDescent="0.25">
      <c r="B127" s="104">
        <v>42706</v>
      </c>
      <c r="C127" s="101" t="s">
        <v>796</v>
      </c>
      <c r="D127" s="102" t="s">
        <v>977</v>
      </c>
      <c r="E127" s="103">
        <v>26112</v>
      </c>
      <c r="F127" s="102" t="s">
        <v>614</v>
      </c>
      <c r="G127" s="102" t="s">
        <v>925</v>
      </c>
    </row>
    <row r="128" spans="2:7" x14ac:dyDescent="0.25">
      <c r="B128" s="104">
        <v>42706</v>
      </c>
      <c r="C128" s="101" t="s">
        <v>719</v>
      </c>
      <c r="D128" s="102" t="s">
        <v>977</v>
      </c>
      <c r="E128" s="103">
        <v>5391</v>
      </c>
      <c r="F128" s="102" t="s">
        <v>614</v>
      </c>
      <c r="G128" s="102" t="s">
        <v>925</v>
      </c>
    </row>
    <row r="129" spans="2:7" x14ac:dyDescent="0.25">
      <c r="B129" s="104">
        <v>42706</v>
      </c>
      <c r="C129" s="101">
        <v>181</v>
      </c>
      <c r="D129" s="102" t="s">
        <v>977</v>
      </c>
      <c r="E129" s="103">
        <v>30010</v>
      </c>
      <c r="F129" s="102" t="s">
        <v>614</v>
      </c>
      <c r="G129" s="102" t="s">
        <v>925</v>
      </c>
    </row>
    <row r="130" spans="2:7" x14ac:dyDescent="0.25">
      <c r="B130" s="104">
        <v>42707</v>
      </c>
      <c r="C130" s="101" t="s">
        <v>797</v>
      </c>
      <c r="D130" s="102" t="s">
        <v>967</v>
      </c>
      <c r="E130" s="103">
        <v>228810</v>
      </c>
      <c r="F130" s="102" t="s">
        <v>614</v>
      </c>
      <c r="G130" s="102" t="s">
        <v>926</v>
      </c>
    </row>
    <row r="131" spans="2:7" x14ac:dyDescent="0.25">
      <c r="B131" s="104">
        <v>42707</v>
      </c>
      <c r="C131" s="101" t="s">
        <v>798</v>
      </c>
      <c r="D131" s="102" t="s">
        <v>967</v>
      </c>
      <c r="E131" s="103">
        <v>247812.5</v>
      </c>
      <c r="F131" s="102" t="s">
        <v>614</v>
      </c>
      <c r="G131" s="102" t="s">
        <v>927</v>
      </c>
    </row>
    <row r="132" spans="2:7" x14ac:dyDescent="0.25">
      <c r="B132" s="104">
        <v>42707</v>
      </c>
      <c r="C132" s="101">
        <v>2</v>
      </c>
      <c r="D132" s="102" t="s">
        <v>974</v>
      </c>
      <c r="E132" s="103">
        <v>21400</v>
      </c>
      <c r="F132" s="102" t="s">
        <v>614</v>
      </c>
      <c r="G132" s="102" t="s">
        <v>928</v>
      </c>
    </row>
    <row r="133" spans="2:7" x14ac:dyDescent="0.25">
      <c r="B133" s="104">
        <v>42709</v>
      </c>
      <c r="C133" s="101" t="s">
        <v>799</v>
      </c>
      <c r="D133" s="102" t="s">
        <v>967</v>
      </c>
      <c r="E133" s="103">
        <v>222230</v>
      </c>
      <c r="F133" s="102" t="s">
        <v>614</v>
      </c>
      <c r="G133" s="102" t="s">
        <v>929</v>
      </c>
    </row>
    <row r="134" spans="2:7" x14ac:dyDescent="0.25">
      <c r="B134" s="104">
        <v>42724</v>
      </c>
      <c r="C134" s="101">
        <v>93</v>
      </c>
      <c r="D134" s="102" t="s">
        <v>978</v>
      </c>
      <c r="E134" s="103">
        <v>1400</v>
      </c>
      <c r="F134" s="102" t="s">
        <v>614</v>
      </c>
      <c r="G134" s="102" t="s">
        <v>925</v>
      </c>
    </row>
    <row r="135" spans="2:7" x14ac:dyDescent="0.25">
      <c r="B135" s="104">
        <v>42724</v>
      </c>
      <c r="C135" s="101" t="s">
        <v>1081</v>
      </c>
      <c r="D135" s="102" t="s">
        <v>978</v>
      </c>
      <c r="E135" s="103">
        <v>7000</v>
      </c>
      <c r="F135" s="102" t="s">
        <v>614</v>
      </c>
      <c r="G135" s="102" t="s">
        <v>925</v>
      </c>
    </row>
    <row r="136" spans="2:7" x14ac:dyDescent="0.25">
      <c r="B136" s="104">
        <v>42730</v>
      </c>
      <c r="C136" s="101">
        <v>189</v>
      </c>
      <c r="D136" s="102" t="s">
        <v>977</v>
      </c>
      <c r="E136" s="103">
        <v>30010</v>
      </c>
      <c r="F136" s="102" t="s">
        <v>614</v>
      </c>
      <c r="G136" s="102" t="s">
        <v>925</v>
      </c>
    </row>
    <row r="137" spans="2:7" x14ac:dyDescent="0.25">
      <c r="B137" s="104">
        <v>42735</v>
      </c>
      <c r="C137" s="101" t="s">
        <v>800</v>
      </c>
      <c r="D137" s="102" t="s">
        <v>979</v>
      </c>
      <c r="E137" s="110">
        <v>686828</v>
      </c>
      <c r="F137" s="102" t="s">
        <v>614</v>
      </c>
      <c r="G137" s="102" t="s">
        <v>1080</v>
      </c>
    </row>
    <row r="138" spans="2:7" ht="30" x14ac:dyDescent="0.25">
      <c r="B138" s="104">
        <v>42738</v>
      </c>
      <c r="C138" s="101" t="s">
        <v>801</v>
      </c>
      <c r="D138" s="102" t="s">
        <v>973</v>
      </c>
      <c r="E138" s="103">
        <v>22738</v>
      </c>
      <c r="F138" s="102" t="s">
        <v>614</v>
      </c>
      <c r="G138" s="102" t="s">
        <v>930</v>
      </c>
    </row>
    <row r="139" spans="2:7" ht="30" x14ac:dyDescent="0.25">
      <c r="B139" s="104">
        <v>42740</v>
      </c>
      <c r="C139" s="101" t="s">
        <v>802</v>
      </c>
      <c r="D139" s="102" t="s">
        <v>973</v>
      </c>
      <c r="E139" s="103">
        <v>122872</v>
      </c>
      <c r="F139" s="102" t="s">
        <v>614</v>
      </c>
      <c r="G139" s="102" t="s">
        <v>930</v>
      </c>
    </row>
    <row r="140" spans="2:7" ht="30" x14ac:dyDescent="0.25">
      <c r="B140" s="104">
        <v>42740</v>
      </c>
      <c r="C140" s="101" t="s">
        <v>803</v>
      </c>
      <c r="D140" s="102" t="s">
        <v>973</v>
      </c>
      <c r="E140" s="103">
        <v>240250</v>
      </c>
      <c r="F140" s="102" t="s">
        <v>614</v>
      </c>
      <c r="G140" s="102" t="s">
        <v>931</v>
      </c>
    </row>
    <row r="141" spans="2:7" x14ac:dyDescent="0.25">
      <c r="B141" s="104">
        <v>42744</v>
      </c>
      <c r="C141" s="101" t="s">
        <v>529</v>
      </c>
      <c r="D141" s="102" t="s">
        <v>978</v>
      </c>
      <c r="E141" s="103">
        <v>15370</v>
      </c>
      <c r="F141" s="102" t="s">
        <v>614</v>
      </c>
      <c r="G141" s="102" t="s">
        <v>932</v>
      </c>
    </row>
    <row r="142" spans="2:7" ht="30" x14ac:dyDescent="0.25">
      <c r="B142" s="104">
        <v>42744</v>
      </c>
      <c r="C142" s="101" t="s">
        <v>804</v>
      </c>
      <c r="D142" s="102" t="s">
        <v>973</v>
      </c>
      <c r="E142" s="103">
        <v>188160</v>
      </c>
      <c r="F142" s="102" t="s">
        <v>614</v>
      </c>
      <c r="G142" s="102" t="s">
        <v>933</v>
      </c>
    </row>
    <row r="143" spans="2:7" ht="30" x14ac:dyDescent="0.25">
      <c r="B143" s="104">
        <v>42747</v>
      </c>
      <c r="C143" s="101" t="s">
        <v>805</v>
      </c>
      <c r="D143" s="102" t="s">
        <v>980</v>
      </c>
      <c r="E143" s="103">
        <v>20000</v>
      </c>
      <c r="F143" s="102" t="s">
        <v>614</v>
      </c>
      <c r="G143" s="102" t="s">
        <v>934</v>
      </c>
    </row>
    <row r="144" spans="2:7" ht="30" x14ac:dyDescent="0.25">
      <c r="B144" s="104">
        <v>42747</v>
      </c>
      <c r="C144" s="101" t="s">
        <v>806</v>
      </c>
      <c r="D144" s="102" t="s">
        <v>973</v>
      </c>
      <c r="E144" s="103">
        <v>5180</v>
      </c>
      <c r="F144" s="102" t="s">
        <v>614</v>
      </c>
      <c r="G144" s="102" t="s">
        <v>935</v>
      </c>
    </row>
    <row r="145" spans="2:7" ht="30" x14ac:dyDescent="0.25">
      <c r="B145" s="104">
        <v>42748</v>
      </c>
      <c r="C145" s="101" t="s">
        <v>807</v>
      </c>
      <c r="D145" s="102" t="s">
        <v>973</v>
      </c>
      <c r="E145" s="103">
        <v>5506</v>
      </c>
      <c r="F145" s="102" t="s">
        <v>614</v>
      </c>
      <c r="G145" s="102" t="s">
        <v>936</v>
      </c>
    </row>
    <row r="146" spans="2:7" x14ac:dyDescent="0.25">
      <c r="B146" s="104">
        <v>42749</v>
      </c>
      <c r="C146" s="101" t="s">
        <v>776</v>
      </c>
      <c r="D146" s="102" t="s">
        <v>978</v>
      </c>
      <c r="E146" s="103">
        <v>21800</v>
      </c>
      <c r="F146" s="102" t="s">
        <v>614</v>
      </c>
      <c r="G146" s="102" t="s">
        <v>897</v>
      </c>
    </row>
    <row r="147" spans="2:7" x14ac:dyDescent="0.25">
      <c r="B147" s="104">
        <v>42762</v>
      </c>
      <c r="C147" s="101" t="s">
        <v>808</v>
      </c>
      <c r="D147" s="102" t="s">
        <v>977</v>
      </c>
      <c r="E147" s="103">
        <v>30010</v>
      </c>
      <c r="F147" s="102" t="s">
        <v>614</v>
      </c>
      <c r="G147" s="102" t="s">
        <v>937</v>
      </c>
    </row>
    <row r="148" spans="2:7" x14ac:dyDescent="0.25">
      <c r="B148" s="104">
        <v>42762</v>
      </c>
      <c r="C148" s="101" t="s">
        <v>809</v>
      </c>
      <c r="D148" s="102" t="s">
        <v>981</v>
      </c>
      <c r="E148" s="103">
        <v>51102</v>
      </c>
      <c r="F148" s="102" t="s">
        <v>614</v>
      </c>
      <c r="G148" s="102" t="s">
        <v>938</v>
      </c>
    </row>
    <row r="149" spans="2:7" x14ac:dyDescent="0.25">
      <c r="B149" s="104">
        <v>42794</v>
      </c>
      <c r="C149" s="101" t="s">
        <v>810</v>
      </c>
      <c r="D149" s="102" t="s">
        <v>978</v>
      </c>
      <c r="E149" s="103">
        <v>29600</v>
      </c>
      <c r="F149" s="102" t="s">
        <v>614</v>
      </c>
      <c r="G149" s="102" t="s">
        <v>939</v>
      </c>
    </row>
    <row r="150" spans="2:7" x14ac:dyDescent="0.25">
      <c r="B150" s="104">
        <v>42794</v>
      </c>
      <c r="C150" s="101" t="s">
        <v>811</v>
      </c>
      <c r="D150" s="102" t="s">
        <v>956</v>
      </c>
      <c r="E150" s="103">
        <v>13500</v>
      </c>
      <c r="F150" s="102" t="s">
        <v>614</v>
      </c>
      <c r="G150" s="102" t="s">
        <v>940</v>
      </c>
    </row>
    <row r="151" spans="2:7" x14ac:dyDescent="0.25">
      <c r="B151" s="104">
        <v>42794</v>
      </c>
      <c r="C151" s="101" t="s">
        <v>812</v>
      </c>
      <c r="D151" s="102" t="s">
        <v>982</v>
      </c>
      <c r="E151" s="103">
        <v>81620</v>
      </c>
      <c r="F151" s="102" t="s">
        <v>614</v>
      </c>
      <c r="G151" s="102" t="s">
        <v>941</v>
      </c>
    </row>
    <row r="152" spans="2:7" x14ac:dyDescent="0.25">
      <c r="B152" s="104">
        <v>42816</v>
      </c>
      <c r="C152" s="101" t="s">
        <v>813</v>
      </c>
      <c r="D152" s="102" t="s">
        <v>962</v>
      </c>
      <c r="E152" s="103">
        <v>147771</v>
      </c>
      <c r="F152" s="102" t="s">
        <v>614</v>
      </c>
      <c r="G152" s="102" t="s">
        <v>942</v>
      </c>
    </row>
    <row r="153" spans="2:7" ht="30" x14ac:dyDescent="0.25">
      <c r="B153" s="104">
        <v>42817</v>
      </c>
      <c r="C153" s="101" t="s">
        <v>814</v>
      </c>
      <c r="D153" s="102" t="s">
        <v>973</v>
      </c>
      <c r="E153" s="103">
        <v>11322</v>
      </c>
      <c r="F153" s="102" t="s">
        <v>614</v>
      </c>
      <c r="G153" s="102" t="s">
        <v>943</v>
      </c>
    </row>
    <row r="154" spans="2:7" x14ac:dyDescent="0.25">
      <c r="B154" s="104">
        <v>42817</v>
      </c>
      <c r="C154" s="101" t="s">
        <v>815</v>
      </c>
      <c r="D154" s="102" t="s">
        <v>978</v>
      </c>
      <c r="E154" s="103">
        <v>7270</v>
      </c>
      <c r="F154" s="102" t="s">
        <v>614</v>
      </c>
      <c r="G154" s="102" t="s">
        <v>944</v>
      </c>
    </row>
    <row r="155" spans="2:7" x14ac:dyDescent="0.25">
      <c r="B155" s="104">
        <v>42817</v>
      </c>
      <c r="C155" s="101" t="s">
        <v>816</v>
      </c>
      <c r="D155" s="102" t="s">
        <v>981</v>
      </c>
      <c r="E155" s="103">
        <v>41568</v>
      </c>
      <c r="F155" s="102" t="s">
        <v>614</v>
      </c>
      <c r="G155" s="102" t="s">
        <v>938</v>
      </c>
    </row>
    <row r="156" spans="2:7" x14ac:dyDescent="0.25">
      <c r="B156" s="104">
        <v>42819</v>
      </c>
      <c r="C156" s="101" t="s">
        <v>817</v>
      </c>
      <c r="D156" s="102" t="s">
        <v>956</v>
      </c>
      <c r="E156" s="103">
        <v>12600</v>
      </c>
      <c r="F156" s="102" t="s">
        <v>614</v>
      </c>
      <c r="G156" s="102" t="s">
        <v>940</v>
      </c>
    </row>
    <row r="157" spans="2:7" x14ac:dyDescent="0.25">
      <c r="B157" s="104">
        <v>42821</v>
      </c>
      <c r="C157" s="101" t="s">
        <v>818</v>
      </c>
      <c r="D157" s="102" t="s">
        <v>956</v>
      </c>
      <c r="E157" s="103">
        <v>35850</v>
      </c>
      <c r="F157" s="102" t="s">
        <v>614</v>
      </c>
      <c r="G157" s="102" t="s">
        <v>940</v>
      </c>
    </row>
    <row r="158" spans="2:7" ht="30" x14ac:dyDescent="0.25">
      <c r="B158" s="104">
        <v>42822</v>
      </c>
      <c r="C158" s="101" t="s">
        <v>787</v>
      </c>
      <c r="D158" s="102" t="s">
        <v>973</v>
      </c>
      <c r="E158" s="103">
        <v>24015</v>
      </c>
      <c r="F158" s="102" t="s">
        <v>614</v>
      </c>
      <c r="G158" s="102" t="s">
        <v>945</v>
      </c>
    </row>
    <row r="159" spans="2:7" x14ac:dyDescent="0.25">
      <c r="B159" s="104">
        <v>42822</v>
      </c>
      <c r="C159" s="101" t="s">
        <v>819</v>
      </c>
      <c r="D159" s="102" t="s">
        <v>977</v>
      </c>
      <c r="E159" s="103">
        <v>15000</v>
      </c>
      <c r="F159" s="102" t="s">
        <v>614</v>
      </c>
      <c r="G159" s="102" t="s">
        <v>946</v>
      </c>
    </row>
    <row r="160" spans="2:7" x14ac:dyDescent="0.25">
      <c r="B160" s="104">
        <v>42822</v>
      </c>
      <c r="C160" s="101" t="s">
        <v>820</v>
      </c>
      <c r="D160" s="102" t="s">
        <v>977</v>
      </c>
      <c r="E160" s="103">
        <v>7700</v>
      </c>
      <c r="F160" s="102" t="s">
        <v>614</v>
      </c>
      <c r="G160" s="102" t="s">
        <v>946</v>
      </c>
    </row>
    <row r="161" spans="2:7" x14ac:dyDescent="0.25">
      <c r="B161" s="104">
        <v>42825</v>
      </c>
      <c r="C161" s="101" t="s">
        <v>759</v>
      </c>
      <c r="D161" s="102" t="s">
        <v>954</v>
      </c>
      <c r="E161" s="103">
        <v>8000</v>
      </c>
      <c r="F161" s="102" t="s">
        <v>614</v>
      </c>
      <c r="G161" s="102" t="s">
        <v>947</v>
      </c>
    </row>
    <row r="162" spans="2:7" x14ac:dyDescent="0.25">
      <c r="B162" s="104">
        <v>42825</v>
      </c>
      <c r="C162" s="101" t="s">
        <v>776</v>
      </c>
      <c r="D162" s="102" t="s">
        <v>983</v>
      </c>
      <c r="E162" s="103">
        <v>30380</v>
      </c>
      <c r="F162" s="102" t="s">
        <v>614</v>
      </c>
      <c r="G162" s="102" t="s">
        <v>948</v>
      </c>
    </row>
    <row r="163" spans="2:7" x14ac:dyDescent="0.25">
      <c r="B163" s="104">
        <v>42825</v>
      </c>
      <c r="C163" s="101" t="s">
        <v>821</v>
      </c>
      <c r="D163" s="102" t="s">
        <v>967</v>
      </c>
      <c r="E163" s="103">
        <v>213460</v>
      </c>
      <c r="F163" s="102" t="s">
        <v>614</v>
      </c>
      <c r="G163" s="102" t="s">
        <v>949</v>
      </c>
    </row>
    <row r="164" spans="2:7" ht="30" x14ac:dyDescent="0.25">
      <c r="B164" s="104">
        <v>42825</v>
      </c>
      <c r="C164" s="101" t="s">
        <v>822</v>
      </c>
      <c r="D164" s="102" t="s">
        <v>984</v>
      </c>
      <c r="E164" s="103">
        <v>695178</v>
      </c>
      <c r="F164" s="102" t="s">
        <v>614</v>
      </c>
      <c r="G164" s="102" t="s">
        <v>950</v>
      </c>
    </row>
    <row r="165" spans="2:7" x14ac:dyDescent="0.25">
      <c r="B165" s="104">
        <v>42825</v>
      </c>
      <c r="C165" s="101" t="s">
        <v>823</v>
      </c>
      <c r="D165" s="102" t="s">
        <v>985</v>
      </c>
      <c r="E165" s="103">
        <v>982304.27</v>
      </c>
      <c r="F165" s="102" t="s">
        <v>614</v>
      </c>
      <c r="G165" s="102" t="s">
        <v>951</v>
      </c>
    </row>
    <row r="166" spans="2:7" x14ac:dyDescent="0.25">
      <c r="B166" s="104">
        <v>42836</v>
      </c>
      <c r="C166" s="101" t="s">
        <v>996</v>
      </c>
      <c r="D166" s="102" t="s">
        <v>967</v>
      </c>
      <c r="E166" s="103">
        <v>235400</v>
      </c>
      <c r="F166" s="102" t="s">
        <v>614</v>
      </c>
      <c r="G166" s="102" t="s">
        <v>1056</v>
      </c>
    </row>
    <row r="167" spans="2:7" x14ac:dyDescent="0.25">
      <c r="B167" s="104">
        <v>42836</v>
      </c>
      <c r="C167" s="101" t="s">
        <v>997</v>
      </c>
      <c r="D167" s="102" t="s">
        <v>658</v>
      </c>
      <c r="E167" s="103">
        <v>107520</v>
      </c>
      <c r="F167" s="102" t="s">
        <v>614</v>
      </c>
      <c r="G167" s="102" t="s">
        <v>1057</v>
      </c>
    </row>
    <row r="168" spans="2:7" ht="30" x14ac:dyDescent="0.25">
      <c r="B168" s="104">
        <v>42839</v>
      </c>
      <c r="C168" s="101" t="s">
        <v>529</v>
      </c>
      <c r="D168" s="102" t="s">
        <v>954</v>
      </c>
      <c r="E168" s="103">
        <v>68640</v>
      </c>
      <c r="F168" s="102" t="s">
        <v>614</v>
      </c>
      <c r="G168" s="102" t="s">
        <v>1058</v>
      </c>
    </row>
    <row r="169" spans="2:7" x14ac:dyDescent="0.25">
      <c r="B169" s="104">
        <v>42842</v>
      </c>
      <c r="C169" s="101" t="s">
        <v>818</v>
      </c>
      <c r="D169" s="102" t="s">
        <v>986</v>
      </c>
      <c r="E169" s="103">
        <f>4830+2000</f>
        <v>6830</v>
      </c>
      <c r="F169" s="102" t="s">
        <v>614</v>
      </c>
      <c r="G169" s="102" t="s">
        <v>829</v>
      </c>
    </row>
    <row r="170" spans="2:7" x14ac:dyDescent="0.25">
      <c r="B170" s="104">
        <v>42843</v>
      </c>
      <c r="C170" s="101" t="s">
        <v>999</v>
      </c>
      <c r="D170" s="102" t="s">
        <v>658</v>
      </c>
      <c r="E170" s="103">
        <v>99532</v>
      </c>
      <c r="F170" s="102" t="s">
        <v>614</v>
      </c>
      <c r="G170" s="102" t="s">
        <v>1059</v>
      </c>
    </row>
    <row r="171" spans="2:7" x14ac:dyDescent="0.25">
      <c r="B171" s="104">
        <v>42844</v>
      </c>
      <c r="C171" s="101" t="s">
        <v>1000</v>
      </c>
      <c r="D171" s="102" t="s">
        <v>981</v>
      </c>
      <c r="E171" s="103">
        <v>31680</v>
      </c>
      <c r="F171" s="102" t="s">
        <v>614</v>
      </c>
      <c r="G171" s="102" t="s">
        <v>938</v>
      </c>
    </row>
    <row r="172" spans="2:7" x14ac:dyDescent="0.25">
      <c r="B172" s="104">
        <v>42846</v>
      </c>
      <c r="C172" s="101" t="s">
        <v>776</v>
      </c>
      <c r="D172" s="102" t="s">
        <v>987</v>
      </c>
      <c r="E172" s="103">
        <v>19200</v>
      </c>
      <c r="F172" s="102" t="s">
        <v>614</v>
      </c>
      <c r="G172" s="102" t="s">
        <v>1060</v>
      </c>
    </row>
    <row r="173" spans="2:7" x14ac:dyDescent="0.25">
      <c r="B173" s="104">
        <v>42846</v>
      </c>
      <c r="C173" s="101" t="s">
        <v>529</v>
      </c>
      <c r="D173" s="102" t="s">
        <v>987</v>
      </c>
      <c r="E173" s="103">
        <v>6400</v>
      </c>
      <c r="F173" s="102" t="s">
        <v>614</v>
      </c>
      <c r="G173" s="102" t="s">
        <v>1060</v>
      </c>
    </row>
    <row r="174" spans="2:7" x14ac:dyDescent="0.25">
      <c r="B174" s="104">
        <v>42850</v>
      </c>
      <c r="C174" s="101" t="s">
        <v>1001</v>
      </c>
      <c r="D174" s="102" t="s">
        <v>988</v>
      </c>
      <c r="E174" s="103">
        <v>8941.81</v>
      </c>
      <c r="F174" s="102" t="s">
        <v>614</v>
      </c>
      <c r="G174" s="102" t="s">
        <v>1061</v>
      </c>
    </row>
    <row r="175" spans="2:7" x14ac:dyDescent="0.25">
      <c r="B175" s="104">
        <v>42851</v>
      </c>
      <c r="C175" s="101" t="s">
        <v>997</v>
      </c>
      <c r="D175" s="102" t="s">
        <v>976</v>
      </c>
      <c r="E175" s="103">
        <v>69370</v>
      </c>
      <c r="F175" s="102" t="s">
        <v>614</v>
      </c>
      <c r="G175" s="102" t="s">
        <v>1062</v>
      </c>
    </row>
    <row r="176" spans="2:7" x14ac:dyDescent="0.25">
      <c r="B176" s="104">
        <v>42855</v>
      </c>
      <c r="C176" s="101" t="s">
        <v>776</v>
      </c>
      <c r="D176" s="102" t="s">
        <v>984</v>
      </c>
      <c r="E176" s="103">
        <v>101030</v>
      </c>
      <c r="F176" s="102" t="s">
        <v>614</v>
      </c>
      <c r="G176" s="102" t="s">
        <v>1063</v>
      </c>
    </row>
    <row r="177" spans="2:7" x14ac:dyDescent="0.25">
      <c r="B177" s="104">
        <v>42863</v>
      </c>
      <c r="C177" s="101" t="s">
        <v>1002</v>
      </c>
      <c r="D177" s="102" t="s">
        <v>982</v>
      </c>
      <c r="E177" s="103">
        <v>107302</v>
      </c>
      <c r="F177" s="102" t="s">
        <v>614</v>
      </c>
      <c r="G177" s="102" t="s">
        <v>941</v>
      </c>
    </row>
    <row r="178" spans="2:7" x14ac:dyDescent="0.25">
      <c r="B178" s="104">
        <v>42877</v>
      </c>
      <c r="C178" s="101" t="s">
        <v>715</v>
      </c>
      <c r="D178" s="102" t="s">
        <v>976</v>
      </c>
      <c r="E178" s="103">
        <v>50960.800000000003</v>
      </c>
      <c r="F178" s="102" t="s">
        <v>614</v>
      </c>
      <c r="G178" s="102" t="s">
        <v>1056</v>
      </c>
    </row>
    <row r="179" spans="2:7" x14ac:dyDescent="0.25">
      <c r="B179" s="104">
        <v>42896</v>
      </c>
      <c r="C179" s="101" t="s">
        <v>1003</v>
      </c>
      <c r="D179" s="102" t="s">
        <v>989</v>
      </c>
      <c r="E179" s="103">
        <v>14000</v>
      </c>
      <c r="F179" s="102" t="s">
        <v>614</v>
      </c>
      <c r="G179" s="102" t="s">
        <v>1060</v>
      </c>
    </row>
    <row r="180" spans="2:7" x14ac:dyDescent="0.25">
      <c r="B180" s="104">
        <v>42896</v>
      </c>
      <c r="C180" s="101" t="s">
        <v>1004</v>
      </c>
      <c r="D180" s="102" t="s">
        <v>990</v>
      </c>
      <c r="E180" s="103">
        <v>7950</v>
      </c>
      <c r="F180" s="102" t="s">
        <v>614</v>
      </c>
      <c r="G180" s="102" t="s">
        <v>939</v>
      </c>
    </row>
    <row r="181" spans="2:7" x14ac:dyDescent="0.25">
      <c r="B181" s="104">
        <v>42896</v>
      </c>
      <c r="C181" s="101" t="s">
        <v>1005</v>
      </c>
      <c r="D181" s="102" t="s">
        <v>658</v>
      </c>
      <c r="E181" s="103">
        <v>27300</v>
      </c>
      <c r="F181" s="102" t="s">
        <v>614</v>
      </c>
      <c r="G181" s="102" t="s">
        <v>1059</v>
      </c>
    </row>
    <row r="182" spans="2:7" x14ac:dyDescent="0.25">
      <c r="B182" s="104">
        <v>42896</v>
      </c>
      <c r="C182" s="101" t="s">
        <v>1006</v>
      </c>
      <c r="D182" s="102" t="s">
        <v>954</v>
      </c>
      <c r="E182" s="103">
        <v>90750</v>
      </c>
      <c r="F182" s="102" t="s">
        <v>614</v>
      </c>
      <c r="G182" s="102" t="s">
        <v>1064</v>
      </c>
    </row>
    <row r="183" spans="2:7" x14ac:dyDescent="0.25">
      <c r="B183" s="104">
        <v>42896</v>
      </c>
      <c r="C183" s="101" t="s">
        <v>1007</v>
      </c>
      <c r="D183" s="102" t="s">
        <v>989</v>
      </c>
      <c r="E183" s="103">
        <v>17500</v>
      </c>
      <c r="F183" s="102" t="s">
        <v>614</v>
      </c>
      <c r="G183" s="102" t="s">
        <v>1060</v>
      </c>
    </row>
    <row r="184" spans="2:7" x14ac:dyDescent="0.25">
      <c r="B184" s="104">
        <v>42913</v>
      </c>
      <c r="C184" s="101" t="s">
        <v>1008</v>
      </c>
      <c r="D184" s="102" t="s">
        <v>981</v>
      </c>
      <c r="E184" s="103">
        <v>20475</v>
      </c>
      <c r="F184" s="102" t="s">
        <v>614</v>
      </c>
      <c r="G184" s="102" t="s">
        <v>1065</v>
      </c>
    </row>
    <row r="185" spans="2:7" x14ac:dyDescent="0.25">
      <c r="B185" s="104">
        <v>42916</v>
      </c>
      <c r="C185" s="101" t="s">
        <v>1009</v>
      </c>
      <c r="D185" s="102" t="s">
        <v>989</v>
      </c>
      <c r="E185" s="103">
        <v>17500</v>
      </c>
      <c r="F185" s="102" t="s">
        <v>614</v>
      </c>
      <c r="G185" s="102" t="s">
        <v>1060</v>
      </c>
    </row>
    <row r="186" spans="2:7" x14ac:dyDescent="0.25">
      <c r="B186" s="104">
        <v>42916</v>
      </c>
      <c r="C186" s="101" t="s">
        <v>1010</v>
      </c>
      <c r="D186" s="102" t="s">
        <v>963</v>
      </c>
      <c r="E186" s="103">
        <v>24150</v>
      </c>
      <c r="F186" s="102" t="s">
        <v>614</v>
      </c>
      <c r="G186" s="102" t="s">
        <v>939</v>
      </c>
    </row>
    <row r="187" spans="2:7" x14ac:dyDescent="0.25">
      <c r="B187" s="104">
        <v>42916</v>
      </c>
      <c r="C187" s="101" t="s">
        <v>1011</v>
      </c>
      <c r="D187" s="102" t="s">
        <v>989</v>
      </c>
      <c r="E187" s="103">
        <v>17500</v>
      </c>
      <c r="F187" s="102" t="s">
        <v>614</v>
      </c>
      <c r="G187" s="102" t="s">
        <v>1060</v>
      </c>
    </row>
    <row r="188" spans="2:7" x14ac:dyDescent="0.25">
      <c r="B188" s="104">
        <v>42916</v>
      </c>
      <c r="C188" s="101" t="s">
        <v>1012</v>
      </c>
      <c r="D188" s="102" t="s">
        <v>991</v>
      </c>
      <c r="E188" s="103">
        <v>2784</v>
      </c>
      <c r="F188" s="102" t="s">
        <v>614</v>
      </c>
      <c r="G188" s="102" t="s">
        <v>1066</v>
      </c>
    </row>
    <row r="189" spans="2:7" x14ac:dyDescent="0.25">
      <c r="B189" s="104">
        <v>42916</v>
      </c>
      <c r="C189" s="101" t="s">
        <v>529</v>
      </c>
      <c r="D189" s="102" t="s">
        <v>984</v>
      </c>
      <c r="E189" s="103">
        <v>104400</v>
      </c>
      <c r="F189" s="102" t="s">
        <v>614</v>
      </c>
      <c r="G189" s="102" t="s">
        <v>1063</v>
      </c>
    </row>
    <row r="190" spans="2:7" x14ac:dyDescent="0.25">
      <c r="B190" s="104">
        <v>42916</v>
      </c>
      <c r="C190" s="101" t="s">
        <v>1013</v>
      </c>
      <c r="D190" s="102" t="s">
        <v>984</v>
      </c>
      <c r="E190" s="103">
        <v>39520</v>
      </c>
      <c r="F190" s="102" t="s">
        <v>614</v>
      </c>
      <c r="G190" s="102" t="s">
        <v>1063</v>
      </c>
    </row>
    <row r="191" spans="2:7" ht="30" x14ac:dyDescent="0.25">
      <c r="B191" s="104">
        <v>42941</v>
      </c>
      <c r="C191" s="101" t="s">
        <v>1014</v>
      </c>
      <c r="D191" s="102" t="s">
        <v>178</v>
      </c>
      <c r="E191" s="103">
        <v>53585</v>
      </c>
      <c r="F191" s="102" t="s">
        <v>614</v>
      </c>
      <c r="G191" s="102" t="s">
        <v>1067</v>
      </c>
    </row>
    <row r="192" spans="2:7" x14ac:dyDescent="0.25">
      <c r="B192" s="104">
        <v>42941</v>
      </c>
      <c r="C192" s="101" t="s">
        <v>716</v>
      </c>
      <c r="D192" s="102" t="s">
        <v>967</v>
      </c>
      <c r="E192" s="103">
        <v>149600</v>
      </c>
      <c r="F192" s="102" t="s">
        <v>614</v>
      </c>
      <c r="G192" s="102" t="s">
        <v>1068</v>
      </c>
    </row>
    <row r="193" spans="2:7" x14ac:dyDescent="0.25">
      <c r="B193" s="104">
        <v>42947</v>
      </c>
      <c r="C193" s="101" t="s">
        <v>998</v>
      </c>
      <c r="D193" s="102" t="s">
        <v>981</v>
      </c>
      <c r="E193" s="103">
        <v>31192</v>
      </c>
      <c r="F193" s="102" t="s">
        <v>614</v>
      </c>
      <c r="G193" s="102" t="s">
        <v>1069</v>
      </c>
    </row>
    <row r="194" spans="2:7" x14ac:dyDescent="0.25">
      <c r="B194" s="104">
        <v>42900</v>
      </c>
      <c r="C194" s="101" t="s">
        <v>1015</v>
      </c>
      <c r="D194" s="102" t="s">
        <v>982</v>
      </c>
      <c r="E194" s="103">
        <v>116600</v>
      </c>
      <c r="F194" s="102" t="s">
        <v>614</v>
      </c>
      <c r="G194" s="102" t="s">
        <v>941</v>
      </c>
    </row>
    <row r="195" spans="2:7" x14ac:dyDescent="0.25">
      <c r="B195" s="104">
        <v>42947</v>
      </c>
      <c r="C195" s="101" t="s">
        <v>1016</v>
      </c>
      <c r="D195" s="102" t="s">
        <v>981</v>
      </c>
      <c r="E195" s="103">
        <v>14111</v>
      </c>
      <c r="F195" s="102" t="s">
        <v>614</v>
      </c>
      <c r="G195" s="102" t="s">
        <v>1069</v>
      </c>
    </row>
    <row r="196" spans="2:7" ht="30" x14ac:dyDescent="0.25">
      <c r="B196" s="104">
        <v>42947</v>
      </c>
      <c r="C196" s="101" t="s">
        <v>1017</v>
      </c>
      <c r="D196" s="102" t="s">
        <v>178</v>
      </c>
      <c r="E196" s="103">
        <v>18090</v>
      </c>
      <c r="F196" s="102" t="s">
        <v>614</v>
      </c>
      <c r="G196" s="102" t="s">
        <v>1070</v>
      </c>
    </row>
    <row r="197" spans="2:7" x14ac:dyDescent="0.25">
      <c r="B197" s="104">
        <v>42947</v>
      </c>
      <c r="C197" s="101" t="s">
        <v>1018</v>
      </c>
      <c r="D197" s="102" t="s">
        <v>989</v>
      </c>
      <c r="E197" s="103">
        <v>13671.88</v>
      </c>
      <c r="F197" s="102" t="s">
        <v>614</v>
      </c>
      <c r="G197" s="102" t="s">
        <v>218</v>
      </c>
    </row>
    <row r="198" spans="2:7" x14ac:dyDescent="0.25">
      <c r="B198" s="104">
        <v>42957</v>
      </c>
      <c r="C198" s="101" t="s">
        <v>1019</v>
      </c>
      <c r="D198" s="102" t="s">
        <v>967</v>
      </c>
      <c r="E198" s="103">
        <v>30430</v>
      </c>
      <c r="F198" s="102" t="s">
        <v>614</v>
      </c>
      <c r="G198" s="102" t="s">
        <v>1071</v>
      </c>
    </row>
    <row r="199" spans="2:7" x14ac:dyDescent="0.25">
      <c r="B199" s="104">
        <v>42957</v>
      </c>
      <c r="C199" s="101" t="s">
        <v>712</v>
      </c>
      <c r="D199" s="102" t="s">
        <v>992</v>
      </c>
      <c r="E199" s="103">
        <v>2280</v>
      </c>
      <c r="F199" s="102" t="s">
        <v>614</v>
      </c>
      <c r="G199" s="102" t="s">
        <v>1072</v>
      </c>
    </row>
    <row r="200" spans="2:7" x14ac:dyDescent="0.25">
      <c r="B200" s="104">
        <v>42978</v>
      </c>
      <c r="C200" s="101" t="s">
        <v>997</v>
      </c>
      <c r="D200" s="102" t="s">
        <v>992</v>
      </c>
      <c r="E200" s="103">
        <v>1912.4</v>
      </c>
      <c r="F200" s="102" t="s">
        <v>614</v>
      </c>
      <c r="G200" s="102" t="s">
        <v>1073</v>
      </c>
    </row>
    <row r="201" spans="2:7" x14ac:dyDescent="0.25">
      <c r="B201" s="104">
        <v>42978</v>
      </c>
      <c r="C201" s="101" t="s">
        <v>1020</v>
      </c>
      <c r="D201" s="102" t="s">
        <v>992</v>
      </c>
      <c r="E201" s="103">
        <v>6003.2</v>
      </c>
      <c r="F201" s="102" t="s">
        <v>614</v>
      </c>
      <c r="G201" s="102" t="s">
        <v>1072</v>
      </c>
    </row>
    <row r="202" spans="2:7" x14ac:dyDescent="0.25">
      <c r="B202" s="104">
        <v>42978</v>
      </c>
      <c r="C202" s="101" t="s">
        <v>1021</v>
      </c>
      <c r="D202" s="102" t="s">
        <v>201</v>
      </c>
      <c r="E202" s="103">
        <v>26040</v>
      </c>
      <c r="F202" s="102" t="s">
        <v>614</v>
      </c>
      <c r="G202" s="102" t="s">
        <v>1074</v>
      </c>
    </row>
    <row r="203" spans="2:7" ht="30" x14ac:dyDescent="0.25">
      <c r="B203" s="104">
        <v>42978</v>
      </c>
      <c r="C203" s="101" t="s">
        <v>1022</v>
      </c>
      <c r="D203" s="102" t="s">
        <v>993</v>
      </c>
      <c r="E203" s="103">
        <v>26000</v>
      </c>
      <c r="F203" s="102" t="s">
        <v>614</v>
      </c>
      <c r="G203" s="102" t="s">
        <v>1075</v>
      </c>
    </row>
    <row r="204" spans="2:7" x14ac:dyDescent="0.25">
      <c r="B204" s="104">
        <v>42978</v>
      </c>
      <c r="C204" s="101" t="s">
        <v>1023</v>
      </c>
      <c r="D204" s="102" t="s">
        <v>981</v>
      </c>
      <c r="E204" s="103">
        <v>10533.4</v>
      </c>
      <c r="F204" s="102" t="s">
        <v>614</v>
      </c>
      <c r="G204" s="102" t="s">
        <v>846</v>
      </c>
    </row>
    <row r="205" spans="2:7" x14ac:dyDescent="0.25">
      <c r="B205" s="104">
        <v>42978</v>
      </c>
      <c r="C205" s="101" t="s">
        <v>1024</v>
      </c>
      <c r="D205" s="102" t="s">
        <v>989</v>
      </c>
      <c r="E205" s="103">
        <v>15937.5</v>
      </c>
      <c r="F205" s="102" t="s">
        <v>614</v>
      </c>
      <c r="G205" s="102" t="s">
        <v>218</v>
      </c>
    </row>
    <row r="206" spans="2:7" x14ac:dyDescent="0.25">
      <c r="B206" s="104">
        <v>42978</v>
      </c>
      <c r="C206" s="101" t="s">
        <v>1025</v>
      </c>
      <c r="D206" s="102" t="s">
        <v>989</v>
      </c>
      <c r="E206" s="103">
        <v>13281.25</v>
      </c>
      <c r="F206" s="102" t="s">
        <v>614</v>
      </c>
      <c r="G206" s="102" t="s">
        <v>218</v>
      </c>
    </row>
    <row r="207" spans="2:7" x14ac:dyDescent="0.25">
      <c r="B207" s="104">
        <v>42978</v>
      </c>
      <c r="C207" s="101" t="s">
        <v>1026</v>
      </c>
      <c r="D207" s="102" t="s">
        <v>989</v>
      </c>
      <c r="E207" s="103">
        <v>13281.25</v>
      </c>
      <c r="F207" s="102" t="s">
        <v>614</v>
      </c>
      <c r="G207" s="102" t="s">
        <v>218</v>
      </c>
    </row>
    <row r="208" spans="2:7" x14ac:dyDescent="0.25">
      <c r="B208" s="104">
        <v>42978</v>
      </c>
      <c r="C208" s="101" t="s">
        <v>1027</v>
      </c>
      <c r="D208" s="102" t="s">
        <v>282</v>
      </c>
      <c r="E208" s="103">
        <v>12600</v>
      </c>
      <c r="F208" s="102" t="s">
        <v>614</v>
      </c>
      <c r="G208" s="102" t="s">
        <v>283</v>
      </c>
    </row>
    <row r="209" spans="2:7" x14ac:dyDescent="0.25">
      <c r="B209" s="104">
        <v>42978</v>
      </c>
      <c r="C209" s="101" t="s">
        <v>1028</v>
      </c>
      <c r="D209" s="102" t="s">
        <v>282</v>
      </c>
      <c r="E209" s="103">
        <v>2000</v>
      </c>
      <c r="F209" s="102" t="s">
        <v>614</v>
      </c>
      <c r="G209" s="102" t="s">
        <v>283</v>
      </c>
    </row>
    <row r="210" spans="2:7" x14ac:dyDescent="0.25">
      <c r="B210" s="104">
        <v>42999</v>
      </c>
      <c r="C210" s="101" t="s">
        <v>1029</v>
      </c>
      <c r="D210" s="102" t="s">
        <v>994</v>
      </c>
      <c r="E210" s="103">
        <v>5200</v>
      </c>
      <c r="F210" s="102" t="s">
        <v>614</v>
      </c>
      <c r="G210" s="102" t="s">
        <v>296</v>
      </c>
    </row>
    <row r="211" spans="2:7" x14ac:dyDescent="0.25">
      <c r="B211" s="104">
        <v>43000</v>
      </c>
      <c r="C211" s="101" t="s">
        <v>1030</v>
      </c>
      <c r="D211" s="102" t="s">
        <v>994</v>
      </c>
      <c r="E211" s="103">
        <v>4864</v>
      </c>
      <c r="F211" s="102" t="s">
        <v>614</v>
      </c>
      <c r="G211" s="102" t="s">
        <v>296</v>
      </c>
    </row>
    <row r="212" spans="2:7" x14ac:dyDescent="0.25">
      <c r="B212" s="104">
        <v>43004</v>
      </c>
      <c r="C212" s="101" t="s">
        <v>1031</v>
      </c>
      <c r="D212" s="102" t="s">
        <v>989</v>
      </c>
      <c r="E212" s="103">
        <v>13281.25</v>
      </c>
      <c r="F212" s="102" t="s">
        <v>614</v>
      </c>
      <c r="G212" s="102" t="s">
        <v>218</v>
      </c>
    </row>
    <row r="213" spans="2:7" x14ac:dyDescent="0.25">
      <c r="B213" s="104">
        <v>43020</v>
      </c>
      <c r="C213" s="101" t="s">
        <v>705</v>
      </c>
      <c r="D213" s="102" t="s">
        <v>288</v>
      </c>
      <c r="E213" s="103">
        <v>21735</v>
      </c>
      <c r="F213" s="102" t="s">
        <v>614</v>
      </c>
      <c r="G213" s="102" t="s">
        <v>1076</v>
      </c>
    </row>
    <row r="214" spans="2:7" x14ac:dyDescent="0.25">
      <c r="B214" s="104">
        <v>43020</v>
      </c>
      <c r="C214" s="101" t="s">
        <v>710</v>
      </c>
      <c r="D214" s="102" t="s">
        <v>282</v>
      </c>
      <c r="E214" s="103">
        <v>10934</v>
      </c>
      <c r="F214" s="102" t="s">
        <v>614</v>
      </c>
      <c r="G214" s="102" t="s">
        <v>283</v>
      </c>
    </row>
    <row r="215" spans="2:7" x14ac:dyDescent="0.25">
      <c r="B215" s="104">
        <v>43024</v>
      </c>
      <c r="C215" s="101" t="s">
        <v>1032</v>
      </c>
      <c r="D215" s="102" t="s">
        <v>989</v>
      </c>
      <c r="E215" s="103">
        <v>13281.25</v>
      </c>
      <c r="F215" s="102" t="s">
        <v>614</v>
      </c>
      <c r="G215" s="102" t="s">
        <v>218</v>
      </c>
    </row>
    <row r="216" spans="2:7" x14ac:dyDescent="0.25">
      <c r="B216" s="104">
        <v>43024</v>
      </c>
      <c r="C216" s="101" t="s">
        <v>1033</v>
      </c>
      <c r="D216" s="102" t="s">
        <v>288</v>
      </c>
      <c r="E216" s="103">
        <v>20790</v>
      </c>
      <c r="F216" s="102" t="s">
        <v>614</v>
      </c>
      <c r="G216" s="102" t="s">
        <v>1076</v>
      </c>
    </row>
    <row r="217" spans="2:7" x14ac:dyDescent="0.25">
      <c r="B217" s="104">
        <v>43032</v>
      </c>
      <c r="C217" s="101" t="s">
        <v>1034</v>
      </c>
      <c r="D217" s="102" t="s">
        <v>989</v>
      </c>
      <c r="E217" s="103">
        <v>13281.25</v>
      </c>
      <c r="F217" s="102" t="s">
        <v>614</v>
      </c>
      <c r="G217" s="102" t="s">
        <v>218</v>
      </c>
    </row>
    <row r="218" spans="2:7" x14ac:dyDescent="0.25">
      <c r="B218" s="104">
        <v>43039</v>
      </c>
      <c r="C218" s="101" t="s">
        <v>1035</v>
      </c>
      <c r="D218" s="102" t="s">
        <v>992</v>
      </c>
      <c r="E218" s="103">
        <v>37125</v>
      </c>
      <c r="F218" s="102" t="s">
        <v>614</v>
      </c>
      <c r="G218" s="102" t="s">
        <v>1077</v>
      </c>
    </row>
    <row r="219" spans="2:7" x14ac:dyDescent="0.25">
      <c r="B219" s="104">
        <v>43039</v>
      </c>
      <c r="C219" s="101" t="s">
        <v>1036</v>
      </c>
      <c r="D219" s="102" t="s">
        <v>989</v>
      </c>
      <c r="E219" s="103">
        <v>13281.25</v>
      </c>
      <c r="F219" s="102" t="s">
        <v>614</v>
      </c>
      <c r="G219" s="102" t="s">
        <v>218</v>
      </c>
    </row>
    <row r="220" spans="2:7" x14ac:dyDescent="0.25">
      <c r="B220" s="104">
        <v>43050</v>
      </c>
      <c r="C220" s="101" t="s">
        <v>738</v>
      </c>
      <c r="D220" s="102" t="s">
        <v>282</v>
      </c>
      <c r="E220" s="103">
        <v>12300</v>
      </c>
      <c r="F220" s="102" t="s">
        <v>614</v>
      </c>
      <c r="G220" s="102" t="s">
        <v>283</v>
      </c>
    </row>
    <row r="221" spans="2:7" x14ac:dyDescent="0.25">
      <c r="B221" s="104">
        <v>43059</v>
      </c>
      <c r="C221" s="101" t="s">
        <v>1037</v>
      </c>
      <c r="D221" s="102" t="s">
        <v>989</v>
      </c>
      <c r="E221" s="103">
        <v>13281.25</v>
      </c>
      <c r="F221" s="102" t="s">
        <v>614</v>
      </c>
      <c r="G221" s="102" t="s">
        <v>218</v>
      </c>
    </row>
    <row r="222" spans="2:7" x14ac:dyDescent="0.25">
      <c r="B222" s="104">
        <v>43062</v>
      </c>
      <c r="C222" s="101" t="s">
        <v>738</v>
      </c>
      <c r="D222" s="102" t="s">
        <v>288</v>
      </c>
      <c r="E222" s="103">
        <v>33795</v>
      </c>
      <c r="F222" s="102" t="s">
        <v>614</v>
      </c>
      <c r="G222" s="102" t="s">
        <v>1076</v>
      </c>
    </row>
    <row r="223" spans="2:7" x14ac:dyDescent="0.25">
      <c r="B223" s="104">
        <v>43069</v>
      </c>
      <c r="C223" s="101" t="s">
        <v>1038</v>
      </c>
      <c r="D223" s="102" t="s">
        <v>995</v>
      </c>
      <c r="E223" s="103">
        <v>6000</v>
      </c>
      <c r="F223" s="102" t="s">
        <v>614</v>
      </c>
      <c r="G223" s="102" t="s">
        <v>1078</v>
      </c>
    </row>
    <row r="224" spans="2:7" x14ac:dyDescent="0.25">
      <c r="B224" s="104">
        <v>43075</v>
      </c>
      <c r="C224" s="101" t="s">
        <v>1039</v>
      </c>
      <c r="D224" s="102" t="s">
        <v>989</v>
      </c>
      <c r="E224" s="103">
        <v>13281.25</v>
      </c>
      <c r="F224" s="102" t="s">
        <v>614</v>
      </c>
      <c r="G224" s="102" t="s">
        <v>218</v>
      </c>
    </row>
    <row r="225" spans="2:7" x14ac:dyDescent="0.25">
      <c r="B225" s="104">
        <v>43082</v>
      </c>
      <c r="C225" s="101" t="s">
        <v>1040</v>
      </c>
      <c r="D225" s="102" t="s">
        <v>992</v>
      </c>
      <c r="E225" s="103">
        <v>7700.8</v>
      </c>
      <c r="F225" s="102" t="s">
        <v>614</v>
      </c>
      <c r="G225" s="102" t="s">
        <v>1079</v>
      </c>
    </row>
    <row r="226" spans="2:7" x14ac:dyDescent="0.25">
      <c r="B226" s="104">
        <v>43098</v>
      </c>
      <c r="C226" s="101" t="s">
        <v>998</v>
      </c>
      <c r="D226" s="102" t="s">
        <v>282</v>
      </c>
      <c r="E226" s="103">
        <v>5700</v>
      </c>
      <c r="F226" s="102" t="s">
        <v>614</v>
      </c>
      <c r="G226" s="102" t="s">
        <v>283</v>
      </c>
    </row>
    <row r="227" spans="2:7" x14ac:dyDescent="0.25">
      <c r="B227" s="104">
        <v>43100</v>
      </c>
      <c r="C227" s="101" t="s">
        <v>1041</v>
      </c>
      <c r="D227" s="102" t="s">
        <v>989</v>
      </c>
      <c r="E227" s="103">
        <v>13281.25</v>
      </c>
      <c r="F227" s="102" t="s">
        <v>614</v>
      </c>
      <c r="G227" s="102" t="s">
        <v>218</v>
      </c>
    </row>
    <row r="228" spans="2:7" x14ac:dyDescent="0.25">
      <c r="B228" s="104">
        <v>43100</v>
      </c>
      <c r="C228" s="101" t="s">
        <v>1042</v>
      </c>
      <c r="D228" s="102" t="s">
        <v>282</v>
      </c>
      <c r="E228" s="103">
        <v>6550</v>
      </c>
      <c r="F228" s="102" t="s">
        <v>614</v>
      </c>
      <c r="G228" s="102" t="s">
        <v>283</v>
      </c>
    </row>
    <row r="229" spans="2:7" ht="30" x14ac:dyDescent="0.25">
      <c r="B229" s="104">
        <v>43110</v>
      </c>
      <c r="C229" s="101" t="s">
        <v>1043</v>
      </c>
      <c r="D229" s="102" t="s">
        <v>278</v>
      </c>
      <c r="E229" s="103">
        <v>6720</v>
      </c>
      <c r="F229" s="102" t="s">
        <v>614</v>
      </c>
      <c r="G229" s="102" t="s">
        <v>1078</v>
      </c>
    </row>
    <row r="230" spans="2:7" x14ac:dyDescent="0.25">
      <c r="B230" s="104">
        <v>43119</v>
      </c>
      <c r="C230" s="101" t="s">
        <v>1044</v>
      </c>
      <c r="D230" s="102" t="s">
        <v>989</v>
      </c>
      <c r="E230" s="103">
        <v>13281.25</v>
      </c>
      <c r="F230" s="102" t="s">
        <v>614</v>
      </c>
      <c r="G230" s="102" t="s">
        <v>218</v>
      </c>
    </row>
    <row r="231" spans="2:7" ht="30" x14ac:dyDescent="0.25">
      <c r="B231" s="104">
        <v>43130</v>
      </c>
      <c r="C231" s="101" t="s">
        <v>761</v>
      </c>
      <c r="D231" s="102" t="s">
        <v>278</v>
      </c>
      <c r="E231" s="103">
        <v>12992</v>
      </c>
      <c r="F231" s="102" t="s">
        <v>614</v>
      </c>
      <c r="G231" s="102" t="s">
        <v>1078</v>
      </c>
    </row>
    <row r="232" spans="2:7" ht="30" x14ac:dyDescent="0.25">
      <c r="B232" s="104">
        <v>43130</v>
      </c>
      <c r="C232" s="101" t="s">
        <v>817</v>
      </c>
      <c r="D232" s="102" t="s">
        <v>278</v>
      </c>
      <c r="E232" s="103">
        <v>6720</v>
      </c>
      <c r="F232" s="102" t="s">
        <v>614</v>
      </c>
      <c r="G232" s="102" t="s">
        <v>1078</v>
      </c>
    </row>
    <row r="233" spans="2:7" ht="30" x14ac:dyDescent="0.25">
      <c r="B233" s="104">
        <v>43130</v>
      </c>
      <c r="C233" s="101" t="s">
        <v>818</v>
      </c>
      <c r="D233" s="102" t="s">
        <v>278</v>
      </c>
      <c r="E233" s="103">
        <v>20160</v>
      </c>
      <c r="F233" s="102" t="s">
        <v>614</v>
      </c>
      <c r="G233" s="102" t="s">
        <v>1078</v>
      </c>
    </row>
    <row r="234" spans="2:7" x14ac:dyDescent="0.25">
      <c r="B234" s="104">
        <v>43131</v>
      </c>
      <c r="C234" s="101" t="s">
        <v>1045</v>
      </c>
      <c r="D234" s="102" t="s">
        <v>282</v>
      </c>
      <c r="E234" s="103">
        <v>4800</v>
      </c>
      <c r="F234" s="102" t="s">
        <v>614</v>
      </c>
      <c r="G234" s="102" t="s">
        <v>283</v>
      </c>
    </row>
    <row r="235" spans="2:7" x14ac:dyDescent="0.25">
      <c r="B235" s="104">
        <v>43131</v>
      </c>
      <c r="C235" s="101" t="s">
        <v>1046</v>
      </c>
      <c r="D235" s="102" t="s">
        <v>995</v>
      </c>
      <c r="E235" s="103">
        <v>24000</v>
      </c>
      <c r="F235" s="102" t="s">
        <v>614</v>
      </c>
      <c r="G235" s="102" t="s">
        <v>1078</v>
      </c>
    </row>
    <row r="236" spans="2:7" x14ac:dyDescent="0.25">
      <c r="B236" s="104">
        <v>43143</v>
      </c>
      <c r="C236" s="101" t="s">
        <v>1047</v>
      </c>
      <c r="D236" s="102" t="s">
        <v>201</v>
      </c>
      <c r="E236" s="103">
        <v>21120</v>
      </c>
      <c r="F236" s="102" t="s">
        <v>614</v>
      </c>
      <c r="G236" s="102" t="s">
        <v>1074</v>
      </c>
    </row>
    <row r="237" spans="2:7" x14ac:dyDescent="0.25">
      <c r="B237" s="104">
        <v>43143</v>
      </c>
      <c r="C237" s="101" t="s">
        <v>1048</v>
      </c>
      <c r="D237" s="102" t="s">
        <v>175</v>
      </c>
      <c r="E237" s="103">
        <v>7667</v>
      </c>
      <c r="F237" s="102" t="s">
        <v>614</v>
      </c>
      <c r="G237" s="102" t="s">
        <v>846</v>
      </c>
    </row>
    <row r="238" spans="2:7" x14ac:dyDescent="0.25">
      <c r="B238" s="104">
        <v>43143</v>
      </c>
      <c r="C238" s="101" t="s">
        <v>1049</v>
      </c>
      <c r="D238" s="102" t="s">
        <v>989</v>
      </c>
      <c r="E238" s="103">
        <v>13281.25</v>
      </c>
      <c r="F238" s="102" t="s">
        <v>614</v>
      </c>
      <c r="G238" s="102" t="s">
        <v>218</v>
      </c>
    </row>
    <row r="239" spans="2:7" x14ac:dyDescent="0.25">
      <c r="B239" s="104">
        <v>43148</v>
      </c>
      <c r="C239" s="101" t="s">
        <v>1050</v>
      </c>
      <c r="D239" s="102" t="s">
        <v>170</v>
      </c>
      <c r="E239" s="103">
        <v>5156.2</v>
      </c>
      <c r="F239" s="102" t="s">
        <v>614</v>
      </c>
      <c r="G239" s="102" t="s">
        <v>218</v>
      </c>
    </row>
    <row r="240" spans="2:7" x14ac:dyDescent="0.25">
      <c r="B240" s="104">
        <v>43153</v>
      </c>
      <c r="C240" s="101" t="s">
        <v>1051</v>
      </c>
      <c r="D240" s="102" t="s">
        <v>170</v>
      </c>
      <c r="E240" s="103">
        <v>5156.2</v>
      </c>
      <c r="F240" s="102" t="s">
        <v>614</v>
      </c>
      <c r="G240" s="102" t="s">
        <v>218</v>
      </c>
    </row>
    <row r="241" spans="1:7" x14ac:dyDescent="0.25">
      <c r="B241" s="104">
        <v>43157</v>
      </c>
      <c r="C241" s="101" t="s">
        <v>1052</v>
      </c>
      <c r="D241" s="102" t="s">
        <v>989</v>
      </c>
      <c r="E241" s="103">
        <v>13281.25</v>
      </c>
      <c r="F241" s="102" t="s">
        <v>614</v>
      </c>
      <c r="G241" s="102" t="s">
        <v>218</v>
      </c>
    </row>
    <row r="242" spans="1:7" x14ac:dyDescent="0.25">
      <c r="B242" s="104">
        <v>43172</v>
      </c>
      <c r="C242" s="101" t="s">
        <v>1053</v>
      </c>
      <c r="D242" s="102" t="s">
        <v>282</v>
      </c>
      <c r="E242" s="103">
        <v>3200</v>
      </c>
      <c r="F242" s="102" t="s">
        <v>614</v>
      </c>
      <c r="G242" s="102" t="s">
        <v>283</v>
      </c>
    </row>
    <row r="243" spans="1:7" x14ac:dyDescent="0.25">
      <c r="B243" s="104">
        <v>43188</v>
      </c>
      <c r="C243" s="101" t="s">
        <v>1054</v>
      </c>
      <c r="D243" s="102" t="s">
        <v>992</v>
      </c>
      <c r="E243" s="103">
        <v>882</v>
      </c>
      <c r="F243" s="102" t="s">
        <v>614</v>
      </c>
      <c r="G243" s="102" t="s">
        <v>1073</v>
      </c>
    </row>
    <row r="244" spans="1:7" x14ac:dyDescent="0.25">
      <c r="B244" s="104">
        <v>43190</v>
      </c>
      <c r="C244" s="101" t="s">
        <v>1055</v>
      </c>
      <c r="D244" s="102" t="s">
        <v>282</v>
      </c>
      <c r="E244" s="103">
        <v>1600</v>
      </c>
      <c r="F244" s="102" t="s">
        <v>614</v>
      </c>
      <c r="G244" s="102" t="s">
        <v>283</v>
      </c>
    </row>
    <row r="245" spans="1:7" x14ac:dyDescent="0.25">
      <c r="A245" s="99"/>
    </row>
    <row r="246" spans="1:7" x14ac:dyDescent="0.25">
      <c r="A246" s="99"/>
    </row>
    <row r="247" spans="1:7" x14ac:dyDescent="0.25">
      <c r="A247" s="99"/>
    </row>
    <row r="248" spans="1:7" x14ac:dyDescent="0.25">
      <c r="A248" s="99"/>
    </row>
    <row r="249" spans="1:7" x14ac:dyDescent="0.25">
      <c r="A249" s="99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workbookViewId="0">
      <selection activeCell="C2" sqref="C2"/>
    </sheetView>
  </sheetViews>
  <sheetFormatPr defaultRowHeight="16.5" x14ac:dyDescent="0.3"/>
  <cols>
    <col min="1" max="1" width="9.140625" style="51"/>
    <col min="2" max="2" width="34" style="51" bestFit="1" customWidth="1"/>
    <col min="3" max="3" width="12" style="159" bestFit="1" customWidth="1"/>
    <col min="4" max="4" width="12" style="59" bestFit="1" customWidth="1"/>
    <col min="5" max="5" width="14.5703125" style="157" bestFit="1" customWidth="1"/>
    <col min="6" max="6" width="14.5703125" style="155" bestFit="1" customWidth="1"/>
    <col min="7" max="16384" width="9.140625" style="51"/>
  </cols>
  <sheetData>
    <row r="1" spans="2:6" x14ac:dyDescent="0.3">
      <c r="B1" s="93" t="s">
        <v>695</v>
      </c>
    </row>
    <row r="2" spans="2:6" x14ac:dyDescent="0.3">
      <c r="B2" s="93" t="s">
        <v>1604</v>
      </c>
    </row>
    <row r="3" spans="2:6" x14ac:dyDescent="0.3">
      <c r="B3" s="93" t="s">
        <v>697</v>
      </c>
    </row>
    <row r="4" spans="2:6" s="94" customFormat="1" ht="33" x14ac:dyDescent="0.3">
      <c r="B4" s="52" t="s">
        <v>696</v>
      </c>
      <c r="C4" s="160" t="s">
        <v>1086</v>
      </c>
      <c r="D4" s="160" t="s">
        <v>1087</v>
      </c>
      <c r="E4" s="87"/>
      <c r="F4" s="156"/>
    </row>
    <row r="5" spans="2:6" x14ac:dyDescent="0.3">
      <c r="B5" s="53" t="s">
        <v>101</v>
      </c>
      <c r="C5" s="161">
        <f>'Furniture &amp; Fixture'!E1</f>
        <v>1351345</v>
      </c>
      <c r="D5" s="161">
        <v>735018</v>
      </c>
      <c r="F5" s="157"/>
    </row>
    <row r="6" spans="2:6" x14ac:dyDescent="0.3">
      <c r="B6" s="53" t="s">
        <v>7</v>
      </c>
      <c r="C6" s="161">
        <f>'Office Equipment'!F2</f>
        <v>3001467.9999999995</v>
      </c>
      <c r="D6" s="161">
        <v>307016</v>
      </c>
      <c r="F6" s="157"/>
    </row>
    <row r="7" spans="2:6" x14ac:dyDescent="0.3">
      <c r="B7" s="53" t="s">
        <v>11</v>
      </c>
      <c r="C7" s="161">
        <f>'Elec. Equipment'!F1</f>
        <v>18126649.669999998</v>
      </c>
      <c r="D7" s="161">
        <v>6673584</v>
      </c>
      <c r="F7" s="157"/>
    </row>
    <row r="8" spans="2:6" x14ac:dyDescent="0.3">
      <c r="B8" s="53" t="s">
        <v>698</v>
      </c>
      <c r="C8" s="161">
        <f>'P&amp;M'!E2</f>
        <v>197887662.88</v>
      </c>
      <c r="D8" s="161">
        <v>143046862</v>
      </c>
      <c r="F8" s="157"/>
    </row>
    <row r="9" spans="2:6" x14ac:dyDescent="0.3">
      <c r="B9" s="53" t="s">
        <v>691</v>
      </c>
      <c r="C9" s="161">
        <f>Computer!E1</f>
        <v>2072151.34</v>
      </c>
      <c r="D9" s="161">
        <v>8573</v>
      </c>
      <c r="F9" s="157"/>
    </row>
    <row r="10" spans="2:6" x14ac:dyDescent="0.3">
      <c r="B10" s="53" t="s">
        <v>693</v>
      </c>
      <c r="C10" s="161">
        <f>Vehicles!E3</f>
        <v>1024852</v>
      </c>
      <c r="D10" s="161">
        <v>0</v>
      </c>
      <c r="F10" s="157"/>
    </row>
    <row r="11" spans="2:6" x14ac:dyDescent="0.3">
      <c r="B11" s="53" t="s">
        <v>699</v>
      </c>
      <c r="C11" s="161">
        <f>'Lease Land'!E3</f>
        <v>1395341</v>
      </c>
      <c r="D11" s="161">
        <v>288902</v>
      </c>
      <c r="F11" s="157"/>
    </row>
    <row r="12" spans="2:6" s="109" customFormat="1" x14ac:dyDescent="0.3">
      <c r="B12" s="108" t="s">
        <v>614</v>
      </c>
      <c r="C12" s="162">
        <f>'Factory Building'!E1</f>
        <v>60958119.390000015</v>
      </c>
      <c r="D12" s="162">
        <v>45177924</v>
      </c>
      <c r="E12" s="158"/>
      <c r="F12" s="157"/>
    </row>
    <row r="13" spans="2:6" x14ac:dyDescent="0.3">
      <c r="B13" s="52" t="s">
        <v>700</v>
      </c>
      <c r="C13" s="163">
        <f>SUM(C5:C12)</f>
        <v>285817589.27999997</v>
      </c>
      <c r="D13" s="163">
        <f>SUM(D5:D12)</f>
        <v>196237879</v>
      </c>
    </row>
    <row r="14" spans="2:6" x14ac:dyDescent="0.3">
      <c r="C14" s="59"/>
    </row>
    <row r="15" spans="2:6" x14ac:dyDescent="0.3">
      <c r="C15" s="5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Furniture &amp; Fixture</vt:lpstr>
      <vt:lpstr>Office Equipment</vt:lpstr>
      <vt:lpstr>Elec. Equipment</vt:lpstr>
      <vt:lpstr>P&amp;M</vt:lpstr>
      <vt:lpstr>Computer</vt:lpstr>
      <vt:lpstr>Vehicles</vt:lpstr>
      <vt:lpstr>Lease Land</vt:lpstr>
      <vt:lpstr>Factory Building</vt:lpstr>
      <vt:lpstr>Summary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2022-09-18T05:52:08Z</dcterms:modified>
</cp:coreProperties>
</file>