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25" windowWidth="14805" windowHeight="7890"/>
  </bookViews>
  <sheets>
    <sheet name="Master file" sheetId="16" r:id="rId1"/>
  </sheets>
  <definedNames>
    <definedName name="_xlnm.Print_Area" localSheetId="0">'Master file'!#REF!</definedName>
  </definedNames>
  <calcPr calcId="145621"/>
</workbook>
</file>

<file path=xl/calcChain.xml><?xml version="1.0" encoding="utf-8"?>
<calcChain xmlns="http://schemas.openxmlformats.org/spreadsheetml/2006/main">
  <c r="K8" i="16" l="1"/>
  <c r="L7" i="16" l="1"/>
  <c r="H7" i="16" s="1"/>
  <c r="K7" i="16" s="1"/>
  <c r="L6" i="16"/>
  <c r="H6" i="16" s="1"/>
  <c r="K6" i="16" s="1"/>
  <c r="L5" i="16"/>
  <c r="I9" i="16"/>
  <c r="G9" i="16"/>
  <c r="F9" i="16"/>
  <c r="D9" i="16"/>
  <c r="E8" i="16" s="1"/>
  <c r="L9" i="16" l="1"/>
  <c r="H5" i="16"/>
  <c r="K5" i="16" s="1"/>
  <c r="K9" i="16" s="1"/>
  <c r="H9" i="16"/>
  <c r="E7" i="16"/>
  <c r="J9" i="16"/>
  <c r="E6" i="16"/>
  <c r="E9" i="16" l="1"/>
</calcChain>
</file>

<file path=xl/sharedStrings.xml><?xml version="1.0" encoding="utf-8"?>
<sst xmlns="http://schemas.openxmlformats.org/spreadsheetml/2006/main" count="18" uniqueCount="18">
  <si>
    <t>TOTAL</t>
  </si>
  <si>
    <t xml:space="preserve">SL.NO </t>
  </si>
  <si>
    <t>NAME OF THE BANK</t>
  </si>
  <si>
    <t>RATE OF INTEREST</t>
  </si>
  <si>
    <t xml:space="preserve">T/L SANCTIONED </t>
  </si>
  <si>
    <t xml:space="preserve">LOAN DISBURSED  </t>
  </si>
  <si>
    <t xml:space="preserve">BALANCE AMOUNT </t>
  </si>
  <si>
    <t>PRINCIPAL REPAID</t>
  </si>
  <si>
    <t>TERM LOAN % OF SHARE</t>
  </si>
  <si>
    <t>INTEREST PAID</t>
  </si>
  <si>
    <t>FITL REPAID</t>
  </si>
  <si>
    <t>TOTAL AMOUNT PAID TO BANKS</t>
  </si>
  <si>
    <t>BALANCE O/S AS ON 15-07-2022</t>
  </si>
  <si>
    <t>STATE BANK OF INDIA (L/B) &amp; ITS ASSOCIATES</t>
  </si>
  <si>
    <t>UBI (Ex.ANDHRA BANK)</t>
  </si>
  <si>
    <t>Maximus ARC Ltd
(BOB - Ex.VIJAYA BANK)</t>
  </si>
  <si>
    <t>BANK OF MAHARASHTRA</t>
  </si>
  <si>
    <t>TN (DK) EXPRESSWAYS LIMITED - STATEMENT OF TERM LOAN STATUS     (Rs.in Crs)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</si>
</sst>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sz val="9"/>
      <name val="Arial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9">
    <xf numFmtId="0" fontId="0" fillId="0" borderId="0" xfId="0"/>
    <xf numFmtId="0" fontId="0" fillId="0" borderId="0" xfId="0" applyFill="1"/>
    <xf numFmtId="0" fontId="0" fillId="0" borderId="0" xfId="0" applyFill="1" applyAlignment="1">
      <alignment wrapText="1"/>
    </xf>
    <xf numFmtId="0" fontId="3" fillId="0" borderId="3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10" fontId="4" fillId="0" borderId="1" xfId="0" applyNumberFormat="1" applyFont="1" applyFill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right" vertical="center" wrapText="1"/>
    </xf>
    <xf numFmtId="43" fontId="6" fillId="0" borderId="1" xfId="1" applyFont="1" applyFill="1" applyBorder="1" applyAlignment="1">
      <alignment horizontal="right" vertical="center" wrapText="1"/>
    </xf>
    <xf numFmtId="2" fontId="6" fillId="0" borderId="1" xfId="0" applyNumberFormat="1" applyFont="1" applyFill="1" applyBorder="1" applyAlignment="1">
      <alignment horizontal="right" vertical="center"/>
    </xf>
    <xf numFmtId="0" fontId="5" fillId="0" borderId="5" xfId="0" applyFont="1" applyFill="1" applyBorder="1" applyAlignment="1">
      <alignment vertical="center"/>
    </xf>
    <xf numFmtId="0" fontId="4" fillId="0" borderId="6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right" vertical="center"/>
    </xf>
    <xf numFmtId="2" fontId="7" fillId="0" borderId="6" xfId="0" applyNumberFormat="1" applyFont="1" applyFill="1" applyBorder="1" applyAlignment="1">
      <alignment horizontal="right" vertical="center" wrapText="1"/>
    </xf>
    <xf numFmtId="43" fontId="7" fillId="0" borderId="6" xfId="1" applyFont="1" applyFill="1" applyBorder="1" applyAlignment="1">
      <alignment horizontal="right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9"/>
  <sheetViews>
    <sheetView tabSelected="1" view="pageBreakPreview" zoomScaleNormal="100" zoomScaleSheetLayoutView="100" workbookViewId="0">
      <selection activeCell="A2" sqref="A2:L2"/>
    </sheetView>
  </sheetViews>
  <sheetFormatPr defaultRowHeight="15" x14ac:dyDescent="0.25"/>
  <cols>
    <col min="1" max="1" width="5.7109375" style="1" bestFit="1" customWidth="1"/>
    <col min="2" max="2" width="26.140625" style="2" customWidth="1"/>
    <col min="3" max="3" width="0" style="1" hidden="1" customWidth="1"/>
    <col min="4" max="4" width="11.140625" style="1" customWidth="1"/>
    <col min="5" max="5" width="11.85546875" style="1" customWidth="1"/>
    <col min="6" max="6" width="10.140625" style="1" bestFit="1" customWidth="1"/>
    <col min="7" max="7" width="8.5703125" style="1" hidden="1" customWidth="1"/>
    <col min="8" max="10" width="10.140625" style="1" customWidth="1"/>
    <col min="11" max="11" width="13" style="1" customWidth="1"/>
    <col min="12" max="12" width="13.5703125" style="1" customWidth="1"/>
    <col min="13" max="16384" width="9.140625" style="1"/>
  </cols>
  <sheetData>
    <row r="2" spans="1:12" ht="15.75" thickBot="1" x14ac:dyDescent="0.3">
      <c r="A2" s="7" t="s">
        <v>17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spans="1:12" ht="15" customHeight="1" x14ac:dyDescent="0.25">
      <c r="A3" s="5" t="s">
        <v>1</v>
      </c>
      <c r="B3" s="3" t="s">
        <v>2</v>
      </c>
      <c r="C3" s="3" t="s">
        <v>3</v>
      </c>
      <c r="D3" s="3" t="s">
        <v>4</v>
      </c>
      <c r="E3" s="3" t="s">
        <v>8</v>
      </c>
      <c r="F3" s="3" t="s">
        <v>5</v>
      </c>
      <c r="G3" s="3" t="s">
        <v>6</v>
      </c>
      <c r="H3" s="3" t="s">
        <v>7</v>
      </c>
      <c r="I3" s="3" t="s">
        <v>9</v>
      </c>
      <c r="J3" s="3" t="s">
        <v>10</v>
      </c>
      <c r="K3" s="3" t="s">
        <v>11</v>
      </c>
      <c r="L3" s="3" t="s">
        <v>12</v>
      </c>
    </row>
    <row r="4" spans="1:12" x14ac:dyDescent="0.25">
      <c r="A4" s="6"/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2" ht="31.5" customHeight="1" x14ac:dyDescent="0.25">
      <c r="A5" s="8">
        <v>1</v>
      </c>
      <c r="B5" s="9" t="s">
        <v>13</v>
      </c>
      <c r="C5" s="10">
        <v>0.13</v>
      </c>
      <c r="D5" s="11">
        <v>190</v>
      </c>
      <c r="E5" s="11">
        <v>84.82</v>
      </c>
      <c r="F5" s="11">
        <v>190</v>
      </c>
      <c r="G5" s="12">
        <v>0</v>
      </c>
      <c r="H5" s="13">
        <f>F5-L5</f>
        <v>111.13</v>
      </c>
      <c r="I5" s="13">
        <v>198.14</v>
      </c>
      <c r="J5" s="13">
        <v>4.91</v>
      </c>
      <c r="K5" s="13">
        <f>J5+I5+H5</f>
        <v>314.17999999999995</v>
      </c>
      <c r="L5" s="13">
        <f>91.64-4.53-4.16-1.36-1.36-1.36</f>
        <v>78.87</v>
      </c>
    </row>
    <row r="6" spans="1:12" ht="15.75" customHeight="1" x14ac:dyDescent="0.25">
      <c r="A6" s="8">
        <v>2</v>
      </c>
      <c r="B6" s="9" t="s">
        <v>14</v>
      </c>
      <c r="C6" s="10">
        <v>0.13300000000000001</v>
      </c>
      <c r="D6" s="11">
        <v>10</v>
      </c>
      <c r="E6" s="11">
        <f>D6/D9*100</f>
        <v>4.4642857142857144</v>
      </c>
      <c r="F6" s="11">
        <v>10</v>
      </c>
      <c r="G6" s="12">
        <v>0</v>
      </c>
      <c r="H6" s="13">
        <f t="shared" ref="H6:H7" si="0">F6-L6</f>
        <v>5.7680000000000016</v>
      </c>
      <c r="I6" s="13">
        <v>10.43</v>
      </c>
      <c r="J6" s="13">
        <v>0.26</v>
      </c>
      <c r="K6" s="13">
        <f t="shared" ref="K6:K8" si="1">J6+I6+H6</f>
        <v>16.458000000000002</v>
      </c>
      <c r="L6" s="13">
        <f>5.14-0.238-0.24-0.22-0.07-0.07-0.07</f>
        <v>4.2319999999999984</v>
      </c>
    </row>
    <row r="7" spans="1:12" ht="31.5" customHeight="1" x14ac:dyDescent="0.25">
      <c r="A7" s="8">
        <v>3</v>
      </c>
      <c r="B7" s="9" t="s">
        <v>15</v>
      </c>
      <c r="C7" s="10">
        <v>0.13400000000000001</v>
      </c>
      <c r="D7" s="11">
        <v>10</v>
      </c>
      <c r="E7" s="11">
        <f>D7/D9*100</f>
        <v>4.4642857142857144</v>
      </c>
      <c r="F7" s="11">
        <v>10</v>
      </c>
      <c r="G7" s="12">
        <v>0</v>
      </c>
      <c r="H7" s="13">
        <f t="shared" si="0"/>
        <v>5.9880000000000004</v>
      </c>
      <c r="I7" s="13">
        <v>10.43</v>
      </c>
      <c r="J7" s="13">
        <v>0.26</v>
      </c>
      <c r="K7" s="13">
        <f t="shared" si="1"/>
        <v>16.678000000000001</v>
      </c>
      <c r="L7" s="13">
        <f>4.92-0.238-0.24-0.22-0.07-0.07-0.07</f>
        <v>4.0119999999999996</v>
      </c>
    </row>
    <row r="8" spans="1:12" ht="15.75" customHeight="1" x14ac:dyDescent="0.25">
      <c r="A8" s="8">
        <v>4</v>
      </c>
      <c r="B8" s="9" t="s">
        <v>16</v>
      </c>
      <c r="C8" s="10">
        <v>0.13</v>
      </c>
      <c r="D8" s="11">
        <v>14</v>
      </c>
      <c r="E8" s="11">
        <f>D8/D9*100</f>
        <v>6.25</v>
      </c>
      <c r="F8" s="11">
        <v>14</v>
      </c>
      <c r="G8" s="12">
        <v>0</v>
      </c>
      <c r="H8" s="13">
        <v>10.56</v>
      </c>
      <c r="I8" s="13">
        <v>14.6</v>
      </c>
      <c r="J8" s="13">
        <v>0.36</v>
      </c>
      <c r="K8" s="13">
        <f t="shared" si="1"/>
        <v>25.52</v>
      </c>
      <c r="L8" s="13">
        <v>0</v>
      </c>
    </row>
    <row r="9" spans="1:12" ht="16.5" thickBot="1" x14ac:dyDescent="0.3">
      <c r="A9" s="14"/>
      <c r="B9" s="15" t="s">
        <v>0</v>
      </c>
      <c r="C9" s="16"/>
      <c r="D9" s="17">
        <f t="shared" ref="D9:K9" si="2">SUM(D5:D8)</f>
        <v>224</v>
      </c>
      <c r="E9" s="17">
        <f t="shared" si="2"/>
        <v>99.99857142857141</v>
      </c>
      <c r="F9" s="17">
        <f t="shared" si="2"/>
        <v>224</v>
      </c>
      <c r="G9" s="18">
        <f t="shared" si="2"/>
        <v>0</v>
      </c>
      <c r="H9" s="17">
        <f t="shared" si="2"/>
        <v>133.446</v>
      </c>
      <c r="I9" s="17">
        <f t="shared" si="2"/>
        <v>233.6</v>
      </c>
      <c r="J9" s="17">
        <f>SUM(J5:J8)</f>
        <v>5.79</v>
      </c>
      <c r="K9" s="17">
        <f t="shared" si="2"/>
        <v>372.83599999999996</v>
      </c>
      <c r="L9" s="17">
        <f>SUM(L5:L8)</f>
        <v>87.114000000000004</v>
      </c>
    </row>
  </sheetData>
  <mergeCells count="13">
    <mergeCell ref="A2:L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</mergeCells>
  <printOptions horizontalCentered="1"/>
  <pageMargins left="0.23622047244094491" right="3.937007874015748E-2" top="0.43307086614173229" bottom="3.937007874015748E-2" header="0.31496062992125984" footer="0.31496062992125984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Master file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2022-08-02T09:26:02Z</dcterms:modified>
</cp:coreProperties>
</file>