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 Progress Files\Tejash Bharadwaj\Solar LIE Projects\VIS(2022-23)-PL283-215-413, Devbhumi Cold Chain Solar LIE Report\Documents\"/>
    </mc:Choice>
  </mc:AlternateContent>
  <xr:revisionPtr revIDLastSave="0" documentId="13_ncr:1_{20F75624-702E-440F-9D9D-30FF4342973E}" xr6:coauthVersionLast="47" xr6:coauthVersionMax="47" xr10:uidLastSave="{00000000-0000-0000-0000-000000000000}"/>
  <bookViews>
    <workbookView xWindow="-120" yWindow="-120" windowWidth="24240" windowHeight="13140" xr2:uid="{C1A28BF0-8116-4920-86C6-375962DE448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H6" i="1" s="1"/>
  <c r="E5" i="1"/>
  <c r="G5" i="1" s="1"/>
  <c r="E4" i="1"/>
  <c r="H8" i="1"/>
  <c r="G6" i="1"/>
  <c r="G7" i="1"/>
  <c r="H7" i="1" s="1"/>
  <c r="G8" i="1"/>
  <c r="H5" i="1" l="1"/>
  <c r="E9" i="1"/>
  <c r="G4" i="1"/>
  <c r="G9" i="1" s="1"/>
  <c r="H4" i="1" l="1"/>
  <c r="H9" i="1" s="1"/>
</calcChain>
</file>

<file path=xl/sharedStrings.xml><?xml version="1.0" encoding="utf-8"?>
<sst xmlns="http://schemas.openxmlformats.org/spreadsheetml/2006/main" count="50" uniqueCount="47">
  <si>
    <t xml:space="preserve">Item </t>
  </si>
  <si>
    <t>Make</t>
  </si>
  <si>
    <t xml:space="preserve">GST (%) </t>
  </si>
  <si>
    <t>Solar Panel (Mono Crystalline)</t>
  </si>
  <si>
    <t>Inverter</t>
  </si>
  <si>
    <t>Structure</t>
  </si>
  <si>
    <t xml:space="preserve">Balance of systems (Includes HT Panel, Cables, </t>
  </si>
  <si>
    <t>Installation and Commisoning</t>
  </si>
  <si>
    <t>Adani Power/Waaree</t>
  </si>
  <si>
    <t>Solis/solar</t>
  </si>
  <si>
    <t>Reputed make</t>
  </si>
  <si>
    <t>-</t>
  </si>
  <si>
    <t>GRAND TOTAL</t>
  </si>
  <si>
    <t xml:space="preserve">Amount  </t>
  </si>
  <si>
    <t xml:space="preserve">GST </t>
  </si>
  <si>
    <t>Total</t>
  </si>
  <si>
    <t>(Amount in Rs. Crore)</t>
  </si>
  <si>
    <t>PV field Orientation</t>
  </si>
  <si>
    <t>Azimuth</t>
  </si>
  <si>
    <t>PV Modules-Model</t>
  </si>
  <si>
    <t>TSM-540E18M(II)</t>
  </si>
  <si>
    <t>No. Of Modules</t>
  </si>
  <si>
    <t xml:space="preserve">Inverter Model </t>
  </si>
  <si>
    <t>Solar Inverter M100_100</t>
  </si>
  <si>
    <t>No. of Units</t>
  </si>
  <si>
    <t>Degree</t>
  </si>
  <si>
    <t xml:space="preserve">Nos. </t>
  </si>
  <si>
    <t>Sytem Production</t>
  </si>
  <si>
    <t>MWh/year</t>
  </si>
  <si>
    <t>Performance Ratio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</si>
  <si>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</si>
  <si>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</si>
  <si>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</si>
  <si>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</si>
  <si>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</si>
  <si>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</si>
  <si>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</si>
  <si>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</si>
  <si>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</si>
  <si>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</si>
  <si>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</si>
  <si>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</si>
  <si>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PERFORMANCE RATIOS</t>
  </si>
  <si>
    <t>MAIN SIMULATION RESULTS</t>
  </si>
  <si>
    <t>Unit</t>
  </si>
  <si>
    <t>Particulars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</si>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</sst>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&quot;₹&quot;\ #,##0.0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9" fontId="0" fillId="0" borderId="1" xfId="0" applyNumberFormat="1" applyBorder="1"/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3" fillId="2" borderId="1" xfId="0" applyFont="1" applyFill="1" applyBorder="1"/>
    <xf numFmtId="0" fontId="2" fillId="3" borderId="1" xfId="0" applyFont="1" applyFill="1" applyBorder="1" applyAlignment="1">
      <alignment horizontal="center"/>
    </xf>
    <xf numFmtId="164" fontId="2" fillId="3" borderId="1" xfId="1" applyNumberFormat="1" applyFont="1" applyFill="1" applyBorder="1"/>
    <xf numFmtId="0" fontId="2" fillId="3" borderId="1" xfId="0" applyFont="1" applyFill="1" applyBorder="1"/>
    <xf numFmtId="166" fontId="0" fillId="0" borderId="1" xfId="0" applyNumberFormat="1" applyBorder="1"/>
    <xf numFmtId="10" fontId="0" fillId="0" borderId="1" xfId="2" applyNumberFormat="1" applyFont="1" applyBorder="1"/>
    <xf numFmtId="10" fontId="0" fillId="0" borderId="1" xfId="0" applyNumberForma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4" borderId="1" xfId="0" applyFill="1" applyBorder="1"/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6D387-7776-4E5A-AB15-10F35F03B6D2}">
  <dimension ref="C2:H35"/>
  <sheetViews>
    <sheetView tabSelected="1" topLeftCell="A11" zoomScale="85" zoomScaleNormal="85" workbookViewId="0">
      <selection activeCell="C11" sqref="C11:F35"/>
    </sheetView>
  </sheetViews>
  <sheetFormatPr defaultRowHeight="15" x14ac:dyDescent="0.25"/>
  <cols>
    <col min="3" max="3" width="43.42578125" bestFit="1" customWidth="1"/>
    <col min="4" max="4" width="20.28515625" hidden="1" customWidth="1"/>
    <col min="5" max="5" width="9" bestFit="1" customWidth="1"/>
    <col min="6" max="6" width="14.140625" customWidth="1"/>
    <col min="7" max="8" width="6.140625" bestFit="1" customWidth="1"/>
  </cols>
  <sheetData>
    <row r="2" spans="3:8" x14ac:dyDescent="0.25">
      <c r="C2" s="7" t="s">
        <v>16</v>
      </c>
      <c r="D2" s="7"/>
      <c r="E2" s="7"/>
      <c r="F2" s="7"/>
      <c r="G2" s="7"/>
      <c r="H2" s="7"/>
    </row>
    <row r="3" spans="3:8" x14ac:dyDescent="0.25">
      <c r="C3" s="8" t="s">
        <v>0</v>
      </c>
      <c r="D3" s="8" t="s">
        <v>1</v>
      </c>
      <c r="E3" s="8" t="s">
        <v>13</v>
      </c>
      <c r="F3" s="8" t="s">
        <v>2</v>
      </c>
      <c r="G3" s="8" t="s">
        <v>14</v>
      </c>
      <c r="H3" s="8" t="s">
        <v>15</v>
      </c>
    </row>
    <row r="4" spans="3:8" x14ac:dyDescent="0.25">
      <c r="C4" s="3" t="s">
        <v>3</v>
      </c>
      <c r="D4" s="3" t="s">
        <v>8</v>
      </c>
      <c r="E4" s="4">
        <f>13180000/10^7</f>
        <v>1.3180000000000001</v>
      </c>
      <c r="F4" s="5">
        <v>0.12</v>
      </c>
      <c r="G4" s="4">
        <f>E4*F4</f>
        <v>0.15816</v>
      </c>
      <c r="H4" s="4">
        <f>E4+G4</f>
        <v>1.4761600000000001</v>
      </c>
    </row>
    <row r="5" spans="3:8" x14ac:dyDescent="0.25">
      <c r="C5" s="3" t="s">
        <v>4</v>
      </c>
      <c r="D5" s="3" t="s">
        <v>9</v>
      </c>
      <c r="E5" s="4">
        <f>475000/10^7</f>
        <v>4.7500000000000001E-2</v>
      </c>
      <c r="F5" s="5">
        <v>0.12</v>
      </c>
      <c r="G5" s="4">
        <f t="shared" ref="G5:G8" si="0">E5*F5</f>
        <v>5.7000000000000002E-3</v>
      </c>
      <c r="H5" s="4">
        <f t="shared" ref="H5:H8" si="1">E5+G5</f>
        <v>5.3199999999999997E-2</v>
      </c>
    </row>
    <row r="6" spans="3:8" x14ac:dyDescent="0.25">
      <c r="C6" s="3" t="s">
        <v>5</v>
      </c>
      <c r="D6" s="3" t="s">
        <v>10</v>
      </c>
      <c r="E6" s="4">
        <f>2256000/10^7</f>
        <v>0.22559999999999999</v>
      </c>
      <c r="F6" s="5">
        <v>0.18</v>
      </c>
      <c r="G6" s="4">
        <f t="shared" si="0"/>
        <v>4.0607999999999998E-2</v>
      </c>
      <c r="H6" s="4">
        <f t="shared" si="1"/>
        <v>0.266208</v>
      </c>
    </row>
    <row r="7" spans="3:8" x14ac:dyDescent="0.25">
      <c r="C7" s="3" t="s">
        <v>6</v>
      </c>
      <c r="D7" s="3" t="s">
        <v>10</v>
      </c>
      <c r="E7" s="4">
        <f>2375000/10^7</f>
        <v>0.23749999999999999</v>
      </c>
      <c r="F7" s="5">
        <v>0.18</v>
      </c>
      <c r="G7" s="4">
        <f t="shared" si="0"/>
        <v>4.2749999999999996E-2</v>
      </c>
      <c r="H7" s="4">
        <f t="shared" si="1"/>
        <v>0.28025</v>
      </c>
    </row>
    <row r="8" spans="3:8" x14ac:dyDescent="0.25">
      <c r="C8" s="3" t="s">
        <v>7</v>
      </c>
      <c r="D8" s="3" t="s">
        <v>11</v>
      </c>
      <c r="E8" s="4">
        <f>1900000/10^7</f>
        <v>0.19</v>
      </c>
      <c r="F8" s="5">
        <v>0.18</v>
      </c>
      <c r="G8" s="4">
        <f t="shared" si="0"/>
        <v>3.4200000000000001E-2</v>
      </c>
      <c r="H8" s="4">
        <f t="shared" si="1"/>
        <v>0.22420000000000001</v>
      </c>
    </row>
    <row r="9" spans="3:8" s="1" customFormat="1" x14ac:dyDescent="0.25">
      <c r="C9" s="9" t="s">
        <v>12</v>
      </c>
      <c r="D9" s="9"/>
      <c r="E9" s="10">
        <f>SUM(E4:E8)</f>
        <v>2.0186000000000002</v>
      </c>
      <c r="F9" s="11"/>
      <c r="G9" s="10">
        <f t="shared" ref="G9:H9" si="2">SUM(G4:G8)</f>
        <v>0.281418</v>
      </c>
      <c r="H9" s="10">
        <f t="shared" si="2"/>
        <v>2.3000180000000001</v>
      </c>
    </row>
    <row r="11" spans="3:8" x14ac:dyDescent="0.25">
      <c r="C11" s="2" t="s">
        <v>45</v>
      </c>
      <c r="D11" s="2"/>
      <c r="E11" s="2" t="s">
        <v>46</v>
      </c>
      <c r="F11" s="2" t="s">
        <v>44</v>
      </c>
    </row>
    <row r="12" spans="3:8" x14ac:dyDescent="0.25">
      <c r="C12" s="18" t="s">
        <v>17</v>
      </c>
      <c r="D12" s="18"/>
      <c r="E12" s="18">
        <v>10</v>
      </c>
      <c r="F12" s="18" t="s">
        <v>25</v>
      </c>
    </row>
    <row r="13" spans="3:8" x14ac:dyDescent="0.25">
      <c r="C13" s="18" t="s">
        <v>18</v>
      </c>
      <c r="D13" s="18"/>
      <c r="E13" s="18">
        <v>20</v>
      </c>
      <c r="F13" s="18" t="s">
        <v>25</v>
      </c>
    </row>
    <row r="14" spans="3:8" x14ac:dyDescent="0.25">
      <c r="C14" s="18" t="s">
        <v>19</v>
      </c>
      <c r="D14" s="18"/>
      <c r="E14" s="19" t="s">
        <v>20</v>
      </c>
      <c r="F14" s="20"/>
    </row>
    <row r="15" spans="3:8" x14ac:dyDescent="0.25">
      <c r="C15" s="18" t="s">
        <v>21</v>
      </c>
      <c r="D15" s="18"/>
      <c r="E15" s="18">
        <v>880</v>
      </c>
      <c r="F15" s="18" t="s">
        <v>26</v>
      </c>
    </row>
    <row r="16" spans="3:8" x14ac:dyDescent="0.25">
      <c r="C16" s="18" t="s">
        <v>22</v>
      </c>
      <c r="D16" s="18"/>
      <c r="E16" s="19" t="s">
        <v>23</v>
      </c>
      <c r="F16" s="20"/>
    </row>
    <row r="17" spans="3:6" x14ac:dyDescent="0.25">
      <c r="C17" s="18" t="s">
        <v>24</v>
      </c>
      <c r="D17" s="18"/>
      <c r="E17" s="18">
        <v>5</v>
      </c>
      <c r="F17" s="18" t="s">
        <v>26</v>
      </c>
    </row>
    <row r="19" spans="3:6" x14ac:dyDescent="0.25">
      <c r="C19" s="15" t="s">
        <v>43</v>
      </c>
      <c r="D19" s="16"/>
      <c r="E19" s="16"/>
      <c r="F19" s="17"/>
    </row>
    <row r="20" spans="3:6" x14ac:dyDescent="0.25">
      <c r="C20" s="3" t="s">
        <v>27</v>
      </c>
      <c r="D20" s="3"/>
      <c r="E20" s="3">
        <v>712.5</v>
      </c>
      <c r="F20" s="3" t="s">
        <v>28</v>
      </c>
    </row>
    <row r="21" spans="3:6" x14ac:dyDescent="0.25">
      <c r="C21" s="3" t="s">
        <v>29</v>
      </c>
      <c r="D21" s="3"/>
      <c r="E21" s="14">
        <v>0.80179999999999996</v>
      </c>
      <c r="F21" s="3"/>
    </row>
    <row r="23" spans="3:6" x14ac:dyDescent="0.25">
      <c r="C23" s="6" t="s">
        <v>42</v>
      </c>
      <c r="D23" s="6"/>
      <c r="E23" s="6"/>
      <c r="F23" s="6"/>
    </row>
    <row r="24" spans="3:6" x14ac:dyDescent="0.25">
      <c r="C24" s="3" t="s">
        <v>30</v>
      </c>
      <c r="D24" s="3"/>
      <c r="E24" s="12">
        <v>0.83699999999999997</v>
      </c>
      <c r="F24" s="13">
        <v>0.83699999999999997</v>
      </c>
    </row>
    <row r="25" spans="3:6" x14ac:dyDescent="0.25">
      <c r="C25" s="3" t="s">
        <v>31</v>
      </c>
      <c r="D25" s="3"/>
      <c r="E25" s="12">
        <v>0.82</v>
      </c>
      <c r="F25" s="13">
        <v>0.82</v>
      </c>
    </row>
    <row r="26" spans="3:6" x14ac:dyDescent="0.25">
      <c r="C26" s="3" t="s">
        <v>32</v>
      </c>
      <c r="D26" s="3"/>
      <c r="E26" s="12">
        <v>0.82599999999999996</v>
      </c>
      <c r="F26" s="13">
        <v>0.82599999999999996</v>
      </c>
    </row>
    <row r="27" spans="3:6" x14ac:dyDescent="0.25">
      <c r="C27" s="3" t="s">
        <v>33</v>
      </c>
      <c r="D27" s="3"/>
      <c r="E27" s="12">
        <v>0.80200000000000005</v>
      </c>
      <c r="F27" s="13">
        <v>0.80200000000000005</v>
      </c>
    </row>
    <row r="28" spans="3:6" x14ac:dyDescent="0.25">
      <c r="C28" s="3" t="s">
        <v>34</v>
      </c>
      <c r="D28" s="3"/>
      <c r="E28" s="12">
        <v>0.78900000000000003</v>
      </c>
      <c r="F28" s="13">
        <v>0.78900000000000003</v>
      </c>
    </row>
    <row r="29" spans="3:6" x14ac:dyDescent="0.25">
      <c r="C29" s="3" t="s">
        <v>35</v>
      </c>
      <c r="D29" s="3"/>
      <c r="E29" s="12">
        <v>0.79700000000000004</v>
      </c>
      <c r="F29" s="13">
        <v>0.79700000000000004</v>
      </c>
    </row>
    <row r="30" spans="3:6" x14ac:dyDescent="0.25">
      <c r="C30" s="3" t="s">
        <v>36</v>
      </c>
      <c r="D30" s="3"/>
      <c r="E30" s="12">
        <v>0.80300000000000005</v>
      </c>
      <c r="F30" s="13">
        <v>0.80300000000000005</v>
      </c>
    </row>
    <row r="31" spans="3:6" x14ac:dyDescent="0.25">
      <c r="C31" s="3" t="s">
        <v>37</v>
      </c>
      <c r="D31" s="3"/>
      <c r="E31" s="12">
        <v>0.80500000000000005</v>
      </c>
      <c r="F31" s="13">
        <v>0.80500000000000005</v>
      </c>
    </row>
    <row r="32" spans="3:6" x14ac:dyDescent="0.25">
      <c r="C32" s="3" t="s">
        <v>38</v>
      </c>
      <c r="D32" s="3"/>
      <c r="E32" s="12">
        <v>0.81200000000000006</v>
      </c>
      <c r="F32" s="13">
        <v>0.81200000000000006</v>
      </c>
    </row>
    <row r="33" spans="3:6" x14ac:dyDescent="0.25">
      <c r="C33" s="3" t="s">
        <v>39</v>
      </c>
      <c r="D33" s="3"/>
      <c r="E33" s="12">
        <v>0.82299999999999995</v>
      </c>
      <c r="F33" s="13">
        <v>0.82299999999999995</v>
      </c>
    </row>
    <row r="34" spans="3:6" x14ac:dyDescent="0.25">
      <c r="C34" s="3" t="s">
        <v>40</v>
      </c>
      <c r="D34" s="3"/>
      <c r="E34" s="12">
        <v>0.80900000000000005</v>
      </c>
      <c r="F34" s="13">
        <v>0.80900000000000005</v>
      </c>
    </row>
    <row r="35" spans="3:6" x14ac:dyDescent="0.25">
      <c r="C35" s="3" t="s">
        <v>41</v>
      </c>
      <c r="D35" s="3"/>
      <c r="E35" s="12">
        <v>0.80600000000000005</v>
      </c>
      <c r="F35" s="13">
        <v>0.80600000000000005</v>
      </c>
    </row>
  </sheetData>
  <mergeCells count="6">
    <mergeCell ref="C9:D9"/>
    <mergeCell ref="C2:H2"/>
    <mergeCell ref="C23:F23"/>
    <mergeCell ref="C19:F19"/>
    <mergeCell ref="E16:F16"/>
    <mergeCell ref="E14:F14"/>
  </mergeCells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Tejas Bharadwaj</dc:creator>
  <cp:lastModifiedBy>Tejas Bharadwaj</cp:lastModifiedBy>
  <dcterms:created xsi:type="dcterms:W3CDTF">2022-09-05T12:03:55Z</dcterms:created>
  <dcterms:modified xsi:type="dcterms:W3CDTF">2022-09-09T10:51:27Z</dcterms:modified>
</cp:coreProperties>
</file>