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riba-my.sharepoint.com/personal/praneet_kumar_horiba_com/Documents/CY 2022/Monthly Closing/10.Oct 2022/FAR/"/>
    </mc:Choice>
  </mc:AlternateContent>
  <xr:revisionPtr revIDLastSave="46" documentId="8_{E21CAAEF-9077-4392-8A62-6699FA7E291B}" xr6:coauthVersionLast="47" xr6:coauthVersionMax="47" xr10:uidLastSave="{234C9A60-FA9A-40B2-8E92-664AF21D767F}"/>
  <bookViews>
    <workbookView xWindow="-110" yWindow="-110" windowWidth="19420" windowHeight="10300" activeTab="1" xr2:uid="{2A5C1485-D8FC-4505-B2D9-BBEF752D9F1C}"/>
  </bookViews>
  <sheets>
    <sheet name="Summary FAR Haridwar Plant" sheetId="1" r:id="rId1"/>
    <sheet name="Haridwar FAR Oct 2022" sheetId="2" r:id="rId2"/>
  </sheets>
  <externalReferences>
    <externalReference r:id="rId3"/>
  </externalReferences>
  <definedNames>
    <definedName name="_xlnm._FilterDatabase" localSheetId="1" hidden="1">'Haridwar FAR Oct 2022'!$A$4:$Z$228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28" i="2" l="1"/>
  <c r="W228" i="2"/>
  <c r="U228" i="2"/>
  <c r="T228" i="2"/>
  <c r="S228" i="2"/>
  <c r="Y227" i="2"/>
  <c r="Z227" i="2" s="1"/>
  <c r="V227" i="2"/>
  <c r="Y226" i="2"/>
  <c r="Z226" i="2" s="1"/>
  <c r="V226" i="2"/>
  <c r="Y225" i="2"/>
  <c r="Z225" i="2" s="1"/>
  <c r="V225" i="2"/>
  <c r="Y224" i="2"/>
  <c r="Z224" i="2" s="1"/>
  <c r="V224" i="2"/>
  <c r="Y223" i="2"/>
  <c r="Z223" i="2" s="1"/>
  <c r="V223" i="2"/>
  <c r="Y222" i="2"/>
  <c r="Z222" i="2" s="1"/>
  <c r="V222" i="2"/>
  <c r="Y221" i="2"/>
  <c r="Z221" i="2" s="1"/>
  <c r="V221" i="2"/>
  <c r="Y220" i="2"/>
  <c r="Z220" i="2" s="1"/>
  <c r="V220" i="2"/>
  <c r="Y219" i="2"/>
  <c r="Z219" i="2" s="1"/>
  <c r="V219" i="2"/>
  <c r="Y218" i="2"/>
  <c r="Z218" i="2" s="1"/>
  <c r="V218" i="2"/>
  <c r="Y217" i="2"/>
  <c r="Z217" i="2" s="1"/>
  <c r="V217" i="2"/>
  <c r="Y216" i="2"/>
  <c r="Z216" i="2" s="1"/>
  <c r="V216" i="2"/>
  <c r="Y215" i="2"/>
  <c r="Z215" i="2" s="1"/>
  <c r="V215" i="2"/>
  <c r="Y214" i="2"/>
  <c r="Z214" i="2" s="1"/>
  <c r="V214" i="2"/>
  <c r="Y213" i="2"/>
  <c r="Z213" i="2" s="1"/>
  <c r="V213" i="2"/>
  <c r="Y212" i="2"/>
  <c r="Z212" i="2" s="1"/>
  <c r="V212" i="2"/>
  <c r="Y211" i="2"/>
  <c r="Z211" i="2" s="1"/>
  <c r="V211" i="2"/>
  <c r="Y210" i="2"/>
  <c r="Z210" i="2" s="1"/>
  <c r="V210" i="2"/>
  <c r="Y209" i="2"/>
  <c r="Z209" i="2" s="1"/>
  <c r="V209" i="2"/>
  <c r="Y208" i="2"/>
  <c r="Z208" i="2" s="1"/>
  <c r="V208" i="2"/>
  <c r="Y207" i="2"/>
  <c r="Z207" i="2" s="1"/>
  <c r="V207" i="2"/>
  <c r="Y206" i="2"/>
  <c r="Z206" i="2" s="1"/>
  <c r="V206" i="2"/>
  <c r="Y205" i="2"/>
  <c r="Z205" i="2" s="1"/>
  <c r="V205" i="2"/>
  <c r="Y204" i="2"/>
  <c r="Z204" i="2" s="1"/>
  <c r="V204" i="2"/>
  <c r="Y203" i="2"/>
  <c r="Z203" i="2" s="1"/>
  <c r="V203" i="2"/>
  <c r="Y202" i="2"/>
  <c r="Z202" i="2" s="1"/>
  <c r="V202" i="2"/>
  <c r="Y201" i="2"/>
  <c r="Z201" i="2" s="1"/>
  <c r="V201" i="2"/>
  <c r="Y200" i="2"/>
  <c r="Z200" i="2" s="1"/>
  <c r="V200" i="2"/>
  <c r="Y199" i="2"/>
  <c r="Z199" i="2" s="1"/>
  <c r="V199" i="2"/>
  <c r="Y198" i="2"/>
  <c r="Z198" i="2" s="1"/>
  <c r="V198" i="2"/>
  <c r="Y197" i="2"/>
  <c r="Z197" i="2" s="1"/>
  <c r="V197" i="2"/>
  <c r="Y196" i="2"/>
  <c r="Z196" i="2" s="1"/>
  <c r="V196" i="2"/>
  <c r="Y195" i="2"/>
  <c r="Z195" i="2" s="1"/>
  <c r="V195" i="2"/>
  <c r="Y194" i="2"/>
  <c r="Z194" i="2" s="1"/>
  <c r="V194" i="2"/>
  <c r="Y193" i="2"/>
  <c r="Z193" i="2" s="1"/>
  <c r="V193" i="2"/>
  <c r="Y192" i="2"/>
  <c r="Z192" i="2" s="1"/>
  <c r="V192" i="2"/>
  <c r="Y191" i="2"/>
  <c r="Z191" i="2" s="1"/>
  <c r="V191" i="2"/>
  <c r="Y190" i="2"/>
  <c r="Z190" i="2" s="1"/>
  <c r="V190" i="2"/>
  <c r="Y189" i="2"/>
  <c r="Z189" i="2" s="1"/>
  <c r="V189" i="2"/>
  <c r="Y188" i="2"/>
  <c r="Z188" i="2" s="1"/>
  <c r="V188" i="2"/>
  <c r="Y187" i="2"/>
  <c r="Z187" i="2" s="1"/>
  <c r="V187" i="2"/>
  <c r="Y186" i="2"/>
  <c r="Z186" i="2" s="1"/>
  <c r="V186" i="2"/>
  <c r="Y185" i="2"/>
  <c r="Z185" i="2" s="1"/>
  <c r="V185" i="2"/>
  <c r="Y184" i="2"/>
  <c r="Z184" i="2" s="1"/>
  <c r="V184" i="2"/>
  <c r="Y183" i="2"/>
  <c r="Z183" i="2" s="1"/>
  <c r="V183" i="2"/>
  <c r="Y182" i="2"/>
  <c r="Z182" i="2" s="1"/>
  <c r="V182" i="2"/>
  <c r="Y181" i="2"/>
  <c r="Z181" i="2" s="1"/>
  <c r="V181" i="2"/>
  <c r="Y180" i="2"/>
  <c r="Z180" i="2" s="1"/>
  <c r="V180" i="2"/>
  <c r="Y179" i="2"/>
  <c r="Z179" i="2" s="1"/>
  <c r="V179" i="2"/>
  <c r="AA178" i="2"/>
  <c r="Y178" i="2"/>
  <c r="Z178" i="2" s="1"/>
  <c r="V178" i="2"/>
  <c r="Y177" i="2"/>
  <c r="Z177" i="2" s="1"/>
  <c r="V177" i="2"/>
  <c r="Y176" i="2"/>
  <c r="Z176" i="2" s="1"/>
  <c r="V176" i="2"/>
  <c r="Y175" i="2"/>
  <c r="Z175" i="2" s="1"/>
  <c r="V175" i="2"/>
  <c r="Y174" i="2"/>
  <c r="Z174" i="2" s="1"/>
  <c r="V174" i="2"/>
  <c r="Y173" i="2"/>
  <c r="Z173" i="2" s="1"/>
  <c r="V173" i="2"/>
  <c r="Y172" i="2"/>
  <c r="Z172" i="2" s="1"/>
  <c r="V172" i="2"/>
  <c r="Y171" i="2"/>
  <c r="Z171" i="2" s="1"/>
  <c r="V171" i="2"/>
  <c r="Y170" i="2"/>
  <c r="Z170" i="2" s="1"/>
  <c r="V170" i="2"/>
  <c r="Y169" i="2"/>
  <c r="Z169" i="2" s="1"/>
  <c r="V169" i="2"/>
  <c r="Y168" i="2"/>
  <c r="Z168" i="2" s="1"/>
  <c r="V168" i="2"/>
  <c r="Y167" i="2"/>
  <c r="Z167" i="2" s="1"/>
  <c r="V167" i="2"/>
  <c r="Y166" i="2"/>
  <c r="Z166" i="2" s="1"/>
  <c r="V166" i="2"/>
  <c r="Y165" i="2"/>
  <c r="Z165" i="2" s="1"/>
  <c r="V165" i="2"/>
  <c r="Y164" i="2"/>
  <c r="Z164" i="2" s="1"/>
  <c r="V164" i="2"/>
  <c r="Y163" i="2"/>
  <c r="Z163" i="2" s="1"/>
  <c r="V163" i="2"/>
  <c r="Y162" i="2"/>
  <c r="Z162" i="2" s="1"/>
  <c r="V162" i="2"/>
  <c r="Y161" i="2"/>
  <c r="Z161" i="2" s="1"/>
  <c r="V161" i="2"/>
  <c r="Y160" i="2"/>
  <c r="Z160" i="2" s="1"/>
  <c r="V160" i="2"/>
  <c r="Y159" i="2"/>
  <c r="Z159" i="2" s="1"/>
  <c r="V159" i="2"/>
  <c r="Y158" i="2"/>
  <c r="Z158" i="2" s="1"/>
  <c r="V158" i="2"/>
  <c r="Y157" i="2"/>
  <c r="Z157" i="2" s="1"/>
  <c r="V157" i="2"/>
  <c r="Y156" i="2"/>
  <c r="Z156" i="2" s="1"/>
  <c r="V156" i="2"/>
  <c r="Y155" i="2"/>
  <c r="Z155" i="2" s="1"/>
  <c r="V155" i="2"/>
  <c r="Y154" i="2"/>
  <c r="Z154" i="2" s="1"/>
  <c r="V154" i="2"/>
  <c r="Y153" i="2"/>
  <c r="Z153" i="2" s="1"/>
  <c r="V153" i="2"/>
  <c r="Y152" i="2"/>
  <c r="Z152" i="2" s="1"/>
  <c r="V152" i="2"/>
  <c r="Y151" i="2"/>
  <c r="Z151" i="2" s="1"/>
  <c r="V151" i="2"/>
  <c r="Y150" i="2"/>
  <c r="Z150" i="2" s="1"/>
  <c r="V150" i="2"/>
  <c r="Y149" i="2"/>
  <c r="Z149" i="2" s="1"/>
  <c r="V149" i="2"/>
  <c r="Y148" i="2"/>
  <c r="Z148" i="2" s="1"/>
  <c r="V148" i="2"/>
  <c r="Y147" i="2"/>
  <c r="Z147" i="2" s="1"/>
  <c r="V147" i="2"/>
  <c r="Y146" i="2"/>
  <c r="Z146" i="2" s="1"/>
  <c r="V146" i="2"/>
  <c r="Y145" i="2"/>
  <c r="Z145" i="2" s="1"/>
  <c r="V145" i="2"/>
  <c r="Y144" i="2"/>
  <c r="Z144" i="2" s="1"/>
  <c r="V144" i="2"/>
  <c r="Y143" i="2"/>
  <c r="Z143" i="2" s="1"/>
  <c r="V143" i="2"/>
  <c r="AA142" i="2"/>
  <c r="Y142" i="2"/>
  <c r="Z142" i="2" s="1"/>
  <c r="V142" i="2"/>
  <c r="Y141" i="2"/>
  <c r="Z141" i="2" s="1"/>
  <c r="V141" i="2"/>
  <c r="Y140" i="2"/>
  <c r="Z140" i="2" s="1"/>
  <c r="V140" i="2"/>
  <c r="Y139" i="2"/>
  <c r="Z139" i="2" s="1"/>
  <c r="V139" i="2"/>
  <c r="Y138" i="2"/>
  <c r="Z138" i="2" s="1"/>
  <c r="V138" i="2"/>
  <c r="Y137" i="2"/>
  <c r="Z137" i="2" s="1"/>
  <c r="V137" i="2"/>
  <c r="Y136" i="2"/>
  <c r="Z136" i="2" s="1"/>
  <c r="V136" i="2"/>
  <c r="Y135" i="2"/>
  <c r="Z135" i="2" s="1"/>
  <c r="V135" i="2"/>
  <c r="Y134" i="2"/>
  <c r="Z134" i="2" s="1"/>
  <c r="V134" i="2"/>
  <c r="Y133" i="2"/>
  <c r="Z133" i="2" s="1"/>
  <c r="V133" i="2"/>
  <c r="Y132" i="2"/>
  <c r="Z132" i="2" s="1"/>
  <c r="V132" i="2"/>
  <c r="Y131" i="2"/>
  <c r="Z131" i="2" s="1"/>
  <c r="V131" i="2"/>
  <c r="Y130" i="2"/>
  <c r="Z130" i="2" s="1"/>
  <c r="V130" i="2"/>
  <c r="Y129" i="2"/>
  <c r="Z129" i="2" s="1"/>
  <c r="V129" i="2"/>
  <c r="Y128" i="2"/>
  <c r="Z128" i="2" s="1"/>
  <c r="V128" i="2"/>
  <c r="Y127" i="2"/>
  <c r="Z127" i="2" s="1"/>
  <c r="V127" i="2"/>
  <c r="Y126" i="2"/>
  <c r="Z126" i="2" s="1"/>
  <c r="V126" i="2"/>
  <c r="Y125" i="2"/>
  <c r="Z125" i="2" s="1"/>
  <c r="V125" i="2"/>
  <c r="Y124" i="2"/>
  <c r="Z124" i="2" s="1"/>
  <c r="V124" i="2"/>
  <c r="Y123" i="2"/>
  <c r="Z123" i="2" s="1"/>
  <c r="V123" i="2"/>
  <c r="Y122" i="2"/>
  <c r="Z122" i="2" s="1"/>
  <c r="V122" i="2"/>
  <c r="Y121" i="2"/>
  <c r="Z121" i="2" s="1"/>
  <c r="V121" i="2"/>
  <c r="Y120" i="2"/>
  <c r="Z120" i="2" s="1"/>
  <c r="V120" i="2"/>
  <c r="Y119" i="2"/>
  <c r="Z119" i="2" s="1"/>
  <c r="V119" i="2"/>
  <c r="Y118" i="2"/>
  <c r="Z118" i="2" s="1"/>
  <c r="V118" i="2"/>
  <c r="Y117" i="2"/>
  <c r="Z117" i="2" s="1"/>
  <c r="V117" i="2"/>
  <c r="Y116" i="2"/>
  <c r="Z116" i="2" s="1"/>
  <c r="V116" i="2"/>
  <c r="Y115" i="2"/>
  <c r="Z115" i="2" s="1"/>
  <c r="V115" i="2"/>
  <c r="Y114" i="2"/>
  <c r="Z114" i="2" s="1"/>
  <c r="V114" i="2"/>
  <c r="Y113" i="2"/>
  <c r="Z113" i="2" s="1"/>
  <c r="V113" i="2"/>
  <c r="Y112" i="2"/>
  <c r="Z112" i="2" s="1"/>
  <c r="V112" i="2"/>
  <c r="Y111" i="2"/>
  <c r="Z111" i="2" s="1"/>
  <c r="V111" i="2"/>
  <c r="Y110" i="2"/>
  <c r="Z110" i="2" s="1"/>
  <c r="V110" i="2"/>
  <c r="Y109" i="2"/>
  <c r="Z109" i="2" s="1"/>
  <c r="V109" i="2"/>
  <c r="Y108" i="2"/>
  <c r="Z108" i="2" s="1"/>
  <c r="V108" i="2"/>
  <c r="Y107" i="2"/>
  <c r="Z107" i="2" s="1"/>
  <c r="V107" i="2"/>
  <c r="Y106" i="2"/>
  <c r="Z106" i="2" s="1"/>
  <c r="V106" i="2"/>
  <c r="Y105" i="2"/>
  <c r="Z105" i="2" s="1"/>
  <c r="V105" i="2"/>
  <c r="Y104" i="2"/>
  <c r="Z104" i="2" s="1"/>
  <c r="V104" i="2"/>
  <c r="Y103" i="2"/>
  <c r="Z103" i="2" s="1"/>
  <c r="V103" i="2"/>
  <c r="Y102" i="2"/>
  <c r="Z102" i="2" s="1"/>
  <c r="V102" i="2"/>
  <c r="Y101" i="2"/>
  <c r="Z101" i="2" s="1"/>
  <c r="V101" i="2"/>
  <c r="Y100" i="2"/>
  <c r="Z100" i="2" s="1"/>
  <c r="V100" i="2"/>
  <c r="Y99" i="2"/>
  <c r="Z99" i="2" s="1"/>
  <c r="V99" i="2"/>
  <c r="Y98" i="2"/>
  <c r="Z98" i="2" s="1"/>
  <c r="V98" i="2"/>
  <c r="Y97" i="2"/>
  <c r="Z97" i="2" s="1"/>
  <c r="V97" i="2"/>
  <c r="Y96" i="2"/>
  <c r="Z96" i="2" s="1"/>
  <c r="V96" i="2"/>
  <c r="Y95" i="2"/>
  <c r="Z95" i="2" s="1"/>
  <c r="V95" i="2"/>
  <c r="Y94" i="2"/>
  <c r="Z94" i="2" s="1"/>
  <c r="V94" i="2"/>
  <c r="Y93" i="2"/>
  <c r="Z93" i="2" s="1"/>
  <c r="V93" i="2"/>
  <c r="Y92" i="2"/>
  <c r="Z92" i="2" s="1"/>
  <c r="V92" i="2"/>
  <c r="Y91" i="2"/>
  <c r="Z91" i="2" s="1"/>
  <c r="V91" i="2"/>
  <c r="Y90" i="2"/>
  <c r="Z90" i="2" s="1"/>
  <c r="V90" i="2"/>
  <c r="Y89" i="2"/>
  <c r="Z89" i="2" s="1"/>
  <c r="V89" i="2"/>
  <c r="Y88" i="2"/>
  <c r="Z88" i="2" s="1"/>
  <c r="V88" i="2"/>
  <c r="Y87" i="2"/>
  <c r="Z87" i="2" s="1"/>
  <c r="V87" i="2"/>
  <c r="Y86" i="2"/>
  <c r="Z86" i="2" s="1"/>
  <c r="V86" i="2"/>
  <c r="Y85" i="2"/>
  <c r="Z85" i="2" s="1"/>
  <c r="V85" i="2"/>
  <c r="Y84" i="2"/>
  <c r="Z84" i="2" s="1"/>
  <c r="V84" i="2"/>
  <c r="Y83" i="2"/>
  <c r="Z83" i="2" s="1"/>
  <c r="V83" i="2"/>
  <c r="Y82" i="2"/>
  <c r="Z82" i="2" s="1"/>
  <c r="V82" i="2"/>
  <c r="Y81" i="2"/>
  <c r="Z81" i="2" s="1"/>
  <c r="V81" i="2"/>
  <c r="Y80" i="2"/>
  <c r="Z80" i="2" s="1"/>
  <c r="V80" i="2"/>
  <c r="Y79" i="2"/>
  <c r="Z79" i="2" s="1"/>
  <c r="V79" i="2"/>
  <c r="Y78" i="2"/>
  <c r="Z78" i="2" s="1"/>
  <c r="V78" i="2"/>
  <c r="Y77" i="2"/>
  <c r="Z77" i="2" s="1"/>
  <c r="V77" i="2"/>
  <c r="Y76" i="2"/>
  <c r="Z76" i="2" s="1"/>
  <c r="V76" i="2"/>
  <c r="Y75" i="2"/>
  <c r="Z75" i="2" s="1"/>
  <c r="V75" i="2"/>
  <c r="AA74" i="2"/>
  <c r="Y74" i="2"/>
  <c r="Z74" i="2" s="1"/>
  <c r="V74" i="2"/>
  <c r="Y73" i="2"/>
  <c r="Z73" i="2" s="1"/>
  <c r="V73" i="2"/>
  <c r="Y72" i="2"/>
  <c r="Z72" i="2" s="1"/>
  <c r="V72" i="2"/>
  <c r="Y71" i="2"/>
  <c r="Z71" i="2" s="1"/>
  <c r="V71" i="2"/>
  <c r="Y70" i="2"/>
  <c r="Z70" i="2" s="1"/>
  <c r="V70" i="2"/>
  <c r="Y69" i="2"/>
  <c r="Z69" i="2" s="1"/>
  <c r="V69" i="2"/>
  <c r="Y68" i="2"/>
  <c r="Z68" i="2" s="1"/>
  <c r="V68" i="2"/>
  <c r="Y67" i="2"/>
  <c r="Z67" i="2" s="1"/>
  <c r="V67" i="2"/>
  <c r="Y66" i="2"/>
  <c r="Z66" i="2" s="1"/>
  <c r="V66" i="2"/>
  <c r="Y65" i="2"/>
  <c r="Z65" i="2" s="1"/>
  <c r="V65" i="2"/>
  <c r="Y64" i="2"/>
  <c r="Z64" i="2" s="1"/>
  <c r="V64" i="2"/>
  <c r="Y63" i="2"/>
  <c r="Z63" i="2" s="1"/>
  <c r="V63" i="2"/>
  <c r="Y62" i="2"/>
  <c r="Z62" i="2" s="1"/>
  <c r="V62" i="2"/>
  <c r="Y61" i="2"/>
  <c r="Z61" i="2" s="1"/>
  <c r="V61" i="2"/>
  <c r="Y60" i="2"/>
  <c r="Z60" i="2" s="1"/>
  <c r="V60" i="2"/>
  <c r="Y59" i="2"/>
  <c r="Z59" i="2" s="1"/>
  <c r="V59" i="2"/>
  <c r="Y58" i="2"/>
  <c r="Z58" i="2" s="1"/>
  <c r="V58" i="2"/>
  <c r="Y57" i="2"/>
  <c r="Z57" i="2" s="1"/>
  <c r="V57" i="2"/>
  <c r="Y56" i="2"/>
  <c r="Z56" i="2" s="1"/>
  <c r="V56" i="2"/>
  <c r="Y55" i="2"/>
  <c r="Z55" i="2" s="1"/>
  <c r="V55" i="2"/>
  <c r="Y54" i="2"/>
  <c r="Z54" i="2" s="1"/>
  <c r="V54" i="2"/>
  <c r="Y53" i="2"/>
  <c r="Z53" i="2" s="1"/>
  <c r="V53" i="2"/>
  <c r="Y52" i="2"/>
  <c r="Z52" i="2" s="1"/>
  <c r="V52" i="2"/>
  <c r="Y51" i="2"/>
  <c r="Z51" i="2" s="1"/>
  <c r="V51" i="2"/>
  <c r="Y50" i="2"/>
  <c r="Z50" i="2" s="1"/>
  <c r="V50" i="2"/>
  <c r="Y49" i="2"/>
  <c r="Z49" i="2" s="1"/>
  <c r="V49" i="2"/>
  <c r="Y48" i="2"/>
  <c r="Z48" i="2" s="1"/>
  <c r="V48" i="2"/>
  <c r="Y47" i="2"/>
  <c r="Z47" i="2" s="1"/>
  <c r="V47" i="2"/>
  <c r="Y46" i="2"/>
  <c r="Z46" i="2" s="1"/>
  <c r="V46" i="2"/>
  <c r="Y45" i="2"/>
  <c r="Z45" i="2" s="1"/>
  <c r="V45" i="2"/>
  <c r="Y44" i="2"/>
  <c r="Z44" i="2" s="1"/>
  <c r="V44" i="2"/>
  <c r="Y43" i="2"/>
  <c r="Z43" i="2" s="1"/>
  <c r="V43" i="2"/>
  <c r="Y42" i="2"/>
  <c r="Z42" i="2" s="1"/>
  <c r="V42" i="2"/>
  <c r="Y41" i="2"/>
  <c r="Z41" i="2" s="1"/>
  <c r="V41" i="2"/>
  <c r="Y40" i="2"/>
  <c r="Z40" i="2" s="1"/>
  <c r="V40" i="2"/>
  <c r="Y39" i="2"/>
  <c r="Z39" i="2" s="1"/>
  <c r="V39" i="2"/>
  <c r="Y38" i="2"/>
  <c r="Z38" i="2" s="1"/>
  <c r="V38" i="2"/>
  <c r="Y37" i="2"/>
  <c r="Z37" i="2" s="1"/>
  <c r="V37" i="2"/>
  <c r="Y36" i="2"/>
  <c r="Z36" i="2" s="1"/>
  <c r="V36" i="2"/>
  <c r="Y35" i="2"/>
  <c r="Z35" i="2" s="1"/>
  <c r="V35" i="2"/>
  <c r="Y34" i="2"/>
  <c r="Z34" i="2" s="1"/>
  <c r="V34" i="2"/>
  <c r="Y33" i="2"/>
  <c r="Z33" i="2" s="1"/>
  <c r="V33" i="2"/>
  <c r="Y32" i="2"/>
  <c r="Z32" i="2" s="1"/>
  <c r="V32" i="2"/>
  <c r="Y31" i="2"/>
  <c r="Z31" i="2" s="1"/>
  <c r="V31" i="2"/>
  <c r="Y30" i="2"/>
  <c r="Z30" i="2" s="1"/>
  <c r="V30" i="2"/>
  <c r="Y29" i="2"/>
  <c r="Z29" i="2" s="1"/>
  <c r="V29" i="2"/>
  <c r="Y28" i="2"/>
  <c r="Z28" i="2" s="1"/>
  <c r="V28" i="2"/>
  <c r="Y27" i="2"/>
  <c r="Z27" i="2" s="1"/>
  <c r="V27" i="2"/>
  <c r="Y26" i="2"/>
  <c r="Z26" i="2" s="1"/>
  <c r="V26" i="2"/>
  <c r="Y25" i="2"/>
  <c r="Z25" i="2" s="1"/>
  <c r="V25" i="2"/>
  <c r="Y24" i="2"/>
  <c r="Z24" i="2" s="1"/>
  <c r="V24" i="2"/>
  <c r="Y23" i="2"/>
  <c r="Z23" i="2" s="1"/>
  <c r="V23" i="2"/>
  <c r="Y22" i="2"/>
  <c r="Z22" i="2" s="1"/>
  <c r="V22" i="2"/>
  <c r="Y21" i="2"/>
  <c r="Z21" i="2" s="1"/>
  <c r="V21" i="2"/>
  <c r="Y20" i="2"/>
  <c r="Z20" i="2" s="1"/>
  <c r="V20" i="2"/>
  <c r="Y19" i="2"/>
  <c r="Z19" i="2" s="1"/>
  <c r="V19" i="2"/>
  <c r="Y18" i="2"/>
  <c r="Z18" i="2" s="1"/>
  <c r="V18" i="2"/>
  <c r="Y17" i="2"/>
  <c r="Z17" i="2" s="1"/>
  <c r="V17" i="2"/>
  <c r="Y16" i="2"/>
  <c r="Z16" i="2" s="1"/>
  <c r="V16" i="2"/>
  <c r="Y15" i="2"/>
  <c r="Z15" i="2" s="1"/>
  <c r="V15" i="2"/>
  <c r="Y14" i="2"/>
  <c r="Z14" i="2" s="1"/>
  <c r="V14" i="2"/>
  <c r="Y13" i="2"/>
  <c r="Z13" i="2" s="1"/>
  <c r="V13" i="2"/>
  <c r="Y12" i="2"/>
  <c r="Z12" i="2" s="1"/>
  <c r="V12" i="2"/>
  <c r="Y11" i="2"/>
  <c r="Z11" i="2" s="1"/>
  <c r="V11" i="2"/>
  <c r="Y10" i="2"/>
  <c r="Z10" i="2" s="1"/>
  <c r="V10" i="2"/>
  <c r="Y9" i="2"/>
  <c r="Z9" i="2" s="1"/>
  <c r="V9" i="2"/>
  <c r="Y8" i="2"/>
  <c r="Z8" i="2" s="1"/>
  <c r="V8" i="2"/>
  <c r="Y7" i="2"/>
  <c r="Z7" i="2" s="1"/>
  <c r="V7" i="2"/>
  <c r="Y6" i="2"/>
  <c r="Z6" i="2" s="1"/>
  <c r="V6" i="2"/>
  <c r="Y5" i="2"/>
  <c r="Z5" i="2" s="1"/>
  <c r="V5" i="2"/>
  <c r="E11" i="1"/>
  <c r="D11" i="1"/>
  <c r="E10" i="1"/>
  <c r="D10" i="1"/>
  <c r="E9" i="1"/>
  <c r="D9" i="1"/>
  <c r="E8" i="1"/>
  <c r="D8" i="1"/>
  <c r="E7" i="1"/>
  <c r="D7" i="1"/>
  <c r="E6" i="1"/>
  <c r="D6" i="1"/>
  <c r="E5" i="1"/>
  <c r="E12" i="1" s="1"/>
  <c r="D5" i="1"/>
  <c r="D12" i="1" s="1"/>
  <c r="V228" i="2" l="1"/>
  <c r="Y228" i="2"/>
  <c r="Z228" i="2"/>
  <c r="Z231" i="2" s="1"/>
</calcChain>
</file>

<file path=xl/sharedStrings.xml><?xml version="1.0" encoding="utf-8"?>
<sst xmlns="http://schemas.openxmlformats.org/spreadsheetml/2006/main" count="1160" uniqueCount="320">
  <si>
    <t>HIN HARIDWAR PLANT FAR AS ON 31.10.2022</t>
  </si>
  <si>
    <t>GL</t>
  </si>
  <si>
    <t>ASSET CLASS</t>
  </si>
  <si>
    <t>GROSS BLOCK
AS ON 01.01.2022</t>
  </si>
  <si>
    <t>NET BLOCK
AS ON 31.10.2022</t>
  </si>
  <si>
    <t>Buildings</t>
  </si>
  <si>
    <t>Computer Software</t>
  </si>
  <si>
    <t>Machinery &amp; Equipment</t>
  </si>
  <si>
    <t>Tools, Jigs, Furniture &amp; Fixtures</t>
  </si>
  <si>
    <t>Furniture &amp; Fixtures-Office Use</t>
  </si>
  <si>
    <t>Tools</t>
  </si>
  <si>
    <t>Land lease rights(Leasehold)</t>
  </si>
  <si>
    <t>CoCd</t>
  </si>
  <si>
    <t>Plant</t>
  </si>
  <si>
    <t>Cost Ctr</t>
  </si>
  <si>
    <t>Asset class</t>
  </si>
  <si>
    <t>Acct.det</t>
  </si>
  <si>
    <t>Asset</t>
  </si>
  <si>
    <t>Asset description</t>
  </si>
  <si>
    <t>Vendor Description</t>
  </si>
  <si>
    <t>Cap.date</t>
  </si>
  <si>
    <t>Deact.Date</t>
  </si>
  <si>
    <t>first acq. year</t>
  </si>
  <si>
    <t>first posting date</t>
  </si>
  <si>
    <t>Rsp.CCtr</t>
  </si>
  <si>
    <t>DepKey</t>
  </si>
  <si>
    <t>Useful Life
In Years</t>
  </si>
  <si>
    <t>Useful Months
In Years</t>
  </si>
  <si>
    <t>Serial no.</t>
  </si>
  <si>
    <t>Gross Block
 01.01.2022</t>
  </si>
  <si>
    <t>Additions 
Jan 22- Oct 22</t>
  </si>
  <si>
    <t>Deletions
Jan 22- Oct 22</t>
  </si>
  <si>
    <t>Gross Block 
31.10.2022</t>
  </si>
  <si>
    <t>Depreciation 
01.01.2022</t>
  </si>
  <si>
    <t>Ord.dep.posted
Jan 2022-Oct 2022</t>
  </si>
  <si>
    <t>Loss on Sale</t>
  </si>
  <si>
    <t>Net Book Value
 31.10.2022</t>
  </si>
  <si>
    <t>HARIDWAR Factory Building</t>
  </si>
  <si>
    <t>MKP, CGMP, Weldon Biotech</t>
  </si>
  <si>
    <t>ZL01</t>
  </si>
  <si>
    <t/>
  </si>
  <si>
    <t>NiceLabel Designer Pro Software Version 6</t>
  </si>
  <si>
    <t>PP FRP Tank 1000MMDIA X 1500 MM HT</t>
  </si>
  <si>
    <t>EPP COMPOSITES PVT. LTD.</t>
  </si>
  <si>
    <t>PP FRP Tank 1600MMDIA X 1750 HT VERTICAL</t>
  </si>
  <si>
    <t>Tubular Type Level Indicator Length: 1200</t>
  </si>
  <si>
    <t>Tubular Type Level Indicator Length: 1350</t>
  </si>
  <si>
    <t>Sight Glass with Prov. Of Nozzle</t>
  </si>
  <si>
    <t>Removable Lid Cut Off Provision of Handle</t>
  </si>
  <si>
    <t>Automtic Electronic Filling Machine (200 Ltr)</t>
  </si>
  <si>
    <t>KOLDPACK MACHINERIES PVT. LTD.</t>
  </si>
  <si>
    <t>Automtic Electronic Net Weight Filling Machine</t>
  </si>
  <si>
    <t>1 Round 5 inch Liquid Housing IN -340015P25TT02</t>
  </si>
  <si>
    <t>SARTORIUS  STEDIM</t>
  </si>
  <si>
    <t>1R X 10" Liquid Housing IN - 340011P25TT02</t>
  </si>
  <si>
    <t>Thermo Scientific Sorvall Legend Micro 21R</t>
  </si>
  <si>
    <t>THERMO FISHER SCIENTIFIC</t>
  </si>
  <si>
    <t>Micropipette (20-200ul)</t>
  </si>
  <si>
    <t>Micropipette (1-5 ml)</t>
  </si>
  <si>
    <t>Micropipette (0.1-1.0 ml)</t>
  </si>
  <si>
    <t>Microscope Set</t>
  </si>
  <si>
    <t>H.V. TECHNOLOGIES</t>
  </si>
  <si>
    <t>Spectrophotometer</t>
  </si>
  <si>
    <t>AARKEY LABTRONIX INDIA</t>
  </si>
  <si>
    <t>PH Meter PH Tutor + 73529 Sno 910593</t>
  </si>
  <si>
    <t>Conductivity Meter Con 700 S No. 874482,856739</t>
  </si>
  <si>
    <t>Vortex Mixer AL.CM S.No. DECM-436/MECM-1158</t>
  </si>
  <si>
    <t>Magnetic Stirrer  1MLH S No JAMS-1433</t>
  </si>
  <si>
    <t>Peristatic Pump PP301VSS Sno 1303062</t>
  </si>
  <si>
    <t>PH Meter PH700 , Sno 929609, 929977</t>
  </si>
  <si>
    <t>BOD Incubator BCD.10 - 110ltr GMP</t>
  </si>
  <si>
    <t>Refrigerator LG Model No 2-8 deg</t>
  </si>
  <si>
    <t>Water Bath refrigerated #8506 Sno ACC-042/ACC041</t>
  </si>
  <si>
    <t>Colony Counter #0671, Sno ACC-119</t>
  </si>
  <si>
    <t>Autoclave  7441SLE Sno ACC-609</t>
  </si>
  <si>
    <t>Scanner with Printer LX300</t>
  </si>
  <si>
    <t>Eco Airsampler</t>
  </si>
  <si>
    <t>MERCK SPECIALITIES PVT. LTD.</t>
  </si>
  <si>
    <t>Hot Melt System</t>
  </si>
  <si>
    <t>NORDSON INDIA PVT. LTD.</t>
  </si>
  <si>
    <t>Vacuum Pump</t>
  </si>
  <si>
    <t>MILLIPORE INDIA PVT. LTD.</t>
  </si>
  <si>
    <t>Microfil Filter System</t>
  </si>
  <si>
    <t>ULV Fogger</t>
  </si>
  <si>
    <t>ACE CHEMICALS AGENCIES</t>
  </si>
  <si>
    <t>Electrical Screw Compressor Package</t>
  </si>
  <si>
    <t>PNEUMATIC SALES CORPORATION</t>
  </si>
  <si>
    <t>SCR0001214</t>
  </si>
  <si>
    <t>Pre Filter Grade KPF-060 P</t>
  </si>
  <si>
    <t>Micro Filter Grade X KFF-060</t>
  </si>
  <si>
    <t>Oil Removal Filter Grade Y KORF-060 Y</t>
  </si>
  <si>
    <t>Refrigerated Air Dryer</t>
  </si>
  <si>
    <t>Oil Filter</t>
  </si>
  <si>
    <t>Pump with 5mm Filter Regulator &amp; Needle Value</t>
  </si>
  <si>
    <t>TAPFLO PUMPS (INDIA) PVT. LTD.</t>
  </si>
  <si>
    <t>Dispencing Booth</t>
  </si>
  <si>
    <t>SUPERCUT ENGINEERING WORKS</t>
  </si>
  <si>
    <t>Laminar Air Flow</t>
  </si>
  <si>
    <t>Water Treatment Plant</t>
  </si>
  <si>
    <t>DOSHION VEOLIA WATER SOLUTIONS</t>
  </si>
  <si>
    <t>Online TOC Analyzer Model HT-110</t>
  </si>
  <si>
    <t>HORIBA LTD</t>
  </si>
  <si>
    <t>210 - Osmometer , Model 210</t>
  </si>
  <si>
    <t>ADVANCED INSTRUMENTS INC</t>
  </si>
  <si>
    <t>HP 28 RPM Motor with 1MM Teflon</t>
  </si>
  <si>
    <t>MK PRECISION METAL</t>
  </si>
  <si>
    <t>Strapping Machine</t>
  </si>
  <si>
    <t>Join Pack Machines P. ltd.</t>
  </si>
  <si>
    <t>MODEL-ES-103</t>
  </si>
  <si>
    <t>Air Compressor For Plant</t>
  </si>
  <si>
    <t>Autoclave STWL Sereis 75 Lit(7440STWL)</t>
  </si>
  <si>
    <t>2 KL PP+FRP Vessel 1500 Dia X 1300 HT</t>
  </si>
  <si>
    <t>MGF+Softener</t>
  </si>
  <si>
    <t>Air Operate Diaphragm Make Tapflo</t>
  </si>
  <si>
    <t>Bottle Washing Machine</t>
  </si>
  <si>
    <t>Air Compressor</t>
  </si>
  <si>
    <t>Nilkamal Hand palllet Trollies</t>
  </si>
  <si>
    <t>2019/10/195</t>
  </si>
  <si>
    <t>2019/10/196</t>
  </si>
  <si>
    <t>2019/10/197</t>
  </si>
  <si>
    <t>Sanitizer Filling Machine</t>
  </si>
  <si>
    <t>AMF Panel &amp; Installation</t>
  </si>
  <si>
    <t>52</t>
  </si>
  <si>
    <t>AMF Bypass panel</t>
  </si>
  <si>
    <t>216449</t>
  </si>
  <si>
    <t>Panasonic LCD 32" 32X11D</t>
  </si>
  <si>
    <t>Dolly Electronics</t>
  </si>
  <si>
    <t>Polycom HDX-6000 with Trolly</t>
  </si>
  <si>
    <t>Cromptech Integrated Solutions</t>
  </si>
  <si>
    <t>Printer HP-136 MFP</t>
  </si>
  <si>
    <t>Paramount International</t>
  </si>
  <si>
    <t>CCTV Camera</t>
  </si>
  <si>
    <t>WELDON BIOTECH INDIA PVT. LTD.</t>
  </si>
  <si>
    <t>Generator Silent 25KV Jakson</t>
  </si>
  <si>
    <t>Electric Transformer +Meter+ Security Perimeter</t>
  </si>
  <si>
    <t>Electronics Weighing Machine (0.0001 gm -220 gm)</t>
  </si>
  <si>
    <t>Regrigerator - Kelvinator</t>
  </si>
  <si>
    <t>Deep Freezer with Stabilizer - 20'C</t>
  </si>
  <si>
    <t>Oven (24X26X18) - SM Scientifc</t>
  </si>
  <si>
    <t>Water Bath - SM Scientific</t>
  </si>
  <si>
    <t>Electronics Weighing Machine (10gm to 6 KG)</t>
  </si>
  <si>
    <t>Electronics Weighing Machine (1KG  to 150 KG)</t>
  </si>
  <si>
    <t>Incubator (18X18) - SM Scientific</t>
  </si>
  <si>
    <t>Magnetic stirrer with heater</t>
  </si>
  <si>
    <t>Oven (18X18X18) - SM Scientifc</t>
  </si>
  <si>
    <t>BOD Incubator</t>
  </si>
  <si>
    <t>F.P. Wet &amp; Dry Vacuum Cleaner ZW 77 SSC DM</t>
  </si>
  <si>
    <t>EUREKA FORBES LIMITED</t>
  </si>
  <si>
    <t>Forbes Pro Wet &amp; Dry Vacuum Cleaner ZW35SSC</t>
  </si>
  <si>
    <t>Panasonic KX-TSC 60 SX</t>
  </si>
  <si>
    <t>CORPORATE TELESYSTEMS</t>
  </si>
  <si>
    <t>Panasonic Cordless Phone - KX-TG-3651</t>
  </si>
  <si>
    <t>Beetel Telephhone Instrument</t>
  </si>
  <si>
    <t>Hand Pallet Truck - GPT2500H</t>
  </si>
  <si>
    <t>EUTECH INDIA  PVT. LTD.</t>
  </si>
  <si>
    <t>Weighing Scale - Make Melter MS 32000L</t>
  </si>
  <si>
    <t>ARIHANT TRADERS</t>
  </si>
  <si>
    <t>B306038751</t>
  </si>
  <si>
    <t>Weighing Scale - Make Melter ME 802/A04</t>
  </si>
  <si>
    <t>2734120014</t>
  </si>
  <si>
    <t>2734120015</t>
  </si>
  <si>
    <t>Printer RS-P25/01 Sno B248566426 for balance</t>
  </si>
  <si>
    <t>Printer RS-P25/01 Sno B248566446 for balance</t>
  </si>
  <si>
    <t>New Brass Weights ( 20Kg, 10Kg, 5Kg)</t>
  </si>
  <si>
    <t>Matrix EPABX System [M151-002933]</t>
  </si>
  <si>
    <t>Matrix Centralised Web Access System</t>
  </si>
  <si>
    <t>Projector Epson S No EBS02</t>
  </si>
  <si>
    <t>PARAMOUNT INTERNATIONAL</t>
  </si>
  <si>
    <t>Projector Screen 6"X8" Stand Model</t>
  </si>
  <si>
    <t>TSC TTP 345 BARCODE PRINTER</t>
  </si>
  <si>
    <t>Best Barcode System Pvt. Ltd.</t>
  </si>
  <si>
    <t>T433080082</t>
  </si>
  <si>
    <t>T433080083</t>
  </si>
  <si>
    <t>XULONG XL-8000 Barcode Scanner</t>
  </si>
  <si>
    <t>906929</t>
  </si>
  <si>
    <t>906944</t>
  </si>
  <si>
    <t>APC UPS SRC 5000 uxi</t>
  </si>
  <si>
    <t>Horiba ABX SAS</t>
  </si>
  <si>
    <t>6S124OZ00455</t>
  </si>
  <si>
    <t>ABX MICROS 60 OT</t>
  </si>
  <si>
    <t>302OS92474</t>
  </si>
  <si>
    <t>ABX PENTRA 60</t>
  </si>
  <si>
    <t>204P6011231</t>
  </si>
  <si>
    <t>Dry and Wet Vacuum Cleaner 30 L</t>
  </si>
  <si>
    <t>Eco Care Solution</t>
  </si>
  <si>
    <t>Taski Vacum 22 W&amp;D (8004270);</t>
  </si>
  <si>
    <t>Om Agencies</t>
  </si>
  <si>
    <t>8004270094234</t>
  </si>
  <si>
    <t>Kenstar Microwave Oven 25 Ltr</t>
  </si>
  <si>
    <t>Shree radhey Electricals</t>
  </si>
  <si>
    <t>Polycom sound station</t>
  </si>
  <si>
    <t>Smart System Solutions</t>
  </si>
  <si>
    <t>0H0A14250AEA</t>
  </si>
  <si>
    <t>Blue Star Cold Room</t>
  </si>
  <si>
    <t>Voltas Split AC 2 TON 3 Star</t>
  </si>
  <si>
    <t>Power Control System For Servo Stabilizer</t>
  </si>
  <si>
    <t>THERMAL TRANSFER PRINTER BARCODE</t>
  </si>
  <si>
    <t>Turbidity Meter Model AQ3010</t>
  </si>
  <si>
    <t>32 Inch Samsung LED for V.C</t>
  </si>
  <si>
    <t>V.C Trolly</t>
  </si>
  <si>
    <t>Water Cooler 20 Ltr.</t>
  </si>
  <si>
    <t>Water Purifier (RO+UV=TDS).</t>
  </si>
  <si>
    <t>HIKVISION CCTV System</t>
  </si>
  <si>
    <t>3 Star Split Air Conditioners For Control Sample</t>
  </si>
  <si>
    <t>3 Star Hi-Wall Split Air Conditioners For Canteen</t>
  </si>
  <si>
    <t>Weighing Machine -Printer</t>
  </si>
  <si>
    <t>Weighing Balance - 200 gm</t>
  </si>
  <si>
    <t>Magnetic stirrer - 20 Ltr</t>
  </si>
  <si>
    <t>Sigma Sealing Machine</t>
  </si>
  <si>
    <t>SF/194/19-20</t>
  </si>
  <si>
    <t>Cold Room-1</t>
  </si>
  <si>
    <t>F30-001</t>
  </si>
  <si>
    <t>Cold Room-2</t>
  </si>
  <si>
    <t>F30-003</t>
  </si>
  <si>
    <t>Shrink Wrap Machine</t>
  </si>
  <si>
    <t>Deep freezer</t>
  </si>
  <si>
    <t>CHFDD700DGPW</t>
  </si>
  <si>
    <t>2 Ton AC for Wet Lab- Haridwar</t>
  </si>
  <si>
    <t>500711625203000105</t>
  </si>
  <si>
    <t>Pigeon Almirah</t>
  </si>
  <si>
    <t>SS 304 Table of Production</t>
  </si>
  <si>
    <t>Refrigerator  Samsung, 192 Litre</t>
  </si>
  <si>
    <t>Revolving Chair</t>
  </si>
  <si>
    <t>Annapoorna Industrial</t>
  </si>
  <si>
    <t>Chair Revolving Relief make model -13107</t>
  </si>
  <si>
    <t>Gopal Jee Jute House</t>
  </si>
  <si>
    <t>Chair Revolving Relief make model -30131</t>
  </si>
  <si>
    <t>Fix Table Cello Opera</t>
  </si>
  <si>
    <t>PPE Box</t>
  </si>
  <si>
    <t>Aa Pee Engineering Works</t>
  </si>
  <si>
    <t>SOP Stand in SS Material</t>
  </si>
  <si>
    <t>Air Curtain (SS304) 1100MM</t>
  </si>
  <si>
    <t>M.K. PRECISION</t>
  </si>
  <si>
    <t>Air Curtain (MS) 1250MM</t>
  </si>
  <si>
    <t>Dynamic Pass Box (450 X 450 X 600)</t>
  </si>
  <si>
    <t>Almirah SS 304 (2000LX600WX800H)</t>
  </si>
  <si>
    <t>Almirah SS 304 (1000LX600WX800H)</t>
  </si>
  <si>
    <t>Almirah SS 304 (2400LX700WX800H)</t>
  </si>
  <si>
    <t>Almirah SS 304 (1500LX700WX800H)</t>
  </si>
  <si>
    <t>Almirah SS 304 (2150LX600WX800H)</t>
  </si>
  <si>
    <t>Almirah SS 304 (750LX600WX800H)</t>
  </si>
  <si>
    <t>Almirah SS 304 (8110LX600WX800H)</t>
  </si>
  <si>
    <t>Standard Table with Drawer SS304 (900LX600WX800H)</t>
  </si>
  <si>
    <t>Conference Table</t>
  </si>
  <si>
    <t>Revolving chairs</t>
  </si>
  <si>
    <t>ANNAPOORNA INDUSTRIES CO.</t>
  </si>
  <si>
    <t>Executive Chairs</t>
  </si>
  <si>
    <t>S.S. Pound Table</t>
  </si>
  <si>
    <t>H.B. KHANDUJA</t>
  </si>
  <si>
    <t>S.S. Chair</t>
  </si>
  <si>
    <t>White Reversible 4-way Entry Type Moulded Pallet</t>
  </si>
  <si>
    <t>SINTEX INDUSTRIES LTD.</t>
  </si>
  <si>
    <t>PNR-0909-02</t>
  </si>
  <si>
    <t>CV-006-03White Cylindrical Vertical Storage Tank</t>
  </si>
  <si>
    <t>CV-012-01White Cylindrical Vertical Storage Tank</t>
  </si>
  <si>
    <t>Small shoe rack</t>
  </si>
  <si>
    <t>MISC Rack 42U (42UX600X1000MMD) for Server</t>
  </si>
  <si>
    <t>COMNET VISION</t>
  </si>
  <si>
    <t>Cabin Table 1225X600X750</t>
  </si>
  <si>
    <t>Cabin Table 1200X600X750</t>
  </si>
  <si>
    <t>Linear Workstation</t>
  </si>
  <si>
    <t>Storage Almirah 750X450X1200</t>
  </si>
  <si>
    <t>Printer Table 450X450X750</t>
  </si>
  <si>
    <t>Modular 4FT High Partition</t>
  </si>
  <si>
    <t>Cabin Table 1125X600X750</t>
  </si>
  <si>
    <t>L Shape Workstation</t>
  </si>
  <si>
    <t>Storage Almirah 2400X450X1200</t>
  </si>
  <si>
    <t>Elevator -CC 3300X320X600 - Overhead Storage -A</t>
  </si>
  <si>
    <t>Elevator -BB 3600X320X600 - Overhead Storage -A</t>
  </si>
  <si>
    <t>Elevator -AA 1000X320X600 - Overhead Storage -A</t>
  </si>
  <si>
    <t>Elevator -AA 5100X320X600 - Overhead Storage -B</t>
  </si>
  <si>
    <t>Elevator -BB 3500X320X600 - Overhead Storage -B</t>
  </si>
  <si>
    <t>Security Table (Table &amp; Pedestal Set)</t>
  </si>
  <si>
    <t>Storage 2000X300X2100</t>
  </si>
  <si>
    <t>Reception Table 1800X450X1050</t>
  </si>
  <si>
    <t>Display board + Installation</t>
  </si>
  <si>
    <t>Rajeshwar Engg.</t>
  </si>
  <si>
    <t>Nilkamal BITO STD PB PLATE 5 W ANCHRM 10*200</t>
  </si>
  <si>
    <t>Nilkamal BITO Storage Systems</t>
  </si>
  <si>
    <t>Nilkamal BITO Upright PI1 L2150 YST250</t>
  </si>
  <si>
    <t>NILKAMAL BITO STD PSS SHIM 1.5 RAL5005BLU</t>
  </si>
  <si>
    <t>NILKAMAL BITO D. Strut 25*21*1061 GALV</t>
  </si>
  <si>
    <t>NILKAMAL BITO D. Strut 25*21*930 GALV</t>
  </si>
  <si>
    <t>NILKAMAL BITO D. Strut 25*21*1149 GALV</t>
  </si>
  <si>
    <t>NILKAMAL BITO D. Strut 25*21*1030 GALV</t>
  </si>
  <si>
    <t>NILKAMAL BITO D. Strut 25*21*892 GALV</t>
  </si>
  <si>
    <t>NILKAMAL BITO D. Strut 25*21*730 GALV</t>
  </si>
  <si>
    <t>NILKAMAL BITO D. PANEL STD 4B LLX295*1007 GALV</t>
  </si>
  <si>
    <t>NILKAMAL BITO D. PANEL STD 4B LLX100*1007 GALV</t>
  </si>
  <si>
    <t>NILKAMAL BITO D. PANEL STD 4B LLX295*807 GALV</t>
  </si>
  <si>
    <t>NILKAMAL BITO STD BEAM5LIP90TIX2300RL20040RG</t>
  </si>
  <si>
    <t>NILKAMAL BITO STD BEAM5LIP90TIX1900RL20040RG</t>
  </si>
  <si>
    <t>NILKAMAL BITO STD BEAM5LIP90TIX1800RL20040RG</t>
  </si>
  <si>
    <t>NILKAMAL BITO PSS SAFETY HOOK GALV</t>
  </si>
  <si>
    <t>NILKAMAL BITO ANGLE 50X50X2380X5 RAL20040RG</t>
  </si>
  <si>
    <t>NILKAMAL BITO ANGLE 50X50X1980X5 RAL20040RG</t>
  </si>
  <si>
    <t>NILKAMAL BITO ANGLE 50X50X1880X5 RAL20040RG</t>
  </si>
  <si>
    <t>NILKAMAL BITO BRACING STRIP 35X2391</t>
  </si>
  <si>
    <t>NILKAMAL BITO BRACING STRIP 35X1972</t>
  </si>
  <si>
    <t>NILKAMAL BITO BRACING STRIP 35X2053</t>
  </si>
  <si>
    <t>NILKAMAL BITO D. PANEL STD 4B LLX100X1107</t>
  </si>
  <si>
    <t>Sofa for reception</t>
  </si>
  <si>
    <t>Racks Alimirah</t>
  </si>
  <si>
    <t>Raks Alimirah</t>
  </si>
  <si>
    <t>S.S 304 Grade Table with Top Black</t>
  </si>
  <si>
    <t>SS-304 Printer Table</t>
  </si>
  <si>
    <t>500ml Square Bottle 2 Blow Moulds</t>
  </si>
  <si>
    <t>SHREE RUBBERPLAST</t>
  </si>
  <si>
    <t>1000ml Square Bottle 2 Blow Moulds</t>
  </si>
  <si>
    <t>Pilfer Proof Cap cavity 4 Injection Moulds</t>
  </si>
  <si>
    <t>Rubber part Cap cavity 4 Injection Moulds</t>
  </si>
  <si>
    <t>0.4 Ltr.  Bottle Mould</t>
  </si>
  <si>
    <t>0.4 Ltr.  Cap (mould)</t>
  </si>
  <si>
    <t>Torque wrench 80 to 400Nm</t>
  </si>
  <si>
    <t>Micro pipettes</t>
  </si>
  <si>
    <t>Q39041L</t>
  </si>
  <si>
    <t>Leasehold Land</t>
  </si>
  <si>
    <t>HIN Haridwar Plant FAR 31.10.2022</t>
  </si>
  <si>
    <t>Net Block</t>
  </si>
  <si>
    <t>Nature of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</si>
</sst>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4" fillId="0" borderId="1" xfId="0" applyFont="1" applyBorder="1"/>
    <xf numFmtId="43" fontId="0" fillId="0" borderId="0" xfId="1" applyFont="1" applyAlignment="1">
      <alignment vertical="top"/>
    </xf>
    <xf numFmtId="0" fontId="4" fillId="0" borderId="0" xfId="0" applyFont="1"/>
    <xf numFmtId="0" fontId="5" fillId="2" borderId="2" xfId="0" applyFont="1" applyFill="1" applyBorder="1" applyAlignment="1">
      <alignment vertical="top"/>
    </xf>
    <xf numFmtId="43" fontId="3" fillId="2" borderId="2" xfId="0" applyNumberFormat="1" applyFont="1" applyFill="1" applyBorder="1" applyAlignment="1">
      <alignment vertical="top"/>
    </xf>
    <xf numFmtId="1" fontId="0" fillId="0" borderId="0" xfId="0" applyNumberFormat="1" applyAlignment="1">
      <alignment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4" fontId="0" fillId="0" borderId="0" xfId="0" applyNumberFormat="1" applyAlignment="1">
      <alignment vertical="top"/>
    </xf>
    <xf numFmtId="4" fontId="6" fillId="0" borderId="0" xfId="0" applyNumberFormat="1" applyFont="1" applyAlignment="1">
      <alignment vertical="top"/>
    </xf>
    <xf numFmtId="0" fontId="3" fillId="2" borderId="3" xfId="0" applyFont="1" applyFill="1" applyBorder="1" applyAlignment="1">
      <alignment vertical="top"/>
    </xf>
    <xf numFmtId="1" fontId="3" fillId="2" borderId="3" xfId="0" applyNumberFormat="1" applyFont="1" applyFill="1" applyBorder="1" applyAlignment="1">
      <alignment vertical="top"/>
    </xf>
    <xf numFmtId="0" fontId="3" fillId="2" borderId="3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/>
    </xf>
    <xf numFmtId="1" fontId="5" fillId="2" borderId="3" xfId="0" applyNumberFormat="1" applyFont="1" applyFill="1" applyBorder="1" applyAlignment="1">
      <alignment vertical="top"/>
    </xf>
    <xf numFmtId="14" fontId="5" fillId="2" borderId="3" xfId="0" applyNumberFormat="1" applyFont="1" applyFill="1" applyBorder="1" applyAlignment="1">
      <alignment horizontal="right" vertical="top"/>
    </xf>
    <xf numFmtId="4" fontId="3" fillId="2" borderId="3" xfId="0" applyNumberFormat="1" applyFont="1" applyFill="1" applyBorder="1" applyAlignment="1">
      <alignment horizontal="right" vertical="top"/>
    </xf>
    <xf numFmtId="0" fontId="6" fillId="5" borderId="0" xfId="0" applyFont="1" applyFill="1" applyAlignment="1">
      <alignment vertical="top"/>
    </xf>
    <xf numFmtId="0" fontId="2" fillId="0" borderId="0" xfId="0" applyFont="1" applyAlignment="1">
      <alignment horizontal="left" vertical="top"/>
    </xf>
    <xf numFmtId="0" fontId="2" fillId="5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/>
    </xf>
    <xf numFmtId="0" fontId="6" fillId="4" borderId="4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R%20Octo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idwar FAR Oct 2022"/>
      <sheetName val="Summary"/>
      <sheetName val="FAR OCT 2022 "/>
    </sheetNames>
    <sheetDataSet>
      <sheetData sheetId="0">
        <row r="1">
          <cell r="D1" t="str">
            <v>Asset class</v>
          </cell>
          <cell r="S1" t="str">
            <v>Gross Block
 01.01.2022</v>
          </cell>
          <cell r="Z1" t="str">
            <v>Net Book Value
 31.10.2022</v>
          </cell>
        </row>
        <row r="2">
          <cell r="D2">
            <v>16040000</v>
          </cell>
          <cell r="S2">
            <v>82280213</v>
          </cell>
          <cell r="Z2">
            <v>52118036.030000001</v>
          </cell>
        </row>
        <row r="3">
          <cell r="D3">
            <v>16050020</v>
          </cell>
          <cell r="S3">
            <v>0</v>
          </cell>
          <cell r="Z3">
            <v>0</v>
          </cell>
        </row>
        <row r="4">
          <cell r="D4">
            <v>16110000</v>
          </cell>
          <cell r="S4">
            <v>0</v>
          </cell>
          <cell r="Z4">
            <v>0</v>
          </cell>
        </row>
        <row r="5">
          <cell r="D5">
            <v>16110000</v>
          </cell>
          <cell r="S5">
            <v>28350</v>
          </cell>
          <cell r="Z5">
            <v>0</v>
          </cell>
        </row>
        <row r="6">
          <cell r="D6">
            <v>16200000</v>
          </cell>
          <cell r="S6">
            <v>421692</v>
          </cell>
          <cell r="Z6">
            <v>99596.44</v>
          </cell>
        </row>
        <row r="7">
          <cell r="D7">
            <v>16200000</v>
          </cell>
          <cell r="S7">
            <v>661442</v>
          </cell>
          <cell r="Z7">
            <v>156221.5</v>
          </cell>
        </row>
        <row r="8">
          <cell r="D8">
            <v>16200000</v>
          </cell>
          <cell r="S8">
            <v>12769</v>
          </cell>
          <cell r="Z8">
            <v>3015.7999999999993</v>
          </cell>
        </row>
        <row r="9">
          <cell r="D9">
            <v>16200000</v>
          </cell>
          <cell r="S9">
            <v>13908</v>
          </cell>
          <cell r="Z9">
            <v>3284.8900000000008</v>
          </cell>
        </row>
        <row r="10">
          <cell r="D10">
            <v>16200000</v>
          </cell>
          <cell r="S10">
            <v>18256</v>
          </cell>
          <cell r="Z10">
            <v>4311.6900000000005</v>
          </cell>
        </row>
        <row r="11">
          <cell r="D11">
            <v>16200000</v>
          </cell>
          <cell r="S11">
            <v>4868</v>
          </cell>
          <cell r="Z11">
            <v>0</v>
          </cell>
        </row>
        <row r="12">
          <cell r="D12">
            <v>16200000</v>
          </cell>
          <cell r="S12">
            <v>961932</v>
          </cell>
          <cell r="Z12">
            <v>227192.11999999994</v>
          </cell>
        </row>
        <row r="13">
          <cell r="D13">
            <v>16200000</v>
          </cell>
          <cell r="S13">
            <v>932783</v>
          </cell>
          <cell r="Z13">
            <v>220307.60999999996</v>
          </cell>
        </row>
        <row r="14">
          <cell r="D14">
            <v>16200000</v>
          </cell>
          <cell r="S14">
            <v>36697</v>
          </cell>
          <cell r="Z14">
            <v>8667.32</v>
          </cell>
        </row>
        <row r="15">
          <cell r="D15">
            <v>16200000</v>
          </cell>
          <cell r="S15">
            <v>49102</v>
          </cell>
          <cell r="Z15">
            <v>11597.159999999996</v>
          </cell>
        </row>
        <row r="16">
          <cell r="D16">
            <v>16200000</v>
          </cell>
          <cell r="S16">
            <v>242688</v>
          </cell>
          <cell r="Z16">
            <v>57318.899999999994</v>
          </cell>
        </row>
        <row r="17">
          <cell r="D17">
            <v>16200000</v>
          </cell>
          <cell r="S17">
            <v>24926</v>
          </cell>
          <cell r="Z17">
            <v>5887.0999999999985</v>
          </cell>
        </row>
        <row r="18">
          <cell r="D18">
            <v>16200000</v>
          </cell>
          <cell r="S18">
            <v>12463</v>
          </cell>
          <cell r="Z18">
            <v>2943.4199999999992</v>
          </cell>
        </row>
        <row r="19">
          <cell r="D19">
            <v>16200000</v>
          </cell>
          <cell r="S19">
            <v>24926</v>
          </cell>
          <cell r="Z19">
            <v>5887.0999999999985</v>
          </cell>
        </row>
        <row r="20">
          <cell r="D20">
            <v>16200000</v>
          </cell>
          <cell r="S20">
            <v>31046</v>
          </cell>
          <cell r="Z20">
            <v>7332.590000000002</v>
          </cell>
        </row>
        <row r="21">
          <cell r="D21">
            <v>16200000</v>
          </cell>
          <cell r="S21">
            <v>484813</v>
          </cell>
          <cell r="Z21">
            <v>114504.70999999999</v>
          </cell>
        </row>
        <row r="22">
          <cell r="D22">
            <v>16200000</v>
          </cell>
          <cell r="S22">
            <v>31761</v>
          </cell>
          <cell r="Z22">
            <v>7501.37</v>
          </cell>
        </row>
        <row r="23">
          <cell r="D23">
            <v>16200000</v>
          </cell>
          <cell r="S23">
            <v>93581</v>
          </cell>
          <cell r="Z23">
            <v>22102.189999999995</v>
          </cell>
        </row>
        <row r="24">
          <cell r="D24">
            <v>16200000</v>
          </cell>
          <cell r="S24">
            <v>8343</v>
          </cell>
          <cell r="Z24">
            <v>0</v>
          </cell>
        </row>
        <row r="25">
          <cell r="D25">
            <v>16200000</v>
          </cell>
          <cell r="S25">
            <v>5637</v>
          </cell>
          <cell r="Z25">
            <v>1331.34</v>
          </cell>
        </row>
        <row r="26">
          <cell r="D26">
            <v>16200000</v>
          </cell>
          <cell r="S26">
            <v>58022</v>
          </cell>
          <cell r="Z26">
            <v>13703.699999999997</v>
          </cell>
        </row>
        <row r="27">
          <cell r="D27">
            <v>16200000</v>
          </cell>
          <cell r="S27">
            <v>59756</v>
          </cell>
          <cell r="Z27">
            <v>14113.400000000001</v>
          </cell>
        </row>
        <row r="28">
          <cell r="D28">
            <v>16200000</v>
          </cell>
          <cell r="S28">
            <v>263826</v>
          </cell>
          <cell r="Z28">
            <v>62311.310000000005</v>
          </cell>
        </row>
        <row r="29">
          <cell r="D29">
            <v>16200000</v>
          </cell>
          <cell r="S29">
            <v>32696</v>
          </cell>
          <cell r="Z29">
            <v>7722.1200000000017</v>
          </cell>
        </row>
        <row r="30">
          <cell r="D30">
            <v>16200000</v>
          </cell>
          <cell r="S30">
            <v>173631</v>
          </cell>
          <cell r="Z30">
            <v>41008.610000000008</v>
          </cell>
        </row>
        <row r="31">
          <cell r="D31">
            <v>16200000</v>
          </cell>
          <cell r="S31">
            <v>9584</v>
          </cell>
          <cell r="Z31">
            <v>2263.67</v>
          </cell>
        </row>
        <row r="32">
          <cell r="D32">
            <v>16200000</v>
          </cell>
          <cell r="S32">
            <v>166866</v>
          </cell>
          <cell r="Z32">
            <v>39410.859999999993</v>
          </cell>
        </row>
        <row r="33">
          <cell r="D33">
            <v>16200000</v>
          </cell>
          <cell r="S33">
            <v>60432</v>
          </cell>
          <cell r="Z33">
            <v>14272.96</v>
          </cell>
        </row>
        <row r="34">
          <cell r="D34">
            <v>16200000</v>
          </cell>
          <cell r="S34">
            <v>230004</v>
          </cell>
          <cell r="Z34">
            <v>54323.009999999987</v>
          </cell>
        </row>
        <row r="35">
          <cell r="D35">
            <v>16200000</v>
          </cell>
          <cell r="S35">
            <v>198645</v>
          </cell>
          <cell r="Z35">
            <v>46916.600000000006</v>
          </cell>
        </row>
        <row r="36">
          <cell r="D36">
            <v>16200000</v>
          </cell>
          <cell r="S36">
            <v>35820</v>
          </cell>
          <cell r="Z36">
            <v>8460.1699999999983</v>
          </cell>
        </row>
        <row r="37">
          <cell r="D37">
            <v>16200000</v>
          </cell>
          <cell r="S37">
            <v>31744</v>
          </cell>
          <cell r="Z37">
            <v>7497.49</v>
          </cell>
        </row>
        <row r="38">
          <cell r="D38">
            <v>16200000</v>
          </cell>
          <cell r="S38">
            <v>40108</v>
          </cell>
          <cell r="Z38">
            <v>9472.8900000000012</v>
          </cell>
        </row>
        <row r="39">
          <cell r="D39">
            <v>16200000</v>
          </cell>
          <cell r="S39">
            <v>240877</v>
          </cell>
          <cell r="Z39">
            <v>56890.990000000013</v>
          </cell>
        </row>
        <row r="40">
          <cell r="D40">
            <v>16200000</v>
          </cell>
          <cell r="S40">
            <v>10565</v>
          </cell>
          <cell r="Z40">
            <v>2495.36</v>
          </cell>
        </row>
        <row r="41">
          <cell r="D41">
            <v>16200000</v>
          </cell>
          <cell r="S41">
            <v>10969</v>
          </cell>
          <cell r="Z41">
            <v>2590.8000000000002</v>
          </cell>
        </row>
        <row r="42">
          <cell r="D42">
            <v>16200000</v>
          </cell>
          <cell r="S42">
            <v>11645</v>
          </cell>
          <cell r="Z42">
            <v>2750.36</v>
          </cell>
        </row>
        <row r="43">
          <cell r="D43">
            <v>16200000</v>
          </cell>
          <cell r="S43">
            <v>79578</v>
          </cell>
          <cell r="Z43">
            <v>18794.96</v>
          </cell>
        </row>
        <row r="44">
          <cell r="D44">
            <v>16200000</v>
          </cell>
          <cell r="S44">
            <v>2512</v>
          </cell>
          <cell r="Z44">
            <v>0</v>
          </cell>
        </row>
        <row r="45">
          <cell r="D45">
            <v>16200000</v>
          </cell>
          <cell r="S45">
            <v>789092</v>
          </cell>
          <cell r="Z45">
            <v>186370.27000000005</v>
          </cell>
        </row>
        <row r="46">
          <cell r="D46">
            <v>16200000</v>
          </cell>
          <cell r="S46">
            <v>358091</v>
          </cell>
          <cell r="Z46">
            <v>84575</v>
          </cell>
        </row>
        <row r="47">
          <cell r="D47">
            <v>16200000</v>
          </cell>
          <cell r="S47">
            <v>122167</v>
          </cell>
          <cell r="Z47">
            <v>28853.859999999993</v>
          </cell>
        </row>
        <row r="48">
          <cell r="D48">
            <v>16200000</v>
          </cell>
          <cell r="S48">
            <v>6898304</v>
          </cell>
          <cell r="Z48">
            <v>1629262.7600000005</v>
          </cell>
        </row>
        <row r="49">
          <cell r="D49">
            <v>16200000</v>
          </cell>
          <cell r="S49">
            <v>791741</v>
          </cell>
          <cell r="Z49">
            <v>186995.87000000002</v>
          </cell>
        </row>
        <row r="50">
          <cell r="D50">
            <v>16200000</v>
          </cell>
          <cell r="S50">
            <v>917969</v>
          </cell>
          <cell r="Z50">
            <v>216808.77000000005</v>
          </cell>
        </row>
        <row r="51">
          <cell r="D51">
            <v>16200000</v>
          </cell>
          <cell r="S51">
            <v>60929</v>
          </cell>
          <cell r="Z51">
            <v>14390.5</v>
          </cell>
        </row>
        <row r="52">
          <cell r="D52">
            <v>16200000</v>
          </cell>
          <cell r="S52">
            <v>38816</v>
          </cell>
          <cell r="Z52">
            <v>10243.11</v>
          </cell>
        </row>
        <row r="53">
          <cell r="D53">
            <v>16200000</v>
          </cell>
          <cell r="S53">
            <v>422708.35</v>
          </cell>
          <cell r="Z53">
            <v>149709.19999999998</v>
          </cell>
        </row>
        <row r="54">
          <cell r="D54">
            <v>16200000</v>
          </cell>
          <cell r="S54">
            <v>89250</v>
          </cell>
          <cell r="Z54">
            <v>0</v>
          </cell>
        </row>
        <row r="55">
          <cell r="D55">
            <v>16200000</v>
          </cell>
          <cell r="S55">
            <v>0</v>
          </cell>
          <cell r="Z55">
            <v>0</v>
          </cell>
        </row>
        <row r="56">
          <cell r="D56">
            <v>16200000</v>
          </cell>
          <cell r="S56">
            <v>532000</v>
          </cell>
          <cell r="Z56">
            <v>325111.12</v>
          </cell>
        </row>
        <row r="57">
          <cell r="D57">
            <v>16200000</v>
          </cell>
          <cell r="S57">
            <v>282500</v>
          </cell>
          <cell r="Z57">
            <v>172638.88</v>
          </cell>
        </row>
        <row r="58">
          <cell r="D58">
            <v>16200000</v>
          </cell>
          <cell r="S58">
            <v>307609.5</v>
          </cell>
          <cell r="Z58">
            <v>41014.600000000006</v>
          </cell>
        </row>
        <row r="59">
          <cell r="D59">
            <v>16200000</v>
          </cell>
          <cell r="S59">
            <v>0</v>
          </cell>
          <cell r="Z59">
            <v>0</v>
          </cell>
        </row>
        <row r="60">
          <cell r="D60">
            <v>16200000</v>
          </cell>
          <cell r="S60">
            <v>0</v>
          </cell>
          <cell r="Z60">
            <v>0</v>
          </cell>
        </row>
        <row r="61">
          <cell r="D61">
            <v>16200000</v>
          </cell>
          <cell r="S61">
            <v>15000</v>
          </cell>
          <cell r="Z61">
            <v>11250</v>
          </cell>
        </row>
        <row r="62">
          <cell r="D62">
            <v>16200000</v>
          </cell>
          <cell r="S62">
            <v>15000</v>
          </cell>
          <cell r="Z62">
            <v>11250</v>
          </cell>
        </row>
        <row r="63">
          <cell r="D63">
            <v>16200000</v>
          </cell>
          <cell r="S63">
            <v>15000</v>
          </cell>
          <cell r="Z63">
            <v>11250</v>
          </cell>
        </row>
        <row r="64">
          <cell r="D64">
            <v>16200000</v>
          </cell>
          <cell r="S64">
            <v>0</v>
          </cell>
          <cell r="Z64">
            <v>0</v>
          </cell>
        </row>
        <row r="65">
          <cell r="D65">
            <v>16200000</v>
          </cell>
          <cell r="S65">
            <v>0</v>
          </cell>
          <cell r="Z65">
            <v>0</v>
          </cell>
        </row>
        <row r="66">
          <cell r="D66">
            <v>16200000</v>
          </cell>
          <cell r="S66">
            <v>0</v>
          </cell>
          <cell r="Z66">
            <v>0</v>
          </cell>
        </row>
        <row r="67">
          <cell r="D67">
            <v>16200000</v>
          </cell>
          <cell r="S67">
            <v>0</v>
          </cell>
          <cell r="Z67">
            <v>0</v>
          </cell>
        </row>
        <row r="68">
          <cell r="D68">
            <v>16200000</v>
          </cell>
          <cell r="S68">
            <v>51355</v>
          </cell>
          <cell r="Z68">
            <v>0</v>
          </cell>
        </row>
        <row r="69">
          <cell r="D69">
            <v>16200000</v>
          </cell>
          <cell r="S69">
            <v>38955</v>
          </cell>
          <cell r="Z69">
            <v>32733.020000000004</v>
          </cell>
        </row>
        <row r="70">
          <cell r="D70">
            <v>16270000</v>
          </cell>
          <cell r="S70">
            <v>27000</v>
          </cell>
          <cell r="Z70">
            <v>0</v>
          </cell>
        </row>
        <row r="71">
          <cell r="D71">
            <v>16270000</v>
          </cell>
          <cell r="S71">
            <v>225637</v>
          </cell>
          <cell r="Z71">
            <v>0</v>
          </cell>
        </row>
        <row r="72">
          <cell r="D72">
            <v>16270000</v>
          </cell>
          <cell r="S72">
            <v>10500</v>
          </cell>
          <cell r="Z72">
            <v>0</v>
          </cell>
        </row>
        <row r="73">
          <cell r="D73">
            <v>16270000</v>
          </cell>
          <cell r="S73">
            <v>0</v>
          </cell>
          <cell r="Z73">
            <v>0</v>
          </cell>
        </row>
        <row r="74">
          <cell r="D74">
            <v>16270000</v>
          </cell>
          <cell r="S74">
            <v>0</v>
          </cell>
          <cell r="Z74">
            <v>0</v>
          </cell>
        </row>
        <row r="75">
          <cell r="D75">
            <v>16270000</v>
          </cell>
          <cell r="S75">
            <v>32351</v>
          </cell>
          <cell r="Z75">
            <v>0</v>
          </cell>
        </row>
        <row r="76">
          <cell r="D76">
            <v>16270000</v>
          </cell>
          <cell r="S76">
            <v>388364</v>
          </cell>
          <cell r="Z76">
            <v>0</v>
          </cell>
        </row>
        <row r="77">
          <cell r="D77">
            <v>16270000</v>
          </cell>
          <cell r="S77">
            <v>647273</v>
          </cell>
          <cell r="Z77">
            <v>0</v>
          </cell>
        </row>
        <row r="78">
          <cell r="D78">
            <v>16270000</v>
          </cell>
          <cell r="S78">
            <v>51782</v>
          </cell>
          <cell r="Z78">
            <v>0</v>
          </cell>
        </row>
        <row r="79">
          <cell r="D79">
            <v>16270000</v>
          </cell>
          <cell r="S79">
            <v>16182</v>
          </cell>
          <cell r="Z79">
            <v>0</v>
          </cell>
        </row>
        <row r="80">
          <cell r="D80">
            <v>16270000</v>
          </cell>
          <cell r="S80">
            <v>0</v>
          </cell>
          <cell r="Z80">
            <v>0</v>
          </cell>
        </row>
        <row r="81">
          <cell r="D81">
            <v>16270000</v>
          </cell>
          <cell r="S81">
            <v>161818</v>
          </cell>
          <cell r="Z81">
            <v>0</v>
          </cell>
        </row>
        <row r="82">
          <cell r="D82">
            <v>16270000</v>
          </cell>
          <cell r="S82">
            <v>0</v>
          </cell>
          <cell r="Z82">
            <v>0</v>
          </cell>
        </row>
        <row r="83">
          <cell r="D83">
            <v>16270000</v>
          </cell>
          <cell r="S83">
            <v>19418</v>
          </cell>
          <cell r="Z83">
            <v>0</v>
          </cell>
        </row>
        <row r="84">
          <cell r="D84">
            <v>16270000</v>
          </cell>
          <cell r="S84">
            <v>3884</v>
          </cell>
          <cell r="Z84">
            <v>0</v>
          </cell>
        </row>
        <row r="85">
          <cell r="D85">
            <v>16270000</v>
          </cell>
          <cell r="S85">
            <v>15535</v>
          </cell>
          <cell r="Z85">
            <v>0</v>
          </cell>
        </row>
        <row r="86">
          <cell r="D86">
            <v>16270000</v>
          </cell>
          <cell r="S86">
            <v>15535</v>
          </cell>
          <cell r="Z86">
            <v>0</v>
          </cell>
        </row>
        <row r="87">
          <cell r="D87">
            <v>16270000</v>
          </cell>
          <cell r="S87">
            <v>19418</v>
          </cell>
          <cell r="Z87">
            <v>0</v>
          </cell>
        </row>
        <row r="88">
          <cell r="D88">
            <v>16270000</v>
          </cell>
          <cell r="S88">
            <v>3884</v>
          </cell>
          <cell r="Z88">
            <v>0</v>
          </cell>
        </row>
        <row r="89">
          <cell r="D89">
            <v>16270000</v>
          </cell>
          <cell r="S89">
            <v>19418</v>
          </cell>
          <cell r="Z89">
            <v>0</v>
          </cell>
        </row>
        <row r="90">
          <cell r="D90">
            <v>16270000</v>
          </cell>
          <cell r="S90">
            <v>25891</v>
          </cell>
          <cell r="Z90">
            <v>0</v>
          </cell>
        </row>
        <row r="91">
          <cell r="D91">
            <v>16270000</v>
          </cell>
          <cell r="S91">
            <v>41882</v>
          </cell>
          <cell r="Z91">
            <v>0</v>
          </cell>
        </row>
        <row r="92">
          <cell r="D92">
            <v>16270000</v>
          </cell>
          <cell r="S92">
            <v>23035</v>
          </cell>
          <cell r="Z92">
            <v>0</v>
          </cell>
        </row>
        <row r="93">
          <cell r="D93">
            <v>16270000</v>
          </cell>
          <cell r="S93">
            <v>8365</v>
          </cell>
          <cell r="Z93">
            <v>0</v>
          </cell>
        </row>
        <row r="94">
          <cell r="D94">
            <v>16270000</v>
          </cell>
          <cell r="S94">
            <v>0</v>
          </cell>
          <cell r="Z94">
            <v>0</v>
          </cell>
        </row>
        <row r="95">
          <cell r="D95">
            <v>16270000</v>
          </cell>
          <cell r="S95">
            <v>4263</v>
          </cell>
          <cell r="Z95">
            <v>0</v>
          </cell>
        </row>
        <row r="96">
          <cell r="D96">
            <v>16270000</v>
          </cell>
          <cell r="S96">
            <v>38449</v>
          </cell>
          <cell r="Z96">
            <v>0</v>
          </cell>
        </row>
        <row r="97">
          <cell r="D97">
            <v>16270000</v>
          </cell>
          <cell r="S97">
            <v>197742</v>
          </cell>
          <cell r="Z97">
            <v>0</v>
          </cell>
        </row>
        <row r="98">
          <cell r="D98">
            <v>16270000</v>
          </cell>
          <cell r="S98">
            <v>64324</v>
          </cell>
          <cell r="Z98">
            <v>0</v>
          </cell>
        </row>
        <row r="99">
          <cell r="D99">
            <v>16270000</v>
          </cell>
          <cell r="S99">
            <v>64324</v>
          </cell>
          <cell r="Z99">
            <v>0</v>
          </cell>
        </row>
        <row r="100">
          <cell r="D100">
            <v>16270000</v>
          </cell>
          <cell r="S100">
            <v>28904</v>
          </cell>
          <cell r="Z100">
            <v>0</v>
          </cell>
        </row>
        <row r="101">
          <cell r="D101">
            <v>16270000</v>
          </cell>
          <cell r="S101">
            <v>28904</v>
          </cell>
          <cell r="Z101">
            <v>0</v>
          </cell>
        </row>
        <row r="102">
          <cell r="D102">
            <v>16270000</v>
          </cell>
          <cell r="S102">
            <v>33185</v>
          </cell>
          <cell r="Z102">
            <v>0</v>
          </cell>
        </row>
        <row r="103">
          <cell r="D103">
            <v>16270000</v>
          </cell>
          <cell r="S103">
            <v>187624</v>
          </cell>
          <cell r="Z103">
            <v>0</v>
          </cell>
        </row>
        <row r="104">
          <cell r="D104">
            <v>16270000</v>
          </cell>
          <cell r="S104">
            <v>132306</v>
          </cell>
          <cell r="Z104">
            <v>0</v>
          </cell>
        </row>
        <row r="105">
          <cell r="D105">
            <v>16270000</v>
          </cell>
          <cell r="S105">
            <v>27545</v>
          </cell>
          <cell r="Z105">
            <v>0</v>
          </cell>
        </row>
        <row r="106">
          <cell r="D106">
            <v>16270000</v>
          </cell>
          <cell r="S106">
            <v>4163</v>
          </cell>
          <cell r="Z106">
            <v>0</v>
          </cell>
        </row>
        <row r="107">
          <cell r="D107">
            <v>16270000</v>
          </cell>
          <cell r="S107">
            <v>23100</v>
          </cell>
          <cell r="Z107">
            <v>0</v>
          </cell>
        </row>
        <row r="108">
          <cell r="D108">
            <v>16270000</v>
          </cell>
          <cell r="S108">
            <v>23100</v>
          </cell>
          <cell r="Z108">
            <v>0</v>
          </cell>
        </row>
        <row r="109">
          <cell r="D109">
            <v>16270000</v>
          </cell>
          <cell r="S109">
            <v>4725</v>
          </cell>
          <cell r="Z109">
            <v>1575.71</v>
          </cell>
        </row>
        <row r="110">
          <cell r="D110">
            <v>16270000</v>
          </cell>
          <cell r="S110">
            <v>4725</v>
          </cell>
          <cell r="Z110">
            <v>1575.71</v>
          </cell>
        </row>
        <row r="111">
          <cell r="D111">
            <v>16270000</v>
          </cell>
          <cell r="S111">
            <v>77000</v>
          </cell>
          <cell r="Z111">
            <v>0</v>
          </cell>
        </row>
        <row r="112">
          <cell r="D112">
            <v>16270000</v>
          </cell>
          <cell r="S112">
            <v>232702</v>
          </cell>
          <cell r="Z112">
            <v>0</v>
          </cell>
        </row>
        <row r="113">
          <cell r="D113">
            <v>16270000</v>
          </cell>
          <cell r="S113">
            <v>679732</v>
          </cell>
          <cell r="Z113">
            <v>0</v>
          </cell>
        </row>
        <row r="114">
          <cell r="D114">
            <v>16270000</v>
          </cell>
          <cell r="S114">
            <v>16231</v>
          </cell>
          <cell r="Z114">
            <v>0</v>
          </cell>
        </row>
        <row r="115">
          <cell r="D115">
            <v>16270000</v>
          </cell>
          <cell r="S115">
            <v>60332</v>
          </cell>
          <cell r="Z115">
            <v>0</v>
          </cell>
        </row>
        <row r="116">
          <cell r="D116">
            <v>16270000</v>
          </cell>
          <cell r="S116">
            <v>11237</v>
          </cell>
          <cell r="Z116">
            <v>0</v>
          </cell>
        </row>
        <row r="117">
          <cell r="D117">
            <v>16270000</v>
          </cell>
          <cell r="S117">
            <v>24675</v>
          </cell>
          <cell r="Z117">
            <v>0</v>
          </cell>
        </row>
        <row r="118">
          <cell r="D118">
            <v>16270000</v>
          </cell>
          <cell r="S118">
            <v>247860</v>
          </cell>
          <cell r="Z118">
            <v>0</v>
          </cell>
        </row>
        <row r="119">
          <cell r="D119">
            <v>16270000</v>
          </cell>
          <cell r="S119">
            <v>45035</v>
          </cell>
          <cell r="Z119">
            <v>0</v>
          </cell>
        </row>
        <row r="120">
          <cell r="D120">
            <v>16270000</v>
          </cell>
          <cell r="S120">
            <v>45033</v>
          </cell>
          <cell r="Z120">
            <v>0</v>
          </cell>
        </row>
        <row r="121">
          <cell r="D121">
            <v>16270000</v>
          </cell>
          <cell r="S121">
            <v>271169</v>
          </cell>
          <cell r="Z121">
            <v>0</v>
          </cell>
        </row>
        <row r="122">
          <cell r="D122">
            <v>16270000</v>
          </cell>
          <cell r="S122">
            <v>12600</v>
          </cell>
          <cell r="Z122">
            <v>0</v>
          </cell>
        </row>
        <row r="123">
          <cell r="D123">
            <v>16270000</v>
          </cell>
          <cell r="S123">
            <v>78750</v>
          </cell>
          <cell r="Z123">
            <v>0</v>
          </cell>
        </row>
        <row r="124">
          <cell r="D124">
            <v>16270000</v>
          </cell>
          <cell r="S124">
            <v>25750</v>
          </cell>
          <cell r="Z124">
            <v>0</v>
          </cell>
        </row>
        <row r="125">
          <cell r="D125">
            <v>16270000</v>
          </cell>
          <cell r="S125">
            <v>14663</v>
          </cell>
          <cell r="Z125">
            <v>0</v>
          </cell>
        </row>
        <row r="126">
          <cell r="D126">
            <v>16270000</v>
          </cell>
          <cell r="S126">
            <v>7150</v>
          </cell>
          <cell r="Z126">
            <v>0</v>
          </cell>
        </row>
        <row r="127">
          <cell r="D127">
            <v>16270000</v>
          </cell>
          <cell r="S127">
            <v>0</v>
          </cell>
          <cell r="Z127">
            <v>0</v>
          </cell>
        </row>
        <row r="128">
          <cell r="D128">
            <v>16270000</v>
          </cell>
          <cell r="S128">
            <v>0</v>
          </cell>
          <cell r="Z128">
            <v>0</v>
          </cell>
        </row>
        <row r="129">
          <cell r="D129">
            <v>16270000</v>
          </cell>
          <cell r="S129">
            <v>0</v>
          </cell>
          <cell r="Z129">
            <v>0</v>
          </cell>
        </row>
        <row r="130">
          <cell r="D130">
            <v>16270000</v>
          </cell>
          <cell r="S130">
            <v>11990</v>
          </cell>
          <cell r="Z130">
            <v>1199</v>
          </cell>
        </row>
        <row r="131">
          <cell r="D131">
            <v>16270000</v>
          </cell>
          <cell r="S131">
            <v>148231</v>
          </cell>
          <cell r="Z131">
            <v>29646.199999999997</v>
          </cell>
        </row>
        <row r="132">
          <cell r="D132">
            <v>16270000</v>
          </cell>
          <cell r="S132">
            <v>26966</v>
          </cell>
          <cell r="Z132">
            <v>5842.6400000000012</v>
          </cell>
        </row>
        <row r="133">
          <cell r="D133">
            <v>16270000</v>
          </cell>
          <cell r="S133">
            <v>26966</v>
          </cell>
          <cell r="Z133">
            <v>5842.6400000000012</v>
          </cell>
        </row>
        <row r="134">
          <cell r="D134">
            <v>16270000</v>
          </cell>
          <cell r="S134">
            <v>33520</v>
          </cell>
          <cell r="Z134">
            <v>10614.660000000002</v>
          </cell>
        </row>
        <row r="135">
          <cell r="D135">
            <v>16270000</v>
          </cell>
          <cell r="S135">
            <v>68000</v>
          </cell>
          <cell r="Z135">
            <v>23800</v>
          </cell>
        </row>
        <row r="136">
          <cell r="D136">
            <v>16270000</v>
          </cell>
          <cell r="S136">
            <v>31000</v>
          </cell>
          <cell r="Z136">
            <v>10850</v>
          </cell>
        </row>
        <row r="137">
          <cell r="D137">
            <v>16270000</v>
          </cell>
          <cell r="S137">
            <v>35400</v>
          </cell>
          <cell r="Z137">
            <v>28910</v>
          </cell>
        </row>
        <row r="138">
          <cell r="D138">
            <v>16270000</v>
          </cell>
          <cell r="S138">
            <v>408000</v>
          </cell>
          <cell r="Z138">
            <v>244800</v>
          </cell>
        </row>
        <row r="139">
          <cell r="D139">
            <v>16270000</v>
          </cell>
          <cell r="S139">
            <v>304000</v>
          </cell>
          <cell r="Z139">
            <v>182400</v>
          </cell>
        </row>
        <row r="140">
          <cell r="D140">
            <v>16270000</v>
          </cell>
          <cell r="S140">
            <v>40000</v>
          </cell>
          <cell r="Z140">
            <v>20666.660000000003</v>
          </cell>
        </row>
        <row r="141">
          <cell r="D141">
            <v>16270000</v>
          </cell>
          <cell r="S141">
            <v>36900</v>
          </cell>
          <cell r="Z141">
            <v>19680</v>
          </cell>
        </row>
        <row r="142">
          <cell r="D142">
            <v>16270000</v>
          </cell>
          <cell r="S142">
            <v>47500</v>
          </cell>
          <cell r="Z142">
            <v>29291.660000000003</v>
          </cell>
        </row>
        <row r="143">
          <cell r="D143">
            <v>16270000</v>
          </cell>
          <cell r="S143">
            <v>14160</v>
          </cell>
          <cell r="Z143">
            <v>11564</v>
          </cell>
        </row>
        <row r="144">
          <cell r="D144">
            <v>16270000</v>
          </cell>
          <cell r="S144">
            <v>0</v>
          </cell>
          <cell r="Z144">
            <v>11200</v>
          </cell>
        </row>
        <row r="145">
          <cell r="D145">
            <v>16270000</v>
          </cell>
          <cell r="S145">
            <v>0</v>
          </cell>
          <cell r="Z145">
            <v>11200</v>
          </cell>
        </row>
        <row r="146">
          <cell r="D146">
            <v>16270000</v>
          </cell>
          <cell r="S146">
            <v>0</v>
          </cell>
          <cell r="Z146">
            <v>13446.32</v>
          </cell>
        </row>
        <row r="147">
          <cell r="D147">
            <v>16270040</v>
          </cell>
          <cell r="S147">
            <v>42614</v>
          </cell>
          <cell r="Z147">
            <v>0</v>
          </cell>
        </row>
        <row r="148">
          <cell r="D148">
            <v>16270040</v>
          </cell>
          <cell r="S148">
            <v>3893</v>
          </cell>
          <cell r="Z148">
            <v>0</v>
          </cell>
        </row>
        <row r="149">
          <cell r="D149">
            <v>16270040</v>
          </cell>
          <cell r="S149">
            <v>10311</v>
          </cell>
          <cell r="Z149">
            <v>0</v>
          </cell>
        </row>
        <row r="150">
          <cell r="D150">
            <v>16270040</v>
          </cell>
          <cell r="S150">
            <v>0</v>
          </cell>
          <cell r="Z150">
            <v>0</v>
          </cell>
        </row>
        <row r="151">
          <cell r="D151">
            <v>16270040</v>
          </cell>
          <cell r="S151">
            <v>415</v>
          </cell>
          <cell r="Z151">
            <v>0</v>
          </cell>
        </row>
        <row r="152">
          <cell r="D152">
            <v>16270040</v>
          </cell>
          <cell r="S152">
            <v>8513</v>
          </cell>
          <cell r="Z152">
            <v>0</v>
          </cell>
        </row>
        <row r="153">
          <cell r="D153">
            <v>16270040</v>
          </cell>
          <cell r="S153">
            <v>4903</v>
          </cell>
          <cell r="Z153">
            <v>0</v>
          </cell>
        </row>
        <row r="154">
          <cell r="D154">
            <v>16270040</v>
          </cell>
          <cell r="S154">
            <v>4903</v>
          </cell>
          <cell r="Z154">
            <v>0</v>
          </cell>
        </row>
        <row r="155">
          <cell r="D155">
            <v>16270040</v>
          </cell>
          <cell r="S155">
            <v>26205</v>
          </cell>
          <cell r="Z155">
            <v>0</v>
          </cell>
        </row>
        <row r="156">
          <cell r="D156">
            <v>16270040</v>
          </cell>
          <cell r="S156">
            <v>75961</v>
          </cell>
          <cell r="Z156">
            <v>0</v>
          </cell>
        </row>
        <row r="157">
          <cell r="D157">
            <v>16270040</v>
          </cell>
          <cell r="S157">
            <v>221566</v>
          </cell>
          <cell r="Z157">
            <v>0</v>
          </cell>
        </row>
        <row r="158">
          <cell r="D158">
            <v>16270040</v>
          </cell>
          <cell r="S158">
            <v>75271</v>
          </cell>
          <cell r="Z158">
            <v>0</v>
          </cell>
        </row>
        <row r="159">
          <cell r="D159">
            <v>16270040</v>
          </cell>
          <cell r="S159">
            <v>50369</v>
          </cell>
          <cell r="Z159">
            <v>0</v>
          </cell>
        </row>
        <row r="160">
          <cell r="D160">
            <v>16270040</v>
          </cell>
          <cell r="S160">
            <v>61971</v>
          </cell>
          <cell r="Z160">
            <v>0</v>
          </cell>
        </row>
        <row r="161">
          <cell r="D161">
            <v>16270040</v>
          </cell>
          <cell r="S161">
            <v>58598</v>
          </cell>
          <cell r="Z161">
            <v>0</v>
          </cell>
        </row>
        <row r="162">
          <cell r="D162">
            <v>16270040</v>
          </cell>
          <cell r="S162">
            <v>68428</v>
          </cell>
          <cell r="Z162">
            <v>0</v>
          </cell>
        </row>
        <row r="163">
          <cell r="D163">
            <v>16270040</v>
          </cell>
          <cell r="S163">
            <v>46237</v>
          </cell>
          <cell r="Z163">
            <v>0</v>
          </cell>
        </row>
        <row r="164">
          <cell r="D164">
            <v>16270040</v>
          </cell>
          <cell r="S164">
            <v>267436</v>
          </cell>
          <cell r="Z164">
            <v>0</v>
          </cell>
        </row>
        <row r="165">
          <cell r="D165">
            <v>16270040</v>
          </cell>
          <cell r="S165">
            <v>26996</v>
          </cell>
          <cell r="Z165">
            <v>0</v>
          </cell>
        </row>
        <row r="166">
          <cell r="D166">
            <v>16270040</v>
          </cell>
          <cell r="S166">
            <v>58034</v>
          </cell>
          <cell r="Z166">
            <v>0</v>
          </cell>
        </row>
        <row r="167">
          <cell r="D167">
            <v>16270040</v>
          </cell>
          <cell r="S167">
            <v>95257</v>
          </cell>
          <cell r="Z167">
            <v>0</v>
          </cell>
        </row>
        <row r="168">
          <cell r="D168">
            <v>16270040</v>
          </cell>
          <cell r="S168">
            <v>14008</v>
          </cell>
          <cell r="Z168">
            <v>0</v>
          </cell>
        </row>
        <row r="169">
          <cell r="D169">
            <v>16270040</v>
          </cell>
          <cell r="S169">
            <v>12848</v>
          </cell>
          <cell r="Z169">
            <v>0</v>
          </cell>
        </row>
        <row r="170">
          <cell r="D170">
            <v>16270040</v>
          </cell>
          <cell r="S170">
            <v>20557</v>
          </cell>
          <cell r="Z170">
            <v>0</v>
          </cell>
        </row>
        <row r="171">
          <cell r="D171">
            <v>16270040</v>
          </cell>
          <cell r="S171">
            <v>69001</v>
          </cell>
          <cell r="Z171">
            <v>0</v>
          </cell>
        </row>
        <row r="172">
          <cell r="D172">
            <v>16270040</v>
          </cell>
          <cell r="S172">
            <v>2623</v>
          </cell>
          <cell r="Z172">
            <v>0</v>
          </cell>
        </row>
        <row r="173">
          <cell r="D173">
            <v>16270040</v>
          </cell>
          <cell r="S173">
            <v>3770</v>
          </cell>
          <cell r="Z173">
            <v>0</v>
          </cell>
        </row>
        <row r="174">
          <cell r="D174">
            <v>16270040</v>
          </cell>
          <cell r="S174">
            <v>19272</v>
          </cell>
          <cell r="Z174">
            <v>0</v>
          </cell>
        </row>
        <row r="175">
          <cell r="D175">
            <v>16270040</v>
          </cell>
          <cell r="S175">
            <v>58241</v>
          </cell>
          <cell r="Z175">
            <v>0</v>
          </cell>
        </row>
        <row r="176">
          <cell r="D176">
            <v>16270040</v>
          </cell>
          <cell r="S176">
            <v>59718</v>
          </cell>
          <cell r="Z176">
            <v>0</v>
          </cell>
        </row>
        <row r="177">
          <cell r="D177">
            <v>16270040</v>
          </cell>
          <cell r="S177">
            <v>29514</v>
          </cell>
          <cell r="Z177">
            <v>0</v>
          </cell>
        </row>
        <row r="178">
          <cell r="D178">
            <v>16270040</v>
          </cell>
          <cell r="S178">
            <v>41542</v>
          </cell>
          <cell r="Z178">
            <v>0</v>
          </cell>
        </row>
        <row r="179">
          <cell r="D179">
            <v>16270040</v>
          </cell>
          <cell r="S179">
            <v>18878</v>
          </cell>
          <cell r="Z179">
            <v>0</v>
          </cell>
        </row>
        <row r="180">
          <cell r="D180">
            <v>16270040</v>
          </cell>
          <cell r="S180">
            <v>4904</v>
          </cell>
          <cell r="Z180">
            <v>0</v>
          </cell>
        </row>
        <row r="181">
          <cell r="D181">
            <v>16270040</v>
          </cell>
          <cell r="S181">
            <v>56626</v>
          </cell>
          <cell r="Z181">
            <v>0</v>
          </cell>
        </row>
        <row r="182">
          <cell r="D182">
            <v>16270040</v>
          </cell>
          <cell r="S182">
            <v>58343</v>
          </cell>
          <cell r="Z182">
            <v>0</v>
          </cell>
        </row>
        <row r="183">
          <cell r="D183">
            <v>16270040</v>
          </cell>
          <cell r="S183">
            <v>64029</v>
          </cell>
          <cell r="Z183">
            <v>0</v>
          </cell>
        </row>
        <row r="184">
          <cell r="D184">
            <v>16270040</v>
          </cell>
          <cell r="S184">
            <v>68148</v>
          </cell>
          <cell r="Z184">
            <v>0</v>
          </cell>
        </row>
        <row r="185">
          <cell r="D185">
            <v>16270040</v>
          </cell>
          <cell r="S185">
            <v>60403</v>
          </cell>
          <cell r="Z185">
            <v>0</v>
          </cell>
        </row>
        <row r="186">
          <cell r="D186">
            <v>16270040</v>
          </cell>
          <cell r="S186">
            <v>119791</v>
          </cell>
          <cell r="Z186">
            <v>0</v>
          </cell>
        </row>
        <row r="187">
          <cell r="D187">
            <v>16270040</v>
          </cell>
          <cell r="S187">
            <v>26964</v>
          </cell>
          <cell r="Z187">
            <v>0</v>
          </cell>
        </row>
        <row r="188">
          <cell r="D188">
            <v>16270040</v>
          </cell>
          <cell r="S188">
            <v>29417</v>
          </cell>
          <cell r="Z188">
            <v>0</v>
          </cell>
        </row>
        <row r="189">
          <cell r="D189">
            <v>16270040</v>
          </cell>
          <cell r="S189">
            <v>8190</v>
          </cell>
          <cell r="Z189">
            <v>0</v>
          </cell>
        </row>
        <row r="190">
          <cell r="D190">
            <v>16270040</v>
          </cell>
          <cell r="S190">
            <v>41674</v>
          </cell>
          <cell r="Z190">
            <v>0</v>
          </cell>
        </row>
        <row r="191">
          <cell r="D191">
            <v>16270040</v>
          </cell>
          <cell r="S191">
            <v>29416</v>
          </cell>
          <cell r="Z191">
            <v>0</v>
          </cell>
        </row>
        <row r="192">
          <cell r="D192">
            <v>16270040</v>
          </cell>
          <cell r="S192">
            <v>27782</v>
          </cell>
          <cell r="Z192">
            <v>0</v>
          </cell>
        </row>
        <row r="193">
          <cell r="D193">
            <v>16270040</v>
          </cell>
          <cell r="S193">
            <v>53603</v>
          </cell>
          <cell r="Z193">
            <v>0</v>
          </cell>
        </row>
        <row r="194">
          <cell r="D194">
            <v>16270040</v>
          </cell>
          <cell r="S194">
            <v>57198</v>
          </cell>
          <cell r="Z194">
            <v>0</v>
          </cell>
        </row>
        <row r="195">
          <cell r="D195">
            <v>16270040</v>
          </cell>
          <cell r="S195">
            <v>19745</v>
          </cell>
          <cell r="Z195">
            <v>0</v>
          </cell>
        </row>
        <row r="196">
          <cell r="D196">
            <v>16270040</v>
          </cell>
          <cell r="S196">
            <v>3270</v>
          </cell>
          <cell r="Z196">
            <v>0</v>
          </cell>
        </row>
        <row r="197">
          <cell r="D197">
            <v>16270040</v>
          </cell>
          <cell r="S197">
            <v>49329</v>
          </cell>
          <cell r="Z197">
            <v>0</v>
          </cell>
        </row>
        <row r="198">
          <cell r="D198">
            <v>16270040</v>
          </cell>
          <cell r="S198">
            <v>1002</v>
          </cell>
          <cell r="Z198">
            <v>0</v>
          </cell>
        </row>
        <row r="199">
          <cell r="D199">
            <v>16270040</v>
          </cell>
          <cell r="S199">
            <v>6809</v>
          </cell>
          <cell r="Z199">
            <v>0</v>
          </cell>
        </row>
        <row r="200">
          <cell r="D200">
            <v>16270040</v>
          </cell>
          <cell r="S200">
            <v>2985</v>
          </cell>
          <cell r="Z200">
            <v>0</v>
          </cell>
        </row>
        <row r="201">
          <cell r="D201">
            <v>16270040</v>
          </cell>
          <cell r="S201">
            <v>3405</v>
          </cell>
          <cell r="Z201">
            <v>0</v>
          </cell>
        </row>
        <row r="202">
          <cell r="D202">
            <v>16270040</v>
          </cell>
          <cell r="S202">
            <v>1525</v>
          </cell>
          <cell r="Z202">
            <v>0</v>
          </cell>
        </row>
        <row r="203">
          <cell r="D203">
            <v>16270040</v>
          </cell>
          <cell r="S203">
            <v>2202</v>
          </cell>
          <cell r="Z203">
            <v>0</v>
          </cell>
        </row>
        <row r="204">
          <cell r="D204">
            <v>16270040</v>
          </cell>
          <cell r="S204">
            <v>900</v>
          </cell>
          <cell r="Z204">
            <v>0</v>
          </cell>
        </row>
        <row r="205">
          <cell r="D205">
            <v>16270040</v>
          </cell>
          <cell r="S205">
            <v>35712</v>
          </cell>
          <cell r="Z205">
            <v>0</v>
          </cell>
        </row>
        <row r="206">
          <cell r="D206">
            <v>16270040</v>
          </cell>
          <cell r="S206">
            <v>4227</v>
          </cell>
          <cell r="Z206">
            <v>0</v>
          </cell>
        </row>
        <row r="207">
          <cell r="D207">
            <v>16270040</v>
          </cell>
          <cell r="S207">
            <v>10856</v>
          </cell>
          <cell r="Z207">
            <v>0</v>
          </cell>
        </row>
        <row r="208">
          <cell r="D208">
            <v>16270040</v>
          </cell>
          <cell r="S208">
            <v>1072</v>
          </cell>
          <cell r="Z208">
            <v>0</v>
          </cell>
        </row>
        <row r="209">
          <cell r="D209">
            <v>16270040</v>
          </cell>
          <cell r="S209">
            <v>17969</v>
          </cell>
          <cell r="Z209">
            <v>0</v>
          </cell>
        </row>
        <row r="210">
          <cell r="D210">
            <v>16270040</v>
          </cell>
          <cell r="S210">
            <v>36079</v>
          </cell>
          <cell r="Z210">
            <v>0</v>
          </cell>
        </row>
        <row r="211">
          <cell r="D211">
            <v>16270040</v>
          </cell>
          <cell r="S211">
            <v>6354</v>
          </cell>
          <cell r="Z211">
            <v>0</v>
          </cell>
        </row>
        <row r="212">
          <cell r="D212">
            <v>16270040</v>
          </cell>
          <cell r="S212">
            <v>1856</v>
          </cell>
          <cell r="Z212">
            <v>0</v>
          </cell>
        </row>
        <row r="213">
          <cell r="D213">
            <v>16270040</v>
          </cell>
          <cell r="S213">
            <v>106</v>
          </cell>
          <cell r="Z213">
            <v>0</v>
          </cell>
        </row>
        <row r="214">
          <cell r="D214">
            <v>16270040</v>
          </cell>
          <cell r="S214">
            <v>14433</v>
          </cell>
          <cell r="Z214">
            <v>0</v>
          </cell>
        </row>
        <row r="215">
          <cell r="D215">
            <v>16270040</v>
          </cell>
          <cell r="S215">
            <v>3005</v>
          </cell>
          <cell r="Z215">
            <v>0</v>
          </cell>
        </row>
        <row r="216">
          <cell r="D216">
            <v>16270040</v>
          </cell>
          <cell r="S216">
            <v>949</v>
          </cell>
          <cell r="Z216">
            <v>0</v>
          </cell>
        </row>
        <row r="217">
          <cell r="D217">
            <v>16270040</v>
          </cell>
          <cell r="S217">
            <v>9541</v>
          </cell>
          <cell r="Z217">
            <v>0</v>
          </cell>
        </row>
        <row r="218">
          <cell r="D218">
            <v>16270040</v>
          </cell>
          <cell r="S218">
            <v>697</v>
          </cell>
          <cell r="Z218">
            <v>0</v>
          </cell>
        </row>
        <row r="219">
          <cell r="D219">
            <v>16270040</v>
          </cell>
          <cell r="S219">
            <v>2147</v>
          </cell>
          <cell r="Z219">
            <v>0</v>
          </cell>
        </row>
        <row r="220">
          <cell r="D220">
            <v>16270040</v>
          </cell>
          <cell r="S220">
            <v>2471</v>
          </cell>
          <cell r="Z220">
            <v>0</v>
          </cell>
        </row>
        <row r="221">
          <cell r="D221">
            <v>16270040</v>
          </cell>
          <cell r="S221">
            <v>0</v>
          </cell>
          <cell r="Z221">
            <v>0</v>
          </cell>
        </row>
        <row r="222">
          <cell r="D222">
            <v>16270040</v>
          </cell>
          <cell r="S222">
            <v>5648</v>
          </cell>
          <cell r="Z222">
            <v>0</v>
          </cell>
        </row>
        <row r="223">
          <cell r="D223">
            <v>16270040</v>
          </cell>
          <cell r="S223">
            <v>16961</v>
          </cell>
          <cell r="Z223">
            <v>0</v>
          </cell>
        </row>
        <row r="224">
          <cell r="D224">
            <v>16270040</v>
          </cell>
          <cell r="S224">
            <v>47576.9</v>
          </cell>
          <cell r="Z224">
            <v>0</v>
          </cell>
        </row>
        <row r="225">
          <cell r="D225">
            <v>16270040</v>
          </cell>
          <cell r="S225">
            <v>28960</v>
          </cell>
          <cell r="Z225">
            <v>0</v>
          </cell>
        </row>
        <row r="226">
          <cell r="D226">
            <v>16270040</v>
          </cell>
          <cell r="S226">
            <v>17875.599999999999</v>
          </cell>
          <cell r="Z226">
            <v>0</v>
          </cell>
        </row>
        <row r="227">
          <cell r="D227">
            <v>16270040</v>
          </cell>
          <cell r="S227">
            <v>13892.4</v>
          </cell>
          <cell r="Z227">
            <v>0</v>
          </cell>
        </row>
        <row r="228">
          <cell r="D228">
            <v>16270040</v>
          </cell>
          <cell r="S228">
            <v>0</v>
          </cell>
          <cell r="Z228">
            <v>0</v>
          </cell>
        </row>
        <row r="229">
          <cell r="D229">
            <v>16270080</v>
          </cell>
          <cell r="S229">
            <v>178289</v>
          </cell>
          <cell r="Z229">
            <v>0</v>
          </cell>
        </row>
        <row r="230">
          <cell r="D230">
            <v>16270080</v>
          </cell>
          <cell r="S230">
            <v>222862</v>
          </cell>
          <cell r="Z230">
            <v>0</v>
          </cell>
        </row>
        <row r="231">
          <cell r="D231">
            <v>16270080</v>
          </cell>
          <cell r="S231">
            <v>254699</v>
          </cell>
          <cell r="Z231">
            <v>0</v>
          </cell>
        </row>
        <row r="232">
          <cell r="D232">
            <v>16270080</v>
          </cell>
          <cell r="S232">
            <v>159187</v>
          </cell>
          <cell r="Z232">
            <v>0</v>
          </cell>
        </row>
        <row r="233">
          <cell r="D233">
            <v>16270080</v>
          </cell>
          <cell r="S233">
            <v>100000</v>
          </cell>
          <cell r="Z233">
            <v>33333.33</v>
          </cell>
        </row>
        <row r="234">
          <cell r="D234">
            <v>16270080</v>
          </cell>
          <cell r="S234">
            <v>220000</v>
          </cell>
          <cell r="Z234">
            <v>73333.33</v>
          </cell>
        </row>
        <row r="235">
          <cell r="D235">
            <v>16270080</v>
          </cell>
          <cell r="S235">
            <v>0</v>
          </cell>
          <cell r="Z235">
            <v>0</v>
          </cell>
        </row>
        <row r="236">
          <cell r="D236">
            <v>16270080</v>
          </cell>
          <cell r="S236">
            <v>7512.3</v>
          </cell>
          <cell r="Z236">
            <v>4632.58</v>
          </cell>
        </row>
        <row r="237">
          <cell r="D237">
            <v>16270080</v>
          </cell>
          <cell r="S237">
            <v>12450</v>
          </cell>
          <cell r="Z237">
            <v>7677.5</v>
          </cell>
        </row>
        <row r="238">
          <cell r="D238">
            <v>19900040</v>
          </cell>
          <cell r="S238">
            <v>2263991</v>
          </cell>
          <cell r="Z238">
            <v>2017014.4500000002</v>
          </cell>
        </row>
        <row r="239">
          <cell r="S239">
            <v>111605961.05</v>
          </cell>
          <cell r="Z239">
            <v>59394591.890000001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2EA5-FA91-4205-91F1-FC13AB632F90}">
  <dimension ref="B2:E12"/>
  <sheetViews>
    <sheetView workbookViewId="0">
      <selection activeCell="H12" sqref="H12"/>
    </sheetView>
  </sheetViews>
  <sheetFormatPr defaultRowHeight="12.5" x14ac:dyDescent="0.25"/>
  <cols>
    <col min="1" max="2" width="8.7265625" style="1"/>
    <col min="3" max="3" width="26.453125" style="1" bestFit="1" customWidth="1"/>
    <col min="4" max="5" width="16.1796875" style="1" bestFit="1" customWidth="1"/>
    <col min="6" max="16384" width="8.7265625" style="1"/>
  </cols>
  <sheetData>
    <row r="2" spans="2:5" ht="13" x14ac:dyDescent="0.25">
      <c r="B2" s="22" t="s">
        <v>0</v>
      </c>
      <c r="C2" s="22"/>
      <c r="D2" s="22"/>
    </row>
    <row r="4" spans="2:5" ht="26" x14ac:dyDescent="0.25">
      <c r="B4" s="2" t="s">
        <v>1</v>
      </c>
      <c r="C4" s="2" t="s">
        <v>2</v>
      </c>
      <c r="D4" s="3" t="s">
        <v>3</v>
      </c>
      <c r="E4" s="3" t="s">
        <v>4</v>
      </c>
    </row>
    <row r="5" spans="2:5" ht="13" x14ac:dyDescent="0.3">
      <c r="B5" s="4">
        <v>16040000</v>
      </c>
      <c r="C5" s="1" t="s">
        <v>5</v>
      </c>
      <c r="D5" s="5">
        <f>SUMIF('[1]Haridwar FAR Oct 2022'!D:D,'Summary FAR Haridwar Plant'!B5,'[1]Haridwar FAR Oct 2022'!S:S)</f>
        <v>82280213</v>
      </c>
      <c r="E5" s="5">
        <f>SUMIF('[1]Haridwar FAR Oct 2022'!D:D,'Summary FAR Haridwar Plant'!B5,'[1]Haridwar FAR Oct 2022'!Z:Z)</f>
        <v>52118036.030000001</v>
      </c>
    </row>
    <row r="6" spans="2:5" ht="13" x14ac:dyDescent="0.3">
      <c r="B6" s="4">
        <v>16110000</v>
      </c>
      <c r="C6" s="1" t="s">
        <v>6</v>
      </c>
      <c r="D6" s="5">
        <f>SUMIF('[1]Haridwar FAR Oct 2022'!D:D,'Summary FAR Haridwar Plant'!B6,'[1]Haridwar FAR Oct 2022'!S:S)</f>
        <v>28350</v>
      </c>
      <c r="E6" s="5">
        <f>SUMIF('[1]Haridwar FAR Oct 2022'!D:D,'Summary FAR Haridwar Plant'!B6,'[1]Haridwar FAR Oct 2022'!Z:Z)</f>
        <v>0</v>
      </c>
    </row>
    <row r="7" spans="2:5" ht="13" x14ac:dyDescent="0.3">
      <c r="B7" s="4">
        <v>16200000</v>
      </c>
      <c r="C7" s="1" t="s">
        <v>7</v>
      </c>
      <c r="D7" s="5">
        <f>SUMIF('[1]Haridwar FAR Oct 2022'!D:D,'Summary FAR Haridwar Plant'!B7,'[1]Haridwar FAR Oct 2022'!S:S)</f>
        <v>17537399.850000001</v>
      </c>
      <c r="E7" s="5">
        <f>SUMIF('[1]Haridwar FAR Oct 2022'!D:D,'Summary FAR Haridwar Plant'!B7,'[1]Haridwar FAR Oct 2022'!Z:Z)</f>
        <v>4476459.47</v>
      </c>
    </row>
    <row r="8" spans="2:5" ht="13" x14ac:dyDescent="0.3">
      <c r="B8" s="4">
        <v>16270000</v>
      </c>
      <c r="C8" s="1" t="s">
        <v>8</v>
      </c>
      <c r="D8" s="5">
        <f>SUMIF('[1]Haridwar FAR Oct 2022'!D:D,'Summary FAR Haridwar Plant'!B8,'[1]Haridwar FAR Oct 2022'!S:S)</f>
        <v>5707107</v>
      </c>
      <c r="E8" s="5">
        <f>SUMIF('[1]Haridwar FAR Oct 2022'!D:D,'Summary FAR Haridwar Plant'!B8,'[1]Haridwar FAR Oct 2022'!Z:Z)</f>
        <v>664105.20000000007</v>
      </c>
    </row>
    <row r="9" spans="2:5" ht="13" x14ac:dyDescent="0.3">
      <c r="B9" s="4">
        <v>16270040</v>
      </c>
      <c r="C9" s="1" t="s">
        <v>9</v>
      </c>
      <c r="D9" s="5">
        <f>SUMIF('[1]Haridwar FAR Oct 2022'!D:D,'Summary FAR Haridwar Plant'!B9,'[1]Haridwar FAR Oct 2022'!S:S)</f>
        <v>2633900.9</v>
      </c>
      <c r="E9" s="5">
        <f>SUMIF('[1]Haridwar FAR Oct 2022'!D:D,'Summary FAR Haridwar Plant'!B9,'[1]Haridwar FAR Oct 2022'!Z:Z)</f>
        <v>0</v>
      </c>
    </row>
    <row r="10" spans="2:5" ht="13" x14ac:dyDescent="0.3">
      <c r="B10" s="4">
        <v>16270080</v>
      </c>
      <c r="C10" s="1" t="s">
        <v>10</v>
      </c>
      <c r="D10" s="5">
        <f>SUMIF('[1]Haridwar FAR Oct 2022'!D:D,'Summary FAR Haridwar Plant'!B10,'[1]Haridwar FAR Oct 2022'!S:S)</f>
        <v>1154999.3</v>
      </c>
      <c r="E10" s="5">
        <f>SUMIF('[1]Haridwar FAR Oct 2022'!D:D,'Summary FAR Haridwar Plant'!B10,'[1]Haridwar FAR Oct 2022'!Z:Z)</f>
        <v>118976.74</v>
      </c>
    </row>
    <row r="11" spans="2:5" ht="13" x14ac:dyDescent="0.3">
      <c r="B11" s="6">
        <v>19900040</v>
      </c>
      <c r="C11" s="1" t="s">
        <v>11</v>
      </c>
      <c r="D11" s="5">
        <f>SUMIF('[1]Haridwar FAR Oct 2022'!D:D,'Summary FAR Haridwar Plant'!B11,'[1]Haridwar FAR Oct 2022'!S:S)</f>
        <v>2263991</v>
      </c>
      <c r="E11" s="5">
        <f>SUMIF('[1]Haridwar FAR Oct 2022'!D:D,'Summary FAR Haridwar Plant'!B11,'[1]Haridwar FAR Oct 2022'!Z:Z)</f>
        <v>2017014.4500000002</v>
      </c>
    </row>
    <row r="12" spans="2:5" ht="13.5" thickBot="1" x14ac:dyDescent="0.3">
      <c r="B12" s="7"/>
      <c r="C12" s="7"/>
      <c r="D12" s="8">
        <f>SUM(D5:D11)</f>
        <v>111605961.05</v>
      </c>
      <c r="E12" s="8">
        <f>SUM(E5:E11)</f>
        <v>59394591.890000008</v>
      </c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12F2D-8DA2-46CF-BEA8-CD31FC10F835}">
  <dimension ref="A2:AA234"/>
  <sheetViews>
    <sheetView tabSelected="1" topLeftCell="A3" workbookViewId="0">
      <selection activeCell="F5" sqref="F5"/>
    </sheetView>
  </sheetViews>
  <sheetFormatPr defaultRowHeight="12.5" x14ac:dyDescent="0.25"/>
  <cols>
    <col min="1" max="1" width="6" style="1" bestFit="1" customWidth="1"/>
    <col min="2" max="2" width="7" style="1" bestFit="1" customWidth="1"/>
    <col min="3" max="3" width="11" style="1" bestFit="1" customWidth="1"/>
    <col min="4" max="4" width="13" style="1" bestFit="1" customWidth="1"/>
    <col min="5" max="5" width="10" style="1" bestFit="1" customWidth="1"/>
    <col min="6" max="6" width="41.08984375" style="1" bestFit="1" customWidth="1"/>
    <col min="7" max="7" width="15.453125" style="9" bestFit="1" customWidth="1"/>
    <col min="8" max="8" width="52" style="1" bestFit="1" customWidth="1"/>
    <col min="9" max="9" width="34.54296875" style="1" bestFit="1" customWidth="1"/>
    <col min="10" max="11" width="13" style="1" bestFit="1" customWidth="1"/>
    <col min="12" max="12" width="8.453125" style="1" bestFit="1" customWidth="1"/>
    <col min="13" max="13" width="20" style="1" bestFit="1" customWidth="1"/>
    <col min="14" max="14" width="11" style="1" bestFit="1" customWidth="1"/>
    <col min="15" max="15" width="8" style="1" bestFit="1" customWidth="1"/>
    <col min="16" max="16" width="10" style="1" bestFit="1" customWidth="1"/>
    <col min="17" max="17" width="13.36328125" style="1" bestFit="1" customWidth="1"/>
    <col min="18" max="18" width="20" style="1" bestFit="1" customWidth="1"/>
    <col min="19" max="19" width="15" style="1" bestFit="1" customWidth="1"/>
    <col min="20" max="20" width="20.81640625" style="1" bestFit="1" customWidth="1"/>
    <col min="21" max="21" width="18" style="1" customWidth="1"/>
    <col min="22" max="22" width="13.54296875" style="1" bestFit="1" customWidth="1"/>
    <col min="23" max="23" width="16" style="1" bestFit="1" customWidth="1"/>
    <col min="24" max="24" width="16.81640625" style="1" bestFit="1" customWidth="1"/>
    <col min="25" max="25" width="16.81640625" style="1" customWidth="1"/>
    <col min="26" max="26" width="15" style="1" customWidth="1"/>
    <col min="27" max="27" width="8.90625" style="1" bestFit="1" customWidth="1"/>
    <col min="28" max="28" width="8.7265625" style="1"/>
    <col min="29" max="29" width="12.7265625" style="1" bestFit="1" customWidth="1"/>
    <col min="30" max="16384" width="8.7265625" style="1"/>
  </cols>
  <sheetData>
    <row r="2" spans="1:26" ht="13" x14ac:dyDescent="0.25">
      <c r="A2" s="23" t="s">
        <v>317</v>
      </c>
      <c r="B2" s="23"/>
      <c r="C2" s="23"/>
      <c r="D2" s="23"/>
      <c r="E2" s="23"/>
    </row>
    <row r="3" spans="1:26" ht="13" x14ac:dyDescent="0.25">
      <c r="S3" s="24" t="s">
        <v>29</v>
      </c>
      <c r="T3" s="25"/>
      <c r="U3" s="25"/>
      <c r="V3" s="25"/>
      <c r="W3" s="26" t="s">
        <v>33</v>
      </c>
      <c r="X3" s="27"/>
      <c r="Z3" s="21" t="s">
        <v>318</v>
      </c>
    </row>
    <row r="4" spans="1:26" ht="32.5" customHeight="1" x14ac:dyDescent="0.25">
      <c r="A4" s="14" t="s">
        <v>12</v>
      </c>
      <c r="B4" s="14" t="s">
        <v>13</v>
      </c>
      <c r="C4" s="14" t="s">
        <v>14</v>
      </c>
      <c r="D4" s="14" t="s">
        <v>15</v>
      </c>
      <c r="E4" s="14" t="s">
        <v>16</v>
      </c>
      <c r="F4" s="14" t="s">
        <v>319</v>
      </c>
      <c r="G4" s="15" t="s">
        <v>17</v>
      </c>
      <c r="H4" s="14" t="s">
        <v>18</v>
      </c>
      <c r="I4" s="14" t="s">
        <v>19</v>
      </c>
      <c r="J4" s="14" t="s">
        <v>20</v>
      </c>
      <c r="K4" s="14" t="s">
        <v>21</v>
      </c>
      <c r="L4" s="16" t="s">
        <v>22</v>
      </c>
      <c r="M4" s="14" t="s">
        <v>23</v>
      </c>
      <c r="N4" s="14" t="s">
        <v>24</v>
      </c>
      <c r="O4" s="14" t="s">
        <v>25</v>
      </c>
      <c r="P4" s="16" t="s">
        <v>26</v>
      </c>
      <c r="Q4" s="16" t="s">
        <v>27</v>
      </c>
      <c r="R4" s="14" t="s">
        <v>28</v>
      </c>
      <c r="S4" s="16" t="s">
        <v>29</v>
      </c>
      <c r="T4" s="16" t="s">
        <v>30</v>
      </c>
      <c r="U4" s="16" t="s">
        <v>31</v>
      </c>
      <c r="V4" s="16" t="s">
        <v>32</v>
      </c>
      <c r="W4" s="16" t="s">
        <v>33</v>
      </c>
      <c r="X4" s="16" t="s">
        <v>34</v>
      </c>
      <c r="Y4" s="16" t="s">
        <v>35</v>
      </c>
      <c r="Z4" s="16" t="s">
        <v>36</v>
      </c>
    </row>
    <row r="5" spans="1:26" x14ac:dyDescent="0.25">
      <c r="A5" s="1">
        <v>2100</v>
      </c>
      <c r="B5" s="1">
        <v>2101</v>
      </c>
      <c r="C5" s="1">
        <v>210130001</v>
      </c>
      <c r="D5" s="1">
        <v>16040000</v>
      </c>
      <c r="E5" s="1">
        <v>16040000</v>
      </c>
      <c r="F5" s="1" t="s">
        <v>5</v>
      </c>
      <c r="G5" s="9">
        <v>160400000000</v>
      </c>
      <c r="H5" s="1" t="s">
        <v>37</v>
      </c>
      <c r="I5" s="1" t="s">
        <v>38</v>
      </c>
      <c r="J5" s="10">
        <v>41518</v>
      </c>
      <c r="K5" s="10"/>
      <c r="L5" s="1">
        <v>2013</v>
      </c>
      <c r="M5" s="10">
        <v>41518</v>
      </c>
      <c r="N5" s="1">
        <v>210130001</v>
      </c>
      <c r="O5" s="1" t="s">
        <v>39</v>
      </c>
      <c r="P5" s="1">
        <v>25</v>
      </c>
      <c r="Q5" s="1">
        <v>0</v>
      </c>
      <c r="R5" s="1" t="s">
        <v>40</v>
      </c>
      <c r="S5" s="11">
        <v>82280213</v>
      </c>
      <c r="T5" s="11">
        <v>0</v>
      </c>
      <c r="U5" s="11">
        <v>0</v>
      </c>
      <c r="V5" s="11">
        <f>SUM(S5:U5)</f>
        <v>82280213</v>
      </c>
      <c r="W5" s="11">
        <v>-27419122.440000001</v>
      </c>
      <c r="X5" s="11">
        <v>-2743054.53</v>
      </c>
      <c r="Y5" s="11">
        <f>IF(U5=0,0,-(S5+T5+W5+X5))</f>
        <v>0</v>
      </c>
      <c r="Z5" s="11">
        <f t="shared" ref="Z5:Z68" si="0">S5+T5+W5+X5+Y5</f>
        <v>52118036.030000001</v>
      </c>
    </row>
    <row r="6" spans="1:26" x14ac:dyDescent="0.25">
      <c r="A6" s="1">
        <v>2100</v>
      </c>
      <c r="B6" s="1">
        <v>2101</v>
      </c>
      <c r="C6" s="1">
        <v>210130001</v>
      </c>
      <c r="D6" s="1">
        <v>16110000</v>
      </c>
      <c r="E6" s="1">
        <v>16110000</v>
      </c>
      <c r="F6" s="1" t="s">
        <v>6</v>
      </c>
      <c r="G6" s="9">
        <v>161100000105</v>
      </c>
      <c r="H6" s="1" t="s">
        <v>41</v>
      </c>
      <c r="I6" s="1" t="s">
        <v>40</v>
      </c>
      <c r="J6" s="10">
        <v>42135</v>
      </c>
      <c r="K6" s="10"/>
      <c r="L6" s="1">
        <v>2015</v>
      </c>
      <c r="M6" s="10">
        <v>42135</v>
      </c>
      <c r="N6" s="1">
        <v>210130001</v>
      </c>
      <c r="O6" s="1" t="s">
        <v>39</v>
      </c>
      <c r="P6" s="1">
        <v>3</v>
      </c>
      <c r="Q6" s="1">
        <v>0</v>
      </c>
      <c r="R6" s="1" t="s">
        <v>40</v>
      </c>
      <c r="S6" s="11">
        <v>28350</v>
      </c>
      <c r="T6" s="11">
        <v>0</v>
      </c>
      <c r="U6" s="11">
        <v>0</v>
      </c>
      <c r="V6" s="11">
        <f t="shared" ref="V6:V66" si="1">SUM(S6:U6)</f>
        <v>28350</v>
      </c>
      <c r="W6" s="11">
        <v>-28350</v>
      </c>
      <c r="X6" s="11">
        <v>0</v>
      </c>
      <c r="Y6" s="11">
        <f t="shared" ref="Y6:Y66" si="2">IF(U6=0,0,-(S6+T6+W6+X6))</f>
        <v>0</v>
      </c>
      <c r="Z6" s="11">
        <f t="shared" si="0"/>
        <v>0</v>
      </c>
    </row>
    <row r="7" spans="1:26" x14ac:dyDescent="0.25">
      <c r="A7" s="1">
        <v>2100</v>
      </c>
      <c r="B7" s="1">
        <v>2101</v>
      </c>
      <c r="C7" s="1">
        <v>210130001</v>
      </c>
      <c r="D7" s="1">
        <v>16200000</v>
      </c>
      <c r="E7" s="1">
        <v>16200000</v>
      </c>
      <c r="F7" s="1" t="s">
        <v>7</v>
      </c>
      <c r="G7" s="9">
        <v>162000000000</v>
      </c>
      <c r="H7" s="1" t="s">
        <v>42</v>
      </c>
      <c r="I7" s="1" t="s">
        <v>43</v>
      </c>
      <c r="J7" s="10">
        <v>41518</v>
      </c>
      <c r="K7" s="10"/>
      <c r="L7" s="1">
        <v>2013</v>
      </c>
      <c r="M7" s="10">
        <v>41518</v>
      </c>
      <c r="N7" s="1">
        <v>210130001</v>
      </c>
      <c r="O7" s="1" t="s">
        <v>39</v>
      </c>
      <c r="P7" s="1">
        <v>12</v>
      </c>
      <c r="Q7" s="1">
        <v>0</v>
      </c>
      <c r="R7" s="1" t="s">
        <v>40</v>
      </c>
      <c r="S7" s="11">
        <v>421692</v>
      </c>
      <c r="T7" s="11">
        <v>0</v>
      </c>
      <c r="U7" s="11">
        <v>0</v>
      </c>
      <c r="V7" s="11">
        <f t="shared" si="1"/>
        <v>421692</v>
      </c>
      <c r="W7" s="11">
        <v>-292802.49</v>
      </c>
      <c r="X7" s="11">
        <v>-29293.07</v>
      </c>
      <c r="Y7" s="11">
        <f t="shared" si="2"/>
        <v>0</v>
      </c>
      <c r="Z7" s="11">
        <f t="shared" si="0"/>
        <v>99596.44</v>
      </c>
    </row>
    <row r="8" spans="1:26" x14ac:dyDescent="0.25">
      <c r="A8" s="1">
        <v>2100</v>
      </c>
      <c r="B8" s="1">
        <v>2101</v>
      </c>
      <c r="C8" s="1">
        <v>210130001</v>
      </c>
      <c r="D8" s="1">
        <v>16200000</v>
      </c>
      <c r="E8" s="1">
        <v>16200000</v>
      </c>
      <c r="F8" s="1" t="s">
        <v>7</v>
      </c>
      <c r="G8" s="9">
        <v>162000000001</v>
      </c>
      <c r="H8" s="1" t="s">
        <v>44</v>
      </c>
      <c r="I8" s="1" t="s">
        <v>43</v>
      </c>
      <c r="J8" s="10">
        <v>41518</v>
      </c>
      <c r="K8" s="10"/>
      <c r="L8" s="1">
        <v>2013</v>
      </c>
      <c r="M8" s="10">
        <v>41518</v>
      </c>
      <c r="N8" s="1">
        <v>210130001</v>
      </c>
      <c r="O8" s="1" t="s">
        <v>39</v>
      </c>
      <c r="P8" s="1">
        <v>12</v>
      </c>
      <c r="Q8" s="1">
        <v>0</v>
      </c>
      <c r="R8" s="1" t="s">
        <v>40</v>
      </c>
      <c r="S8" s="11">
        <v>661442</v>
      </c>
      <c r="T8" s="11">
        <v>0</v>
      </c>
      <c r="U8" s="11">
        <v>0</v>
      </c>
      <c r="V8" s="11">
        <f t="shared" si="1"/>
        <v>661442</v>
      </c>
      <c r="W8" s="11">
        <v>-459273</v>
      </c>
      <c r="X8" s="11">
        <v>-45947.5</v>
      </c>
      <c r="Y8" s="11">
        <f t="shared" si="2"/>
        <v>0</v>
      </c>
      <c r="Z8" s="11">
        <f t="shared" si="0"/>
        <v>156221.5</v>
      </c>
    </row>
    <row r="9" spans="1:26" x14ac:dyDescent="0.25">
      <c r="A9" s="1">
        <v>2100</v>
      </c>
      <c r="B9" s="1">
        <v>2101</v>
      </c>
      <c r="C9" s="1">
        <v>210130001</v>
      </c>
      <c r="D9" s="1">
        <v>16200000</v>
      </c>
      <c r="E9" s="1">
        <v>16200000</v>
      </c>
      <c r="F9" s="1" t="s">
        <v>7</v>
      </c>
      <c r="G9" s="9">
        <v>162000000002</v>
      </c>
      <c r="H9" s="1" t="s">
        <v>45</v>
      </c>
      <c r="I9" s="1" t="s">
        <v>43</v>
      </c>
      <c r="J9" s="10">
        <v>41518</v>
      </c>
      <c r="K9" s="10"/>
      <c r="L9" s="1">
        <v>2013</v>
      </c>
      <c r="M9" s="10">
        <v>41518</v>
      </c>
      <c r="N9" s="1">
        <v>210130001</v>
      </c>
      <c r="O9" s="1" t="s">
        <v>39</v>
      </c>
      <c r="P9" s="1">
        <v>12</v>
      </c>
      <c r="Q9" s="1">
        <v>0</v>
      </c>
      <c r="R9" s="1" t="s">
        <v>40</v>
      </c>
      <c r="S9" s="11">
        <v>12769</v>
      </c>
      <c r="T9" s="11">
        <v>0</v>
      </c>
      <c r="U9" s="11">
        <v>0</v>
      </c>
      <c r="V9" s="11">
        <f t="shared" si="1"/>
        <v>12769</v>
      </c>
      <c r="W9" s="11">
        <v>-8866.2000000000007</v>
      </c>
      <c r="X9" s="11">
        <v>-887</v>
      </c>
      <c r="Y9" s="11">
        <f t="shared" si="2"/>
        <v>0</v>
      </c>
      <c r="Z9" s="11">
        <f t="shared" si="0"/>
        <v>3015.7999999999993</v>
      </c>
    </row>
    <row r="10" spans="1:26" x14ac:dyDescent="0.25">
      <c r="A10" s="1">
        <v>2100</v>
      </c>
      <c r="B10" s="1">
        <v>2101</v>
      </c>
      <c r="C10" s="1">
        <v>210130001</v>
      </c>
      <c r="D10" s="1">
        <v>16200000</v>
      </c>
      <c r="E10" s="1">
        <v>16200000</v>
      </c>
      <c r="F10" s="1" t="s">
        <v>7</v>
      </c>
      <c r="G10" s="9">
        <v>162000000003</v>
      </c>
      <c r="H10" s="1" t="s">
        <v>46</v>
      </c>
      <c r="I10" s="1" t="s">
        <v>43</v>
      </c>
      <c r="J10" s="10">
        <v>41518</v>
      </c>
      <c r="K10" s="10"/>
      <c r="L10" s="1">
        <v>2013</v>
      </c>
      <c r="M10" s="10">
        <v>41518</v>
      </c>
      <c r="N10" s="1">
        <v>210130001</v>
      </c>
      <c r="O10" s="1" t="s">
        <v>39</v>
      </c>
      <c r="P10" s="1">
        <v>12</v>
      </c>
      <c r="Q10" s="1">
        <v>0</v>
      </c>
      <c r="R10" s="1" t="s">
        <v>40</v>
      </c>
      <c r="S10" s="11">
        <v>13908</v>
      </c>
      <c r="T10" s="11">
        <v>0</v>
      </c>
      <c r="U10" s="11">
        <v>0</v>
      </c>
      <c r="V10" s="11">
        <f t="shared" si="1"/>
        <v>13908</v>
      </c>
      <c r="W10" s="11">
        <v>-9656.9599999999991</v>
      </c>
      <c r="X10" s="11">
        <v>-966.15</v>
      </c>
      <c r="Y10" s="11">
        <f t="shared" si="2"/>
        <v>0</v>
      </c>
      <c r="Z10" s="11">
        <f t="shared" si="0"/>
        <v>3284.8900000000008</v>
      </c>
    </row>
    <row r="11" spans="1:26" x14ac:dyDescent="0.25">
      <c r="A11" s="1">
        <v>2100</v>
      </c>
      <c r="B11" s="1">
        <v>2101</v>
      </c>
      <c r="C11" s="1">
        <v>210130001</v>
      </c>
      <c r="D11" s="1">
        <v>16200000</v>
      </c>
      <c r="E11" s="1">
        <v>16200000</v>
      </c>
      <c r="F11" s="1" t="s">
        <v>7</v>
      </c>
      <c r="G11" s="9">
        <v>162000000004</v>
      </c>
      <c r="H11" s="1" t="s">
        <v>47</v>
      </c>
      <c r="I11" s="1" t="s">
        <v>43</v>
      </c>
      <c r="J11" s="10">
        <v>41518</v>
      </c>
      <c r="K11" s="10"/>
      <c r="L11" s="1">
        <v>2013</v>
      </c>
      <c r="M11" s="10">
        <v>41518</v>
      </c>
      <c r="N11" s="1">
        <v>210130001</v>
      </c>
      <c r="O11" s="1" t="s">
        <v>39</v>
      </c>
      <c r="P11" s="1">
        <v>12</v>
      </c>
      <c r="Q11" s="1">
        <v>0</v>
      </c>
      <c r="R11" s="1" t="s">
        <v>40</v>
      </c>
      <c r="S11" s="11">
        <v>18256</v>
      </c>
      <c r="T11" s="11">
        <v>0</v>
      </c>
      <c r="U11" s="11">
        <v>0</v>
      </c>
      <c r="V11" s="11">
        <f t="shared" si="1"/>
        <v>18256</v>
      </c>
      <c r="W11" s="11">
        <v>-12676.16</v>
      </c>
      <c r="X11" s="11">
        <v>-1268.1500000000001</v>
      </c>
      <c r="Y11" s="11">
        <f t="shared" si="2"/>
        <v>0</v>
      </c>
      <c r="Z11" s="11">
        <f t="shared" si="0"/>
        <v>4311.6900000000005</v>
      </c>
    </row>
    <row r="12" spans="1:26" x14ac:dyDescent="0.25">
      <c r="A12" s="1">
        <v>2100</v>
      </c>
      <c r="B12" s="1">
        <v>2101</v>
      </c>
      <c r="C12" s="1">
        <v>210130001</v>
      </c>
      <c r="D12" s="1">
        <v>16200000</v>
      </c>
      <c r="E12" s="1">
        <v>16200000</v>
      </c>
      <c r="F12" s="1" t="s">
        <v>7</v>
      </c>
      <c r="G12" s="9">
        <v>162000000005</v>
      </c>
      <c r="H12" s="1" t="s">
        <v>48</v>
      </c>
      <c r="I12" s="1" t="s">
        <v>43</v>
      </c>
      <c r="J12" s="10">
        <v>41518</v>
      </c>
      <c r="K12" s="10"/>
      <c r="L12" s="1">
        <v>2013</v>
      </c>
      <c r="M12" s="10">
        <v>41518</v>
      </c>
      <c r="N12" s="1">
        <v>210130001</v>
      </c>
      <c r="O12" s="1" t="s">
        <v>39</v>
      </c>
      <c r="P12" s="1">
        <v>0</v>
      </c>
      <c r="Q12" s="1">
        <v>1</v>
      </c>
      <c r="R12" s="1" t="s">
        <v>40</v>
      </c>
      <c r="S12" s="11">
        <v>4868</v>
      </c>
      <c r="T12" s="11">
        <v>0</v>
      </c>
      <c r="U12" s="11">
        <v>0</v>
      </c>
      <c r="V12" s="11">
        <f t="shared" si="1"/>
        <v>4868</v>
      </c>
      <c r="W12" s="11">
        <v>-4868</v>
      </c>
      <c r="X12" s="11">
        <v>0</v>
      </c>
      <c r="Y12" s="11">
        <f t="shared" si="2"/>
        <v>0</v>
      </c>
      <c r="Z12" s="11">
        <f t="shared" si="0"/>
        <v>0</v>
      </c>
    </row>
    <row r="13" spans="1:26" x14ac:dyDescent="0.25">
      <c r="A13" s="1">
        <v>2100</v>
      </c>
      <c r="B13" s="1">
        <v>2101</v>
      </c>
      <c r="C13" s="1">
        <v>210130001</v>
      </c>
      <c r="D13" s="1">
        <v>16200000</v>
      </c>
      <c r="E13" s="1">
        <v>16200000</v>
      </c>
      <c r="F13" s="1" t="s">
        <v>7</v>
      </c>
      <c r="G13" s="9">
        <v>162000000006</v>
      </c>
      <c r="H13" s="1" t="s">
        <v>49</v>
      </c>
      <c r="I13" s="1" t="s">
        <v>50</v>
      </c>
      <c r="J13" s="10">
        <v>41518</v>
      </c>
      <c r="K13" s="10"/>
      <c r="L13" s="1">
        <v>2013</v>
      </c>
      <c r="M13" s="10">
        <v>41518</v>
      </c>
      <c r="N13" s="1">
        <v>210130001</v>
      </c>
      <c r="O13" s="1" t="s">
        <v>39</v>
      </c>
      <c r="P13" s="1">
        <v>12</v>
      </c>
      <c r="Q13" s="1">
        <v>0</v>
      </c>
      <c r="R13" s="1" t="s">
        <v>40</v>
      </c>
      <c r="S13" s="11">
        <v>961932</v>
      </c>
      <c r="T13" s="11">
        <v>0</v>
      </c>
      <c r="U13" s="11">
        <v>0</v>
      </c>
      <c r="V13" s="11">
        <f t="shared" si="1"/>
        <v>961932</v>
      </c>
      <c r="W13" s="11">
        <v>-667918.67000000004</v>
      </c>
      <c r="X13" s="11">
        <v>-66821.210000000006</v>
      </c>
      <c r="Y13" s="11">
        <f t="shared" si="2"/>
        <v>0</v>
      </c>
      <c r="Z13" s="11">
        <f t="shared" si="0"/>
        <v>227192.11999999994</v>
      </c>
    </row>
    <row r="14" spans="1:26" x14ac:dyDescent="0.25">
      <c r="A14" s="1">
        <v>2100</v>
      </c>
      <c r="B14" s="1">
        <v>2101</v>
      </c>
      <c r="C14" s="1">
        <v>210130001</v>
      </c>
      <c r="D14" s="1">
        <v>16200000</v>
      </c>
      <c r="E14" s="1">
        <v>16200000</v>
      </c>
      <c r="F14" s="1" t="s">
        <v>7</v>
      </c>
      <c r="G14" s="9">
        <v>162000000007</v>
      </c>
      <c r="H14" s="1" t="s">
        <v>51</v>
      </c>
      <c r="I14" s="1" t="s">
        <v>50</v>
      </c>
      <c r="J14" s="10">
        <v>41518</v>
      </c>
      <c r="K14" s="10"/>
      <c r="L14" s="1">
        <v>2013</v>
      </c>
      <c r="M14" s="10">
        <v>41518</v>
      </c>
      <c r="N14" s="1">
        <v>210130001</v>
      </c>
      <c r="O14" s="1" t="s">
        <v>39</v>
      </c>
      <c r="P14" s="1">
        <v>12</v>
      </c>
      <c r="Q14" s="1">
        <v>0</v>
      </c>
      <c r="R14" s="1" t="s">
        <v>40</v>
      </c>
      <c r="S14" s="11">
        <v>932783</v>
      </c>
      <c r="T14" s="11">
        <v>0</v>
      </c>
      <c r="U14" s="11">
        <v>0</v>
      </c>
      <c r="V14" s="11">
        <f t="shared" si="1"/>
        <v>932783</v>
      </c>
      <c r="W14" s="11">
        <v>-647679.04</v>
      </c>
      <c r="X14" s="11">
        <v>-64796.35</v>
      </c>
      <c r="Y14" s="11">
        <f t="shared" si="2"/>
        <v>0</v>
      </c>
      <c r="Z14" s="11">
        <f t="shared" si="0"/>
        <v>220307.60999999996</v>
      </c>
    </row>
    <row r="15" spans="1:26" x14ac:dyDescent="0.25">
      <c r="A15" s="1">
        <v>2100</v>
      </c>
      <c r="B15" s="1">
        <v>2101</v>
      </c>
      <c r="C15" s="1">
        <v>210130001</v>
      </c>
      <c r="D15" s="1">
        <v>16200000</v>
      </c>
      <c r="E15" s="1">
        <v>16200000</v>
      </c>
      <c r="F15" s="1" t="s">
        <v>7</v>
      </c>
      <c r="G15" s="9">
        <v>162000000008</v>
      </c>
      <c r="H15" s="1" t="s">
        <v>52</v>
      </c>
      <c r="I15" s="1" t="s">
        <v>53</v>
      </c>
      <c r="J15" s="10">
        <v>41518</v>
      </c>
      <c r="K15" s="10"/>
      <c r="L15" s="1">
        <v>2013</v>
      </c>
      <c r="M15" s="10">
        <v>41518</v>
      </c>
      <c r="N15" s="1">
        <v>210130001</v>
      </c>
      <c r="O15" s="1" t="s">
        <v>39</v>
      </c>
      <c r="P15" s="1">
        <v>12</v>
      </c>
      <c r="Q15" s="1">
        <v>0</v>
      </c>
      <c r="R15" s="1" t="s">
        <v>40</v>
      </c>
      <c r="S15" s="11">
        <v>36697</v>
      </c>
      <c r="T15" s="11">
        <v>0</v>
      </c>
      <c r="U15" s="11">
        <v>0</v>
      </c>
      <c r="V15" s="11">
        <f t="shared" si="1"/>
        <v>36697</v>
      </c>
      <c r="W15" s="11">
        <v>-25480.47</v>
      </c>
      <c r="X15" s="11">
        <v>-2549.21</v>
      </c>
      <c r="Y15" s="11">
        <f t="shared" si="2"/>
        <v>0</v>
      </c>
      <c r="Z15" s="11">
        <f t="shared" si="0"/>
        <v>8667.32</v>
      </c>
    </row>
    <row r="16" spans="1:26" x14ac:dyDescent="0.25">
      <c r="A16" s="1">
        <v>2100</v>
      </c>
      <c r="B16" s="1">
        <v>2101</v>
      </c>
      <c r="C16" s="1">
        <v>210130001</v>
      </c>
      <c r="D16" s="1">
        <v>16200000</v>
      </c>
      <c r="E16" s="1">
        <v>16200000</v>
      </c>
      <c r="F16" s="1" t="s">
        <v>7</v>
      </c>
      <c r="G16" s="9">
        <v>162000000009</v>
      </c>
      <c r="H16" s="1" t="s">
        <v>54</v>
      </c>
      <c r="I16" s="1" t="s">
        <v>53</v>
      </c>
      <c r="J16" s="10">
        <v>41518</v>
      </c>
      <c r="K16" s="10"/>
      <c r="L16" s="1">
        <v>2013</v>
      </c>
      <c r="M16" s="10">
        <v>41518</v>
      </c>
      <c r="N16" s="1">
        <v>210130001</v>
      </c>
      <c r="O16" s="1" t="s">
        <v>39</v>
      </c>
      <c r="P16" s="1">
        <v>12</v>
      </c>
      <c r="Q16" s="1">
        <v>0</v>
      </c>
      <c r="R16" s="1" t="s">
        <v>40</v>
      </c>
      <c r="S16" s="11">
        <v>49102</v>
      </c>
      <c r="T16" s="11">
        <v>0</v>
      </c>
      <c r="U16" s="11">
        <v>0</v>
      </c>
      <c r="V16" s="11">
        <f t="shared" si="1"/>
        <v>49102</v>
      </c>
      <c r="W16" s="11">
        <v>-34093.910000000003</v>
      </c>
      <c r="X16" s="11">
        <v>-3410.93</v>
      </c>
      <c r="Y16" s="11">
        <f t="shared" si="2"/>
        <v>0</v>
      </c>
      <c r="Z16" s="11">
        <f t="shared" si="0"/>
        <v>11597.159999999996</v>
      </c>
    </row>
    <row r="17" spans="1:26" x14ac:dyDescent="0.25">
      <c r="A17" s="1">
        <v>2100</v>
      </c>
      <c r="B17" s="1">
        <v>2101</v>
      </c>
      <c r="C17" s="1">
        <v>210130001</v>
      </c>
      <c r="D17" s="1">
        <v>16200000</v>
      </c>
      <c r="E17" s="1">
        <v>16200000</v>
      </c>
      <c r="F17" s="1" t="s">
        <v>7</v>
      </c>
      <c r="G17" s="9">
        <v>162000000010</v>
      </c>
      <c r="H17" s="1" t="s">
        <v>55</v>
      </c>
      <c r="I17" s="1" t="s">
        <v>56</v>
      </c>
      <c r="J17" s="10">
        <v>41518</v>
      </c>
      <c r="K17" s="10"/>
      <c r="L17" s="1">
        <v>2013</v>
      </c>
      <c r="M17" s="10">
        <v>41518</v>
      </c>
      <c r="N17" s="1">
        <v>210130001</v>
      </c>
      <c r="O17" s="1" t="s">
        <v>39</v>
      </c>
      <c r="P17" s="1">
        <v>12</v>
      </c>
      <c r="Q17" s="1">
        <v>0</v>
      </c>
      <c r="R17" s="1" t="s">
        <v>40</v>
      </c>
      <c r="S17" s="11">
        <v>242688</v>
      </c>
      <c r="T17" s="11">
        <v>0</v>
      </c>
      <c r="U17" s="11">
        <v>0</v>
      </c>
      <c r="V17" s="11">
        <f t="shared" si="1"/>
        <v>242688</v>
      </c>
      <c r="W17" s="11">
        <v>-168510.6</v>
      </c>
      <c r="X17" s="11">
        <v>-16858.5</v>
      </c>
      <c r="Y17" s="11">
        <f t="shared" si="2"/>
        <v>0</v>
      </c>
      <c r="Z17" s="11">
        <f t="shared" si="0"/>
        <v>57318.899999999994</v>
      </c>
    </row>
    <row r="18" spans="1:26" x14ac:dyDescent="0.25">
      <c r="A18" s="1">
        <v>2100</v>
      </c>
      <c r="B18" s="1">
        <v>2101</v>
      </c>
      <c r="C18" s="1">
        <v>210130001</v>
      </c>
      <c r="D18" s="1">
        <v>16200000</v>
      </c>
      <c r="E18" s="1">
        <v>16200000</v>
      </c>
      <c r="F18" s="1" t="s">
        <v>7</v>
      </c>
      <c r="G18" s="9">
        <v>162000000011</v>
      </c>
      <c r="H18" s="1" t="s">
        <v>57</v>
      </c>
      <c r="I18" s="1" t="s">
        <v>56</v>
      </c>
      <c r="J18" s="10">
        <v>41518</v>
      </c>
      <c r="K18" s="10"/>
      <c r="L18" s="1">
        <v>2013</v>
      </c>
      <c r="M18" s="10">
        <v>41518</v>
      </c>
      <c r="N18" s="1">
        <v>210130001</v>
      </c>
      <c r="O18" s="1" t="s">
        <v>39</v>
      </c>
      <c r="P18" s="1">
        <v>12</v>
      </c>
      <c r="Q18" s="1">
        <v>0</v>
      </c>
      <c r="R18" s="1" t="s">
        <v>40</v>
      </c>
      <c r="S18" s="11">
        <v>24926</v>
      </c>
      <c r="T18" s="11">
        <v>0</v>
      </c>
      <c r="U18" s="11">
        <v>0</v>
      </c>
      <c r="V18" s="11">
        <f t="shared" si="1"/>
        <v>24926</v>
      </c>
      <c r="W18" s="11">
        <v>-17307.400000000001</v>
      </c>
      <c r="X18" s="11">
        <v>-1731.5</v>
      </c>
      <c r="Y18" s="11">
        <f t="shared" si="2"/>
        <v>0</v>
      </c>
      <c r="Z18" s="11">
        <f t="shared" si="0"/>
        <v>5887.0999999999985</v>
      </c>
    </row>
    <row r="19" spans="1:26" x14ac:dyDescent="0.25">
      <c r="A19" s="1">
        <v>2100</v>
      </c>
      <c r="B19" s="1">
        <v>2101</v>
      </c>
      <c r="C19" s="1">
        <v>210130001</v>
      </c>
      <c r="D19" s="1">
        <v>16200000</v>
      </c>
      <c r="E19" s="1">
        <v>16200000</v>
      </c>
      <c r="F19" s="1" t="s">
        <v>7</v>
      </c>
      <c r="G19" s="9">
        <v>162000000012</v>
      </c>
      <c r="H19" s="1" t="s">
        <v>58</v>
      </c>
      <c r="I19" s="1" t="s">
        <v>56</v>
      </c>
      <c r="J19" s="10">
        <v>41518</v>
      </c>
      <c r="K19" s="10"/>
      <c r="L19" s="1">
        <v>2013</v>
      </c>
      <c r="M19" s="10">
        <v>41518</v>
      </c>
      <c r="N19" s="1">
        <v>210130001</v>
      </c>
      <c r="O19" s="1" t="s">
        <v>39</v>
      </c>
      <c r="P19" s="1">
        <v>12</v>
      </c>
      <c r="Q19" s="1">
        <v>0</v>
      </c>
      <c r="R19" s="1" t="s">
        <v>40</v>
      </c>
      <c r="S19" s="11">
        <v>12463</v>
      </c>
      <c r="T19" s="11">
        <v>0</v>
      </c>
      <c r="U19" s="11">
        <v>0</v>
      </c>
      <c r="V19" s="11">
        <f t="shared" si="1"/>
        <v>12463</v>
      </c>
      <c r="W19" s="11">
        <v>-8653.8700000000008</v>
      </c>
      <c r="X19" s="11">
        <v>-865.71</v>
      </c>
      <c r="Y19" s="11">
        <f t="shared" si="2"/>
        <v>0</v>
      </c>
      <c r="Z19" s="11">
        <f t="shared" si="0"/>
        <v>2943.4199999999992</v>
      </c>
    </row>
    <row r="20" spans="1:26" x14ac:dyDescent="0.25">
      <c r="A20" s="1">
        <v>2100</v>
      </c>
      <c r="B20" s="1">
        <v>2101</v>
      </c>
      <c r="C20" s="1">
        <v>210130001</v>
      </c>
      <c r="D20" s="1">
        <v>16200000</v>
      </c>
      <c r="E20" s="1">
        <v>16200000</v>
      </c>
      <c r="F20" s="1" t="s">
        <v>7</v>
      </c>
      <c r="G20" s="9">
        <v>162000000013</v>
      </c>
      <c r="H20" s="1" t="s">
        <v>59</v>
      </c>
      <c r="I20" s="1" t="s">
        <v>56</v>
      </c>
      <c r="J20" s="10">
        <v>41518</v>
      </c>
      <c r="K20" s="10"/>
      <c r="L20" s="1">
        <v>2013</v>
      </c>
      <c r="M20" s="10">
        <v>41518</v>
      </c>
      <c r="N20" s="1">
        <v>210130001</v>
      </c>
      <c r="O20" s="1" t="s">
        <v>39</v>
      </c>
      <c r="P20" s="1">
        <v>12</v>
      </c>
      <c r="Q20" s="1">
        <v>0</v>
      </c>
      <c r="R20" s="1" t="s">
        <v>40</v>
      </c>
      <c r="S20" s="11">
        <v>24926</v>
      </c>
      <c r="T20" s="11">
        <v>0</v>
      </c>
      <c r="U20" s="11">
        <v>0</v>
      </c>
      <c r="V20" s="11">
        <f t="shared" si="1"/>
        <v>24926</v>
      </c>
      <c r="W20" s="11">
        <v>-17307.400000000001</v>
      </c>
      <c r="X20" s="11">
        <v>-1731.5</v>
      </c>
      <c r="Y20" s="11">
        <f t="shared" si="2"/>
        <v>0</v>
      </c>
      <c r="Z20" s="11">
        <f t="shared" si="0"/>
        <v>5887.0999999999985</v>
      </c>
    </row>
    <row r="21" spans="1:26" x14ac:dyDescent="0.25">
      <c r="A21" s="1">
        <v>2100</v>
      </c>
      <c r="B21" s="1">
        <v>2101</v>
      </c>
      <c r="C21" s="1">
        <v>210130001</v>
      </c>
      <c r="D21" s="1">
        <v>16200000</v>
      </c>
      <c r="E21" s="1">
        <v>16200000</v>
      </c>
      <c r="F21" s="1" t="s">
        <v>7</v>
      </c>
      <c r="G21" s="9">
        <v>162000000014</v>
      </c>
      <c r="H21" s="1" t="s">
        <v>60</v>
      </c>
      <c r="I21" s="1" t="s">
        <v>61</v>
      </c>
      <c r="J21" s="10">
        <v>41518</v>
      </c>
      <c r="K21" s="10"/>
      <c r="L21" s="1">
        <v>2013</v>
      </c>
      <c r="M21" s="10">
        <v>41518</v>
      </c>
      <c r="N21" s="1">
        <v>210130001</v>
      </c>
      <c r="O21" s="1" t="s">
        <v>39</v>
      </c>
      <c r="P21" s="1">
        <v>12</v>
      </c>
      <c r="Q21" s="1">
        <v>0</v>
      </c>
      <c r="R21" s="1" t="s">
        <v>40</v>
      </c>
      <c r="S21" s="11">
        <v>31046</v>
      </c>
      <c r="T21" s="11">
        <v>0</v>
      </c>
      <c r="U21" s="11">
        <v>0</v>
      </c>
      <c r="V21" s="11">
        <f t="shared" si="1"/>
        <v>31046</v>
      </c>
      <c r="W21" s="11">
        <v>-21556.76</v>
      </c>
      <c r="X21" s="11">
        <v>-2156.65</v>
      </c>
      <c r="Y21" s="11">
        <f t="shared" si="2"/>
        <v>0</v>
      </c>
      <c r="Z21" s="11">
        <f t="shared" si="0"/>
        <v>7332.590000000002</v>
      </c>
    </row>
    <row r="22" spans="1:26" x14ac:dyDescent="0.25">
      <c r="A22" s="1">
        <v>2100</v>
      </c>
      <c r="B22" s="1">
        <v>2101</v>
      </c>
      <c r="C22" s="1">
        <v>210130001</v>
      </c>
      <c r="D22" s="1">
        <v>16200000</v>
      </c>
      <c r="E22" s="1">
        <v>16200000</v>
      </c>
      <c r="F22" s="1" t="s">
        <v>7</v>
      </c>
      <c r="G22" s="9">
        <v>162000000015</v>
      </c>
      <c r="H22" s="1" t="s">
        <v>62</v>
      </c>
      <c r="I22" s="1" t="s">
        <v>63</v>
      </c>
      <c r="J22" s="10">
        <v>41518</v>
      </c>
      <c r="K22" s="10"/>
      <c r="L22" s="1">
        <v>2013</v>
      </c>
      <c r="M22" s="10">
        <v>41518</v>
      </c>
      <c r="N22" s="1">
        <v>210130001</v>
      </c>
      <c r="O22" s="1" t="s">
        <v>39</v>
      </c>
      <c r="P22" s="1">
        <v>12</v>
      </c>
      <c r="Q22" s="1">
        <v>0</v>
      </c>
      <c r="R22" s="1" t="s">
        <v>40</v>
      </c>
      <c r="S22" s="11">
        <v>484813</v>
      </c>
      <c r="T22" s="11">
        <v>0</v>
      </c>
      <c r="U22" s="11">
        <v>0</v>
      </c>
      <c r="V22" s="11">
        <f t="shared" si="1"/>
        <v>484813</v>
      </c>
      <c r="W22" s="11">
        <v>-336630.44</v>
      </c>
      <c r="X22" s="11">
        <v>-33677.85</v>
      </c>
      <c r="Y22" s="11">
        <f t="shared" si="2"/>
        <v>0</v>
      </c>
      <c r="Z22" s="11">
        <f t="shared" si="0"/>
        <v>114504.70999999999</v>
      </c>
    </row>
    <row r="23" spans="1:26" x14ac:dyDescent="0.25">
      <c r="A23" s="1">
        <v>2100</v>
      </c>
      <c r="B23" s="1">
        <v>2101</v>
      </c>
      <c r="C23" s="1">
        <v>210130001</v>
      </c>
      <c r="D23" s="1">
        <v>16200000</v>
      </c>
      <c r="E23" s="1">
        <v>16200000</v>
      </c>
      <c r="F23" s="1" t="s">
        <v>7</v>
      </c>
      <c r="G23" s="9">
        <v>162000000016</v>
      </c>
      <c r="H23" s="1" t="s">
        <v>64</v>
      </c>
      <c r="I23" s="1" t="s">
        <v>63</v>
      </c>
      <c r="J23" s="10">
        <v>41518</v>
      </c>
      <c r="K23" s="10"/>
      <c r="L23" s="1">
        <v>2013</v>
      </c>
      <c r="M23" s="10">
        <v>41518</v>
      </c>
      <c r="N23" s="1">
        <v>210130001</v>
      </c>
      <c r="O23" s="1" t="s">
        <v>39</v>
      </c>
      <c r="P23" s="1">
        <v>12</v>
      </c>
      <c r="Q23" s="1">
        <v>0</v>
      </c>
      <c r="R23" s="1" t="s">
        <v>40</v>
      </c>
      <c r="S23" s="11">
        <v>31761</v>
      </c>
      <c r="T23" s="11">
        <v>0</v>
      </c>
      <c r="U23" s="11">
        <v>0</v>
      </c>
      <c r="V23" s="11">
        <f t="shared" si="1"/>
        <v>31761</v>
      </c>
      <c r="W23" s="11">
        <v>-22053.34</v>
      </c>
      <c r="X23" s="11">
        <v>-2206.29</v>
      </c>
      <c r="Y23" s="11">
        <f t="shared" si="2"/>
        <v>0</v>
      </c>
      <c r="Z23" s="11">
        <f t="shared" si="0"/>
        <v>7501.37</v>
      </c>
    </row>
    <row r="24" spans="1:26" x14ac:dyDescent="0.25">
      <c r="A24" s="1">
        <v>2100</v>
      </c>
      <c r="B24" s="1">
        <v>2101</v>
      </c>
      <c r="C24" s="1">
        <v>210130001</v>
      </c>
      <c r="D24" s="1">
        <v>16200000</v>
      </c>
      <c r="E24" s="1">
        <v>16200000</v>
      </c>
      <c r="F24" s="1" t="s">
        <v>7</v>
      </c>
      <c r="G24" s="9">
        <v>162000000017</v>
      </c>
      <c r="H24" s="1" t="s">
        <v>65</v>
      </c>
      <c r="I24" s="1" t="s">
        <v>63</v>
      </c>
      <c r="J24" s="10">
        <v>41518</v>
      </c>
      <c r="K24" s="10"/>
      <c r="L24" s="1">
        <v>2013</v>
      </c>
      <c r="M24" s="10">
        <v>41518</v>
      </c>
      <c r="N24" s="1">
        <v>210130001</v>
      </c>
      <c r="O24" s="1" t="s">
        <v>39</v>
      </c>
      <c r="P24" s="1">
        <v>12</v>
      </c>
      <c r="Q24" s="1">
        <v>0</v>
      </c>
      <c r="R24" s="1" t="s">
        <v>40</v>
      </c>
      <c r="S24" s="11">
        <v>93581</v>
      </c>
      <c r="T24" s="11">
        <v>0</v>
      </c>
      <c r="U24" s="11">
        <v>0</v>
      </c>
      <c r="V24" s="11">
        <f t="shared" si="1"/>
        <v>93581</v>
      </c>
      <c r="W24" s="11">
        <v>-64978.16</v>
      </c>
      <c r="X24" s="11">
        <v>-6500.65</v>
      </c>
      <c r="Y24" s="11">
        <f t="shared" si="2"/>
        <v>0</v>
      </c>
      <c r="Z24" s="11">
        <f t="shared" si="0"/>
        <v>22102.189999999995</v>
      </c>
    </row>
    <row r="25" spans="1:26" x14ac:dyDescent="0.25">
      <c r="A25" s="1">
        <v>2100</v>
      </c>
      <c r="B25" s="1">
        <v>2101</v>
      </c>
      <c r="C25" s="1">
        <v>210130001</v>
      </c>
      <c r="D25" s="1">
        <v>16200000</v>
      </c>
      <c r="E25" s="1">
        <v>16200000</v>
      </c>
      <c r="F25" s="1" t="s">
        <v>7</v>
      </c>
      <c r="G25" s="9">
        <v>162000000018</v>
      </c>
      <c r="H25" s="1" t="s">
        <v>66</v>
      </c>
      <c r="I25" s="1" t="s">
        <v>63</v>
      </c>
      <c r="J25" s="10">
        <v>41518</v>
      </c>
      <c r="K25" s="10"/>
      <c r="L25" s="1">
        <v>2013</v>
      </c>
      <c r="M25" s="10">
        <v>41518</v>
      </c>
      <c r="N25" s="1">
        <v>210130001</v>
      </c>
      <c r="O25" s="1" t="s">
        <v>39</v>
      </c>
      <c r="P25" s="1">
        <v>12</v>
      </c>
      <c r="Q25" s="1">
        <v>0</v>
      </c>
      <c r="R25" s="1" t="s">
        <v>40</v>
      </c>
      <c r="S25" s="11">
        <v>8343</v>
      </c>
      <c r="T25" s="11">
        <v>0</v>
      </c>
      <c r="U25" s="11">
        <v>0</v>
      </c>
      <c r="V25" s="11">
        <f t="shared" si="1"/>
        <v>8343</v>
      </c>
      <c r="W25" s="11">
        <v>-8343</v>
      </c>
      <c r="X25" s="11">
        <v>0</v>
      </c>
      <c r="Y25" s="11">
        <f t="shared" si="2"/>
        <v>0</v>
      </c>
      <c r="Z25" s="11">
        <f t="shared" si="0"/>
        <v>0</v>
      </c>
    </row>
    <row r="26" spans="1:26" x14ac:dyDescent="0.25">
      <c r="A26" s="1">
        <v>2100</v>
      </c>
      <c r="B26" s="1">
        <v>2101</v>
      </c>
      <c r="C26" s="1">
        <v>210130001</v>
      </c>
      <c r="D26" s="1">
        <v>16200000</v>
      </c>
      <c r="E26" s="1">
        <v>16200000</v>
      </c>
      <c r="F26" s="1" t="s">
        <v>7</v>
      </c>
      <c r="G26" s="9">
        <v>162000000019</v>
      </c>
      <c r="H26" s="1" t="s">
        <v>67</v>
      </c>
      <c r="I26" s="1" t="s">
        <v>63</v>
      </c>
      <c r="J26" s="10">
        <v>41518</v>
      </c>
      <c r="K26" s="10"/>
      <c r="L26" s="1">
        <v>2013</v>
      </c>
      <c r="M26" s="10">
        <v>41518</v>
      </c>
      <c r="N26" s="1">
        <v>210130001</v>
      </c>
      <c r="O26" s="1" t="s">
        <v>39</v>
      </c>
      <c r="P26" s="1">
        <v>12</v>
      </c>
      <c r="Q26" s="1">
        <v>0</v>
      </c>
      <c r="R26" s="1" t="s">
        <v>40</v>
      </c>
      <c r="S26" s="11">
        <v>5637</v>
      </c>
      <c r="T26" s="11">
        <v>0</v>
      </c>
      <c r="U26" s="11">
        <v>0</v>
      </c>
      <c r="V26" s="11">
        <f t="shared" si="1"/>
        <v>5637</v>
      </c>
      <c r="W26" s="11">
        <v>-3914.09</v>
      </c>
      <c r="X26" s="11">
        <v>-391.57</v>
      </c>
      <c r="Y26" s="11">
        <f t="shared" si="2"/>
        <v>0</v>
      </c>
      <c r="Z26" s="11">
        <f t="shared" si="0"/>
        <v>1331.34</v>
      </c>
    </row>
    <row r="27" spans="1:26" x14ac:dyDescent="0.25">
      <c r="A27" s="1">
        <v>2100</v>
      </c>
      <c r="B27" s="1">
        <v>2101</v>
      </c>
      <c r="C27" s="1">
        <v>210130001</v>
      </c>
      <c r="D27" s="1">
        <v>16200000</v>
      </c>
      <c r="E27" s="1">
        <v>16200000</v>
      </c>
      <c r="F27" s="1" t="s">
        <v>7</v>
      </c>
      <c r="G27" s="9">
        <v>162000000020</v>
      </c>
      <c r="H27" s="1" t="s">
        <v>68</v>
      </c>
      <c r="I27" s="1" t="s">
        <v>63</v>
      </c>
      <c r="J27" s="10">
        <v>41518</v>
      </c>
      <c r="K27" s="10"/>
      <c r="L27" s="1">
        <v>2013</v>
      </c>
      <c r="M27" s="10">
        <v>41518</v>
      </c>
      <c r="N27" s="1">
        <v>210130001</v>
      </c>
      <c r="O27" s="1" t="s">
        <v>39</v>
      </c>
      <c r="P27" s="1">
        <v>12</v>
      </c>
      <c r="Q27" s="1">
        <v>0</v>
      </c>
      <c r="R27" s="1" t="s">
        <v>40</v>
      </c>
      <c r="S27" s="11">
        <v>58022</v>
      </c>
      <c r="T27" s="11">
        <v>0</v>
      </c>
      <c r="U27" s="11">
        <v>0</v>
      </c>
      <c r="V27" s="11">
        <f t="shared" si="1"/>
        <v>58022</v>
      </c>
      <c r="W27" s="11">
        <v>-40287.800000000003</v>
      </c>
      <c r="X27" s="11">
        <v>-4030.5</v>
      </c>
      <c r="Y27" s="11">
        <f t="shared" si="2"/>
        <v>0</v>
      </c>
      <c r="Z27" s="11">
        <f t="shared" si="0"/>
        <v>13703.699999999997</v>
      </c>
    </row>
    <row r="28" spans="1:26" x14ac:dyDescent="0.25">
      <c r="A28" s="1">
        <v>2100</v>
      </c>
      <c r="B28" s="1">
        <v>2101</v>
      </c>
      <c r="C28" s="1">
        <v>210130001</v>
      </c>
      <c r="D28" s="1">
        <v>16200000</v>
      </c>
      <c r="E28" s="1">
        <v>16200000</v>
      </c>
      <c r="F28" s="1" t="s">
        <v>7</v>
      </c>
      <c r="G28" s="9">
        <v>162000000021</v>
      </c>
      <c r="H28" s="1" t="s">
        <v>69</v>
      </c>
      <c r="I28" s="1" t="s">
        <v>63</v>
      </c>
      <c r="J28" s="10">
        <v>41518</v>
      </c>
      <c r="K28" s="10"/>
      <c r="L28" s="1">
        <v>2013</v>
      </c>
      <c r="M28" s="10">
        <v>41518</v>
      </c>
      <c r="N28" s="1">
        <v>210130001</v>
      </c>
      <c r="O28" s="1" t="s">
        <v>39</v>
      </c>
      <c r="P28" s="1">
        <v>12</v>
      </c>
      <c r="Q28" s="1">
        <v>0</v>
      </c>
      <c r="R28" s="1" t="s">
        <v>40</v>
      </c>
      <c r="S28" s="11">
        <v>59756</v>
      </c>
      <c r="T28" s="11">
        <v>0</v>
      </c>
      <c r="U28" s="11">
        <v>0</v>
      </c>
      <c r="V28" s="11">
        <f t="shared" si="1"/>
        <v>59756</v>
      </c>
      <c r="W28" s="11">
        <v>-41491.599999999999</v>
      </c>
      <c r="X28" s="11">
        <v>-4151</v>
      </c>
      <c r="Y28" s="11">
        <f t="shared" si="2"/>
        <v>0</v>
      </c>
      <c r="Z28" s="11">
        <f t="shared" si="0"/>
        <v>14113.400000000001</v>
      </c>
    </row>
    <row r="29" spans="1:26" x14ac:dyDescent="0.25">
      <c r="A29" s="1">
        <v>2100</v>
      </c>
      <c r="B29" s="1">
        <v>2101</v>
      </c>
      <c r="C29" s="1">
        <v>210130001</v>
      </c>
      <c r="D29" s="1">
        <v>16200000</v>
      </c>
      <c r="E29" s="1">
        <v>16200000</v>
      </c>
      <c r="F29" s="1" t="s">
        <v>7</v>
      </c>
      <c r="G29" s="9">
        <v>162000000022</v>
      </c>
      <c r="H29" s="1" t="s">
        <v>70</v>
      </c>
      <c r="I29" s="1" t="s">
        <v>63</v>
      </c>
      <c r="J29" s="10">
        <v>41518</v>
      </c>
      <c r="K29" s="10"/>
      <c r="L29" s="1">
        <v>2013</v>
      </c>
      <c r="M29" s="10">
        <v>41518</v>
      </c>
      <c r="N29" s="1">
        <v>210130001</v>
      </c>
      <c r="O29" s="1" t="s">
        <v>39</v>
      </c>
      <c r="P29" s="1">
        <v>12</v>
      </c>
      <c r="Q29" s="1">
        <v>0</v>
      </c>
      <c r="R29" s="1" t="s">
        <v>40</v>
      </c>
      <c r="S29" s="11">
        <v>263826</v>
      </c>
      <c r="T29" s="11">
        <v>0</v>
      </c>
      <c r="U29" s="11">
        <v>0</v>
      </c>
      <c r="V29" s="11">
        <f t="shared" si="1"/>
        <v>263826</v>
      </c>
      <c r="W29" s="11">
        <v>-183187.84</v>
      </c>
      <c r="X29" s="11">
        <v>-18326.849999999999</v>
      </c>
      <c r="Y29" s="11">
        <f t="shared" si="2"/>
        <v>0</v>
      </c>
      <c r="Z29" s="11">
        <f t="shared" si="0"/>
        <v>62311.310000000005</v>
      </c>
    </row>
    <row r="30" spans="1:26" x14ac:dyDescent="0.25">
      <c r="A30" s="1">
        <v>2100</v>
      </c>
      <c r="B30" s="1">
        <v>2101</v>
      </c>
      <c r="C30" s="1">
        <v>210130001</v>
      </c>
      <c r="D30" s="1">
        <v>16200000</v>
      </c>
      <c r="E30" s="1">
        <v>16200000</v>
      </c>
      <c r="F30" s="1" t="s">
        <v>7</v>
      </c>
      <c r="G30" s="9">
        <v>162000000023</v>
      </c>
      <c r="H30" s="1" t="s">
        <v>71</v>
      </c>
      <c r="I30" s="1" t="s">
        <v>63</v>
      </c>
      <c r="J30" s="10">
        <v>41518</v>
      </c>
      <c r="K30" s="10"/>
      <c r="L30" s="1">
        <v>2013</v>
      </c>
      <c r="M30" s="10">
        <v>41518</v>
      </c>
      <c r="N30" s="1">
        <v>210130001</v>
      </c>
      <c r="O30" s="1" t="s">
        <v>39</v>
      </c>
      <c r="P30" s="1">
        <v>12</v>
      </c>
      <c r="Q30" s="1">
        <v>0</v>
      </c>
      <c r="R30" s="1" t="s">
        <v>40</v>
      </c>
      <c r="S30" s="11">
        <v>32696</v>
      </c>
      <c r="T30" s="11">
        <v>0</v>
      </c>
      <c r="U30" s="11">
        <v>0</v>
      </c>
      <c r="V30" s="11">
        <f t="shared" si="1"/>
        <v>32696</v>
      </c>
      <c r="W30" s="11">
        <v>-22702.67</v>
      </c>
      <c r="X30" s="11">
        <v>-2271.21</v>
      </c>
      <c r="Y30" s="11">
        <f t="shared" si="2"/>
        <v>0</v>
      </c>
      <c r="Z30" s="11">
        <f t="shared" si="0"/>
        <v>7722.1200000000017</v>
      </c>
    </row>
    <row r="31" spans="1:26" x14ac:dyDescent="0.25">
      <c r="A31" s="1">
        <v>2100</v>
      </c>
      <c r="B31" s="1">
        <v>2101</v>
      </c>
      <c r="C31" s="1">
        <v>210130001</v>
      </c>
      <c r="D31" s="1">
        <v>16200000</v>
      </c>
      <c r="E31" s="1">
        <v>16200000</v>
      </c>
      <c r="F31" s="1" t="s">
        <v>7</v>
      </c>
      <c r="G31" s="9">
        <v>162000000024</v>
      </c>
      <c r="H31" s="1" t="s">
        <v>72</v>
      </c>
      <c r="I31" s="1" t="s">
        <v>63</v>
      </c>
      <c r="J31" s="10">
        <v>41518</v>
      </c>
      <c r="K31" s="10"/>
      <c r="L31" s="1">
        <v>2013</v>
      </c>
      <c r="M31" s="10">
        <v>41518</v>
      </c>
      <c r="N31" s="1">
        <v>210130001</v>
      </c>
      <c r="O31" s="1" t="s">
        <v>39</v>
      </c>
      <c r="P31" s="1">
        <v>12</v>
      </c>
      <c r="Q31" s="1">
        <v>0</v>
      </c>
      <c r="R31" s="1" t="s">
        <v>40</v>
      </c>
      <c r="S31" s="11">
        <v>173631</v>
      </c>
      <c r="T31" s="11">
        <v>0</v>
      </c>
      <c r="U31" s="11">
        <v>0</v>
      </c>
      <c r="V31" s="11">
        <f t="shared" si="1"/>
        <v>173631</v>
      </c>
      <c r="W31" s="11">
        <v>-120561.04</v>
      </c>
      <c r="X31" s="11">
        <v>-12061.35</v>
      </c>
      <c r="Y31" s="11">
        <f t="shared" si="2"/>
        <v>0</v>
      </c>
      <c r="Z31" s="11">
        <f t="shared" si="0"/>
        <v>41008.610000000008</v>
      </c>
    </row>
    <row r="32" spans="1:26" x14ac:dyDescent="0.25">
      <c r="A32" s="1">
        <v>2100</v>
      </c>
      <c r="B32" s="1">
        <v>2101</v>
      </c>
      <c r="C32" s="1">
        <v>210130001</v>
      </c>
      <c r="D32" s="1">
        <v>16200000</v>
      </c>
      <c r="E32" s="1">
        <v>16200000</v>
      </c>
      <c r="F32" s="1" t="s">
        <v>7</v>
      </c>
      <c r="G32" s="9">
        <v>162000000025</v>
      </c>
      <c r="H32" s="1" t="s">
        <v>73</v>
      </c>
      <c r="I32" s="1" t="s">
        <v>63</v>
      </c>
      <c r="J32" s="10">
        <v>41518</v>
      </c>
      <c r="K32" s="10"/>
      <c r="L32" s="1">
        <v>2013</v>
      </c>
      <c r="M32" s="10">
        <v>41518</v>
      </c>
      <c r="N32" s="1">
        <v>210130001</v>
      </c>
      <c r="O32" s="1" t="s">
        <v>39</v>
      </c>
      <c r="P32" s="1">
        <v>12</v>
      </c>
      <c r="Q32" s="1">
        <v>0</v>
      </c>
      <c r="R32" s="1" t="s">
        <v>40</v>
      </c>
      <c r="S32" s="11">
        <v>9584</v>
      </c>
      <c r="T32" s="11">
        <v>0</v>
      </c>
      <c r="U32" s="11">
        <v>0</v>
      </c>
      <c r="V32" s="11">
        <f t="shared" si="1"/>
        <v>9584</v>
      </c>
      <c r="W32" s="11">
        <v>-6654.54</v>
      </c>
      <c r="X32" s="11">
        <v>-665.79</v>
      </c>
      <c r="Y32" s="11">
        <f t="shared" si="2"/>
        <v>0</v>
      </c>
      <c r="Z32" s="11">
        <f t="shared" si="0"/>
        <v>2263.67</v>
      </c>
    </row>
    <row r="33" spans="1:26" x14ac:dyDescent="0.25">
      <c r="A33" s="1">
        <v>2100</v>
      </c>
      <c r="B33" s="1">
        <v>2101</v>
      </c>
      <c r="C33" s="1">
        <v>210130001</v>
      </c>
      <c r="D33" s="1">
        <v>16200000</v>
      </c>
      <c r="E33" s="1">
        <v>16200000</v>
      </c>
      <c r="F33" s="1" t="s">
        <v>7</v>
      </c>
      <c r="G33" s="9">
        <v>162000000026</v>
      </c>
      <c r="H33" s="1" t="s">
        <v>74</v>
      </c>
      <c r="I33" s="1" t="s">
        <v>63</v>
      </c>
      <c r="J33" s="10">
        <v>41518</v>
      </c>
      <c r="K33" s="10"/>
      <c r="L33" s="1">
        <v>2013</v>
      </c>
      <c r="M33" s="10">
        <v>41518</v>
      </c>
      <c r="N33" s="1">
        <v>210130001</v>
      </c>
      <c r="O33" s="1" t="s">
        <v>39</v>
      </c>
      <c r="P33" s="1">
        <v>12</v>
      </c>
      <c r="Q33" s="1">
        <v>0</v>
      </c>
      <c r="R33" s="1" t="s">
        <v>40</v>
      </c>
      <c r="S33" s="11">
        <v>166866</v>
      </c>
      <c r="T33" s="11">
        <v>0</v>
      </c>
      <c r="U33" s="11">
        <v>0</v>
      </c>
      <c r="V33" s="11">
        <f t="shared" si="1"/>
        <v>166866</v>
      </c>
      <c r="W33" s="11">
        <v>-115863.71</v>
      </c>
      <c r="X33" s="11">
        <v>-11591.43</v>
      </c>
      <c r="Y33" s="11">
        <f t="shared" si="2"/>
        <v>0</v>
      </c>
      <c r="Z33" s="11">
        <f t="shared" si="0"/>
        <v>39410.859999999993</v>
      </c>
    </row>
    <row r="34" spans="1:26" x14ac:dyDescent="0.25">
      <c r="A34" s="1">
        <v>2100</v>
      </c>
      <c r="B34" s="1">
        <v>2101</v>
      </c>
      <c r="C34" s="1">
        <v>210130001</v>
      </c>
      <c r="D34" s="1">
        <v>16200000</v>
      </c>
      <c r="E34" s="1">
        <v>16200000</v>
      </c>
      <c r="F34" s="1" t="s">
        <v>7</v>
      </c>
      <c r="G34" s="9">
        <v>162000000027</v>
      </c>
      <c r="H34" s="1" t="s">
        <v>75</v>
      </c>
      <c r="I34" s="1" t="s">
        <v>63</v>
      </c>
      <c r="J34" s="10">
        <v>41518</v>
      </c>
      <c r="K34" s="10"/>
      <c r="L34" s="1">
        <v>2013</v>
      </c>
      <c r="M34" s="10">
        <v>41518</v>
      </c>
      <c r="N34" s="1">
        <v>210130001</v>
      </c>
      <c r="O34" s="1" t="s">
        <v>39</v>
      </c>
      <c r="P34" s="1">
        <v>12</v>
      </c>
      <c r="Q34" s="1">
        <v>0</v>
      </c>
      <c r="R34" s="1" t="s">
        <v>40</v>
      </c>
      <c r="S34" s="11">
        <v>60432</v>
      </c>
      <c r="T34" s="11">
        <v>0</v>
      </c>
      <c r="U34" s="11">
        <v>0</v>
      </c>
      <c r="V34" s="11">
        <f t="shared" si="1"/>
        <v>60432</v>
      </c>
      <c r="W34" s="11">
        <v>-41961.11</v>
      </c>
      <c r="X34" s="11">
        <v>-4197.93</v>
      </c>
      <c r="Y34" s="11">
        <f t="shared" si="2"/>
        <v>0</v>
      </c>
      <c r="Z34" s="11">
        <f t="shared" si="0"/>
        <v>14272.96</v>
      </c>
    </row>
    <row r="35" spans="1:26" x14ac:dyDescent="0.25">
      <c r="A35" s="1">
        <v>2100</v>
      </c>
      <c r="B35" s="1">
        <v>2101</v>
      </c>
      <c r="C35" s="1">
        <v>210130001</v>
      </c>
      <c r="D35" s="1">
        <v>16200000</v>
      </c>
      <c r="E35" s="1">
        <v>16200000</v>
      </c>
      <c r="F35" s="1" t="s">
        <v>7</v>
      </c>
      <c r="G35" s="9">
        <v>162000000028</v>
      </c>
      <c r="H35" s="1" t="s">
        <v>76</v>
      </c>
      <c r="I35" s="1" t="s">
        <v>77</v>
      </c>
      <c r="J35" s="10">
        <v>41518</v>
      </c>
      <c r="K35" s="10"/>
      <c r="L35" s="1">
        <v>2013</v>
      </c>
      <c r="M35" s="10">
        <v>41518</v>
      </c>
      <c r="N35" s="1">
        <v>210130001</v>
      </c>
      <c r="O35" s="1" t="s">
        <v>39</v>
      </c>
      <c r="P35" s="1">
        <v>12</v>
      </c>
      <c r="Q35" s="1">
        <v>0</v>
      </c>
      <c r="R35" s="1" t="s">
        <v>40</v>
      </c>
      <c r="S35" s="11">
        <v>230004</v>
      </c>
      <c r="T35" s="11">
        <v>0</v>
      </c>
      <c r="U35" s="11">
        <v>0</v>
      </c>
      <c r="V35" s="11">
        <f t="shared" si="1"/>
        <v>230004</v>
      </c>
      <c r="W35" s="11">
        <v>-159703.64000000001</v>
      </c>
      <c r="X35" s="11">
        <v>-15977.35</v>
      </c>
      <c r="Y35" s="11">
        <f t="shared" si="2"/>
        <v>0</v>
      </c>
      <c r="Z35" s="11">
        <f t="shared" si="0"/>
        <v>54323.009999999987</v>
      </c>
    </row>
    <row r="36" spans="1:26" x14ac:dyDescent="0.25">
      <c r="A36" s="1">
        <v>2100</v>
      </c>
      <c r="B36" s="1">
        <v>2101</v>
      </c>
      <c r="C36" s="1">
        <v>210130001</v>
      </c>
      <c r="D36" s="1">
        <v>16200000</v>
      </c>
      <c r="E36" s="1">
        <v>16200000</v>
      </c>
      <c r="F36" s="1" t="s">
        <v>7</v>
      </c>
      <c r="G36" s="9">
        <v>162000000029</v>
      </c>
      <c r="H36" s="1" t="s">
        <v>78</v>
      </c>
      <c r="I36" s="1" t="s">
        <v>79</v>
      </c>
      <c r="J36" s="10">
        <v>41518</v>
      </c>
      <c r="K36" s="10"/>
      <c r="L36" s="1">
        <v>2013</v>
      </c>
      <c r="M36" s="10">
        <v>41518</v>
      </c>
      <c r="N36" s="1">
        <v>210130001</v>
      </c>
      <c r="O36" s="1" t="s">
        <v>39</v>
      </c>
      <c r="P36" s="1">
        <v>12</v>
      </c>
      <c r="Q36" s="1">
        <v>0</v>
      </c>
      <c r="R36" s="1" t="s">
        <v>40</v>
      </c>
      <c r="S36" s="11">
        <v>198645</v>
      </c>
      <c r="T36" s="11">
        <v>0</v>
      </c>
      <c r="U36" s="11">
        <v>0</v>
      </c>
      <c r="V36" s="11">
        <f t="shared" si="1"/>
        <v>198645</v>
      </c>
      <c r="W36" s="11">
        <v>-137929.4</v>
      </c>
      <c r="X36" s="11">
        <v>-13799</v>
      </c>
      <c r="Y36" s="11">
        <f t="shared" si="2"/>
        <v>0</v>
      </c>
      <c r="Z36" s="11">
        <f t="shared" si="0"/>
        <v>46916.600000000006</v>
      </c>
    </row>
    <row r="37" spans="1:26" x14ac:dyDescent="0.25">
      <c r="A37" s="1">
        <v>2100</v>
      </c>
      <c r="B37" s="1">
        <v>2101</v>
      </c>
      <c r="C37" s="1">
        <v>210130001</v>
      </c>
      <c r="D37" s="1">
        <v>16200000</v>
      </c>
      <c r="E37" s="1">
        <v>16200000</v>
      </c>
      <c r="F37" s="1" t="s">
        <v>7</v>
      </c>
      <c r="G37" s="9">
        <v>162000000030</v>
      </c>
      <c r="H37" s="1" t="s">
        <v>80</v>
      </c>
      <c r="I37" s="1" t="s">
        <v>81</v>
      </c>
      <c r="J37" s="10">
        <v>41518</v>
      </c>
      <c r="K37" s="10"/>
      <c r="L37" s="1">
        <v>2013</v>
      </c>
      <c r="M37" s="10">
        <v>41518</v>
      </c>
      <c r="N37" s="1">
        <v>210130001</v>
      </c>
      <c r="O37" s="1" t="s">
        <v>39</v>
      </c>
      <c r="P37" s="1">
        <v>12</v>
      </c>
      <c r="Q37" s="1">
        <v>0</v>
      </c>
      <c r="R37" s="1" t="s">
        <v>40</v>
      </c>
      <c r="S37" s="11">
        <v>35820</v>
      </c>
      <c r="T37" s="11">
        <v>0</v>
      </c>
      <c r="U37" s="11">
        <v>0</v>
      </c>
      <c r="V37" s="11">
        <f t="shared" si="1"/>
        <v>35820</v>
      </c>
      <c r="W37" s="11">
        <v>-24871.54</v>
      </c>
      <c r="X37" s="11">
        <v>-2488.29</v>
      </c>
      <c r="Y37" s="11">
        <f t="shared" si="2"/>
        <v>0</v>
      </c>
      <c r="Z37" s="11">
        <f t="shared" si="0"/>
        <v>8460.1699999999983</v>
      </c>
    </row>
    <row r="38" spans="1:26" x14ac:dyDescent="0.25">
      <c r="A38" s="1">
        <v>2100</v>
      </c>
      <c r="B38" s="1">
        <v>2101</v>
      </c>
      <c r="C38" s="1">
        <v>210130001</v>
      </c>
      <c r="D38" s="1">
        <v>16200000</v>
      </c>
      <c r="E38" s="1">
        <v>16200000</v>
      </c>
      <c r="F38" s="1" t="s">
        <v>7</v>
      </c>
      <c r="G38" s="9">
        <v>162000000031</v>
      </c>
      <c r="H38" s="1" t="s">
        <v>82</v>
      </c>
      <c r="I38" s="1" t="s">
        <v>81</v>
      </c>
      <c r="J38" s="10">
        <v>41518</v>
      </c>
      <c r="K38" s="10"/>
      <c r="L38" s="1">
        <v>2013</v>
      </c>
      <c r="M38" s="10">
        <v>41518</v>
      </c>
      <c r="N38" s="1">
        <v>210130001</v>
      </c>
      <c r="O38" s="1" t="s">
        <v>39</v>
      </c>
      <c r="P38" s="1">
        <v>12</v>
      </c>
      <c r="Q38" s="1">
        <v>0</v>
      </c>
      <c r="R38" s="1" t="s">
        <v>40</v>
      </c>
      <c r="S38" s="11">
        <v>31744</v>
      </c>
      <c r="T38" s="11">
        <v>0</v>
      </c>
      <c r="U38" s="11">
        <v>0</v>
      </c>
      <c r="V38" s="11">
        <f t="shared" si="1"/>
        <v>31744</v>
      </c>
      <c r="W38" s="11">
        <v>-22041.360000000001</v>
      </c>
      <c r="X38" s="11">
        <v>-2205.15</v>
      </c>
      <c r="Y38" s="11">
        <f t="shared" si="2"/>
        <v>0</v>
      </c>
      <c r="Z38" s="11">
        <f t="shared" si="0"/>
        <v>7497.49</v>
      </c>
    </row>
    <row r="39" spans="1:26" x14ac:dyDescent="0.25">
      <c r="A39" s="1">
        <v>2100</v>
      </c>
      <c r="B39" s="1">
        <v>2101</v>
      </c>
      <c r="C39" s="1">
        <v>210130001</v>
      </c>
      <c r="D39" s="1">
        <v>16200000</v>
      </c>
      <c r="E39" s="1">
        <v>16200000</v>
      </c>
      <c r="F39" s="1" t="s">
        <v>7</v>
      </c>
      <c r="G39" s="9">
        <v>162000000032</v>
      </c>
      <c r="H39" s="1" t="s">
        <v>83</v>
      </c>
      <c r="I39" s="1" t="s">
        <v>84</v>
      </c>
      <c r="J39" s="10">
        <v>41518</v>
      </c>
      <c r="K39" s="10"/>
      <c r="L39" s="1">
        <v>2013</v>
      </c>
      <c r="M39" s="10">
        <v>41518</v>
      </c>
      <c r="N39" s="1">
        <v>210130001</v>
      </c>
      <c r="O39" s="1" t="s">
        <v>39</v>
      </c>
      <c r="P39" s="1">
        <v>12</v>
      </c>
      <c r="Q39" s="1">
        <v>0</v>
      </c>
      <c r="R39" s="1" t="s">
        <v>40</v>
      </c>
      <c r="S39" s="11">
        <v>40108</v>
      </c>
      <c r="T39" s="11">
        <v>0</v>
      </c>
      <c r="U39" s="11">
        <v>0</v>
      </c>
      <c r="V39" s="11">
        <f t="shared" si="1"/>
        <v>40108</v>
      </c>
      <c r="W39" s="11">
        <v>-27848.959999999999</v>
      </c>
      <c r="X39" s="11">
        <v>-2786.15</v>
      </c>
      <c r="Y39" s="11">
        <f t="shared" si="2"/>
        <v>0</v>
      </c>
      <c r="Z39" s="11">
        <f t="shared" si="0"/>
        <v>9472.8900000000012</v>
      </c>
    </row>
    <row r="40" spans="1:26" x14ac:dyDescent="0.25">
      <c r="A40" s="1">
        <v>2100</v>
      </c>
      <c r="B40" s="1">
        <v>2101</v>
      </c>
      <c r="C40" s="1">
        <v>210130001</v>
      </c>
      <c r="D40" s="1">
        <v>16200000</v>
      </c>
      <c r="E40" s="1">
        <v>16200000</v>
      </c>
      <c r="F40" s="1" t="s">
        <v>7</v>
      </c>
      <c r="G40" s="9">
        <v>162000000033</v>
      </c>
      <c r="H40" s="1" t="s">
        <v>85</v>
      </c>
      <c r="I40" s="1" t="s">
        <v>86</v>
      </c>
      <c r="J40" s="10">
        <v>41518</v>
      </c>
      <c r="K40" s="10"/>
      <c r="L40" s="1">
        <v>2013</v>
      </c>
      <c r="M40" s="10">
        <v>41518</v>
      </c>
      <c r="N40" s="1">
        <v>210130001</v>
      </c>
      <c r="O40" s="1" t="s">
        <v>39</v>
      </c>
      <c r="P40" s="1">
        <v>12</v>
      </c>
      <c r="Q40" s="1">
        <v>0</v>
      </c>
      <c r="R40" s="1" t="s">
        <v>87</v>
      </c>
      <c r="S40" s="11">
        <v>240877</v>
      </c>
      <c r="T40" s="11">
        <v>0</v>
      </c>
      <c r="U40" s="11">
        <v>0</v>
      </c>
      <c r="V40" s="11">
        <f t="shared" si="1"/>
        <v>240877</v>
      </c>
      <c r="W40" s="11">
        <v>-167253.35999999999</v>
      </c>
      <c r="X40" s="11">
        <v>-16732.650000000001</v>
      </c>
      <c r="Y40" s="11">
        <f t="shared" si="2"/>
        <v>0</v>
      </c>
      <c r="Z40" s="11">
        <f t="shared" si="0"/>
        <v>56890.990000000013</v>
      </c>
    </row>
    <row r="41" spans="1:26" x14ac:dyDescent="0.25">
      <c r="A41" s="1">
        <v>2100</v>
      </c>
      <c r="B41" s="1">
        <v>2101</v>
      </c>
      <c r="C41" s="1">
        <v>210130001</v>
      </c>
      <c r="D41" s="1">
        <v>16200000</v>
      </c>
      <c r="E41" s="1">
        <v>16200000</v>
      </c>
      <c r="F41" s="1" t="s">
        <v>7</v>
      </c>
      <c r="G41" s="9">
        <v>162000000034</v>
      </c>
      <c r="H41" s="1" t="s">
        <v>88</v>
      </c>
      <c r="I41" s="1" t="s">
        <v>86</v>
      </c>
      <c r="J41" s="10">
        <v>41518</v>
      </c>
      <c r="K41" s="10"/>
      <c r="L41" s="1">
        <v>2013</v>
      </c>
      <c r="M41" s="10">
        <v>41518</v>
      </c>
      <c r="N41" s="1">
        <v>210130001</v>
      </c>
      <c r="O41" s="1" t="s">
        <v>39</v>
      </c>
      <c r="P41" s="1">
        <v>12</v>
      </c>
      <c r="Q41" s="1">
        <v>0</v>
      </c>
      <c r="R41" s="1" t="s">
        <v>40</v>
      </c>
      <c r="S41" s="11">
        <v>10565</v>
      </c>
      <c r="T41" s="11">
        <v>0</v>
      </c>
      <c r="U41" s="11">
        <v>0</v>
      </c>
      <c r="V41" s="11">
        <f t="shared" si="1"/>
        <v>10565</v>
      </c>
      <c r="W41" s="11">
        <v>-7335.71</v>
      </c>
      <c r="X41" s="11">
        <v>-733.93</v>
      </c>
      <c r="Y41" s="11">
        <f t="shared" si="2"/>
        <v>0</v>
      </c>
      <c r="Z41" s="11">
        <f t="shared" si="0"/>
        <v>2495.36</v>
      </c>
    </row>
    <row r="42" spans="1:26" x14ac:dyDescent="0.25">
      <c r="A42" s="1">
        <v>2100</v>
      </c>
      <c r="B42" s="1">
        <v>2101</v>
      </c>
      <c r="C42" s="1">
        <v>210130001</v>
      </c>
      <c r="D42" s="1">
        <v>16200000</v>
      </c>
      <c r="E42" s="1">
        <v>16200000</v>
      </c>
      <c r="F42" s="1" t="s">
        <v>7</v>
      </c>
      <c r="G42" s="9">
        <v>162000000035</v>
      </c>
      <c r="H42" s="1" t="s">
        <v>89</v>
      </c>
      <c r="I42" s="1" t="s">
        <v>86</v>
      </c>
      <c r="J42" s="10">
        <v>41518</v>
      </c>
      <c r="K42" s="10"/>
      <c r="L42" s="1">
        <v>2013</v>
      </c>
      <c r="M42" s="10">
        <v>41518</v>
      </c>
      <c r="N42" s="1">
        <v>210130001</v>
      </c>
      <c r="O42" s="1" t="s">
        <v>39</v>
      </c>
      <c r="P42" s="1">
        <v>12</v>
      </c>
      <c r="Q42" s="1">
        <v>0</v>
      </c>
      <c r="R42" s="1" t="s">
        <v>40</v>
      </c>
      <c r="S42" s="11">
        <v>10969</v>
      </c>
      <c r="T42" s="11">
        <v>0</v>
      </c>
      <c r="U42" s="11">
        <v>0</v>
      </c>
      <c r="V42" s="11">
        <f t="shared" si="1"/>
        <v>10969</v>
      </c>
      <c r="W42" s="11">
        <v>-7616.2</v>
      </c>
      <c r="X42" s="11">
        <v>-762</v>
      </c>
      <c r="Y42" s="11">
        <f t="shared" si="2"/>
        <v>0</v>
      </c>
      <c r="Z42" s="11">
        <f t="shared" si="0"/>
        <v>2590.8000000000002</v>
      </c>
    </row>
    <row r="43" spans="1:26" x14ac:dyDescent="0.25">
      <c r="A43" s="1">
        <v>2100</v>
      </c>
      <c r="B43" s="1">
        <v>2101</v>
      </c>
      <c r="C43" s="1">
        <v>210130001</v>
      </c>
      <c r="D43" s="1">
        <v>16200000</v>
      </c>
      <c r="E43" s="1">
        <v>16200000</v>
      </c>
      <c r="F43" s="1" t="s">
        <v>7</v>
      </c>
      <c r="G43" s="9">
        <v>162000000036</v>
      </c>
      <c r="H43" s="1" t="s">
        <v>90</v>
      </c>
      <c r="I43" s="1" t="s">
        <v>86</v>
      </c>
      <c r="J43" s="10">
        <v>41518</v>
      </c>
      <c r="K43" s="10"/>
      <c r="L43" s="1">
        <v>2013</v>
      </c>
      <c r="M43" s="10">
        <v>41518</v>
      </c>
      <c r="N43" s="1">
        <v>210130001</v>
      </c>
      <c r="O43" s="1" t="s">
        <v>39</v>
      </c>
      <c r="P43" s="1">
        <v>12</v>
      </c>
      <c r="Q43" s="1">
        <v>0</v>
      </c>
      <c r="R43" s="1" t="s">
        <v>40</v>
      </c>
      <c r="S43" s="11">
        <v>11645</v>
      </c>
      <c r="T43" s="11">
        <v>0</v>
      </c>
      <c r="U43" s="11">
        <v>0</v>
      </c>
      <c r="V43" s="11">
        <f t="shared" si="1"/>
        <v>11645</v>
      </c>
      <c r="W43" s="11">
        <v>-8085.71</v>
      </c>
      <c r="X43" s="11">
        <v>-808.93</v>
      </c>
      <c r="Y43" s="11">
        <f t="shared" si="2"/>
        <v>0</v>
      </c>
      <c r="Z43" s="11">
        <f t="shared" si="0"/>
        <v>2750.36</v>
      </c>
    </row>
    <row r="44" spans="1:26" x14ac:dyDescent="0.25">
      <c r="A44" s="1">
        <v>2100</v>
      </c>
      <c r="B44" s="1">
        <v>2101</v>
      </c>
      <c r="C44" s="1">
        <v>210130001</v>
      </c>
      <c r="D44" s="1">
        <v>16200000</v>
      </c>
      <c r="E44" s="1">
        <v>16200000</v>
      </c>
      <c r="F44" s="1" t="s">
        <v>7</v>
      </c>
      <c r="G44" s="9">
        <v>162000000037</v>
      </c>
      <c r="H44" s="1" t="s">
        <v>91</v>
      </c>
      <c r="I44" s="1" t="s">
        <v>86</v>
      </c>
      <c r="J44" s="10">
        <v>41518</v>
      </c>
      <c r="K44" s="10"/>
      <c r="L44" s="1">
        <v>2013</v>
      </c>
      <c r="M44" s="10">
        <v>41518</v>
      </c>
      <c r="N44" s="1">
        <v>210130001</v>
      </c>
      <c r="O44" s="1" t="s">
        <v>39</v>
      </c>
      <c r="P44" s="1">
        <v>12</v>
      </c>
      <c r="Q44" s="1">
        <v>0</v>
      </c>
      <c r="R44" s="1" t="s">
        <v>40</v>
      </c>
      <c r="S44" s="11">
        <v>79578</v>
      </c>
      <c r="T44" s="11">
        <v>0</v>
      </c>
      <c r="U44" s="11">
        <v>0</v>
      </c>
      <c r="V44" s="11">
        <f t="shared" si="1"/>
        <v>79578</v>
      </c>
      <c r="W44" s="11">
        <v>-55255.11</v>
      </c>
      <c r="X44" s="11">
        <v>-5527.93</v>
      </c>
      <c r="Y44" s="11">
        <f t="shared" si="2"/>
        <v>0</v>
      </c>
      <c r="Z44" s="11">
        <f t="shared" si="0"/>
        <v>18794.96</v>
      </c>
    </row>
    <row r="45" spans="1:26" x14ac:dyDescent="0.25">
      <c r="A45" s="1">
        <v>2100</v>
      </c>
      <c r="B45" s="1">
        <v>2101</v>
      </c>
      <c r="C45" s="1">
        <v>210130001</v>
      </c>
      <c r="D45" s="1">
        <v>16200000</v>
      </c>
      <c r="E45" s="1">
        <v>16200000</v>
      </c>
      <c r="F45" s="1" t="s">
        <v>7</v>
      </c>
      <c r="G45" s="9">
        <v>162000000038</v>
      </c>
      <c r="H45" s="1" t="s">
        <v>92</v>
      </c>
      <c r="I45" s="1" t="s">
        <v>86</v>
      </c>
      <c r="J45" s="10">
        <v>41518</v>
      </c>
      <c r="K45" s="10"/>
      <c r="L45" s="1">
        <v>2013</v>
      </c>
      <c r="M45" s="10">
        <v>41518</v>
      </c>
      <c r="N45" s="1">
        <v>210130001</v>
      </c>
      <c r="O45" s="1" t="s">
        <v>39</v>
      </c>
      <c r="P45" s="1">
        <v>0</v>
      </c>
      <c r="Q45" s="1">
        <v>1</v>
      </c>
      <c r="R45" s="1" t="s">
        <v>40</v>
      </c>
      <c r="S45" s="11">
        <v>2512</v>
      </c>
      <c r="T45" s="11">
        <v>0</v>
      </c>
      <c r="U45" s="11">
        <v>0</v>
      </c>
      <c r="V45" s="11">
        <f t="shared" si="1"/>
        <v>2512</v>
      </c>
      <c r="W45" s="11">
        <v>-2512</v>
      </c>
      <c r="X45" s="11">
        <v>0</v>
      </c>
      <c r="Y45" s="11">
        <f t="shared" si="2"/>
        <v>0</v>
      </c>
      <c r="Z45" s="11">
        <f t="shared" si="0"/>
        <v>0</v>
      </c>
    </row>
    <row r="46" spans="1:26" x14ac:dyDescent="0.25">
      <c r="A46" s="1">
        <v>2100</v>
      </c>
      <c r="B46" s="1">
        <v>2101</v>
      </c>
      <c r="C46" s="1">
        <v>210130001</v>
      </c>
      <c r="D46" s="1">
        <v>16200000</v>
      </c>
      <c r="E46" s="1">
        <v>16200000</v>
      </c>
      <c r="F46" s="1" t="s">
        <v>7</v>
      </c>
      <c r="G46" s="9">
        <v>162000000039</v>
      </c>
      <c r="H46" s="1" t="s">
        <v>93</v>
      </c>
      <c r="I46" s="1" t="s">
        <v>94</v>
      </c>
      <c r="J46" s="10">
        <v>41518</v>
      </c>
      <c r="K46" s="10"/>
      <c r="L46" s="1">
        <v>2013</v>
      </c>
      <c r="M46" s="10">
        <v>41518</v>
      </c>
      <c r="N46" s="1">
        <v>210130001</v>
      </c>
      <c r="O46" s="1" t="s">
        <v>39</v>
      </c>
      <c r="P46" s="1">
        <v>12</v>
      </c>
      <c r="Q46" s="1">
        <v>0</v>
      </c>
      <c r="R46" s="1" t="s">
        <v>40</v>
      </c>
      <c r="S46" s="11">
        <v>789092</v>
      </c>
      <c r="T46" s="11">
        <v>0</v>
      </c>
      <c r="U46" s="11">
        <v>0</v>
      </c>
      <c r="V46" s="11">
        <f t="shared" si="1"/>
        <v>789092</v>
      </c>
      <c r="W46" s="11">
        <v>-547906.93999999994</v>
      </c>
      <c r="X46" s="11">
        <v>-54814.79</v>
      </c>
      <c r="Y46" s="11">
        <f t="shared" si="2"/>
        <v>0</v>
      </c>
      <c r="Z46" s="11">
        <f t="shared" si="0"/>
        <v>186370.27000000005</v>
      </c>
    </row>
    <row r="47" spans="1:26" x14ac:dyDescent="0.25">
      <c r="A47" s="1">
        <v>2100</v>
      </c>
      <c r="B47" s="1">
        <v>2101</v>
      </c>
      <c r="C47" s="1">
        <v>210130001</v>
      </c>
      <c r="D47" s="1">
        <v>16200000</v>
      </c>
      <c r="E47" s="1">
        <v>16200000</v>
      </c>
      <c r="F47" s="1" t="s">
        <v>7</v>
      </c>
      <c r="G47" s="9">
        <v>162000000040</v>
      </c>
      <c r="H47" s="1" t="s">
        <v>95</v>
      </c>
      <c r="I47" s="1" t="s">
        <v>96</v>
      </c>
      <c r="J47" s="10">
        <v>41518</v>
      </c>
      <c r="K47" s="10"/>
      <c r="L47" s="1">
        <v>2013</v>
      </c>
      <c r="M47" s="10">
        <v>41518</v>
      </c>
      <c r="N47" s="1">
        <v>210130001</v>
      </c>
      <c r="O47" s="1" t="s">
        <v>39</v>
      </c>
      <c r="P47" s="1">
        <v>12</v>
      </c>
      <c r="Q47" s="1">
        <v>0</v>
      </c>
      <c r="R47" s="1" t="s">
        <v>40</v>
      </c>
      <c r="S47" s="11">
        <v>358091</v>
      </c>
      <c r="T47" s="11">
        <v>0</v>
      </c>
      <c r="U47" s="11">
        <v>0</v>
      </c>
      <c r="V47" s="11">
        <f t="shared" si="1"/>
        <v>358091</v>
      </c>
      <c r="W47" s="11">
        <v>-248641</v>
      </c>
      <c r="X47" s="11">
        <v>-24875</v>
      </c>
      <c r="Y47" s="11">
        <f t="shared" si="2"/>
        <v>0</v>
      </c>
      <c r="Z47" s="11">
        <f t="shared" si="0"/>
        <v>84575</v>
      </c>
    </row>
    <row r="48" spans="1:26" x14ac:dyDescent="0.25">
      <c r="A48" s="1">
        <v>2100</v>
      </c>
      <c r="B48" s="1">
        <v>2101</v>
      </c>
      <c r="C48" s="1">
        <v>210130001</v>
      </c>
      <c r="D48" s="1">
        <v>16200000</v>
      </c>
      <c r="E48" s="1">
        <v>16200000</v>
      </c>
      <c r="F48" s="1" t="s">
        <v>7</v>
      </c>
      <c r="G48" s="9">
        <v>162000000041</v>
      </c>
      <c r="H48" s="1" t="s">
        <v>97</v>
      </c>
      <c r="I48" s="1" t="s">
        <v>96</v>
      </c>
      <c r="J48" s="10">
        <v>41518</v>
      </c>
      <c r="K48" s="10"/>
      <c r="L48" s="1">
        <v>2013</v>
      </c>
      <c r="M48" s="10">
        <v>41518</v>
      </c>
      <c r="N48" s="1">
        <v>210130001</v>
      </c>
      <c r="O48" s="1" t="s">
        <v>39</v>
      </c>
      <c r="P48" s="1">
        <v>12</v>
      </c>
      <c r="Q48" s="1">
        <v>0</v>
      </c>
      <c r="R48" s="1" t="s">
        <v>40</v>
      </c>
      <c r="S48" s="11">
        <v>122167</v>
      </c>
      <c r="T48" s="11">
        <v>0</v>
      </c>
      <c r="U48" s="11">
        <v>0</v>
      </c>
      <c r="V48" s="11">
        <f t="shared" si="1"/>
        <v>122167</v>
      </c>
      <c r="W48" s="11">
        <v>-84826.71</v>
      </c>
      <c r="X48" s="11">
        <v>-8486.43</v>
      </c>
      <c r="Y48" s="11">
        <f t="shared" si="2"/>
        <v>0</v>
      </c>
      <c r="Z48" s="11">
        <f t="shared" si="0"/>
        <v>28853.859999999993</v>
      </c>
    </row>
    <row r="49" spans="1:26" x14ac:dyDescent="0.25">
      <c r="A49" s="1">
        <v>2100</v>
      </c>
      <c r="B49" s="1">
        <v>2101</v>
      </c>
      <c r="C49" s="1">
        <v>210130001</v>
      </c>
      <c r="D49" s="1">
        <v>16200000</v>
      </c>
      <c r="E49" s="1">
        <v>16200000</v>
      </c>
      <c r="F49" s="1" t="s">
        <v>7</v>
      </c>
      <c r="G49" s="9">
        <v>162000000042</v>
      </c>
      <c r="H49" s="1" t="s">
        <v>98</v>
      </c>
      <c r="I49" s="1" t="s">
        <v>99</v>
      </c>
      <c r="J49" s="10">
        <v>41518</v>
      </c>
      <c r="K49" s="10"/>
      <c r="L49" s="1">
        <v>2013</v>
      </c>
      <c r="M49" s="10">
        <v>41518</v>
      </c>
      <c r="N49" s="1">
        <v>210130001</v>
      </c>
      <c r="O49" s="1" t="s">
        <v>39</v>
      </c>
      <c r="P49" s="1">
        <v>12</v>
      </c>
      <c r="Q49" s="1">
        <v>0</v>
      </c>
      <c r="R49" s="1" t="s">
        <v>40</v>
      </c>
      <c r="S49" s="11">
        <v>6898304</v>
      </c>
      <c r="T49" s="11">
        <v>0</v>
      </c>
      <c r="U49" s="11">
        <v>0</v>
      </c>
      <c r="V49" s="11">
        <f t="shared" si="1"/>
        <v>6898304</v>
      </c>
      <c r="W49" s="11">
        <v>-4789846.3099999996</v>
      </c>
      <c r="X49" s="11">
        <v>-479194.93</v>
      </c>
      <c r="Y49" s="11">
        <f t="shared" si="2"/>
        <v>0</v>
      </c>
      <c r="Z49" s="11">
        <f t="shared" si="0"/>
        <v>1629262.7600000005</v>
      </c>
    </row>
    <row r="50" spans="1:26" x14ac:dyDescent="0.25">
      <c r="A50" s="1">
        <v>2100</v>
      </c>
      <c r="B50" s="1">
        <v>2101</v>
      </c>
      <c r="C50" s="1">
        <v>210130001</v>
      </c>
      <c r="D50" s="1">
        <v>16200000</v>
      </c>
      <c r="E50" s="1">
        <v>16200000</v>
      </c>
      <c r="F50" s="1" t="s">
        <v>7</v>
      </c>
      <c r="G50" s="9">
        <v>162000000043</v>
      </c>
      <c r="H50" s="1" t="s">
        <v>100</v>
      </c>
      <c r="I50" s="1" t="s">
        <v>101</v>
      </c>
      <c r="J50" s="10">
        <v>41518</v>
      </c>
      <c r="K50" s="10"/>
      <c r="L50" s="1">
        <v>2013</v>
      </c>
      <c r="M50" s="10">
        <v>41518</v>
      </c>
      <c r="N50" s="1">
        <v>210130001</v>
      </c>
      <c r="O50" s="1" t="s">
        <v>39</v>
      </c>
      <c r="P50" s="1">
        <v>12</v>
      </c>
      <c r="Q50" s="1">
        <v>0</v>
      </c>
      <c r="R50" s="1" t="s">
        <v>40</v>
      </c>
      <c r="S50" s="11">
        <v>791741</v>
      </c>
      <c r="T50" s="11">
        <v>0</v>
      </c>
      <c r="U50" s="11">
        <v>0</v>
      </c>
      <c r="V50" s="11">
        <f t="shared" si="1"/>
        <v>791741</v>
      </c>
      <c r="W50" s="11">
        <v>-549746.34</v>
      </c>
      <c r="X50" s="11">
        <v>-54998.79</v>
      </c>
      <c r="Y50" s="11">
        <f t="shared" si="2"/>
        <v>0</v>
      </c>
      <c r="Z50" s="11">
        <f t="shared" si="0"/>
        <v>186995.87000000002</v>
      </c>
    </row>
    <row r="51" spans="1:26" x14ac:dyDescent="0.25">
      <c r="A51" s="1">
        <v>2100</v>
      </c>
      <c r="B51" s="1">
        <v>2101</v>
      </c>
      <c r="C51" s="1">
        <v>210130001</v>
      </c>
      <c r="D51" s="1">
        <v>16200000</v>
      </c>
      <c r="E51" s="1">
        <v>16200000</v>
      </c>
      <c r="F51" s="1" t="s">
        <v>7</v>
      </c>
      <c r="G51" s="9">
        <v>162000000044</v>
      </c>
      <c r="H51" s="1" t="s">
        <v>102</v>
      </c>
      <c r="I51" s="1" t="s">
        <v>103</v>
      </c>
      <c r="J51" s="10">
        <v>41518</v>
      </c>
      <c r="K51" s="10"/>
      <c r="L51" s="1">
        <v>2013</v>
      </c>
      <c r="M51" s="10">
        <v>41518</v>
      </c>
      <c r="N51" s="1">
        <v>210130001</v>
      </c>
      <c r="O51" s="1" t="s">
        <v>39</v>
      </c>
      <c r="P51" s="1">
        <v>12</v>
      </c>
      <c r="Q51" s="1">
        <v>0</v>
      </c>
      <c r="R51" s="1" t="s">
        <v>40</v>
      </c>
      <c r="S51" s="11">
        <v>917969</v>
      </c>
      <c r="T51" s="11">
        <v>0</v>
      </c>
      <c r="U51" s="11">
        <v>0</v>
      </c>
      <c r="V51" s="11">
        <f t="shared" si="1"/>
        <v>917969</v>
      </c>
      <c r="W51" s="11">
        <v>-637392.93999999994</v>
      </c>
      <c r="X51" s="11">
        <v>-63767.29</v>
      </c>
      <c r="Y51" s="11">
        <f t="shared" si="2"/>
        <v>0</v>
      </c>
      <c r="Z51" s="11">
        <f t="shared" si="0"/>
        <v>216808.77000000005</v>
      </c>
    </row>
    <row r="52" spans="1:26" x14ac:dyDescent="0.25">
      <c r="A52" s="1">
        <v>2100</v>
      </c>
      <c r="B52" s="1">
        <v>2101</v>
      </c>
      <c r="C52" s="1">
        <v>210130001</v>
      </c>
      <c r="D52" s="1">
        <v>16200000</v>
      </c>
      <c r="E52" s="1">
        <v>16200000</v>
      </c>
      <c r="F52" s="1" t="s">
        <v>7</v>
      </c>
      <c r="G52" s="9">
        <v>162000000045</v>
      </c>
      <c r="H52" s="1" t="s">
        <v>104</v>
      </c>
      <c r="I52" s="1" t="s">
        <v>105</v>
      </c>
      <c r="J52" s="10">
        <v>41518</v>
      </c>
      <c r="K52" s="10"/>
      <c r="L52" s="1">
        <v>2013</v>
      </c>
      <c r="M52" s="10">
        <v>41518</v>
      </c>
      <c r="N52" s="1">
        <v>210130001</v>
      </c>
      <c r="O52" s="1" t="s">
        <v>39</v>
      </c>
      <c r="P52" s="1">
        <v>12</v>
      </c>
      <c r="Q52" s="1">
        <v>0</v>
      </c>
      <c r="R52" s="1" t="s">
        <v>40</v>
      </c>
      <c r="S52" s="11">
        <v>60929</v>
      </c>
      <c r="T52" s="11">
        <v>0</v>
      </c>
      <c r="U52" s="11">
        <v>0</v>
      </c>
      <c r="V52" s="11">
        <f t="shared" si="1"/>
        <v>60929</v>
      </c>
      <c r="W52" s="11">
        <v>-42306</v>
      </c>
      <c r="X52" s="11">
        <v>-4232.5</v>
      </c>
      <c r="Y52" s="11">
        <f t="shared" si="2"/>
        <v>0</v>
      </c>
      <c r="Z52" s="11">
        <f t="shared" si="0"/>
        <v>14390.5</v>
      </c>
    </row>
    <row r="53" spans="1:26" x14ac:dyDescent="0.25">
      <c r="A53" s="1">
        <v>2100</v>
      </c>
      <c r="B53" s="1">
        <v>2101</v>
      </c>
      <c r="C53" s="1">
        <v>210130001</v>
      </c>
      <c r="D53" s="1">
        <v>16200000</v>
      </c>
      <c r="E53" s="1">
        <v>16200000</v>
      </c>
      <c r="F53" s="1" t="s">
        <v>7</v>
      </c>
      <c r="G53" s="9">
        <v>162000000046</v>
      </c>
      <c r="H53" s="1" t="s">
        <v>106</v>
      </c>
      <c r="I53" s="1" t="s">
        <v>107</v>
      </c>
      <c r="J53" s="10">
        <v>41646</v>
      </c>
      <c r="K53" s="10"/>
      <c r="L53" s="1">
        <v>2014</v>
      </c>
      <c r="M53" s="10">
        <v>41646</v>
      </c>
      <c r="N53" s="1">
        <v>210130001</v>
      </c>
      <c r="O53" s="1" t="s">
        <v>39</v>
      </c>
      <c r="P53" s="1">
        <v>12</v>
      </c>
      <c r="Q53" s="1">
        <v>0</v>
      </c>
      <c r="R53" s="1" t="s">
        <v>108</v>
      </c>
      <c r="S53" s="11">
        <v>38816</v>
      </c>
      <c r="T53" s="11">
        <v>0</v>
      </c>
      <c r="U53" s="11">
        <v>0</v>
      </c>
      <c r="V53" s="11">
        <f t="shared" si="1"/>
        <v>38816</v>
      </c>
      <c r="W53" s="11">
        <v>-25877.34</v>
      </c>
      <c r="X53" s="11">
        <v>-2695.55</v>
      </c>
      <c r="Y53" s="11">
        <f t="shared" si="2"/>
        <v>0</v>
      </c>
      <c r="Z53" s="11">
        <f t="shared" si="0"/>
        <v>10243.11</v>
      </c>
    </row>
    <row r="54" spans="1:26" x14ac:dyDescent="0.25">
      <c r="A54" s="1">
        <v>2100</v>
      </c>
      <c r="B54" s="1">
        <v>2101</v>
      </c>
      <c r="C54" s="1">
        <v>210130001</v>
      </c>
      <c r="D54" s="1">
        <v>16200000</v>
      </c>
      <c r="E54" s="1">
        <v>16200000</v>
      </c>
      <c r="F54" s="1" t="s">
        <v>7</v>
      </c>
      <c r="G54" s="9">
        <v>162000000050</v>
      </c>
      <c r="H54" s="1" t="s">
        <v>109</v>
      </c>
      <c r="I54" s="1" t="s">
        <v>40</v>
      </c>
      <c r="J54" s="10">
        <v>42051</v>
      </c>
      <c r="K54" s="10"/>
      <c r="L54" s="1">
        <v>2015</v>
      </c>
      <c r="M54" s="10">
        <v>42051</v>
      </c>
      <c r="N54" s="1">
        <v>210130001</v>
      </c>
      <c r="O54" s="1" t="s">
        <v>39</v>
      </c>
      <c r="P54" s="1">
        <v>12</v>
      </c>
      <c r="Q54" s="1">
        <v>0</v>
      </c>
      <c r="R54" s="1" t="s">
        <v>40</v>
      </c>
      <c r="S54" s="11">
        <v>422708.35</v>
      </c>
      <c r="T54" s="11">
        <v>0</v>
      </c>
      <c r="U54" s="11">
        <v>0</v>
      </c>
      <c r="V54" s="11">
        <f t="shared" si="1"/>
        <v>422708.35</v>
      </c>
      <c r="W54" s="11">
        <v>-243644.4</v>
      </c>
      <c r="X54" s="11">
        <v>-29354.75</v>
      </c>
      <c r="Y54" s="11">
        <f t="shared" si="2"/>
        <v>0</v>
      </c>
      <c r="Z54" s="11">
        <f t="shared" si="0"/>
        <v>149709.19999999998</v>
      </c>
    </row>
    <row r="55" spans="1:26" x14ac:dyDescent="0.25">
      <c r="A55" s="1">
        <v>2100</v>
      </c>
      <c r="B55" s="1">
        <v>2101</v>
      </c>
      <c r="C55" s="1">
        <v>210130001</v>
      </c>
      <c r="D55" s="1">
        <v>16200000</v>
      </c>
      <c r="E55" s="1">
        <v>16200000</v>
      </c>
      <c r="F55" s="1" t="s">
        <v>7</v>
      </c>
      <c r="G55" s="9">
        <v>162000000052</v>
      </c>
      <c r="H55" s="1" t="s">
        <v>110</v>
      </c>
      <c r="I55" s="1" t="s">
        <v>40</v>
      </c>
      <c r="J55" s="10">
        <v>42649</v>
      </c>
      <c r="K55" s="10"/>
      <c r="L55" s="1">
        <v>2016</v>
      </c>
      <c r="M55" s="10">
        <v>42649</v>
      </c>
      <c r="N55" s="1">
        <v>210130001</v>
      </c>
      <c r="O55" s="1" t="s">
        <v>39</v>
      </c>
      <c r="P55" s="1">
        <v>5</v>
      </c>
      <c r="Q55" s="1">
        <v>0</v>
      </c>
      <c r="R55" s="1" t="s">
        <v>40</v>
      </c>
      <c r="S55" s="11">
        <v>89250</v>
      </c>
      <c r="T55" s="11">
        <v>0</v>
      </c>
      <c r="U55" s="11">
        <v>0</v>
      </c>
      <c r="V55" s="11">
        <f t="shared" si="1"/>
        <v>89250</v>
      </c>
      <c r="W55" s="11">
        <v>-89250</v>
      </c>
      <c r="X55" s="11">
        <v>0</v>
      </c>
      <c r="Y55" s="11">
        <f t="shared" si="2"/>
        <v>0</v>
      </c>
      <c r="Z55" s="11">
        <f t="shared" si="0"/>
        <v>0</v>
      </c>
    </row>
    <row r="56" spans="1:26" x14ac:dyDescent="0.25">
      <c r="A56" s="1">
        <v>2100</v>
      </c>
      <c r="B56" s="1">
        <v>2101</v>
      </c>
      <c r="C56" s="1">
        <v>210130001</v>
      </c>
      <c r="D56" s="1">
        <v>16200000</v>
      </c>
      <c r="E56" s="1">
        <v>16200000</v>
      </c>
      <c r="F56" s="1" t="s">
        <v>7</v>
      </c>
      <c r="G56" s="9">
        <v>162000000096</v>
      </c>
      <c r="H56" s="1" t="s">
        <v>111</v>
      </c>
      <c r="I56" s="1" t="s">
        <v>40</v>
      </c>
      <c r="J56" s="10">
        <v>43181</v>
      </c>
      <c r="K56" s="10"/>
      <c r="L56" s="1">
        <v>2018</v>
      </c>
      <c r="M56" s="10">
        <v>43181</v>
      </c>
      <c r="N56" s="1">
        <v>210130001</v>
      </c>
      <c r="O56" s="1" t="s">
        <v>39</v>
      </c>
      <c r="P56" s="1">
        <v>12</v>
      </c>
      <c r="Q56" s="1">
        <v>0</v>
      </c>
      <c r="R56" s="1" t="s">
        <v>40</v>
      </c>
      <c r="S56" s="11">
        <v>532000</v>
      </c>
      <c r="T56" s="11">
        <v>0</v>
      </c>
      <c r="U56" s="11">
        <v>0</v>
      </c>
      <c r="V56" s="11">
        <f t="shared" si="1"/>
        <v>532000</v>
      </c>
      <c r="W56" s="11">
        <v>-169944.43</v>
      </c>
      <c r="X56" s="11">
        <v>-36944.449999999997</v>
      </c>
      <c r="Y56" s="11">
        <f t="shared" si="2"/>
        <v>0</v>
      </c>
      <c r="Z56" s="11">
        <f t="shared" si="0"/>
        <v>325111.12</v>
      </c>
    </row>
    <row r="57" spans="1:26" x14ac:dyDescent="0.25">
      <c r="A57" s="1">
        <v>2100</v>
      </c>
      <c r="B57" s="1">
        <v>2101</v>
      </c>
      <c r="C57" s="1">
        <v>210130001</v>
      </c>
      <c r="D57" s="1">
        <v>16200000</v>
      </c>
      <c r="E57" s="1">
        <v>16200000</v>
      </c>
      <c r="F57" s="1" t="s">
        <v>7</v>
      </c>
      <c r="G57" s="9">
        <v>162000000097</v>
      </c>
      <c r="H57" s="1" t="s">
        <v>112</v>
      </c>
      <c r="I57" s="1" t="s">
        <v>40</v>
      </c>
      <c r="J57" s="10">
        <v>43180</v>
      </c>
      <c r="K57" s="10"/>
      <c r="L57" s="1">
        <v>2018</v>
      </c>
      <c r="M57" s="10">
        <v>43180</v>
      </c>
      <c r="N57" s="1">
        <v>210130001</v>
      </c>
      <c r="O57" s="1" t="s">
        <v>39</v>
      </c>
      <c r="P57" s="1">
        <v>12</v>
      </c>
      <c r="Q57" s="1">
        <v>0</v>
      </c>
      <c r="R57" s="1" t="s">
        <v>40</v>
      </c>
      <c r="S57" s="11">
        <v>282500</v>
      </c>
      <c r="T57" s="11">
        <v>0</v>
      </c>
      <c r="U57" s="11">
        <v>0</v>
      </c>
      <c r="V57" s="11">
        <f t="shared" si="1"/>
        <v>282500</v>
      </c>
      <c r="W57" s="11">
        <v>-90243.07</v>
      </c>
      <c r="X57" s="11">
        <v>-19618.05</v>
      </c>
      <c r="Y57" s="11">
        <f t="shared" si="2"/>
        <v>0</v>
      </c>
      <c r="Z57" s="11">
        <f t="shared" si="0"/>
        <v>172638.88</v>
      </c>
    </row>
    <row r="58" spans="1:26" x14ac:dyDescent="0.25">
      <c r="A58" s="1">
        <v>2100</v>
      </c>
      <c r="B58" s="1">
        <v>2101</v>
      </c>
      <c r="C58" s="1">
        <v>210130001</v>
      </c>
      <c r="D58" s="1">
        <v>16200000</v>
      </c>
      <c r="E58" s="1">
        <v>16200000</v>
      </c>
      <c r="F58" s="1" t="s">
        <v>7</v>
      </c>
      <c r="G58" s="9">
        <v>162000000098</v>
      </c>
      <c r="H58" s="1" t="s">
        <v>113</v>
      </c>
      <c r="I58" s="1" t="s">
        <v>40</v>
      </c>
      <c r="J58" s="10">
        <v>43293</v>
      </c>
      <c r="K58" s="10"/>
      <c r="L58" s="1">
        <v>2018</v>
      </c>
      <c r="M58" s="10">
        <v>43293</v>
      </c>
      <c r="N58" s="1">
        <v>210130001</v>
      </c>
      <c r="O58" s="1" t="s">
        <v>39</v>
      </c>
      <c r="P58" s="1">
        <v>5</v>
      </c>
      <c r="Q58" s="1">
        <v>0</v>
      </c>
      <c r="R58" s="1" t="s">
        <v>40</v>
      </c>
      <c r="S58" s="11">
        <v>307609.5</v>
      </c>
      <c r="T58" s="11">
        <v>0</v>
      </c>
      <c r="U58" s="11">
        <v>0</v>
      </c>
      <c r="V58" s="11">
        <f t="shared" si="1"/>
        <v>307609.5</v>
      </c>
      <c r="W58" s="11">
        <v>-215326.65</v>
      </c>
      <c r="X58" s="11">
        <v>-51268.25</v>
      </c>
      <c r="Y58" s="11">
        <f t="shared" si="2"/>
        <v>0</v>
      </c>
      <c r="Z58" s="11">
        <f t="shared" si="0"/>
        <v>41014.600000000006</v>
      </c>
    </row>
    <row r="59" spans="1:26" x14ac:dyDescent="0.25">
      <c r="A59" s="1">
        <v>2100</v>
      </c>
      <c r="B59" s="1">
        <v>2101</v>
      </c>
      <c r="C59" s="1">
        <v>210130001</v>
      </c>
      <c r="D59" s="1">
        <v>16200000</v>
      </c>
      <c r="E59" s="1">
        <v>16200000</v>
      </c>
      <c r="F59" s="1" t="s">
        <v>7</v>
      </c>
      <c r="G59" s="9">
        <v>162000000101</v>
      </c>
      <c r="H59" s="1" t="s">
        <v>114</v>
      </c>
      <c r="I59" s="1" t="s">
        <v>40</v>
      </c>
      <c r="J59" s="10"/>
      <c r="K59" s="10"/>
      <c r="M59" s="10"/>
      <c r="N59" s="1">
        <v>210130001</v>
      </c>
      <c r="O59" s="1" t="s">
        <v>40</v>
      </c>
      <c r="P59" s="1">
        <v>0</v>
      </c>
      <c r="Q59" s="1">
        <v>0</v>
      </c>
      <c r="R59" s="1" t="s">
        <v>40</v>
      </c>
      <c r="S59" s="11">
        <v>0</v>
      </c>
      <c r="T59" s="11">
        <v>0</v>
      </c>
      <c r="U59" s="11">
        <v>0</v>
      </c>
      <c r="V59" s="11">
        <f t="shared" si="1"/>
        <v>0</v>
      </c>
      <c r="W59" s="11">
        <v>0</v>
      </c>
      <c r="X59" s="11">
        <v>0</v>
      </c>
      <c r="Y59" s="11">
        <f t="shared" si="2"/>
        <v>0</v>
      </c>
      <c r="Z59" s="11">
        <f t="shared" si="0"/>
        <v>0</v>
      </c>
    </row>
    <row r="60" spans="1:26" x14ac:dyDescent="0.25">
      <c r="A60" s="1">
        <v>2100</v>
      </c>
      <c r="B60" s="1">
        <v>2101</v>
      </c>
      <c r="C60" s="1">
        <v>210130001</v>
      </c>
      <c r="D60" s="1">
        <v>16200000</v>
      </c>
      <c r="E60" s="1">
        <v>16200000</v>
      </c>
      <c r="F60" s="1" t="s">
        <v>7</v>
      </c>
      <c r="G60" s="9">
        <v>162000000102</v>
      </c>
      <c r="H60" s="1" t="s">
        <v>115</v>
      </c>
      <c r="I60" s="1" t="s">
        <v>40</v>
      </c>
      <c r="J60" s="10"/>
      <c r="K60" s="10"/>
      <c r="M60" s="10"/>
      <c r="N60" s="1">
        <v>210130001</v>
      </c>
      <c r="O60" s="1" t="s">
        <v>40</v>
      </c>
      <c r="P60" s="1">
        <v>0</v>
      </c>
      <c r="Q60" s="1">
        <v>0</v>
      </c>
      <c r="R60" s="1" t="s">
        <v>40</v>
      </c>
      <c r="S60" s="11">
        <v>0</v>
      </c>
      <c r="T60" s="11">
        <v>0</v>
      </c>
      <c r="U60" s="11">
        <v>0</v>
      </c>
      <c r="V60" s="11">
        <f t="shared" si="1"/>
        <v>0</v>
      </c>
      <c r="W60" s="11">
        <v>0</v>
      </c>
      <c r="X60" s="11">
        <v>0</v>
      </c>
      <c r="Y60" s="11">
        <f t="shared" si="2"/>
        <v>0</v>
      </c>
      <c r="Z60" s="11">
        <f t="shared" si="0"/>
        <v>0</v>
      </c>
    </row>
    <row r="61" spans="1:26" x14ac:dyDescent="0.25">
      <c r="A61" s="1">
        <v>2100</v>
      </c>
      <c r="B61" s="1">
        <v>2101</v>
      </c>
      <c r="C61" s="1">
        <v>210130001</v>
      </c>
      <c r="D61" s="1">
        <v>16200000</v>
      </c>
      <c r="E61" s="1">
        <v>16200000</v>
      </c>
      <c r="F61" s="1" t="s">
        <v>7</v>
      </c>
      <c r="G61" s="9">
        <v>162000000171</v>
      </c>
      <c r="H61" s="1" t="s">
        <v>116</v>
      </c>
      <c r="I61" s="1" t="s">
        <v>40</v>
      </c>
      <c r="J61" s="10">
        <v>43791</v>
      </c>
      <c r="K61" s="10"/>
      <c r="L61" s="1">
        <v>2019</v>
      </c>
      <c r="M61" s="10">
        <v>43791</v>
      </c>
      <c r="N61" s="1">
        <v>210130001</v>
      </c>
      <c r="O61" s="1" t="s">
        <v>39</v>
      </c>
      <c r="P61" s="1">
        <v>12</v>
      </c>
      <c r="Q61" s="1">
        <v>0</v>
      </c>
      <c r="R61" s="1" t="s">
        <v>117</v>
      </c>
      <c r="S61" s="11">
        <v>15000</v>
      </c>
      <c r="T61" s="11">
        <v>0</v>
      </c>
      <c r="U61" s="11">
        <v>0</v>
      </c>
      <c r="V61" s="11">
        <f t="shared" si="1"/>
        <v>15000</v>
      </c>
      <c r="W61" s="11">
        <v>-2708.33</v>
      </c>
      <c r="X61" s="11">
        <v>-1041.67</v>
      </c>
      <c r="Y61" s="11">
        <f t="shared" si="2"/>
        <v>0</v>
      </c>
      <c r="Z61" s="11">
        <f t="shared" si="0"/>
        <v>11250</v>
      </c>
    </row>
    <row r="62" spans="1:26" x14ac:dyDescent="0.25">
      <c r="A62" s="1">
        <v>2100</v>
      </c>
      <c r="B62" s="1">
        <v>2101</v>
      </c>
      <c r="C62" s="1">
        <v>210400013</v>
      </c>
      <c r="D62" s="1">
        <v>16200000</v>
      </c>
      <c r="E62" s="1">
        <v>16200000</v>
      </c>
      <c r="F62" s="1" t="s">
        <v>7</v>
      </c>
      <c r="G62" s="9">
        <v>162000000172</v>
      </c>
      <c r="H62" s="1" t="s">
        <v>116</v>
      </c>
      <c r="I62" s="1" t="s">
        <v>40</v>
      </c>
      <c r="J62" s="10">
        <v>43791</v>
      </c>
      <c r="K62" s="10"/>
      <c r="L62" s="1">
        <v>2019</v>
      </c>
      <c r="M62" s="10">
        <v>43791</v>
      </c>
      <c r="N62" s="1">
        <v>210400013</v>
      </c>
      <c r="O62" s="1" t="s">
        <v>39</v>
      </c>
      <c r="P62" s="1">
        <v>12</v>
      </c>
      <c r="Q62" s="1">
        <v>0</v>
      </c>
      <c r="R62" s="1" t="s">
        <v>118</v>
      </c>
      <c r="S62" s="11">
        <v>15000</v>
      </c>
      <c r="T62" s="11">
        <v>0</v>
      </c>
      <c r="U62" s="11">
        <v>0</v>
      </c>
      <c r="V62" s="11">
        <f t="shared" si="1"/>
        <v>15000</v>
      </c>
      <c r="W62" s="11">
        <v>-2708.33</v>
      </c>
      <c r="X62" s="11">
        <v>-1041.67</v>
      </c>
      <c r="Y62" s="11">
        <f t="shared" si="2"/>
        <v>0</v>
      </c>
      <c r="Z62" s="11">
        <f t="shared" si="0"/>
        <v>11250</v>
      </c>
    </row>
    <row r="63" spans="1:26" x14ac:dyDescent="0.25">
      <c r="A63" s="1">
        <v>2100</v>
      </c>
      <c r="B63" s="1">
        <v>2101</v>
      </c>
      <c r="C63" s="1">
        <v>210400013</v>
      </c>
      <c r="D63" s="1">
        <v>16200000</v>
      </c>
      <c r="E63" s="1">
        <v>16200000</v>
      </c>
      <c r="F63" s="1" t="s">
        <v>7</v>
      </c>
      <c r="G63" s="9">
        <v>162000000173</v>
      </c>
      <c r="H63" s="1" t="s">
        <v>116</v>
      </c>
      <c r="I63" s="1" t="s">
        <v>40</v>
      </c>
      <c r="J63" s="10">
        <v>43791</v>
      </c>
      <c r="K63" s="10"/>
      <c r="L63" s="1">
        <v>2019</v>
      </c>
      <c r="M63" s="10">
        <v>43791</v>
      </c>
      <c r="N63" s="1">
        <v>210400013</v>
      </c>
      <c r="O63" s="1" t="s">
        <v>39</v>
      </c>
      <c r="P63" s="1">
        <v>12</v>
      </c>
      <c r="Q63" s="1">
        <v>0</v>
      </c>
      <c r="R63" s="1" t="s">
        <v>119</v>
      </c>
      <c r="S63" s="11">
        <v>15000</v>
      </c>
      <c r="T63" s="11">
        <v>0</v>
      </c>
      <c r="U63" s="11">
        <v>0</v>
      </c>
      <c r="V63" s="11">
        <f t="shared" si="1"/>
        <v>15000</v>
      </c>
      <c r="W63" s="11">
        <v>-2708.33</v>
      </c>
      <c r="X63" s="11">
        <v>-1041.67</v>
      </c>
      <c r="Y63" s="11">
        <f t="shared" si="2"/>
        <v>0</v>
      </c>
      <c r="Z63" s="11">
        <f t="shared" si="0"/>
        <v>11250</v>
      </c>
    </row>
    <row r="64" spans="1:26" x14ac:dyDescent="0.25">
      <c r="A64" s="1">
        <v>2100</v>
      </c>
      <c r="B64" s="1">
        <v>2101</v>
      </c>
      <c r="C64" s="1">
        <v>210130001</v>
      </c>
      <c r="D64" s="1">
        <v>16200000</v>
      </c>
      <c r="E64" s="1">
        <v>16200000</v>
      </c>
      <c r="F64" s="1" t="s">
        <v>7</v>
      </c>
      <c r="G64" s="9">
        <v>162000000174</v>
      </c>
      <c r="H64" s="1" t="s">
        <v>116</v>
      </c>
      <c r="I64" s="1" t="s">
        <v>40</v>
      </c>
      <c r="J64" s="10">
        <v>43791</v>
      </c>
      <c r="K64" s="10"/>
      <c r="M64" s="10"/>
      <c r="N64" s="1">
        <v>210130001</v>
      </c>
      <c r="O64" s="1" t="s">
        <v>40</v>
      </c>
      <c r="P64" s="1">
        <v>0</v>
      </c>
      <c r="Q64" s="1">
        <v>0</v>
      </c>
      <c r="R64" s="1" t="s">
        <v>117</v>
      </c>
      <c r="S64" s="11">
        <v>0</v>
      </c>
      <c r="T64" s="11">
        <v>0</v>
      </c>
      <c r="U64" s="11">
        <v>0</v>
      </c>
      <c r="V64" s="11">
        <f t="shared" si="1"/>
        <v>0</v>
      </c>
      <c r="W64" s="11">
        <v>0</v>
      </c>
      <c r="X64" s="11">
        <v>0</v>
      </c>
      <c r="Y64" s="11">
        <f t="shared" si="2"/>
        <v>0</v>
      </c>
      <c r="Z64" s="11">
        <f t="shared" si="0"/>
        <v>0</v>
      </c>
    </row>
    <row r="65" spans="1:27" x14ac:dyDescent="0.25">
      <c r="A65" s="1">
        <v>2100</v>
      </c>
      <c r="B65" s="1">
        <v>2101</v>
      </c>
      <c r="C65" s="1">
        <v>210130001</v>
      </c>
      <c r="D65" s="1">
        <v>16200000</v>
      </c>
      <c r="E65" s="1">
        <v>16200000</v>
      </c>
      <c r="F65" s="1" t="s">
        <v>7</v>
      </c>
      <c r="G65" s="9">
        <v>162000000175</v>
      </c>
      <c r="H65" s="1" t="s">
        <v>116</v>
      </c>
      <c r="I65" s="1" t="s">
        <v>40</v>
      </c>
      <c r="J65" s="10">
        <v>43791</v>
      </c>
      <c r="K65" s="10"/>
      <c r="M65" s="10"/>
      <c r="N65" s="1">
        <v>210130001</v>
      </c>
      <c r="O65" s="1" t="s">
        <v>40</v>
      </c>
      <c r="P65" s="1">
        <v>0</v>
      </c>
      <c r="Q65" s="1">
        <v>0</v>
      </c>
      <c r="R65" s="1" t="s">
        <v>118</v>
      </c>
      <c r="S65" s="11">
        <v>0</v>
      </c>
      <c r="T65" s="11">
        <v>0</v>
      </c>
      <c r="U65" s="11">
        <v>0</v>
      </c>
      <c r="V65" s="11">
        <f t="shared" si="1"/>
        <v>0</v>
      </c>
      <c r="W65" s="11">
        <v>0</v>
      </c>
      <c r="X65" s="11">
        <v>0</v>
      </c>
      <c r="Y65" s="11">
        <f t="shared" si="2"/>
        <v>0</v>
      </c>
      <c r="Z65" s="11">
        <f t="shared" si="0"/>
        <v>0</v>
      </c>
    </row>
    <row r="66" spans="1:27" x14ac:dyDescent="0.25">
      <c r="A66" s="1">
        <v>2100</v>
      </c>
      <c r="B66" s="1">
        <v>2101</v>
      </c>
      <c r="C66" s="1">
        <v>210130001</v>
      </c>
      <c r="D66" s="1">
        <v>16200000</v>
      </c>
      <c r="E66" s="1">
        <v>16200000</v>
      </c>
      <c r="F66" s="1" t="s">
        <v>7</v>
      </c>
      <c r="G66" s="9">
        <v>162000000176</v>
      </c>
      <c r="H66" s="1" t="s">
        <v>116</v>
      </c>
      <c r="I66" s="1" t="s">
        <v>40</v>
      </c>
      <c r="J66" s="10">
        <v>43791</v>
      </c>
      <c r="K66" s="10"/>
      <c r="M66" s="10"/>
      <c r="N66" s="1">
        <v>210130001</v>
      </c>
      <c r="O66" s="1" t="s">
        <v>40</v>
      </c>
      <c r="P66" s="1">
        <v>0</v>
      </c>
      <c r="Q66" s="1">
        <v>0</v>
      </c>
      <c r="R66" s="1" t="s">
        <v>119</v>
      </c>
      <c r="S66" s="11">
        <v>0</v>
      </c>
      <c r="T66" s="11">
        <v>0</v>
      </c>
      <c r="U66" s="11">
        <v>0</v>
      </c>
      <c r="V66" s="11">
        <f t="shared" si="1"/>
        <v>0</v>
      </c>
      <c r="W66" s="11">
        <v>0</v>
      </c>
      <c r="X66" s="11">
        <v>0</v>
      </c>
      <c r="Y66" s="11">
        <f t="shared" si="2"/>
        <v>0</v>
      </c>
      <c r="Z66" s="11">
        <f t="shared" si="0"/>
        <v>0</v>
      </c>
    </row>
    <row r="67" spans="1:27" x14ac:dyDescent="0.25">
      <c r="A67" s="1">
        <v>2100</v>
      </c>
      <c r="B67" s="1">
        <v>2101</v>
      </c>
      <c r="C67" s="1">
        <v>210130001</v>
      </c>
      <c r="D67" s="1">
        <v>16200000</v>
      </c>
      <c r="E67" s="1">
        <v>16200000</v>
      </c>
      <c r="F67" s="1" t="s">
        <v>7</v>
      </c>
      <c r="G67" s="9">
        <v>162000000186</v>
      </c>
      <c r="H67" s="1" t="s">
        <v>120</v>
      </c>
      <c r="I67" s="1" t="s">
        <v>40</v>
      </c>
      <c r="J67" s="10"/>
      <c r="K67" s="10"/>
      <c r="M67" s="10"/>
      <c r="N67" s="1">
        <v>210130001</v>
      </c>
      <c r="O67" s="1" t="s">
        <v>40</v>
      </c>
      <c r="P67" s="1">
        <v>0</v>
      </c>
      <c r="Q67" s="1">
        <v>0</v>
      </c>
      <c r="R67" s="1" t="s">
        <v>40</v>
      </c>
      <c r="S67" s="11">
        <v>0</v>
      </c>
      <c r="T67" s="11">
        <v>0</v>
      </c>
      <c r="U67" s="11">
        <v>0</v>
      </c>
      <c r="V67" s="11">
        <f t="shared" ref="V67:V123" si="3">SUM(S67:U67)</f>
        <v>0</v>
      </c>
      <c r="W67" s="11">
        <v>0</v>
      </c>
      <c r="X67" s="11">
        <v>0</v>
      </c>
      <c r="Y67" s="11">
        <f t="shared" ref="Y67:Y123" si="4">IF(U67=0,0,-(S67+T67+W67+X67))</f>
        <v>0</v>
      </c>
      <c r="Z67" s="11">
        <f t="shared" si="0"/>
        <v>0</v>
      </c>
    </row>
    <row r="68" spans="1:27" x14ac:dyDescent="0.25">
      <c r="A68" s="1">
        <v>2100</v>
      </c>
      <c r="B68" s="1">
        <v>2101</v>
      </c>
      <c r="C68" s="1">
        <v>210130004</v>
      </c>
      <c r="D68" s="1">
        <v>16200000</v>
      </c>
      <c r="E68" s="1">
        <v>16200000</v>
      </c>
      <c r="F68" s="1" t="s">
        <v>7</v>
      </c>
      <c r="G68" s="9">
        <v>162000000195</v>
      </c>
      <c r="H68" s="1" t="s">
        <v>121</v>
      </c>
      <c r="I68" s="1" t="s">
        <v>40</v>
      </c>
      <c r="J68" s="10">
        <v>44193</v>
      </c>
      <c r="K68" s="10">
        <v>44651</v>
      </c>
      <c r="L68" s="1">
        <v>2020</v>
      </c>
      <c r="M68" s="10">
        <v>44193</v>
      </c>
      <c r="N68" s="1">
        <v>210130004</v>
      </c>
      <c r="O68" s="1" t="s">
        <v>39</v>
      </c>
      <c r="P68" s="1">
        <v>12</v>
      </c>
      <c r="Q68" s="1">
        <v>0</v>
      </c>
      <c r="R68" s="1" t="s">
        <v>122</v>
      </c>
      <c r="S68" s="11">
        <v>51355</v>
      </c>
      <c r="T68" s="11">
        <v>0</v>
      </c>
      <c r="U68" s="11">
        <v>-51355</v>
      </c>
      <c r="V68" s="11">
        <f t="shared" si="3"/>
        <v>0</v>
      </c>
      <c r="W68" s="11">
        <v>-4636.21</v>
      </c>
      <c r="X68" s="11">
        <v>0</v>
      </c>
      <c r="Y68" s="11">
        <f t="shared" si="4"/>
        <v>-46718.79</v>
      </c>
      <c r="Z68" s="11">
        <f t="shared" si="0"/>
        <v>0</v>
      </c>
      <c r="AA68" s="12"/>
    </row>
    <row r="69" spans="1:27" x14ac:dyDescent="0.25">
      <c r="A69" s="1">
        <v>2100</v>
      </c>
      <c r="B69" s="1">
        <v>2101</v>
      </c>
      <c r="C69" s="1">
        <v>210130001</v>
      </c>
      <c r="D69" s="1">
        <v>16200000</v>
      </c>
      <c r="E69" s="1">
        <v>16200000</v>
      </c>
      <c r="F69" s="1" t="s">
        <v>7</v>
      </c>
      <c r="G69" s="9">
        <v>162000000196</v>
      </c>
      <c r="H69" s="1" t="s">
        <v>123</v>
      </c>
      <c r="I69" s="1" t="s">
        <v>40</v>
      </c>
      <c r="J69" s="10">
        <v>44193</v>
      </c>
      <c r="K69" s="10"/>
      <c r="L69" s="1">
        <v>2020</v>
      </c>
      <c r="M69" s="10">
        <v>44193</v>
      </c>
      <c r="N69" s="1">
        <v>210130001</v>
      </c>
      <c r="O69" s="1" t="s">
        <v>39</v>
      </c>
      <c r="P69" s="1">
        <v>12</v>
      </c>
      <c r="Q69" s="1">
        <v>0</v>
      </c>
      <c r="R69" s="1" t="s">
        <v>124</v>
      </c>
      <c r="S69" s="11">
        <v>38955</v>
      </c>
      <c r="T69" s="11">
        <v>0</v>
      </c>
      <c r="U69" s="11">
        <v>0</v>
      </c>
      <c r="V69" s="11">
        <f t="shared" si="3"/>
        <v>38955</v>
      </c>
      <c r="W69" s="11">
        <v>-3516.77</v>
      </c>
      <c r="X69" s="11">
        <v>-2705.21</v>
      </c>
      <c r="Y69" s="11">
        <f t="shared" si="4"/>
        <v>0</v>
      </c>
      <c r="Z69" s="11">
        <f t="shared" ref="Z69:Z132" si="5">S69+T69+W69+X69+Y69</f>
        <v>32733.020000000004</v>
      </c>
    </row>
    <row r="70" spans="1:27" x14ac:dyDescent="0.25">
      <c r="A70" s="1">
        <v>2100</v>
      </c>
      <c r="B70" s="1">
        <v>2101</v>
      </c>
      <c r="C70" s="1">
        <v>210130001</v>
      </c>
      <c r="D70" s="1">
        <v>16270000</v>
      </c>
      <c r="E70" s="1">
        <v>16270000</v>
      </c>
      <c r="F70" s="1" t="s">
        <v>8</v>
      </c>
      <c r="G70" s="9">
        <v>162700000080</v>
      </c>
      <c r="H70" s="1" t="s">
        <v>125</v>
      </c>
      <c r="I70" s="1" t="s">
        <v>126</v>
      </c>
      <c r="J70" s="10">
        <v>41161</v>
      </c>
      <c r="K70" s="10"/>
      <c r="L70" s="1">
        <v>2012</v>
      </c>
      <c r="M70" s="10">
        <v>41161</v>
      </c>
      <c r="N70" s="1">
        <v>210130001</v>
      </c>
      <c r="O70" s="1" t="s">
        <v>39</v>
      </c>
      <c r="P70" s="1">
        <v>5</v>
      </c>
      <c r="Q70" s="1">
        <v>0</v>
      </c>
      <c r="R70" s="1" t="s">
        <v>40</v>
      </c>
      <c r="S70" s="11">
        <v>27000</v>
      </c>
      <c r="T70" s="11">
        <v>0</v>
      </c>
      <c r="U70" s="11">
        <v>0</v>
      </c>
      <c r="V70" s="11">
        <f t="shared" si="3"/>
        <v>27000</v>
      </c>
      <c r="W70" s="11">
        <v>-27000</v>
      </c>
      <c r="X70" s="11">
        <v>0</v>
      </c>
      <c r="Y70" s="11">
        <f t="shared" si="4"/>
        <v>0</v>
      </c>
      <c r="Z70" s="11">
        <f t="shared" si="5"/>
        <v>0</v>
      </c>
    </row>
    <row r="71" spans="1:27" x14ac:dyDescent="0.25">
      <c r="A71" s="1">
        <v>2100</v>
      </c>
      <c r="B71" s="1">
        <v>2101</v>
      </c>
      <c r="C71" s="1">
        <v>210130001</v>
      </c>
      <c r="D71" s="1">
        <v>16270000</v>
      </c>
      <c r="E71" s="1">
        <v>16270000</v>
      </c>
      <c r="F71" s="1" t="s">
        <v>8</v>
      </c>
      <c r="G71" s="9">
        <v>162700000081</v>
      </c>
      <c r="H71" s="1" t="s">
        <v>127</v>
      </c>
      <c r="I71" s="1" t="s">
        <v>128</v>
      </c>
      <c r="J71" s="10">
        <v>41156</v>
      </c>
      <c r="K71" s="10"/>
      <c r="L71" s="1">
        <v>2012</v>
      </c>
      <c r="M71" s="10">
        <v>41156</v>
      </c>
      <c r="N71" s="1">
        <v>210130001</v>
      </c>
      <c r="O71" s="1" t="s">
        <v>39</v>
      </c>
      <c r="P71" s="1">
        <v>5</v>
      </c>
      <c r="Q71" s="1">
        <v>0</v>
      </c>
      <c r="R71" s="1" t="s">
        <v>40</v>
      </c>
      <c r="S71" s="11">
        <v>225637</v>
      </c>
      <c r="T71" s="11">
        <v>0</v>
      </c>
      <c r="U71" s="11">
        <v>0</v>
      </c>
      <c r="V71" s="11">
        <f t="shared" si="3"/>
        <v>225637</v>
      </c>
      <c r="W71" s="11">
        <v>-225637</v>
      </c>
      <c r="X71" s="11">
        <v>0</v>
      </c>
      <c r="Y71" s="11">
        <f t="shared" si="4"/>
        <v>0</v>
      </c>
      <c r="Z71" s="11">
        <f t="shared" si="5"/>
        <v>0</v>
      </c>
    </row>
    <row r="72" spans="1:27" x14ac:dyDescent="0.25">
      <c r="A72" s="1">
        <v>2100</v>
      </c>
      <c r="B72" s="1">
        <v>2101</v>
      </c>
      <c r="C72" s="1">
        <v>210130001</v>
      </c>
      <c r="D72" s="1">
        <v>16270000</v>
      </c>
      <c r="E72" s="1">
        <v>16270000</v>
      </c>
      <c r="F72" s="1" t="s">
        <v>8</v>
      </c>
      <c r="G72" s="9">
        <v>162700000086</v>
      </c>
      <c r="H72" s="1" t="s">
        <v>129</v>
      </c>
      <c r="I72" s="1" t="s">
        <v>130</v>
      </c>
      <c r="J72" s="10">
        <v>41171</v>
      </c>
      <c r="K72" s="10"/>
      <c r="L72" s="1">
        <v>2012</v>
      </c>
      <c r="M72" s="10">
        <v>41171</v>
      </c>
      <c r="N72" s="1">
        <v>210130001</v>
      </c>
      <c r="O72" s="1" t="s">
        <v>39</v>
      </c>
      <c r="P72" s="1">
        <v>5</v>
      </c>
      <c r="Q72" s="1">
        <v>0</v>
      </c>
      <c r="R72" s="1" t="s">
        <v>40</v>
      </c>
      <c r="S72" s="11">
        <v>10500</v>
      </c>
      <c r="T72" s="11">
        <v>0</v>
      </c>
      <c r="U72" s="11">
        <v>0</v>
      </c>
      <c r="V72" s="11">
        <f t="shared" si="3"/>
        <v>10500</v>
      </c>
      <c r="W72" s="11">
        <v>-10500</v>
      </c>
      <c r="X72" s="11">
        <v>0</v>
      </c>
      <c r="Y72" s="11">
        <f t="shared" si="4"/>
        <v>0</v>
      </c>
      <c r="Z72" s="11">
        <f t="shared" si="5"/>
        <v>0</v>
      </c>
    </row>
    <row r="73" spans="1:27" x14ac:dyDescent="0.25">
      <c r="A73" s="1">
        <v>2100</v>
      </c>
      <c r="B73" s="1">
        <v>2101</v>
      </c>
      <c r="C73" s="1">
        <v>210130001</v>
      </c>
      <c r="D73" s="1">
        <v>16270000</v>
      </c>
      <c r="E73" s="1">
        <v>16270000</v>
      </c>
      <c r="F73" s="1" t="s">
        <v>8</v>
      </c>
      <c r="G73" s="9">
        <v>162700000148</v>
      </c>
      <c r="H73" s="1" t="s">
        <v>131</v>
      </c>
      <c r="I73" s="1" t="s">
        <v>132</v>
      </c>
      <c r="J73" s="10">
        <v>41518</v>
      </c>
      <c r="K73" s="10"/>
      <c r="L73" s="1">
        <v>2013</v>
      </c>
      <c r="M73" s="10">
        <v>41518</v>
      </c>
      <c r="N73" s="1">
        <v>210130001</v>
      </c>
      <c r="O73" s="1" t="s">
        <v>39</v>
      </c>
      <c r="P73" s="1">
        <v>5</v>
      </c>
      <c r="Q73" s="1">
        <v>0</v>
      </c>
      <c r="R73" s="1" t="s">
        <v>40</v>
      </c>
      <c r="S73" s="11">
        <v>32351</v>
      </c>
      <c r="T73" s="11">
        <v>0</v>
      </c>
      <c r="U73" s="11">
        <v>0</v>
      </c>
      <c r="V73" s="11">
        <f t="shared" si="3"/>
        <v>32351</v>
      </c>
      <c r="W73" s="11">
        <v>-32351</v>
      </c>
      <c r="X73" s="11">
        <v>0</v>
      </c>
      <c r="Y73" s="11">
        <f t="shared" si="4"/>
        <v>0</v>
      </c>
      <c r="Z73" s="11">
        <f t="shared" si="5"/>
        <v>0</v>
      </c>
    </row>
    <row r="74" spans="1:27" x14ac:dyDescent="0.25">
      <c r="A74" s="1">
        <v>2100</v>
      </c>
      <c r="B74" s="1">
        <v>2101</v>
      </c>
      <c r="C74" s="1">
        <v>210130001</v>
      </c>
      <c r="D74" s="1">
        <v>16270000</v>
      </c>
      <c r="E74" s="1">
        <v>16270000</v>
      </c>
      <c r="F74" s="1" t="s">
        <v>8</v>
      </c>
      <c r="G74" s="9">
        <v>162700000149</v>
      </c>
      <c r="H74" s="1" t="s">
        <v>133</v>
      </c>
      <c r="I74" s="1" t="s">
        <v>132</v>
      </c>
      <c r="J74" s="10">
        <v>41518</v>
      </c>
      <c r="K74" s="10">
        <v>44651</v>
      </c>
      <c r="L74" s="1">
        <v>2013</v>
      </c>
      <c r="M74" s="10">
        <v>41518</v>
      </c>
      <c r="N74" s="1">
        <v>210130001</v>
      </c>
      <c r="O74" s="1" t="s">
        <v>39</v>
      </c>
      <c r="P74" s="1">
        <v>5</v>
      </c>
      <c r="Q74" s="1">
        <v>0</v>
      </c>
      <c r="R74" s="1" t="s">
        <v>40</v>
      </c>
      <c r="S74" s="11">
        <v>388364</v>
      </c>
      <c r="T74" s="11">
        <v>0</v>
      </c>
      <c r="U74" s="11">
        <v>-388364</v>
      </c>
      <c r="V74" s="11">
        <f t="shared" si="3"/>
        <v>0</v>
      </c>
      <c r="W74" s="11">
        <v>-388364</v>
      </c>
      <c r="X74" s="11">
        <v>0</v>
      </c>
      <c r="Y74" s="11">
        <f t="shared" si="4"/>
        <v>0</v>
      </c>
      <c r="Z74" s="11">
        <f t="shared" si="5"/>
        <v>0</v>
      </c>
      <c r="AA74" s="12">
        <f>S74+W74</f>
        <v>0</v>
      </c>
    </row>
    <row r="75" spans="1:27" x14ac:dyDescent="0.25">
      <c r="A75" s="1">
        <v>2100</v>
      </c>
      <c r="B75" s="1">
        <v>2101</v>
      </c>
      <c r="C75" s="1">
        <v>210130001</v>
      </c>
      <c r="D75" s="1">
        <v>16270000</v>
      </c>
      <c r="E75" s="1">
        <v>16270000</v>
      </c>
      <c r="F75" s="1" t="s">
        <v>8</v>
      </c>
      <c r="G75" s="9">
        <v>162700000150</v>
      </c>
      <c r="H75" s="1" t="s">
        <v>134</v>
      </c>
      <c r="I75" s="1" t="s">
        <v>132</v>
      </c>
      <c r="J75" s="10">
        <v>41518</v>
      </c>
      <c r="K75" s="10"/>
      <c r="L75" s="1">
        <v>2013</v>
      </c>
      <c r="M75" s="10">
        <v>41518</v>
      </c>
      <c r="N75" s="1">
        <v>210130001</v>
      </c>
      <c r="O75" s="1" t="s">
        <v>39</v>
      </c>
      <c r="P75" s="1">
        <v>5</v>
      </c>
      <c r="Q75" s="1">
        <v>0</v>
      </c>
      <c r="R75" s="1" t="s">
        <v>40</v>
      </c>
      <c r="S75" s="11">
        <v>647273</v>
      </c>
      <c r="T75" s="11">
        <v>0</v>
      </c>
      <c r="U75" s="11">
        <v>0</v>
      </c>
      <c r="V75" s="11">
        <f t="shared" si="3"/>
        <v>647273</v>
      </c>
      <c r="W75" s="11">
        <v>-647273</v>
      </c>
      <c r="X75" s="11">
        <v>0</v>
      </c>
      <c r="Y75" s="11">
        <f t="shared" si="4"/>
        <v>0</v>
      </c>
      <c r="Z75" s="11">
        <f t="shared" si="5"/>
        <v>0</v>
      </c>
    </row>
    <row r="76" spans="1:27" x14ac:dyDescent="0.25">
      <c r="A76" s="1">
        <v>2100</v>
      </c>
      <c r="B76" s="1">
        <v>2101</v>
      </c>
      <c r="C76" s="1">
        <v>210130001</v>
      </c>
      <c r="D76" s="1">
        <v>16270000</v>
      </c>
      <c r="E76" s="1">
        <v>16270000</v>
      </c>
      <c r="F76" s="1" t="s">
        <v>8</v>
      </c>
      <c r="G76" s="9">
        <v>162700000151</v>
      </c>
      <c r="H76" s="1" t="s">
        <v>135</v>
      </c>
      <c r="I76" s="1" t="s">
        <v>132</v>
      </c>
      <c r="J76" s="10">
        <v>41518</v>
      </c>
      <c r="K76" s="10"/>
      <c r="L76" s="1">
        <v>2013</v>
      </c>
      <c r="M76" s="10">
        <v>41518</v>
      </c>
      <c r="N76" s="1">
        <v>210130001</v>
      </c>
      <c r="O76" s="1" t="s">
        <v>39</v>
      </c>
      <c r="P76" s="1">
        <v>5</v>
      </c>
      <c r="Q76" s="1">
        <v>0</v>
      </c>
      <c r="R76" s="1" t="s">
        <v>40</v>
      </c>
      <c r="S76" s="11">
        <v>51782</v>
      </c>
      <c r="T76" s="11">
        <v>0</v>
      </c>
      <c r="U76" s="11">
        <v>0</v>
      </c>
      <c r="V76" s="11">
        <f t="shared" si="3"/>
        <v>51782</v>
      </c>
      <c r="W76" s="11">
        <v>-51782</v>
      </c>
      <c r="X76" s="11">
        <v>0</v>
      </c>
      <c r="Y76" s="11">
        <f t="shared" si="4"/>
        <v>0</v>
      </c>
      <c r="Z76" s="11">
        <f t="shared" si="5"/>
        <v>0</v>
      </c>
    </row>
    <row r="77" spans="1:27" x14ac:dyDescent="0.25">
      <c r="A77" s="1">
        <v>2100</v>
      </c>
      <c r="B77" s="1">
        <v>2101</v>
      </c>
      <c r="C77" s="1">
        <v>210130001</v>
      </c>
      <c r="D77" s="1">
        <v>16270000</v>
      </c>
      <c r="E77" s="1">
        <v>16270000</v>
      </c>
      <c r="F77" s="1" t="s">
        <v>8</v>
      </c>
      <c r="G77" s="9">
        <v>162700000152</v>
      </c>
      <c r="H77" s="1" t="s">
        <v>136</v>
      </c>
      <c r="I77" s="1" t="s">
        <v>132</v>
      </c>
      <c r="J77" s="10">
        <v>41518</v>
      </c>
      <c r="K77" s="10"/>
      <c r="L77" s="1">
        <v>2013</v>
      </c>
      <c r="M77" s="10">
        <v>41518</v>
      </c>
      <c r="N77" s="1">
        <v>210130001</v>
      </c>
      <c r="O77" s="1" t="s">
        <v>39</v>
      </c>
      <c r="P77" s="1">
        <v>5</v>
      </c>
      <c r="Q77" s="1">
        <v>0</v>
      </c>
      <c r="R77" s="1" t="s">
        <v>40</v>
      </c>
      <c r="S77" s="11">
        <v>16182</v>
      </c>
      <c r="T77" s="11">
        <v>0</v>
      </c>
      <c r="U77" s="11">
        <v>0</v>
      </c>
      <c r="V77" s="11">
        <f t="shared" si="3"/>
        <v>16182</v>
      </c>
      <c r="W77" s="11">
        <v>-16182</v>
      </c>
      <c r="X77" s="11">
        <v>0</v>
      </c>
      <c r="Y77" s="11">
        <f t="shared" si="4"/>
        <v>0</v>
      </c>
      <c r="Z77" s="11">
        <f t="shared" si="5"/>
        <v>0</v>
      </c>
    </row>
    <row r="78" spans="1:27" x14ac:dyDescent="0.25">
      <c r="A78" s="1">
        <v>2100</v>
      </c>
      <c r="B78" s="1">
        <v>2101</v>
      </c>
      <c r="C78" s="1">
        <v>210130001</v>
      </c>
      <c r="D78" s="1">
        <v>16270000</v>
      </c>
      <c r="E78" s="1">
        <v>16270000</v>
      </c>
      <c r="F78" s="1" t="s">
        <v>8</v>
      </c>
      <c r="G78" s="9">
        <v>162700000154</v>
      </c>
      <c r="H78" s="1" t="s">
        <v>137</v>
      </c>
      <c r="I78" s="1" t="s">
        <v>132</v>
      </c>
      <c r="J78" s="10">
        <v>41518</v>
      </c>
      <c r="K78" s="10"/>
      <c r="L78" s="1">
        <v>2013</v>
      </c>
      <c r="M78" s="10">
        <v>41518</v>
      </c>
      <c r="N78" s="1">
        <v>210130001</v>
      </c>
      <c r="O78" s="1" t="s">
        <v>39</v>
      </c>
      <c r="P78" s="1">
        <v>5</v>
      </c>
      <c r="Q78" s="1">
        <v>0</v>
      </c>
      <c r="R78" s="1" t="s">
        <v>40</v>
      </c>
      <c r="S78" s="11">
        <v>161818</v>
      </c>
      <c r="T78" s="11">
        <v>0</v>
      </c>
      <c r="U78" s="11">
        <v>0</v>
      </c>
      <c r="V78" s="11">
        <f t="shared" si="3"/>
        <v>161818</v>
      </c>
      <c r="W78" s="11">
        <v>-161818</v>
      </c>
      <c r="X78" s="11">
        <v>0</v>
      </c>
      <c r="Y78" s="11">
        <f t="shared" si="4"/>
        <v>0</v>
      </c>
      <c r="Z78" s="11">
        <f t="shared" si="5"/>
        <v>0</v>
      </c>
    </row>
    <row r="79" spans="1:27" x14ac:dyDescent="0.25">
      <c r="A79" s="1">
        <v>2100</v>
      </c>
      <c r="B79" s="1">
        <v>2101</v>
      </c>
      <c r="C79" s="1">
        <v>210130001</v>
      </c>
      <c r="D79" s="1">
        <v>16270000</v>
      </c>
      <c r="E79" s="1">
        <v>16270000</v>
      </c>
      <c r="F79" s="1" t="s">
        <v>8</v>
      </c>
      <c r="G79" s="9">
        <v>162700000156</v>
      </c>
      <c r="H79" s="1" t="s">
        <v>138</v>
      </c>
      <c r="I79" s="1" t="s">
        <v>132</v>
      </c>
      <c r="J79" s="10">
        <v>41518</v>
      </c>
      <c r="K79" s="10"/>
      <c r="L79" s="1">
        <v>2013</v>
      </c>
      <c r="M79" s="10">
        <v>41518</v>
      </c>
      <c r="N79" s="1">
        <v>210130001</v>
      </c>
      <c r="O79" s="1" t="s">
        <v>39</v>
      </c>
      <c r="P79" s="1">
        <v>5</v>
      </c>
      <c r="Q79" s="1">
        <v>0</v>
      </c>
      <c r="R79" s="1" t="s">
        <v>40</v>
      </c>
      <c r="S79" s="11">
        <v>19418</v>
      </c>
      <c r="T79" s="11">
        <v>0</v>
      </c>
      <c r="U79" s="11">
        <v>0</v>
      </c>
      <c r="V79" s="11">
        <f t="shared" si="3"/>
        <v>19418</v>
      </c>
      <c r="W79" s="11">
        <v>-19418</v>
      </c>
      <c r="X79" s="11">
        <v>0</v>
      </c>
      <c r="Y79" s="11">
        <f t="shared" si="4"/>
        <v>0</v>
      </c>
      <c r="Z79" s="11">
        <f t="shared" si="5"/>
        <v>0</v>
      </c>
    </row>
    <row r="80" spans="1:27" x14ac:dyDescent="0.25">
      <c r="A80" s="1">
        <v>2100</v>
      </c>
      <c r="B80" s="1">
        <v>2101</v>
      </c>
      <c r="C80" s="1">
        <v>210130001</v>
      </c>
      <c r="D80" s="1">
        <v>16270000</v>
      </c>
      <c r="E80" s="1">
        <v>16270000</v>
      </c>
      <c r="F80" s="1" t="s">
        <v>8</v>
      </c>
      <c r="G80" s="9">
        <v>162700000157</v>
      </c>
      <c r="H80" s="1" t="s">
        <v>139</v>
      </c>
      <c r="I80" s="1" t="s">
        <v>132</v>
      </c>
      <c r="J80" s="10">
        <v>41518</v>
      </c>
      <c r="K80" s="10"/>
      <c r="L80" s="1">
        <v>2013</v>
      </c>
      <c r="M80" s="10">
        <v>41518</v>
      </c>
      <c r="N80" s="1">
        <v>210130001</v>
      </c>
      <c r="O80" s="1" t="s">
        <v>39</v>
      </c>
      <c r="P80" s="1">
        <v>0</v>
      </c>
      <c r="Q80" s="1">
        <v>1</v>
      </c>
      <c r="R80" s="1" t="s">
        <v>40</v>
      </c>
      <c r="S80" s="11">
        <v>3884</v>
      </c>
      <c r="T80" s="11">
        <v>0</v>
      </c>
      <c r="U80" s="11">
        <v>0</v>
      </c>
      <c r="V80" s="11">
        <f t="shared" si="3"/>
        <v>3884</v>
      </c>
      <c r="W80" s="11">
        <v>-3884</v>
      </c>
      <c r="X80" s="11">
        <v>0</v>
      </c>
      <c r="Y80" s="11">
        <f t="shared" si="4"/>
        <v>0</v>
      </c>
      <c r="Z80" s="11">
        <f t="shared" si="5"/>
        <v>0</v>
      </c>
    </row>
    <row r="81" spans="1:26" x14ac:dyDescent="0.25">
      <c r="A81" s="1">
        <v>2100</v>
      </c>
      <c r="B81" s="1">
        <v>2101</v>
      </c>
      <c r="C81" s="1">
        <v>210130001</v>
      </c>
      <c r="D81" s="1">
        <v>16270000</v>
      </c>
      <c r="E81" s="1">
        <v>16270000</v>
      </c>
      <c r="F81" s="1" t="s">
        <v>8</v>
      </c>
      <c r="G81" s="9">
        <v>162700000158</v>
      </c>
      <c r="H81" s="1" t="s">
        <v>140</v>
      </c>
      <c r="I81" s="1" t="s">
        <v>132</v>
      </c>
      <c r="J81" s="10">
        <v>41518</v>
      </c>
      <c r="K81" s="10"/>
      <c r="L81" s="1">
        <v>2013</v>
      </c>
      <c r="M81" s="10">
        <v>41518</v>
      </c>
      <c r="N81" s="1">
        <v>210130001</v>
      </c>
      <c r="O81" s="1" t="s">
        <v>39</v>
      </c>
      <c r="P81" s="1">
        <v>5</v>
      </c>
      <c r="Q81" s="1">
        <v>0</v>
      </c>
      <c r="R81" s="1" t="s">
        <v>40</v>
      </c>
      <c r="S81" s="11">
        <v>15535</v>
      </c>
      <c r="T81" s="11">
        <v>0</v>
      </c>
      <c r="U81" s="11">
        <v>0</v>
      </c>
      <c r="V81" s="11">
        <f t="shared" si="3"/>
        <v>15535</v>
      </c>
      <c r="W81" s="11">
        <v>-15535</v>
      </c>
      <c r="X81" s="11">
        <v>0</v>
      </c>
      <c r="Y81" s="11">
        <f t="shared" si="4"/>
        <v>0</v>
      </c>
      <c r="Z81" s="11">
        <f t="shared" si="5"/>
        <v>0</v>
      </c>
    </row>
    <row r="82" spans="1:26" x14ac:dyDescent="0.25">
      <c r="A82" s="1">
        <v>2100</v>
      </c>
      <c r="B82" s="1">
        <v>2101</v>
      </c>
      <c r="C82" s="1">
        <v>210130001</v>
      </c>
      <c r="D82" s="1">
        <v>16270000</v>
      </c>
      <c r="E82" s="1">
        <v>16270000</v>
      </c>
      <c r="F82" s="1" t="s">
        <v>8</v>
      </c>
      <c r="G82" s="9">
        <v>162700000159</v>
      </c>
      <c r="H82" s="1" t="s">
        <v>141</v>
      </c>
      <c r="I82" s="1" t="s">
        <v>132</v>
      </c>
      <c r="J82" s="10">
        <v>41518</v>
      </c>
      <c r="K82" s="10"/>
      <c r="L82" s="1">
        <v>2013</v>
      </c>
      <c r="M82" s="10">
        <v>41518</v>
      </c>
      <c r="N82" s="1">
        <v>210130001</v>
      </c>
      <c r="O82" s="1" t="s">
        <v>39</v>
      </c>
      <c r="P82" s="1">
        <v>5</v>
      </c>
      <c r="Q82" s="1">
        <v>0</v>
      </c>
      <c r="R82" s="1" t="s">
        <v>40</v>
      </c>
      <c r="S82" s="11">
        <v>15535</v>
      </c>
      <c r="T82" s="11">
        <v>0</v>
      </c>
      <c r="U82" s="11">
        <v>0</v>
      </c>
      <c r="V82" s="11">
        <f t="shared" si="3"/>
        <v>15535</v>
      </c>
      <c r="W82" s="11">
        <v>-15535</v>
      </c>
      <c r="X82" s="11">
        <v>0</v>
      </c>
      <c r="Y82" s="11">
        <f t="shared" si="4"/>
        <v>0</v>
      </c>
      <c r="Z82" s="11">
        <f t="shared" si="5"/>
        <v>0</v>
      </c>
    </row>
    <row r="83" spans="1:26" x14ac:dyDescent="0.25">
      <c r="A83" s="1">
        <v>2100</v>
      </c>
      <c r="B83" s="1">
        <v>2101</v>
      </c>
      <c r="C83" s="1">
        <v>210130001</v>
      </c>
      <c r="D83" s="1">
        <v>16270000</v>
      </c>
      <c r="E83" s="1">
        <v>16270000</v>
      </c>
      <c r="F83" s="1" t="s">
        <v>8</v>
      </c>
      <c r="G83" s="9">
        <v>162700000160</v>
      </c>
      <c r="H83" s="1" t="s">
        <v>142</v>
      </c>
      <c r="I83" s="1" t="s">
        <v>132</v>
      </c>
      <c r="J83" s="10">
        <v>41518</v>
      </c>
      <c r="K83" s="10"/>
      <c r="L83" s="1">
        <v>2013</v>
      </c>
      <c r="M83" s="10">
        <v>41518</v>
      </c>
      <c r="N83" s="1">
        <v>210130001</v>
      </c>
      <c r="O83" s="1" t="s">
        <v>39</v>
      </c>
      <c r="P83" s="1">
        <v>5</v>
      </c>
      <c r="Q83" s="1">
        <v>0</v>
      </c>
      <c r="R83" s="1" t="s">
        <v>40</v>
      </c>
      <c r="S83" s="11">
        <v>19418</v>
      </c>
      <c r="T83" s="11">
        <v>0</v>
      </c>
      <c r="U83" s="11">
        <v>0</v>
      </c>
      <c r="V83" s="11">
        <f t="shared" si="3"/>
        <v>19418</v>
      </c>
      <c r="W83" s="11">
        <v>-19418</v>
      </c>
      <c r="X83" s="11">
        <v>0</v>
      </c>
      <c r="Y83" s="11">
        <f t="shared" si="4"/>
        <v>0</v>
      </c>
      <c r="Z83" s="11">
        <f t="shared" si="5"/>
        <v>0</v>
      </c>
    </row>
    <row r="84" spans="1:26" x14ac:dyDescent="0.25">
      <c r="A84" s="1">
        <v>2100</v>
      </c>
      <c r="B84" s="1">
        <v>2101</v>
      </c>
      <c r="C84" s="1">
        <v>210130001</v>
      </c>
      <c r="D84" s="1">
        <v>16270000</v>
      </c>
      <c r="E84" s="1">
        <v>16270000</v>
      </c>
      <c r="F84" s="1" t="s">
        <v>8</v>
      </c>
      <c r="G84" s="9">
        <v>162700000161</v>
      </c>
      <c r="H84" s="1" t="s">
        <v>143</v>
      </c>
      <c r="I84" s="1" t="s">
        <v>132</v>
      </c>
      <c r="J84" s="10">
        <v>41518</v>
      </c>
      <c r="K84" s="10"/>
      <c r="L84" s="1">
        <v>2013</v>
      </c>
      <c r="M84" s="10">
        <v>41518</v>
      </c>
      <c r="N84" s="1">
        <v>210130001</v>
      </c>
      <c r="O84" s="1" t="s">
        <v>39</v>
      </c>
      <c r="P84" s="1">
        <v>0</v>
      </c>
      <c r="Q84" s="1">
        <v>1</v>
      </c>
      <c r="R84" s="1" t="s">
        <v>40</v>
      </c>
      <c r="S84" s="11">
        <v>3884</v>
      </c>
      <c r="T84" s="11">
        <v>0</v>
      </c>
      <c r="U84" s="11">
        <v>0</v>
      </c>
      <c r="V84" s="11">
        <f t="shared" si="3"/>
        <v>3884</v>
      </c>
      <c r="W84" s="11">
        <v>-3884</v>
      </c>
      <c r="X84" s="11">
        <v>0</v>
      </c>
      <c r="Y84" s="11">
        <f t="shared" si="4"/>
        <v>0</v>
      </c>
      <c r="Z84" s="11">
        <f t="shared" si="5"/>
        <v>0</v>
      </c>
    </row>
    <row r="85" spans="1:26" x14ac:dyDescent="0.25">
      <c r="A85" s="1">
        <v>2100</v>
      </c>
      <c r="B85" s="1">
        <v>2101</v>
      </c>
      <c r="C85" s="1">
        <v>210130001</v>
      </c>
      <c r="D85" s="1">
        <v>16270000</v>
      </c>
      <c r="E85" s="1">
        <v>16270000</v>
      </c>
      <c r="F85" s="1" t="s">
        <v>8</v>
      </c>
      <c r="G85" s="9">
        <v>162700000162</v>
      </c>
      <c r="H85" s="1" t="s">
        <v>144</v>
      </c>
      <c r="I85" s="1" t="s">
        <v>132</v>
      </c>
      <c r="J85" s="10">
        <v>41518</v>
      </c>
      <c r="K85" s="10"/>
      <c r="L85" s="1">
        <v>2013</v>
      </c>
      <c r="M85" s="10">
        <v>41518</v>
      </c>
      <c r="N85" s="1">
        <v>210130001</v>
      </c>
      <c r="O85" s="1" t="s">
        <v>39</v>
      </c>
      <c r="P85" s="1">
        <v>5</v>
      </c>
      <c r="Q85" s="1">
        <v>0</v>
      </c>
      <c r="R85" s="1" t="s">
        <v>40</v>
      </c>
      <c r="S85" s="11">
        <v>19418</v>
      </c>
      <c r="T85" s="11">
        <v>0</v>
      </c>
      <c r="U85" s="11">
        <v>0</v>
      </c>
      <c r="V85" s="11">
        <f t="shared" si="3"/>
        <v>19418</v>
      </c>
      <c r="W85" s="11">
        <v>-19418</v>
      </c>
      <c r="X85" s="11">
        <v>0</v>
      </c>
      <c r="Y85" s="11">
        <f t="shared" si="4"/>
        <v>0</v>
      </c>
      <c r="Z85" s="11">
        <f t="shared" si="5"/>
        <v>0</v>
      </c>
    </row>
    <row r="86" spans="1:26" x14ac:dyDescent="0.25">
      <c r="A86" s="1">
        <v>2100</v>
      </c>
      <c r="B86" s="1">
        <v>2101</v>
      </c>
      <c r="C86" s="1">
        <v>210130001</v>
      </c>
      <c r="D86" s="1">
        <v>16270000</v>
      </c>
      <c r="E86" s="1">
        <v>16270000</v>
      </c>
      <c r="F86" s="1" t="s">
        <v>8</v>
      </c>
      <c r="G86" s="9">
        <v>162700000163</v>
      </c>
      <c r="H86" s="1" t="s">
        <v>145</v>
      </c>
      <c r="I86" s="1" t="s">
        <v>132</v>
      </c>
      <c r="J86" s="10">
        <v>41518</v>
      </c>
      <c r="K86" s="10"/>
      <c r="L86" s="1">
        <v>2013</v>
      </c>
      <c r="M86" s="10">
        <v>41518</v>
      </c>
      <c r="N86" s="1">
        <v>210130001</v>
      </c>
      <c r="O86" s="1" t="s">
        <v>39</v>
      </c>
      <c r="P86" s="1">
        <v>5</v>
      </c>
      <c r="Q86" s="1">
        <v>0</v>
      </c>
      <c r="R86" s="1" t="s">
        <v>40</v>
      </c>
      <c r="S86" s="11">
        <v>25891</v>
      </c>
      <c r="T86" s="11">
        <v>0</v>
      </c>
      <c r="U86" s="11">
        <v>0</v>
      </c>
      <c r="V86" s="11">
        <f t="shared" si="3"/>
        <v>25891</v>
      </c>
      <c r="W86" s="11">
        <v>-25891</v>
      </c>
      <c r="X86" s="11">
        <v>0</v>
      </c>
      <c r="Y86" s="11">
        <f t="shared" si="4"/>
        <v>0</v>
      </c>
      <c r="Z86" s="11">
        <f t="shared" si="5"/>
        <v>0</v>
      </c>
    </row>
    <row r="87" spans="1:26" x14ac:dyDescent="0.25">
      <c r="A87" s="1">
        <v>2100</v>
      </c>
      <c r="B87" s="1">
        <v>2101</v>
      </c>
      <c r="C87" s="1">
        <v>210130001</v>
      </c>
      <c r="D87" s="1">
        <v>16270000</v>
      </c>
      <c r="E87" s="1">
        <v>16270000</v>
      </c>
      <c r="F87" s="1" t="s">
        <v>8</v>
      </c>
      <c r="G87" s="9">
        <v>162700000164</v>
      </c>
      <c r="H87" s="1" t="s">
        <v>146</v>
      </c>
      <c r="I87" s="1" t="s">
        <v>147</v>
      </c>
      <c r="J87" s="10">
        <v>41518</v>
      </c>
      <c r="K87" s="10"/>
      <c r="L87" s="1">
        <v>2013</v>
      </c>
      <c r="M87" s="10">
        <v>41518</v>
      </c>
      <c r="N87" s="1">
        <v>210130001</v>
      </c>
      <c r="O87" s="1" t="s">
        <v>39</v>
      </c>
      <c r="P87" s="1">
        <v>5</v>
      </c>
      <c r="Q87" s="1">
        <v>0</v>
      </c>
      <c r="R87" s="1" t="s">
        <v>40</v>
      </c>
      <c r="S87" s="11">
        <v>41882</v>
      </c>
      <c r="T87" s="11">
        <v>0</v>
      </c>
      <c r="U87" s="11">
        <v>0</v>
      </c>
      <c r="V87" s="11">
        <f t="shared" si="3"/>
        <v>41882</v>
      </c>
      <c r="W87" s="11">
        <v>-41882</v>
      </c>
      <c r="X87" s="11">
        <v>0</v>
      </c>
      <c r="Y87" s="11">
        <f t="shared" si="4"/>
        <v>0</v>
      </c>
      <c r="Z87" s="11">
        <f t="shared" si="5"/>
        <v>0</v>
      </c>
    </row>
    <row r="88" spans="1:26" x14ac:dyDescent="0.25">
      <c r="A88" s="1">
        <v>2100</v>
      </c>
      <c r="B88" s="1">
        <v>2101</v>
      </c>
      <c r="C88" s="1">
        <v>210130001</v>
      </c>
      <c r="D88" s="1">
        <v>16270000</v>
      </c>
      <c r="E88" s="1">
        <v>16270000</v>
      </c>
      <c r="F88" s="1" t="s">
        <v>8</v>
      </c>
      <c r="G88" s="9">
        <v>162700000165</v>
      </c>
      <c r="H88" s="1" t="s">
        <v>148</v>
      </c>
      <c r="I88" s="1" t="s">
        <v>147</v>
      </c>
      <c r="J88" s="10">
        <v>41518</v>
      </c>
      <c r="K88" s="10"/>
      <c r="L88" s="1">
        <v>2013</v>
      </c>
      <c r="M88" s="10">
        <v>41518</v>
      </c>
      <c r="N88" s="1">
        <v>210130001</v>
      </c>
      <c r="O88" s="1" t="s">
        <v>39</v>
      </c>
      <c r="P88" s="1">
        <v>5</v>
      </c>
      <c r="Q88" s="1">
        <v>0</v>
      </c>
      <c r="R88" s="1" t="s">
        <v>40</v>
      </c>
      <c r="S88" s="11">
        <v>23035</v>
      </c>
      <c r="T88" s="11">
        <v>0</v>
      </c>
      <c r="U88" s="11">
        <v>0</v>
      </c>
      <c r="V88" s="11">
        <f t="shared" si="3"/>
        <v>23035</v>
      </c>
      <c r="W88" s="11">
        <v>-23035</v>
      </c>
      <c r="X88" s="11">
        <v>0</v>
      </c>
      <c r="Y88" s="11">
        <f t="shared" si="4"/>
        <v>0</v>
      </c>
      <c r="Z88" s="11">
        <f t="shared" si="5"/>
        <v>0</v>
      </c>
    </row>
    <row r="89" spans="1:26" x14ac:dyDescent="0.25">
      <c r="A89" s="1">
        <v>2100</v>
      </c>
      <c r="B89" s="1">
        <v>2101</v>
      </c>
      <c r="C89" s="1">
        <v>210130001</v>
      </c>
      <c r="D89" s="1">
        <v>16270000</v>
      </c>
      <c r="E89" s="1">
        <v>16270000</v>
      </c>
      <c r="F89" s="1" t="s">
        <v>8</v>
      </c>
      <c r="G89" s="9">
        <v>162700000166</v>
      </c>
      <c r="H89" s="1" t="s">
        <v>149</v>
      </c>
      <c r="I89" s="1" t="s">
        <v>150</v>
      </c>
      <c r="J89" s="10">
        <v>41518</v>
      </c>
      <c r="K89" s="10"/>
      <c r="L89" s="1">
        <v>2013</v>
      </c>
      <c r="M89" s="10">
        <v>41518</v>
      </c>
      <c r="N89" s="1">
        <v>210130001</v>
      </c>
      <c r="O89" s="1" t="s">
        <v>39</v>
      </c>
      <c r="P89" s="1">
        <v>5</v>
      </c>
      <c r="Q89" s="1">
        <v>0</v>
      </c>
      <c r="R89" s="1" t="s">
        <v>40</v>
      </c>
      <c r="S89" s="11">
        <v>8365</v>
      </c>
      <c r="T89" s="11">
        <v>0</v>
      </c>
      <c r="U89" s="11">
        <v>0</v>
      </c>
      <c r="V89" s="11">
        <f t="shared" si="3"/>
        <v>8365</v>
      </c>
      <c r="W89" s="11">
        <v>-8365</v>
      </c>
      <c r="X89" s="11">
        <v>0</v>
      </c>
      <c r="Y89" s="11">
        <f t="shared" si="4"/>
        <v>0</v>
      </c>
      <c r="Z89" s="11">
        <f t="shared" si="5"/>
        <v>0</v>
      </c>
    </row>
    <row r="90" spans="1:26" x14ac:dyDescent="0.25">
      <c r="A90" s="1">
        <v>2100</v>
      </c>
      <c r="B90" s="1">
        <v>2101</v>
      </c>
      <c r="C90" s="1">
        <v>210130001</v>
      </c>
      <c r="D90" s="1">
        <v>16270000</v>
      </c>
      <c r="E90" s="1">
        <v>16270000</v>
      </c>
      <c r="F90" s="1" t="s">
        <v>8</v>
      </c>
      <c r="G90" s="9">
        <v>162700000167</v>
      </c>
      <c r="H90" s="1" t="s">
        <v>151</v>
      </c>
      <c r="I90" s="1" t="s">
        <v>150</v>
      </c>
      <c r="J90" s="10">
        <v>41518</v>
      </c>
      <c r="K90" s="10">
        <v>42369</v>
      </c>
      <c r="L90" s="1">
        <v>2013</v>
      </c>
      <c r="M90" s="10">
        <v>41518</v>
      </c>
      <c r="N90" s="1">
        <v>210130001</v>
      </c>
      <c r="O90" s="1" t="s">
        <v>40</v>
      </c>
      <c r="P90" s="1">
        <v>0</v>
      </c>
      <c r="Q90" s="1">
        <v>0</v>
      </c>
      <c r="R90" s="1" t="s">
        <v>40</v>
      </c>
      <c r="S90" s="11">
        <v>0</v>
      </c>
      <c r="T90" s="11">
        <v>0</v>
      </c>
      <c r="U90" s="11">
        <v>0</v>
      </c>
      <c r="V90" s="11">
        <f t="shared" si="3"/>
        <v>0</v>
      </c>
      <c r="W90" s="11">
        <v>0</v>
      </c>
      <c r="X90" s="11">
        <v>0</v>
      </c>
      <c r="Y90" s="11">
        <f t="shared" si="4"/>
        <v>0</v>
      </c>
      <c r="Z90" s="11">
        <f t="shared" si="5"/>
        <v>0</v>
      </c>
    </row>
    <row r="91" spans="1:26" x14ac:dyDescent="0.25">
      <c r="A91" s="1">
        <v>2100</v>
      </c>
      <c r="B91" s="1">
        <v>2101</v>
      </c>
      <c r="C91" s="1">
        <v>210130001</v>
      </c>
      <c r="D91" s="1">
        <v>16270000</v>
      </c>
      <c r="E91" s="1">
        <v>16270000</v>
      </c>
      <c r="F91" s="1" t="s">
        <v>8</v>
      </c>
      <c r="G91" s="9">
        <v>162700000168</v>
      </c>
      <c r="H91" s="1" t="s">
        <v>152</v>
      </c>
      <c r="I91" s="1" t="s">
        <v>150</v>
      </c>
      <c r="J91" s="10">
        <v>41518</v>
      </c>
      <c r="K91" s="10"/>
      <c r="L91" s="1">
        <v>2013</v>
      </c>
      <c r="M91" s="10">
        <v>41518</v>
      </c>
      <c r="N91" s="1">
        <v>210130001</v>
      </c>
      <c r="O91" s="1" t="s">
        <v>39</v>
      </c>
      <c r="P91" s="1">
        <v>0</v>
      </c>
      <c r="Q91" s="1">
        <v>1</v>
      </c>
      <c r="R91" s="1" t="s">
        <v>40</v>
      </c>
      <c r="S91" s="11">
        <v>4263</v>
      </c>
      <c r="T91" s="11">
        <v>0</v>
      </c>
      <c r="U91" s="11">
        <v>0</v>
      </c>
      <c r="V91" s="11">
        <f t="shared" si="3"/>
        <v>4263</v>
      </c>
      <c r="W91" s="11">
        <v>-4263</v>
      </c>
      <c r="X91" s="11">
        <v>0</v>
      </c>
      <c r="Y91" s="11">
        <f t="shared" si="4"/>
        <v>0</v>
      </c>
      <c r="Z91" s="11">
        <f t="shared" si="5"/>
        <v>0</v>
      </c>
    </row>
    <row r="92" spans="1:26" x14ac:dyDescent="0.25">
      <c r="A92" s="1">
        <v>2100</v>
      </c>
      <c r="B92" s="1">
        <v>2101</v>
      </c>
      <c r="C92" s="1">
        <v>210130001</v>
      </c>
      <c r="D92" s="1">
        <v>16270000</v>
      </c>
      <c r="E92" s="1">
        <v>16270000</v>
      </c>
      <c r="F92" s="1" t="s">
        <v>8</v>
      </c>
      <c r="G92" s="9">
        <v>162700000169</v>
      </c>
      <c r="H92" s="1" t="s">
        <v>153</v>
      </c>
      <c r="I92" s="1" t="s">
        <v>154</v>
      </c>
      <c r="J92" s="10">
        <v>41518</v>
      </c>
      <c r="K92" s="10"/>
      <c r="L92" s="1">
        <v>2013</v>
      </c>
      <c r="M92" s="10">
        <v>41518</v>
      </c>
      <c r="N92" s="1">
        <v>210130001</v>
      </c>
      <c r="O92" s="1" t="s">
        <v>39</v>
      </c>
      <c r="P92" s="1">
        <v>5</v>
      </c>
      <c r="Q92" s="1">
        <v>0</v>
      </c>
      <c r="R92" s="1" t="s">
        <v>40</v>
      </c>
      <c r="S92" s="11">
        <v>38449</v>
      </c>
      <c r="T92" s="11">
        <v>0</v>
      </c>
      <c r="U92" s="11">
        <v>0</v>
      </c>
      <c r="V92" s="11">
        <f t="shared" si="3"/>
        <v>38449</v>
      </c>
      <c r="W92" s="11">
        <v>-38449</v>
      </c>
      <c r="X92" s="11">
        <v>0</v>
      </c>
      <c r="Y92" s="11">
        <f t="shared" si="4"/>
        <v>0</v>
      </c>
      <c r="Z92" s="11">
        <f t="shared" si="5"/>
        <v>0</v>
      </c>
    </row>
    <row r="93" spans="1:26" x14ac:dyDescent="0.25">
      <c r="A93" s="1">
        <v>2100</v>
      </c>
      <c r="B93" s="1">
        <v>2101</v>
      </c>
      <c r="C93" s="1">
        <v>210130001</v>
      </c>
      <c r="D93" s="1">
        <v>16270000</v>
      </c>
      <c r="E93" s="1">
        <v>16270000</v>
      </c>
      <c r="F93" s="1" t="s">
        <v>8</v>
      </c>
      <c r="G93" s="9">
        <v>162700000170</v>
      </c>
      <c r="H93" s="1" t="s">
        <v>155</v>
      </c>
      <c r="I93" s="1" t="s">
        <v>156</v>
      </c>
      <c r="J93" s="10">
        <v>41518</v>
      </c>
      <c r="K93" s="10"/>
      <c r="L93" s="1">
        <v>2013</v>
      </c>
      <c r="M93" s="10">
        <v>41518</v>
      </c>
      <c r="N93" s="1">
        <v>210130001</v>
      </c>
      <c r="O93" s="1" t="s">
        <v>39</v>
      </c>
      <c r="P93" s="1">
        <v>5</v>
      </c>
      <c r="Q93" s="1">
        <v>0</v>
      </c>
      <c r="R93" s="1" t="s">
        <v>157</v>
      </c>
      <c r="S93" s="11">
        <v>197742</v>
      </c>
      <c r="T93" s="11">
        <v>0</v>
      </c>
      <c r="U93" s="11">
        <v>0</v>
      </c>
      <c r="V93" s="11">
        <f t="shared" si="3"/>
        <v>197742</v>
      </c>
      <c r="W93" s="11">
        <v>-197742</v>
      </c>
      <c r="X93" s="11">
        <v>0</v>
      </c>
      <c r="Y93" s="11">
        <f t="shared" si="4"/>
        <v>0</v>
      </c>
      <c r="Z93" s="11">
        <f t="shared" si="5"/>
        <v>0</v>
      </c>
    </row>
    <row r="94" spans="1:26" x14ac:dyDescent="0.25">
      <c r="A94" s="1">
        <v>2100</v>
      </c>
      <c r="B94" s="1">
        <v>2101</v>
      </c>
      <c r="C94" s="1">
        <v>210130001</v>
      </c>
      <c r="D94" s="1">
        <v>16270000</v>
      </c>
      <c r="E94" s="1">
        <v>16270000</v>
      </c>
      <c r="F94" s="1" t="s">
        <v>8</v>
      </c>
      <c r="G94" s="9">
        <v>162700000171</v>
      </c>
      <c r="H94" s="1" t="s">
        <v>158</v>
      </c>
      <c r="I94" s="1" t="s">
        <v>156</v>
      </c>
      <c r="J94" s="10">
        <v>41518</v>
      </c>
      <c r="K94" s="10"/>
      <c r="L94" s="1">
        <v>2013</v>
      </c>
      <c r="M94" s="10">
        <v>41518</v>
      </c>
      <c r="N94" s="1">
        <v>210130001</v>
      </c>
      <c r="O94" s="1" t="s">
        <v>39</v>
      </c>
      <c r="P94" s="1">
        <v>5</v>
      </c>
      <c r="Q94" s="1">
        <v>0</v>
      </c>
      <c r="R94" s="1" t="s">
        <v>159</v>
      </c>
      <c r="S94" s="11">
        <v>64324</v>
      </c>
      <c r="T94" s="11">
        <v>0</v>
      </c>
      <c r="U94" s="11">
        <v>0</v>
      </c>
      <c r="V94" s="11">
        <f t="shared" si="3"/>
        <v>64324</v>
      </c>
      <c r="W94" s="11">
        <v>-64324</v>
      </c>
      <c r="X94" s="11">
        <v>0</v>
      </c>
      <c r="Y94" s="11">
        <f t="shared" si="4"/>
        <v>0</v>
      </c>
      <c r="Z94" s="11">
        <f t="shared" si="5"/>
        <v>0</v>
      </c>
    </row>
    <row r="95" spans="1:26" x14ac:dyDescent="0.25">
      <c r="A95" s="1">
        <v>2100</v>
      </c>
      <c r="B95" s="1">
        <v>2101</v>
      </c>
      <c r="C95" s="1">
        <v>210130001</v>
      </c>
      <c r="D95" s="1">
        <v>16270000</v>
      </c>
      <c r="E95" s="1">
        <v>16270000</v>
      </c>
      <c r="F95" s="1" t="s">
        <v>8</v>
      </c>
      <c r="G95" s="9">
        <v>162700000172</v>
      </c>
      <c r="H95" s="1" t="s">
        <v>158</v>
      </c>
      <c r="I95" s="1" t="s">
        <v>156</v>
      </c>
      <c r="J95" s="10">
        <v>41518</v>
      </c>
      <c r="K95" s="10"/>
      <c r="L95" s="1">
        <v>2013</v>
      </c>
      <c r="M95" s="10">
        <v>41518</v>
      </c>
      <c r="N95" s="1">
        <v>210130001</v>
      </c>
      <c r="O95" s="1" t="s">
        <v>39</v>
      </c>
      <c r="P95" s="1">
        <v>5</v>
      </c>
      <c r="Q95" s="1">
        <v>0</v>
      </c>
      <c r="R95" s="1" t="s">
        <v>160</v>
      </c>
      <c r="S95" s="11">
        <v>64324</v>
      </c>
      <c r="T95" s="11">
        <v>0</v>
      </c>
      <c r="U95" s="11">
        <v>0</v>
      </c>
      <c r="V95" s="11">
        <f t="shared" si="3"/>
        <v>64324</v>
      </c>
      <c r="W95" s="11">
        <v>-64324</v>
      </c>
      <c r="X95" s="11">
        <v>0</v>
      </c>
      <c r="Y95" s="11">
        <f t="shared" si="4"/>
        <v>0</v>
      </c>
      <c r="Z95" s="11">
        <f t="shared" si="5"/>
        <v>0</v>
      </c>
    </row>
    <row r="96" spans="1:26" x14ac:dyDescent="0.25">
      <c r="A96" s="1">
        <v>2100</v>
      </c>
      <c r="B96" s="1">
        <v>2101</v>
      </c>
      <c r="C96" s="1">
        <v>210130001</v>
      </c>
      <c r="D96" s="1">
        <v>16270000</v>
      </c>
      <c r="E96" s="1">
        <v>16270000</v>
      </c>
      <c r="F96" s="1" t="s">
        <v>8</v>
      </c>
      <c r="G96" s="9">
        <v>162700000173</v>
      </c>
      <c r="H96" s="1" t="s">
        <v>161</v>
      </c>
      <c r="I96" s="1" t="s">
        <v>156</v>
      </c>
      <c r="J96" s="10">
        <v>41518</v>
      </c>
      <c r="K96" s="10"/>
      <c r="L96" s="1">
        <v>2013</v>
      </c>
      <c r="M96" s="10">
        <v>41518</v>
      </c>
      <c r="N96" s="1">
        <v>210130001</v>
      </c>
      <c r="O96" s="1" t="s">
        <v>39</v>
      </c>
      <c r="P96" s="1">
        <v>5</v>
      </c>
      <c r="Q96" s="1">
        <v>0</v>
      </c>
      <c r="R96" s="1" t="s">
        <v>40</v>
      </c>
      <c r="S96" s="11">
        <v>28904</v>
      </c>
      <c r="T96" s="11">
        <v>0</v>
      </c>
      <c r="U96" s="11">
        <v>0</v>
      </c>
      <c r="V96" s="11">
        <f t="shared" si="3"/>
        <v>28904</v>
      </c>
      <c r="W96" s="11">
        <v>-28904</v>
      </c>
      <c r="X96" s="11">
        <v>0</v>
      </c>
      <c r="Y96" s="11">
        <f t="shared" si="4"/>
        <v>0</v>
      </c>
      <c r="Z96" s="11">
        <f t="shared" si="5"/>
        <v>0</v>
      </c>
    </row>
    <row r="97" spans="1:26" x14ac:dyDescent="0.25">
      <c r="A97" s="1">
        <v>2100</v>
      </c>
      <c r="B97" s="1">
        <v>2101</v>
      </c>
      <c r="C97" s="1">
        <v>210130001</v>
      </c>
      <c r="D97" s="1">
        <v>16270000</v>
      </c>
      <c r="E97" s="1">
        <v>16270000</v>
      </c>
      <c r="F97" s="1" t="s">
        <v>8</v>
      </c>
      <c r="G97" s="9">
        <v>162700000174</v>
      </c>
      <c r="H97" s="1" t="s">
        <v>162</v>
      </c>
      <c r="I97" s="1" t="s">
        <v>156</v>
      </c>
      <c r="J97" s="10">
        <v>41518</v>
      </c>
      <c r="K97" s="10"/>
      <c r="L97" s="1">
        <v>2013</v>
      </c>
      <c r="M97" s="10">
        <v>41518</v>
      </c>
      <c r="N97" s="1">
        <v>210130001</v>
      </c>
      <c r="O97" s="1" t="s">
        <v>39</v>
      </c>
      <c r="P97" s="1">
        <v>5</v>
      </c>
      <c r="Q97" s="1">
        <v>0</v>
      </c>
      <c r="R97" s="1" t="s">
        <v>40</v>
      </c>
      <c r="S97" s="11">
        <v>28904</v>
      </c>
      <c r="T97" s="11">
        <v>0</v>
      </c>
      <c r="U97" s="11">
        <v>0</v>
      </c>
      <c r="V97" s="11">
        <f t="shared" si="3"/>
        <v>28904</v>
      </c>
      <c r="W97" s="11">
        <v>-28904</v>
      </c>
      <c r="X97" s="11">
        <v>0</v>
      </c>
      <c r="Y97" s="11">
        <f t="shared" si="4"/>
        <v>0</v>
      </c>
      <c r="Z97" s="11">
        <f t="shared" si="5"/>
        <v>0</v>
      </c>
    </row>
    <row r="98" spans="1:26" x14ac:dyDescent="0.25">
      <c r="A98" s="1">
        <v>2100</v>
      </c>
      <c r="B98" s="1">
        <v>2101</v>
      </c>
      <c r="C98" s="1">
        <v>210130001</v>
      </c>
      <c r="D98" s="1">
        <v>16270000</v>
      </c>
      <c r="E98" s="1">
        <v>16270000</v>
      </c>
      <c r="F98" s="1" t="s">
        <v>8</v>
      </c>
      <c r="G98" s="9">
        <v>162700000175</v>
      </c>
      <c r="H98" s="1" t="s">
        <v>163</v>
      </c>
      <c r="I98" s="1" t="s">
        <v>156</v>
      </c>
      <c r="J98" s="10">
        <v>41518</v>
      </c>
      <c r="K98" s="10"/>
      <c r="L98" s="1">
        <v>2013</v>
      </c>
      <c r="M98" s="10">
        <v>41518</v>
      </c>
      <c r="N98" s="1">
        <v>210130001</v>
      </c>
      <c r="O98" s="1" t="s">
        <v>39</v>
      </c>
      <c r="P98" s="1">
        <v>5</v>
      </c>
      <c r="Q98" s="1">
        <v>0</v>
      </c>
      <c r="R98" s="1" t="s">
        <v>40</v>
      </c>
      <c r="S98" s="11">
        <v>33185</v>
      </c>
      <c r="T98" s="11">
        <v>0</v>
      </c>
      <c r="U98" s="11">
        <v>0</v>
      </c>
      <c r="V98" s="11">
        <f t="shared" si="3"/>
        <v>33185</v>
      </c>
      <c r="W98" s="11">
        <v>-33185</v>
      </c>
      <c r="X98" s="11">
        <v>0</v>
      </c>
      <c r="Y98" s="11">
        <f t="shared" si="4"/>
        <v>0</v>
      </c>
      <c r="Z98" s="11">
        <f t="shared" si="5"/>
        <v>0</v>
      </c>
    </row>
    <row r="99" spans="1:26" x14ac:dyDescent="0.25">
      <c r="A99" s="1">
        <v>2100</v>
      </c>
      <c r="B99" s="1">
        <v>2101</v>
      </c>
      <c r="C99" s="1">
        <v>210130001</v>
      </c>
      <c r="D99" s="1">
        <v>16270000</v>
      </c>
      <c r="E99" s="1">
        <v>16270000</v>
      </c>
      <c r="F99" s="1" t="s">
        <v>8</v>
      </c>
      <c r="G99" s="9">
        <v>162700000176</v>
      </c>
      <c r="H99" s="1" t="s">
        <v>164</v>
      </c>
      <c r="I99" s="1" t="s">
        <v>150</v>
      </c>
      <c r="J99" s="10">
        <v>41518</v>
      </c>
      <c r="K99" s="10"/>
      <c r="L99" s="1">
        <v>2013</v>
      </c>
      <c r="M99" s="10">
        <v>41518</v>
      </c>
      <c r="N99" s="1">
        <v>210130001</v>
      </c>
      <c r="O99" s="1" t="s">
        <v>39</v>
      </c>
      <c r="P99" s="1">
        <v>5</v>
      </c>
      <c r="Q99" s="1">
        <v>0</v>
      </c>
      <c r="R99" s="1" t="s">
        <v>40</v>
      </c>
      <c r="S99" s="11">
        <v>187624</v>
      </c>
      <c r="T99" s="11">
        <v>0</v>
      </c>
      <c r="U99" s="11">
        <v>0</v>
      </c>
      <c r="V99" s="11">
        <f t="shared" si="3"/>
        <v>187624</v>
      </c>
      <c r="W99" s="11">
        <v>-187624</v>
      </c>
      <c r="X99" s="11">
        <v>0</v>
      </c>
      <c r="Y99" s="11">
        <f t="shared" si="4"/>
        <v>0</v>
      </c>
      <c r="Z99" s="11">
        <f t="shared" si="5"/>
        <v>0</v>
      </c>
    </row>
    <row r="100" spans="1:26" x14ac:dyDescent="0.25">
      <c r="A100" s="1">
        <v>2100</v>
      </c>
      <c r="B100" s="1">
        <v>2101</v>
      </c>
      <c r="C100" s="1">
        <v>210130001</v>
      </c>
      <c r="D100" s="1">
        <v>16270000</v>
      </c>
      <c r="E100" s="1">
        <v>16270000</v>
      </c>
      <c r="F100" s="1" t="s">
        <v>8</v>
      </c>
      <c r="G100" s="9">
        <v>162700000177</v>
      </c>
      <c r="H100" s="1" t="s">
        <v>165</v>
      </c>
      <c r="I100" s="1" t="s">
        <v>150</v>
      </c>
      <c r="J100" s="10">
        <v>41518</v>
      </c>
      <c r="K100" s="10"/>
      <c r="L100" s="1">
        <v>2013</v>
      </c>
      <c r="M100" s="10">
        <v>41518</v>
      </c>
      <c r="N100" s="1">
        <v>210130001</v>
      </c>
      <c r="O100" s="1" t="s">
        <v>39</v>
      </c>
      <c r="P100" s="1">
        <v>5</v>
      </c>
      <c r="Q100" s="1">
        <v>0</v>
      </c>
      <c r="R100" s="1" t="s">
        <v>40</v>
      </c>
      <c r="S100" s="11">
        <v>132306</v>
      </c>
      <c r="T100" s="11">
        <v>0</v>
      </c>
      <c r="U100" s="11">
        <v>0</v>
      </c>
      <c r="V100" s="11">
        <f t="shared" si="3"/>
        <v>132306</v>
      </c>
      <c r="W100" s="11">
        <v>-132306</v>
      </c>
      <c r="X100" s="11">
        <v>0</v>
      </c>
      <c r="Y100" s="11">
        <f t="shared" si="4"/>
        <v>0</v>
      </c>
      <c r="Z100" s="11">
        <f t="shared" si="5"/>
        <v>0</v>
      </c>
    </row>
    <row r="101" spans="1:26" x14ac:dyDescent="0.25">
      <c r="A101" s="1">
        <v>2100</v>
      </c>
      <c r="B101" s="1">
        <v>2101</v>
      </c>
      <c r="C101" s="1">
        <v>210130001</v>
      </c>
      <c r="D101" s="1">
        <v>16270000</v>
      </c>
      <c r="E101" s="1">
        <v>16270000</v>
      </c>
      <c r="F101" s="1" t="s">
        <v>8</v>
      </c>
      <c r="G101" s="9">
        <v>162700000178</v>
      </c>
      <c r="H101" s="1" t="s">
        <v>166</v>
      </c>
      <c r="I101" s="1" t="s">
        <v>167</v>
      </c>
      <c r="J101" s="10">
        <v>41518</v>
      </c>
      <c r="K101" s="10"/>
      <c r="L101" s="1">
        <v>2013</v>
      </c>
      <c r="M101" s="10">
        <v>41518</v>
      </c>
      <c r="N101" s="1">
        <v>210130001</v>
      </c>
      <c r="O101" s="1" t="s">
        <v>39</v>
      </c>
      <c r="P101" s="1">
        <v>5</v>
      </c>
      <c r="Q101" s="1">
        <v>0</v>
      </c>
      <c r="R101" s="1" t="s">
        <v>40</v>
      </c>
      <c r="S101" s="11">
        <v>27545</v>
      </c>
      <c r="T101" s="11">
        <v>0</v>
      </c>
      <c r="U101" s="11">
        <v>0</v>
      </c>
      <c r="V101" s="11">
        <f t="shared" si="3"/>
        <v>27545</v>
      </c>
      <c r="W101" s="11">
        <v>-27545</v>
      </c>
      <c r="X101" s="11">
        <v>0</v>
      </c>
      <c r="Y101" s="11">
        <f t="shared" si="4"/>
        <v>0</v>
      </c>
      <c r="Z101" s="11">
        <f t="shared" si="5"/>
        <v>0</v>
      </c>
    </row>
    <row r="102" spans="1:26" x14ac:dyDescent="0.25">
      <c r="A102" s="1">
        <v>2100</v>
      </c>
      <c r="B102" s="1">
        <v>2101</v>
      </c>
      <c r="C102" s="1">
        <v>210130001</v>
      </c>
      <c r="D102" s="1">
        <v>16270000</v>
      </c>
      <c r="E102" s="1">
        <v>16270000</v>
      </c>
      <c r="F102" s="1" t="s">
        <v>8</v>
      </c>
      <c r="G102" s="9">
        <v>162700000179</v>
      </c>
      <c r="H102" s="1" t="s">
        <v>168</v>
      </c>
      <c r="I102" s="1" t="s">
        <v>167</v>
      </c>
      <c r="J102" s="10">
        <v>41518</v>
      </c>
      <c r="K102" s="10"/>
      <c r="L102" s="1">
        <v>2013</v>
      </c>
      <c r="M102" s="10">
        <v>41518</v>
      </c>
      <c r="N102" s="1">
        <v>210130001</v>
      </c>
      <c r="O102" s="1" t="s">
        <v>39</v>
      </c>
      <c r="P102" s="1">
        <v>0</v>
      </c>
      <c r="Q102" s="1">
        <v>1</v>
      </c>
      <c r="R102" s="1" t="s">
        <v>40</v>
      </c>
      <c r="S102" s="11">
        <v>4163</v>
      </c>
      <c r="T102" s="11">
        <v>0</v>
      </c>
      <c r="U102" s="11">
        <v>0</v>
      </c>
      <c r="V102" s="11">
        <f t="shared" si="3"/>
        <v>4163</v>
      </c>
      <c r="W102" s="11">
        <v>-4163</v>
      </c>
      <c r="X102" s="11">
        <v>0</v>
      </c>
      <c r="Y102" s="11">
        <f t="shared" si="4"/>
        <v>0</v>
      </c>
      <c r="Z102" s="11">
        <f t="shared" si="5"/>
        <v>0</v>
      </c>
    </row>
    <row r="103" spans="1:26" x14ac:dyDescent="0.25">
      <c r="A103" s="1">
        <v>2100</v>
      </c>
      <c r="B103" s="1">
        <v>2101</v>
      </c>
      <c r="C103" s="1">
        <v>210130001</v>
      </c>
      <c r="D103" s="1">
        <v>16270000</v>
      </c>
      <c r="E103" s="1">
        <v>16270000</v>
      </c>
      <c r="F103" s="1" t="s">
        <v>8</v>
      </c>
      <c r="G103" s="9">
        <v>162700000193</v>
      </c>
      <c r="H103" s="1" t="s">
        <v>169</v>
      </c>
      <c r="I103" s="1" t="s">
        <v>170</v>
      </c>
      <c r="J103" s="10">
        <v>41518</v>
      </c>
      <c r="K103" s="10"/>
      <c r="L103" s="1">
        <v>2013</v>
      </c>
      <c r="M103" s="10">
        <v>41518</v>
      </c>
      <c r="N103" s="1">
        <v>210130001</v>
      </c>
      <c r="O103" s="1" t="s">
        <v>39</v>
      </c>
      <c r="P103" s="1">
        <v>5</v>
      </c>
      <c r="Q103" s="1">
        <v>0</v>
      </c>
      <c r="R103" s="1" t="s">
        <v>171</v>
      </c>
      <c r="S103" s="11">
        <v>23100</v>
      </c>
      <c r="T103" s="11">
        <v>0</v>
      </c>
      <c r="U103" s="11">
        <v>0</v>
      </c>
      <c r="V103" s="11">
        <f t="shared" si="3"/>
        <v>23100</v>
      </c>
      <c r="W103" s="11">
        <v>-23100</v>
      </c>
      <c r="X103" s="11">
        <v>0</v>
      </c>
      <c r="Y103" s="11">
        <f t="shared" si="4"/>
        <v>0</v>
      </c>
      <c r="Z103" s="11">
        <f t="shared" si="5"/>
        <v>0</v>
      </c>
    </row>
    <row r="104" spans="1:26" x14ac:dyDescent="0.25">
      <c r="A104" s="1">
        <v>2100</v>
      </c>
      <c r="B104" s="1">
        <v>2101</v>
      </c>
      <c r="C104" s="1">
        <v>210130001</v>
      </c>
      <c r="D104" s="1">
        <v>16270000</v>
      </c>
      <c r="E104" s="1">
        <v>16270000</v>
      </c>
      <c r="F104" s="1" t="s">
        <v>8</v>
      </c>
      <c r="G104" s="9">
        <v>162700000194</v>
      </c>
      <c r="H104" s="1" t="s">
        <v>169</v>
      </c>
      <c r="I104" s="1" t="s">
        <v>170</v>
      </c>
      <c r="J104" s="10">
        <v>41518</v>
      </c>
      <c r="K104" s="10"/>
      <c r="L104" s="1">
        <v>2013</v>
      </c>
      <c r="M104" s="10">
        <v>41518</v>
      </c>
      <c r="N104" s="1">
        <v>210130001</v>
      </c>
      <c r="O104" s="1" t="s">
        <v>39</v>
      </c>
      <c r="P104" s="1">
        <v>5</v>
      </c>
      <c r="Q104" s="1">
        <v>0</v>
      </c>
      <c r="R104" s="1" t="s">
        <v>172</v>
      </c>
      <c r="S104" s="11">
        <v>23100</v>
      </c>
      <c r="T104" s="11">
        <v>0</v>
      </c>
      <c r="U104" s="11">
        <v>0</v>
      </c>
      <c r="V104" s="11">
        <f t="shared" si="3"/>
        <v>23100</v>
      </c>
      <c r="W104" s="11">
        <v>-23100</v>
      </c>
      <c r="X104" s="11">
        <v>0</v>
      </c>
      <c r="Y104" s="11">
        <f t="shared" si="4"/>
        <v>0</v>
      </c>
      <c r="Z104" s="11">
        <f t="shared" si="5"/>
        <v>0</v>
      </c>
    </row>
    <row r="105" spans="1:26" x14ac:dyDescent="0.25">
      <c r="A105" s="1">
        <v>2100</v>
      </c>
      <c r="B105" s="1">
        <v>2101</v>
      </c>
      <c r="C105" s="1">
        <v>210130001</v>
      </c>
      <c r="D105" s="1">
        <v>16270000</v>
      </c>
      <c r="E105" s="1">
        <v>16270000</v>
      </c>
      <c r="F105" s="1" t="s">
        <v>8</v>
      </c>
      <c r="G105" s="9">
        <v>162700000195</v>
      </c>
      <c r="H105" s="1" t="s">
        <v>173</v>
      </c>
      <c r="I105" s="1" t="s">
        <v>170</v>
      </c>
      <c r="J105" s="10">
        <v>41518</v>
      </c>
      <c r="K105" s="10"/>
      <c r="L105" s="1">
        <v>2013</v>
      </c>
      <c r="M105" s="10">
        <v>41518</v>
      </c>
      <c r="N105" s="1">
        <v>210130001</v>
      </c>
      <c r="O105" s="1" t="s">
        <v>39</v>
      </c>
      <c r="P105" s="1">
        <v>0</v>
      </c>
      <c r="Q105" s="1">
        <v>1</v>
      </c>
      <c r="R105" s="1" t="s">
        <v>174</v>
      </c>
      <c r="S105" s="11">
        <v>4725</v>
      </c>
      <c r="T105" s="11">
        <v>0</v>
      </c>
      <c r="U105" s="11">
        <v>0</v>
      </c>
      <c r="V105" s="11">
        <f t="shared" si="3"/>
        <v>4725</v>
      </c>
      <c r="W105" s="11">
        <v>-3149.29</v>
      </c>
      <c r="X105" s="11">
        <v>0</v>
      </c>
      <c r="Y105" s="11">
        <f t="shared" si="4"/>
        <v>0</v>
      </c>
      <c r="Z105" s="11">
        <f t="shared" si="5"/>
        <v>1575.71</v>
      </c>
    </row>
    <row r="106" spans="1:26" x14ac:dyDescent="0.25">
      <c r="A106" s="1">
        <v>2100</v>
      </c>
      <c r="B106" s="1">
        <v>2101</v>
      </c>
      <c r="C106" s="1">
        <v>210130001</v>
      </c>
      <c r="D106" s="1">
        <v>16270000</v>
      </c>
      <c r="E106" s="1">
        <v>16270000</v>
      </c>
      <c r="F106" s="1" t="s">
        <v>8</v>
      </c>
      <c r="G106" s="9">
        <v>162700000196</v>
      </c>
      <c r="H106" s="1" t="s">
        <v>173</v>
      </c>
      <c r="I106" s="1" t="s">
        <v>170</v>
      </c>
      <c r="J106" s="10">
        <v>41518</v>
      </c>
      <c r="K106" s="10"/>
      <c r="L106" s="1">
        <v>2013</v>
      </c>
      <c r="M106" s="10">
        <v>41518</v>
      </c>
      <c r="N106" s="1">
        <v>210130001</v>
      </c>
      <c r="O106" s="1" t="s">
        <v>39</v>
      </c>
      <c r="P106" s="1">
        <v>0</v>
      </c>
      <c r="Q106" s="1">
        <v>1</v>
      </c>
      <c r="R106" s="1" t="s">
        <v>175</v>
      </c>
      <c r="S106" s="11">
        <v>4725</v>
      </c>
      <c r="T106" s="11">
        <v>0</v>
      </c>
      <c r="U106" s="11">
        <v>0</v>
      </c>
      <c r="V106" s="11">
        <f t="shared" si="3"/>
        <v>4725</v>
      </c>
      <c r="W106" s="11">
        <v>-3149.29</v>
      </c>
      <c r="X106" s="11">
        <v>0</v>
      </c>
      <c r="Y106" s="11">
        <f t="shared" si="4"/>
        <v>0</v>
      </c>
      <c r="Z106" s="11">
        <f t="shared" si="5"/>
        <v>1575.71</v>
      </c>
    </row>
    <row r="107" spans="1:26" x14ac:dyDescent="0.25">
      <c r="A107" s="1">
        <v>2100</v>
      </c>
      <c r="B107" s="1">
        <v>2101</v>
      </c>
      <c r="C107" s="1">
        <v>210130001</v>
      </c>
      <c r="D107" s="1">
        <v>16270000</v>
      </c>
      <c r="E107" s="1">
        <v>16270000</v>
      </c>
      <c r="F107" s="1" t="s">
        <v>8</v>
      </c>
      <c r="G107" s="9">
        <v>162700000197</v>
      </c>
      <c r="H107" s="1" t="s">
        <v>176</v>
      </c>
      <c r="I107" s="1" t="s">
        <v>177</v>
      </c>
      <c r="J107" s="10">
        <v>41518</v>
      </c>
      <c r="K107" s="10"/>
      <c r="L107" s="1">
        <v>2013</v>
      </c>
      <c r="M107" s="10">
        <v>41518</v>
      </c>
      <c r="N107" s="1">
        <v>210130001</v>
      </c>
      <c r="O107" s="1" t="s">
        <v>39</v>
      </c>
      <c r="P107" s="1">
        <v>5</v>
      </c>
      <c r="Q107" s="1">
        <v>0</v>
      </c>
      <c r="R107" s="1" t="s">
        <v>178</v>
      </c>
      <c r="S107" s="11">
        <v>77000</v>
      </c>
      <c r="T107" s="11">
        <v>0</v>
      </c>
      <c r="U107" s="11">
        <v>0</v>
      </c>
      <c r="V107" s="11">
        <f t="shared" si="3"/>
        <v>77000</v>
      </c>
      <c r="W107" s="11">
        <v>-77000</v>
      </c>
      <c r="X107" s="11">
        <v>0</v>
      </c>
      <c r="Y107" s="11">
        <f t="shared" si="4"/>
        <v>0</v>
      </c>
      <c r="Z107" s="11">
        <f t="shared" si="5"/>
        <v>0</v>
      </c>
    </row>
    <row r="108" spans="1:26" x14ac:dyDescent="0.25">
      <c r="A108" s="1">
        <v>2100</v>
      </c>
      <c r="B108" s="1">
        <v>2101</v>
      </c>
      <c r="C108" s="1">
        <v>210130001</v>
      </c>
      <c r="D108" s="1">
        <v>16270000</v>
      </c>
      <c r="E108" s="1">
        <v>16270000</v>
      </c>
      <c r="F108" s="1" t="s">
        <v>8</v>
      </c>
      <c r="G108" s="9">
        <v>162700000198</v>
      </c>
      <c r="H108" s="1" t="s">
        <v>179</v>
      </c>
      <c r="I108" s="1" t="s">
        <v>177</v>
      </c>
      <c r="J108" s="10">
        <v>41518</v>
      </c>
      <c r="K108" s="10"/>
      <c r="L108" s="1">
        <v>2013</v>
      </c>
      <c r="M108" s="10">
        <v>41518</v>
      </c>
      <c r="N108" s="1">
        <v>210130001</v>
      </c>
      <c r="O108" s="1" t="s">
        <v>39</v>
      </c>
      <c r="P108" s="1">
        <v>5</v>
      </c>
      <c r="Q108" s="1">
        <v>0</v>
      </c>
      <c r="R108" s="1" t="s">
        <v>180</v>
      </c>
      <c r="S108" s="11">
        <v>232702</v>
      </c>
      <c r="T108" s="11">
        <v>0</v>
      </c>
      <c r="U108" s="11">
        <v>0</v>
      </c>
      <c r="V108" s="11">
        <f t="shared" si="3"/>
        <v>232702</v>
      </c>
      <c r="W108" s="11">
        <v>-232702</v>
      </c>
      <c r="X108" s="11">
        <v>0</v>
      </c>
      <c r="Y108" s="11">
        <f t="shared" si="4"/>
        <v>0</v>
      </c>
      <c r="Z108" s="11">
        <f t="shared" si="5"/>
        <v>0</v>
      </c>
    </row>
    <row r="109" spans="1:26" x14ac:dyDescent="0.25">
      <c r="A109" s="1">
        <v>2100</v>
      </c>
      <c r="B109" s="1">
        <v>2101</v>
      </c>
      <c r="C109" s="1">
        <v>210130001</v>
      </c>
      <c r="D109" s="1">
        <v>16270000</v>
      </c>
      <c r="E109" s="1">
        <v>16270000</v>
      </c>
      <c r="F109" s="1" t="s">
        <v>8</v>
      </c>
      <c r="G109" s="9">
        <v>162700000199</v>
      </c>
      <c r="H109" s="1" t="s">
        <v>181</v>
      </c>
      <c r="I109" s="1" t="s">
        <v>177</v>
      </c>
      <c r="J109" s="10">
        <v>41518</v>
      </c>
      <c r="K109" s="10"/>
      <c r="L109" s="1">
        <v>2013</v>
      </c>
      <c r="M109" s="10">
        <v>41518</v>
      </c>
      <c r="N109" s="1">
        <v>210130001</v>
      </c>
      <c r="O109" s="1" t="s">
        <v>39</v>
      </c>
      <c r="P109" s="1">
        <v>5</v>
      </c>
      <c r="Q109" s="1">
        <v>0</v>
      </c>
      <c r="R109" s="1" t="s">
        <v>182</v>
      </c>
      <c r="S109" s="11">
        <v>679732</v>
      </c>
      <c r="T109" s="11">
        <v>0</v>
      </c>
      <c r="U109" s="11">
        <v>0</v>
      </c>
      <c r="V109" s="11">
        <f t="shared" si="3"/>
        <v>679732</v>
      </c>
      <c r="W109" s="11">
        <v>-679732</v>
      </c>
      <c r="X109" s="11">
        <v>0</v>
      </c>
      <c r="Y109" s="11">
        <f t="shared" si="4"/>
        <v>0</v>
      </c>
      <c r="Z109" s="11">
        <f t="shared" si="5"/>
        <v>0</v>
      </c>
    </row>
    <row r="110" spans="1:26" x14ac:dyDescent="0.25">
      <c r="A110" s="1">
        <v>2100</v>
      </c>
      <c r="B110" s="1">
        <v>2101</v>
      </c>
      <c r="C110" s="1">
        <v>210130001</v>
      </c>
      <c r="D110" s="1">
        <v>16270000</v>
      </c>
      <c r="E110" s="1">
        <v>16270000</v>
      </c>
      <c r="F110" s="1" t="s">
        <v>8</v>
      </c>
      <c r="G110" s="9">
        <v>162700000215</v>
      </c>
      <c r="H110" s="1" t="s">
        <v>183</v>
      </c>
      <c r="I110" s="1" t="s">
        <v>184</v>
      </c>
      <c r="J110" s="10">
        <v>41731</v>
      </c>
      <c r="K110" s="10"/>
      <c r="L110" s="1">
        <v>2014</v>
      </c>
      <c r="M110" s="10">
        <v>41731</v>
      </c>
      <c r="N110" s="1">
        <v>210130001</v>
      </c>
      <c r="O110" s="1" t="s">
        <v>39</v>
      </c>
      <c r="P110" s="1">
        <v>5</v>
      </c>
      <c r="Q110" s="1">
        <v>0</v>
      </c>
      <c r="R110" s="1" t="s">
        <v>40</v>
      </c>
      <c r="S110" s="11">
        <v>16231</v>
      </c>
      <c r="T110" s="11">
        <v>0</v>
      </c>
      <c r="U110" s="11">
        <v>0</v>
      </c>
      <c r="V110" s="11">
        <f t="shared" si="3"/>
        <v>16231</v>
      </c>
      <c r="W110" s="11">
        <v>-16231</v>
      </c>
      <c r="X110" s="11">
        <v>0</v>
      </c>
      <c r="Y110" s="11">
        <f t="shared" si="4"/>
        <v>0</v>
      </c>
      <c r="Z110" s="11">
        <f t="shared" si="5"/>
        <v>0</v>
      </c>
    </row>
    <row r="111" spans="1:26" x14ac:dyDescent="0.25">
      <c r="A111" s="1">
        <v>2100</v>
      </c>
      <c r="B111" s="1">
        <v>2101</v>
      </c>
      <c r="C111" s="1">
        <v>210130001</v>
      </c>
      <c r="D111" s="1">
        <v>16270000</v>
      </c>
      <c r="E111" s="1">
        <v>16270000</v>
      </c>
      <c r="F111" s="1" t="s">
        <v>8</v>
      </c>
      <c r="G111" s="9">
        <v>162700000219</v>
      </c>
      <c r="H111" s="1" t="s">
        <v>185</v>
      </c>
      <c r="I111" s="1" t="s">
        <v>186</v>
      </c>
      <c r="J111" s="10">
        <v>41730</v>
      </c>
      <c r="K111" s="10"/>
      <c r="L111" s="1">
        <v>2014</v>
      </c>
      <c r="M111" s="10">
        <v>41730</v>
      </c>
      <c r="N111" s="1">
        <v>210130001</v>
      </c>
      <c r="O111" s="1" t="s">
        <v>39</v>
      </c>
      <c r="P111" s="1">
        <v>3</v>
      </c>
      <c r="Q111" s="1">
        <v>0</v>
      </c>
      <c r="R111" s="1" t="s">
        <v>187</v>
      </c>
      <c r="S111" s="11">
        <v>60332</v>
      </c>
      <c r="T111" s="11">
        <v>0</v>
      </c>
      <c r="U111" s="11">
        <v>0</v>
      </c>
      <c r="V111" s="11">
        <f t="shared" si="3"/>
        <v>60332</v>
      </c>
      <c r="W111" s="11">
        <v>-60332</v>
      </c>
      <c r="X111" s="11">
        <v>0</v>
      </c>
      <c r="Y111" s="11">
        <f t="shared" si="4"/>
        <v>0</v>
      </c>
      <c r="Z111" s="11">
        <f t="shared" si="5"/>
        <v>0</v>
      </c>
    </row>
    <row r="112" spans="1:26" x14ac:dyDescent="0.25">
      <c r="A112" s="1">
        <v>2100</v>
      </c>
      <c r="B112" s="1">
        <v>2101</v>
      </c>
      <c r="C112" s="1">
        <v>210130001</v>
      </c>
      <c r="D112" s="1">
        <v>16270000</v>
      </c>
      <c r="E112" s="1">
        <v>16270000</v>
      </c>
      <c r="F112" s="1" t="s">
        <v>8</v>
      </c>
      <c r="G112" s="9">
        <v>162700000221</v>
      </c>
      <c r="H112" s="1" t="s">
        <v>188</v>
      </c>
      <c r="I112" s="1" t="s">
        <v>189</v>
      </c>
      <c r="J112" s="10">
        <v>41926</v>
      </c>
      <c r="K112" s="10"/>
      <c r="L112" s="1">
        <v>2014</v>
      </c>
      <c r="M112" s="10">
        <v>41926</v>
      </c>
      <c r="N112" s="1">
        <v>210130001</v>
      </c>
      <c r="O112" s="1" t="s">
        <v>39</v>
      </c>
      <c r="P112" s="1">
        <v>5</v>
      </c>
      <c r="Q112" s="1">
        <v>0</v>
      </c>
      <c r="R112" s="1" t="s">
        <v>40</v>
      </c>
      <c r="S112" s="11">
        <v>11237</v>
      </c>
      <c r="T112" s="11">
        <v>0</v>
      </c>
      <c r="U112" s="11">
        <v>0</v>
      </c>
      <c r="V112" s="11">
        <f t="shared" si="3"/>
        <v>11237</v>
      </c>
      <c r="W112" s="11">
        <v>-11237</v>
      </c>
      <c r="X112" s="11">
        <v>0</v>
      </c>
      <c r="Y112" s="11">
        <f t="shared" si="4"/>
        <v>0</v>
      </c>
      <c r="Z112" s="11">
        <f t="shared" si="5"/>
        <v>0</v>
      </c>
    </row>
    <row r="113" spans="1:26" x14ac:dyDescent="0.25">
      <c r="A113" s="1">
        <v>2100</v>
      </c>
      <c r="B113" s="1">
        <v>2101</v>
      </c>
      <c r="C113" s="1">
        <v>210130001</v>
      </c>
      <c r="D113" s="1">
        <v>16270000</v>
      </c>
      <c r="E113" s="1">
        <v>16270000</v>
      </c>
      <c r="F113" s="1" t="s">
        <v>8</v>
      </c>
      <c r="G113" s="9">
        <v>162700000222</v>
      </c>
      <c r="H113" s="1" t="s">
        <v>190</v>
      </c>
      <c r="I113" s="1" t="s">
        <v>191</v>
      </c>
      <c r="J113" s="10">
        <v>41919</v>
      </c>
      <c r="K113" s="10"/>
      <c r="L113" s="1">
        <v>2014</v>
      </c>
      <c r="M113" s="10">
        <v>41919</v>
      </c>
      <c r="N113" s="1">
        <v>210130001</v>
      </c>
      <c r="O113" s="1" t="s">
        <v>39</v>
      </c>
      <c r="P113" s="1">
        <v>5</v>
      </c>
      <c r="Q113" s="1">
        <v>0</v>
      </c>
      <c r="R113" s="1" t="s">
        <v>192</v>
      </c>
      <c r="S113" s="11">
        <v>24675</v>
      </c>
      <c r="T113" s="11">
        <v>0</v>
      </c>
      <c r="U113" s="11">
        <v>0</v>
      </c>
      <c r="V113" s="11">
        <f t="shared" si="3"/>
        <v>24675</v>
      </c>
      <c r="W113" s="11">
        <v>-24675</v>
      </c>
      <c r="X113" s="11">
        <v>0</v>
      </c>
      <c r="Y113" s="11">
        <f t="shared" si="4"/>
        <v>0</v>
      </c>
      <c r="Z113" s="11">
        <f t="shared" si="5"/>
        <v>0</v>
      </c>
    </row>
    <row r="114" spans="1:26" x14ac:dyDescent="0.25">
      <c r="A114" s="1">
        <v>2100</v>
      </c>
      <c r="B114" s="1">
        <v>2101</v>
      </c>
      <c r="C114" s="1">
        <v>210130001</v>
      </c>
      <c r="D114" s="1">
        <v>16270000</v>
      </c>
      <c r="E114" s="1">
        <v>16270000</v>
      </c>
      <c r="F114" s="1" t="s">
        <v>8</v>
      </c>
      <c r="G114" s="9">
        <v>162700000226</v>
      </c>
      <c r="H114" s="1" t="s">
        <v>193</v>
      </c>
      <c r="I114" s="1" t="s">
        <v>40</v>
      </c>
      <c r="J114" s="10">
        <v>41989</v>
      </c>
      <c r="K114" s="10"/>
      <c r="L114" s="1">
        <v>2014</v>
      </c>
      <c r="M114" s="10">
        <v>41989</v>
      </c>
      <c r="N114" s="1">
        <v>210130001</v>
      </c>
      <c r="O114" s="1" t="s">
        <v>39</v>
      </c>
      <c r="P114" s="1">
        <v>5</v>
      </c>
      <c r="Q114" s="1">
        <v>0</v>
      </c>
      <c r="R114" s="1" t="s">
        <v>40</v>
      </c>
      <c r="S114" s="11">
        <v>247860</v>
      </c>
      <c r="T114" s="11">
        <v>0</v>
      </c>
      <c r="U114" s="11">
        <v>0</v>
      </c>
      <c r="V114" s="11">
        <f t="shared" si="3"/>
        <v>247860</v>
      </c>
      <c r="W114" s="11">
        <v>-247860</v>
      </c>
      <c r="X114" s="11">
        <v>0</v>
      </c>
      <c r="Y114" s="11">
        <f t="shared" si="4"/>
        <v>0</v>
      </c>
      <c r="Z114" s="11">
        <f t="shared" si="5"/>
        <v>0</v>
      </c>
    </row>
    <row r="115" spans="1:26" x14ac:dyDescent="0.25">
      <c r="A115" s="1">
        <v>2100</v>
      </c>
      <c r="B115" s="1">
        <v>2101</v>
      </c>
      <c r="C115" s="1">
        <v>210130001</v>
      </c>
      <c r="D115" s="1">
        <v>16270000</v>
      </c>
      <c r="E115" s="1">
        <v>16270000</v>
      </c>
      <c r="F115" s="1" t="s">
        <v>8</v>
      </c>
      <c r="G115" s="9">
        <v>162700000235</v>
      </c>
      <c r="H115" s="1" t="s">
        <v>194</v>
      </c>
      <c r="I115" s="1" t="s">
        <v>40</v>
      </c>
      <c r="J115" s="10">
        <v>41988</v>
      </c>
      <c r="K115" s="10"/>
      <c r="L115" s="1">
        <v>2014</v>
      </c>
      <c r="M115" s="10">
        <v>41988</v>
      </c>
      <c r="N115" s="1">
        <v>210130001</v>
      </c>
      <c r="O115" s="1" t="s">
        <v>39</v>
      </c>
      <c r="P115" s="1">
        <v>5</v>
      </c>
      <c r="Q115" s="1">
        <v>0</v>
      </c>
      <c r="R115" s="1" t="s">
        <v>40</v>
      </c>
      <c r="S115" s="11">
        <v>45035</v>
      </c>
      <c r="T115" s="11">
        <v>0</v>
      </c>
      <c r="U115" s="11">
        <v>0</v>
      </c>
      <c r="V115" s="11">
        <f t="shared" si="3"/>
        <v>45035</v>
      </c>
      <c r="W115" s="11">
        <v>-45035</v>
      </c>
      <c r="X115" s="11">
        <v>0</v>
      </c>
      <c r="Y115" s="11">
        <f t="shared" si="4"/>
        <v>0</v>
      </c>
      <c r="Z115" s="11">
        <f t="shared" si="5"/>
        <v>0</v>
      </c>
    </row>
    <row r="116" spans="1:26" x14ac:dyDescent="0.25">
      <c r="A116" s="1">
        <v>2100</v>
      </c>
      <c r="B116" s="1">
        <v>2101</v>
      </c>
      <c r="C116" s="1">
        <v>210130001</v>
      </c>
      <c r="D116" s="1">
        <v>16270000</v>
      </c>
      <c r="E116" s="1">
        <v>16270000</v>
      </c>
      <c r="F116" s="1" t="s">
        <v>8</v>
      </c>
      <c r="G116" s="9">
        <v>162700000236</v>
      </c>
      <c r="H116" s="1" t="s">
        <v>194</v>
      </c>
      <c r="I116" s="1" t="s">
        <v>40</v>
      </c>
      <c r="J116" s="10">
        <v>41988</v>
      </c>
      <c r="K116" s="10"/>
      <c r="L116" s="1">
        <v>2014</v>
      </c>
      <c r="M116" s="10">
        <v>41988</v>
      </c>
      <c r="N116" s="1">
        <v>210130001</v>
      </c>
      <c r="O116" s="1" t="s">
        <v>39</v>
      </c>
      <c r="P116" s="1">
        <v>5</v>
      </c>
      <c r="Q116" s="1">
        <v>0</v>
      </c>
      <c r="R116" s="1" t="s">
        <v>40</v>
      </c>
      <c r="S116" s="11">
        <v>45033</v>
      </c>
      <c r="T116" s="11">
        <v>0</v>
      </c>
      <c r="U116" s="11">
        <v>0</v>
      </c>
      <c r="V116" s="11">
        <f t="shared" si="3"/>
        <v>45033</v>
      </c>
      <c r="W116" s="11">
        <v>-45033</v>
      </c>
      <c r="X116" s="11">
        <v>0</v>
      </c>
      <c r="Y116" s="11">
        <f t="shared" si="4"/>
        <v>0</v>
      </c>
      <c r="Z116" s="11">
        <f t="shared" si="5"/>
        <v>0</v>
      </c>
    </row>
    <row r="117" spans="1:26" x14ac:dyDescent="0.25">
      <c r="A117" s="1">
        <v>2100</v>
      </c>
      <c r="B117" s="1">
        <v>2101</v>
      </c>
      <c r="C117" s="1">
        <v>210130001</v>
      </c>
      <c r="D117" s="1">
        <v>16270000</v>
      </c>
      <c r="E117" s="1">
        <v>16270000</v>
      </c>
      <c r="F117" s="1" t="s">
        <v>8</v>
      </c>
      <c r="G117" s="9">
        <v>162700000239</v>
      </c>
      <c r="H117" s="1" t="s">
        <v>195</v>
      </c>
      <c r="I117" s="1" t="s">
        <v>40</v>
      </c>
      <c r="J117" s="10">
        <v>42016</v>
      </c>
      <c r="K117" s="10"/>
      <c r="L117" s="1">
        <v>2015</v>
      </c>
      <c r="M117" s="10">
        <v>42016</v>
      </c>
      <c r="N117" s="1">
        <v>210130001</v>
      </c>
      <c r="O117" s="1" t="s">
        <v>39</v>
      </c>
      <c r="P117" s="1">
        <v>5</v>
      </c>
      <c r="Q117" s="1">
        <v>0</v>
      </c>
      <c r="R117" s="1" t="s">
        <v>40</v>
      </c>
      <c r="S117" s="11">
        <v>271169</v>
      </c>
      <c r="T117" s="11">
        <v>0</v>
      </c>
      <c r="U117" s="11">
        <v>0</v>
      </c>
      <c r="V117" s="11">
        <f t="shared" si="3"/>
        <v>271169</v>
      </c>
      <c r="W117" s="11">
        <v>-271169</v>
      </c>
      <c r="X117" s="11">
        <v>0</v>
      </c>
      <c r="Y117" s="11">
        <f t="shared" si="4"/>
        <v>0</v>
      </c>
      <c r="Z117" s="11">
        <f t="shared" si="5"/>
        <v>0</v>
      </c>
    </row>
    <row r="118" spans="1:26" x14ac:dyDescent="0.25">
      <c r="A118" s="1">
        <v>2100</v>
      </c>
      <c r="B118" s="1">
        <v>2101</v>
      </c>
      <c r="C118" s="1">
        <v>210130004</v>
      </c>
      <c r="D118" s="1">
        <v>16270000</v>
      </c>
      <c r="E118" s="1">
        <v>16270000</v>
      </c>
      <c r="F118" s="1" t="s">
        <v>8</v>
      </c>
      <c r="G118" s="9">
        <v>162700000248</v>
      </c>
      <c r="H118" s="1" t="s">
        <v>196</v>
      </c>
      <c r="I118" s="1" t="s">
        <v>40</v>
      </c>
      <c r="J118" s="10">
        <v>42020</v>
      </c>
      <c r="K118" s="10"/>
      <c r="L118" s="1">
        <v>2015</v>
      </c>
      <c r="M118" s="10">
        <v>42020</v>
      </c>
      <c r="N118" s="1">
        <v>210130001</v>
      </c>
      <c r="O118" s="1" t="s">
        <v>39</v>
      </c>
      <c r="P118" s="1">
        <v>5</v>
      </c>
      <c r="Q118" s="1">
        <v>0</v>
      </c>
      <c r="R118" s="1" t="s">
        <v>40</v>
      </c>
      <c r="S118" s="11">
        <v>12600</v>
      </c>
      <c r="T118" s="11">
        <v>0</v>
      </c>
      <c r="U118" s="11">
        <v>0</v>
      </c>
      <c r="V118" s="11">
        <f t="shared" si="3"/>
        <v>12600</v>
      </c>
      <c r="W118" s="11">
        <v>-12600</v>
      </c>
      <c r="X118" s="11">
        <v>0</v>
      </c>
      <c r="Y118" s="11">
        <f t="shared" si="4"/>
        <v>0</v>
      </c>
      <c r="Z118" s="11">
        <f t="shared" si="5"/>
        <v>0</v>
      </c>
    </row>
    <row r="119" spans="1:26" x14ac:dyDescent="0.25">
      <c r="A119" s="1">
        <v>2100</v>
      </c>
      <c r="B119" s="1">
        <v>2101</v>
      </c>
      <c r="C119" s="1">
        <v>210130001</v>
      </c>
      <c r="D119" s="1">
        <v>16270000</v>
      </c>
      <c r="E119" s="1">
        <v>16270000</v>
      </c>
      <c r="F119" s="1" t="s">
        <v>8</v>
      </c>
      <c r="G119" s="9">
        <v>162700000259</v>
      </c>
      <c r="H119" s="1" t="s">
        <v>197</v>
      </c>
      <c r="I119" s="1" t="s">
        <v>40</v>
      </c>
      <c r="J119" s="10">
        <v>42163</v>
      </c>
      <c r="K119" s="10"/>
      <c r="L119" s="1">
        <v>2015</v>
      </c>
      <c r="M119" s="10">
        <v>42163</v>
      </c>
      <c r="N119" s="1">
        <v>210130001</v>
      </c>
      <c r="O119" s="1" t="s">
        <v>39</v>
      </c>
      <c r="P119" s="1">
        <v>5</v>
      </c>
      <c r="Q119" s="1">
        <v>0</v>
      </c>
      <c r="R119" s="1" t="s">
        <v>40</v>
      </c>
      <c r="S119" s="11">
        <v>78750</v>
      </c>
      <c r="T119" s="11">
        <v>0</v>
      </c>
      <c r="U119" s="11">
        <v>0</v>
      </c>
      <c r="V119" s="11">
        <f t="shared" si="3"/>
        <v>78750</v>
      </c>
      <c r="W119" s="11">
        <v>-78750</v>
      </c>
      <c r="X119" s="11">
        <v>0</v>
      </c>
      <c r="Y119" s="11">
        <f t="shared" si="4"/>
        <v>0</v>
      </c>
      <c r="Z119" s="11">
        <f t="shared" si="5"/>
        <v>0</v>
      </c>
    </row>
    <row r="120" spans="1:26" x14ac:dyDescent="0.25">
      <c r="A120" s="1">
        <v>2100</v>
      </c>
      <c r="B120" s="1">
        <v>2101</v>
      </c>
      <c r="C120" s="1">
        <v>210130001</v>
      </c>
      <c r="D120" s="1">
        <v>16270000</v>
      </c>
      <c r="E120" s="1">
        <v>16270000</v>
      </c>
      <c r="F120" s="1" t="s">
        <v>8</v>
      </c>
      <c r="G120" s="9">
        <v>162700000280</v>
      </c>
      <c r="H120" s="1" t="s">
        <v>198</v>
      </c>
      <c r="I120" s="1" t="s">
        <v>40</v>
      </c>
      <c r="J120" s="10">
        <v>42303</v>
      </c>
      <c r="K120" s="10"/>
      <c r="L120" s="1">
        <v>2015</v>
      </c>
      <c r="M120" s="10">
        <v>42303</v>
      </c>
      <c r="N120" s="1">
        <v>210130001</v>
      </c>
      <c r="O120" s="1" t="s">
        <v>39</v>
      </c>
      <c r="P120" s="1">
        <v>5</v>
      </c>
      <c r="Q120" s="1">
        <v>0</v>
      </c>
      <c r="R120" s="1" t="s">
        <v>40</v>
      </c>
      <c r="S120" s="11">
        <v>25750</v>
      </c>
      <c r="T120" s="11">
        <v>0</v>
      </c>
      <c r="U120" s="11">
        <v>0</v>
      </c>
      <c r="V120" s="11">
        <f t="shared" si="3"/>
        <v>25750</v>
      </c>
      <c r="W120" s="11">
        <v>-25750</v>
      </c>
      <c r="X120" s="11">
        <v>0</v>
      </c>
      <c r="Y120" s="11">
        <f t="shared" si="4"/>
        <v>0</v>
      </c>
      <c r="Z120" s="11">
        <f t="shared" si="5"/>
        <v>0</v>
      </c>
    </row>
    <row r="121" spans="1:26" x14ac:dyDescent="0.25">
      <c r="A121" s="1">
        <v>2100</v>
      </c>
      <c r="B121" s="1">
        <v>2101</v>
      </c>
      <c r="C121" s="1">
        <v>210130001</v>
      </c>
      <c r="D121" s="1">
        <v>16270000</v>
      </c>
      <c r="E121" s="1">
        <v>16270000</v>
      </c>
      <c r="F121" s="1" t="s">
        <v>8</v>
      </c>
      <c r="G121" s="9">
        <v>162700000281</v>
      </c>
      <c r="H121" s="1" t="s">
        <v>199</v>
      </c>
      <c r="I121" s="1" t="s">
        <v>40</v>
      </c>
      <c r="J121" s="10">
        <v>42304</v>
      </c>
      <c r="K121" s="10"/>
      <c r="L121" s="1">
        <v>2015</v>
      </c>
      <c r="M121" s="10">
        <v>42304</v>
      </c>
      <c r="N121" s="1">
        <v>210130001</v>
      </c>
      <c r="O121" s="1" t="s">
        <v>39</v>
      </c>
      <c r="P121" s="1">
        <v>5</v>
      </c>
      <c r="Q121" s="1">
        <v>0</v>
      </c>
      <c r="R121" s="1" t="s">
        <v>40</v>
      </c>
      <c r="S121" s="11">
        <v>14663</v>
      </c>
      <c r="T121" s="11">
        <v>0</v>
      </c>
      <c r="U121" s="11">
        <v>0</v>
      </c>
      <c r="V121" s="11">
        <f t="shared" si="3"/>
        <v>14663</v>
      </c>
      <c r="W121" s="11">
        <v>-14663</v>
      </c>
      <c r="X121" s="11">
        <v>0</v>
      </c>
      <c r="Y121" s="11">
        <f t="shared" si="4"/>
        <v>0</v>
      </c>
      <c r="Z121" s="11">
        <f t="shared" si="5"/>
        <v>0</v>
      </c>
    </row>
    <row r="122" spans="1:26" x14ac:dyDescent="0.25">
      <c r="A122" s="1">
        <v>2100</v>
      </c>
      <c r="B122" s="1">
        <v>2101</v>
      </c>
      <c r="C122" s="1">
        <v>210130001</v>
      </c>
      <c r="D122" s="1">
        <v>16270000</v>
      </c>
      <c r="E122" s="1">
        <v>16270000</v>
      </c>
      <c r="F122" s="1" t="s">
        <v>8</v>
      </c>
      <c r="G122" s="9">
        <v>162700000383</v>
      </c>
      <c r="H122" s="1" t="s">
        <v>200</v>
      </c>
      <c r="I122" s="1" t="s">
        <v>40</v>
      </c>
      <c r="J122" s="10">
        <v>42528</v>
      </c>
      <c r="K122" s="10"/>
      <c r="L122" s="1">
        <v>2016</v>
      </c>
      <c r="M122" s="10">
        <v>42528</v>
      </c>
      <c r="N122" s="1">
        <v>210130001</v>
      </c>
      <c r="O122" s="1" t="s">
        <v>39</v>
      </c>
      <c r="P122" s="1">
        <v>5</v>
      </c>
      <c r="Q122" s="1">
        <v>0</v>
      </c>
      <c r="R122" s="1" t="s">
        <v>40</v>
      </c>
      <c r="S122" s="11">
        <v>7150</v>
      </c>
      <c r="T122" s="11">
        <v>0</v>
      </c>
      <c r="U122" s="11">
        <v>0</v>
      </c>
      <c r="V122" s="11">
        <f t="shared" si="3"/>
        <v>7150</v>
      </c>
      <c r="W122" s="11">
        <v>-7150</v>
      </c>
      <c r="X122" s="11">
        <v>0</v>
      </c>
      <c r="Y122" s="11">
        <f t="shared" si="4"/>
        <v>0</v>
      </c>
      <c r="Z122" s="11">
        <f t="shared" si="5"/>
        <v>0</v>
      </c>
    </row>
    <row r="123" spans="1:26" x14ac:dyDescent="0.25">
      <c r="A123" s="1">
        <v>2100</v>
      </c>
      <c r="B123" s="1">
        <v>2101</v>
      </c>
      <c r="C123" s="1">
        <v>210130001</v>
      </c>
      <c r="D123" s="1">
        <v>16270000</v>
      </c>
      <c r="E123" s="1">
        <v>16270000</v>
      </c>
      <c r="F123" s="1" t="s">
        <v>8</v>
      </c>
      <c r="G123" s="9">
        <v>162700000517</v>
      </c>
      <c r="H123" s="1" t="s">
        <v>201</v>
      </c>
      <c r="I123" s="1" t="s">
        <v>40</v>
      </c>
      <c r="J123" s="10">
        <v>43238</v>
      </c>
      <c r="K123" s="10"/>
      <c r="L123" s="1">
        <v>2018</v>
      </c>
      <c r="M123" s="10">
        <v>43238</v>
      </c>
      <c r="N123" s="1">
        <v>210130001</v>
      </c>
      <c r="O123" s="1" t="s">
        <v>39</v>
      </c>
      <c r="P123" s="1">
        <v>5</v>
      </c>
      <c r="Q123" s="1">
        <v>0</v>
      </c>
      <c r="R123" s="1" t="s">
        <v>40</v>
      </c>
      <c r="S123" s="11">
        <v>11990</v>
      </c>
      <c r="T123" s="11">
        <v>0</v>
      </c>
      <c r="U123" s="11">
        <v>0</v>
      </c>
      <c r="V123" s="11">
        <f t="shared" si="3"/>
        <v>11990</v>
      </c>
      <c r="W123" s="11">
        <v>-8792.67</v>
      </c>
      <c r="X123" s="11">
        <v>-1998.33</v>
      </c>
      <c r="Y123" s="11">
        <f t="shared" si="4"/>
        <v>0</v>
      </c>
      <c r="Z123" s="11">
        <f t="shared" si="5"/>
        <v>1199</v>
      </c>
    </row>
    <row r="124" spans="1:26" x14ac:dyDescent="0.25">
      <c r="A124" s="1">
        <v>2100</v>
      </c>
      <c r="B124" s="1">
        <v>2101</v>
      </c>
      <c r="C124" s="1">
        <v>210400002</v>
      </c>
      <c r="D124" s="1">
        <v>16270000</v>
      </c>
      <c r="E124" s="1">
        <v>16270000</v>
      </c>
      <c r="F124" s="1" t="s">
        <v>8</v>
      </c>
      <c r="G124" s="9">
        <v>162700000526</v>
      </c>
      <c r="H124" s="1" t="s">
        <v>202</v>
      </c>
      <c r="I124" s="1" t="s">
        <v>40</v>
      </c>
      <c r="J124" s="10">
        <v>43434</v>
      </c>
      <c r="K124" s="10"/>
      <c r="L124" s="1">
        <v>2018</v>
      </c>
      <c r="M124" s="10">
        <v>43434</v>
      </c>
      <c r="N124" s="1">
        <v>210400002</v>
      </c>
      <c r="O124" s="1" t="s">
        <v>39</v>
      </c>
      <c r="P124" s="1">
        <v>5</v>
      </c>
      <c r="Q124" s="1">
        <v>0</v>
      </c>
      <c r="R124" s="1" t="s">
        <v>40</v>
      </c>
      <c r="S124" s="11">
        <v>148231</v>
      </c>
      <c r="T124" s="11">
        <v>0</v>
      </c>
      <c r="U124" s="11">
        <v>0</v>
      </c>
      <c r="V124" s="11">
        <f t="shared" ref="V124:V186" si="6">SUM(S124:U124)</f>
        <v>148231</v>
      </c>
      <c r="W124" s="11">
        <v>-93879.63</v>
      </c>
      <c r="X124" s="11">
        <v>-24705.17</v>
      </c>
      <c r="Y124" s="11">
        <f t="shared" ref="Y124:Y186" si="7">IF(U124=0,0,-(S124+T124+W124+X124))</f>
        <v>0</v>
      </c>
      <c r="Z124" s="11">
        <f t="shared" si="5"/>
        <v>29646.199999999997</v>
      </c>
    </row>
    <row r="125" spans="1:26" x14ac:dyDescent="0.25">
      <c r="A125" s="1">
        <v>2100</v>
      </c>
      <c r="B125" s="1">
        <v>2101</v>
      </c>
      <c r="C125" s="1">
        <v>210130001</v>
      </c>
      <c r="D125" s="1">
        <v>16270000</v>
      </c>
      <c r="E125" s="1">
        <v>16270000</v>
      </c>
      <c r="F125" s="1" t="s">
        <v>8</v>
      </c>
      <c r="G125" s="9">
        <v>162700000574</v>
      </c>
      <c r="H125" s="1" t="s">
        <v>203</v>
      </c>
      <c r="I125" s="1" t="s">
        <v>40</v>
      </c>
      <c r="J125" s="10">
        <v>43447</v>
      </c>
      <c r="K125" s="10"/>
      <c r="L125" s="1">
        <v>2018</v>
      </c>
      <c r="M125" s="10">
        <v>43447</v>
      </c>
      <c r="N125" s="1">
        <v>210130001</v>
      </c>
      <c r="O125" s="1" t="s">
        <v>39</v>
      </c>
      <c r="P125" s="1">
        <v>5</v>
      </c>
      <c r="Q125" s="1">
        <v>0</v>
      </c>
      <c r="R125" s="1" t="s">
        <v>40</v>
      </c>
      <c r="S125" s="11">
        <v>26966</v>
      </c>
      <c r="T125" s="11">
        <v>0</v>
      </c>
      <c r="U125" s="11">
        <v>0</v>
      </c>
      <c r="V125" s="11">
        <f t="shared" si="6"/>
        <v>26966</v>
      </c>
      <c r="W125" s="11">
        <v>-16629.03</v>
      </c>
      <c r="X125" s="11">
        <v>-4494.33</v>
      </c>
      <c r="Y125" s="11">
        <f t="shared" si="7"/>
        <v>0</v>
      </c>
      <c r="Z125" s="11">
        <f t="shared" si="5"/>
        <v>5842.6400000000012</v>
      </c>
    </row>
    <row r="126" spans="1:26" x14ac:dyDescent="0.25">
      <c r="A126" s="1">
        <v>2100</v>
      </c>
      <c r="B126" s="1">
        <v>2101</v>
      </c>
      <c r="C126" s="1">
        <v>210130001</v>
      </c>
      <c r="D126" s="1">
        <v>16270000</v>
      </c>
      <c r="E126" s="1">
        <v>16270000</v>
      </c>
      <c r="F126" s="1" t="s">
        <v>8</v>
      </c>
      <c r="G126" s="9">
        <v>162700000575</v>
      </c>
      <c r="H126" s="1" t="s">
        <v>204</v>
      </c>
      <c r="I126" s="1" t="s">
        <v>40</v>
      </c>
      <c r="J126" s="10">
        <v>43447</v>
      </c>
      <c r="K126" s="10"/>
      <c r="L126" s="1">
        <v>2018</v>
      </c>
      <c r="M126" s="10">
        <v>43447</v>
      </c>
      <c r="N126" s="1">
        <v>210130001</v>
      </c>
      <c r="O126" s="1" t="s">
        <v>39</v>
      </c>
      <c r="P126" s="1">
        <v>5</v>
      </c>
      <c r="Q126" s="1">
        <v>0</v>
      </c>
      <c r="R126" s="1" t="s">
        <v>40</v>
      </c>
      <c r="S126" s="11">
        <v>26966</v>
      </c>
      <c r="T126" s="11">
        <v>0</v>
      </c>
      <c r="U126" s="11">
        <v>0</v>
      </c>
      <c r="V126" s="11">
        <f t="shared" si="6"/>
        <v>26966</v>
      </c>
      <c r="W126" s="11">
        <v>-16629.03</v>
      </c>
      <c r="X126" s="11">
        <v>-4494.33</v>
      </c>
      <c r="Y126" s="11">
        <f t="shared" si="7"/>
        <v>0</v>
      </c>
      <c r="Z126" s="11">
        <f t="shared" si="5"/>
        <v>5842.6400000000012</v>
      </c>
    </row>
    <row r="127" spans="1:26" x14ac:dyDescent="0.25">
      <c r="A127" s="1">
        <v>2100</v>
      </c>
      <c r="B127" s="1">
        <v>2101</v>
      </c>
      <c r="C127" s="1">
        <v>210130001</v>
      </c>
      <c r="D127" s="1">
        <v>16270000</v>
      </c>
      <c r="E127" s="1">
        <v>16270000</v>
      </c>
      <c r="F127" s="1" t="s">
        <v>8</v>
      </c>
      <c r="G127" s="9">
        <v>162700000593</v>
      </c>
      <c r="H127" s="1" t="s">
        <v>205</v>
      </c>
      <c r="I127" s="1" t="s">
        <v>40</v>
      </c>
      <c r="J127" s="10">
        <v>43642</v>
      </c>
      <c r="K127" s="10"/>
      <c r="L127" s="1">
        <v>2019</v>
      </c>
      <c r="M127" s="10">
        <v>43642</v>
      </c>
      <c r="N127" s="1">
        <v>210130001</v>
      </c>
      <c r="O127" s="1" t="s">
        <v>39</v>
      </c>
      <c r="P127" s="1">
        <v>5</v>
      </c>
      <c r="Q127" s="1">
        <v>0</v>
      </c>
      <c r="R127" s="1" t="s">
        <v>40</v>
      </c>
      <c r="S127" s="11">
        <v>33520</v>
      </c>
      <c r="T127" s="11">
        <v>0</v>
      </c>
      <c r="U127" s="11">
        <v>0</v>
      </c>
      <c r="V127" s="11">
        <f t="shared" si="6"/>
        <v>33520</v>
      </c>
      <c r="W127" s="11">
        <v>-17318.669999999998</v>
      </c>
      <c r="X127" s="11">
        <v>-5586.67</v>
      </c>
      <c r="Y127" s="11">
        <f t="shared" si="7"/>
        <v>0</v>
      </c>
      <c r="Z127" s="11">
        <f t="shared" si="5"/>
        <v>10614.660000000002</v>
      </c>
    </row>
    <row r="128" spans="1:26" x14ac:dyDescent="0.25">
      <c r="A128" s="1">
        <v>2100</v>
      </c>
      <c r="B128" s="1">
        <v>2101</v>
      </c>
      <c r="C128" s="1">
        <v>210130001</v>
      </c>
      <c r="D128" s="1">
        <v>16270000</v>
      </c>
      <c r="E128" s="1">
        <v>16270000</v>
      </c>
      <c r="F128" s="1" t="s">
        <v>8</v>
      </c>
      <c r="G128" s="9">
        <v>162700000598</v>
      </c>
      <c r="H128" s="1" t="s">
        <v>206</v>
      </c>
      <c r="I128" s="1" t="s">
        <v>40</v>
      </c>
      <c r="J128" s="10">
        <v>43686</v>
      </c>
      <c r="K128" s="10"/>
      <c r="L128" s="1">
        <v>2019</v>
      </c>
      <c r="M128" s="10">
        <v>43686</v>
      </c>
      <c r="N128" s="1">
        <v>210130001</v>
      </c>
      <c r="O128" s="1" t="s">
        <v>39</v>
      </c>
      <c r="P128" s="1">
        <v>5</v>
      </c>
      <c r="Q128" s="1">
        <v>0</v>
      </c>
      <c r="R128" s="1" t="s">
        <v>40</v>
      </c>
      <c r="S128" s="11">
        <v>68000</v>
      </c>
      <c r="T128" s="11">
        <v>0</v>
      </c>
      <c r="U128" s="11">
        <v>0</v>
      </c>
      <c r="V128" s="11">
        <f t="shared" si="6"/>
        <v>68000</v>
      </c>
      <c r="W128" s="11">
        <v>-32866.67</v>
      </c>
      <c r="X128" s="11">
        <v>-11333.33</v>
      </c>
      <c r="Y128" s="11">
        <f t="shared" si="7"/>
        <v>0</v>
      </c>
      <c r="Z128" s="11">
        <f t="shared" si="5"/>
        <v>23800</v>
      </c>
    </row>
    <row r="129" spans="1:27" x14ac:dyDescent="0.25">
      <c r="A129" s="1">
        <v>2100</v>
      </c>
      <c r="B129" s="1">
        <v>2101</v>
      </c>
      <c r="C129" s="1">
        <v>210130001</v>
      </c>
      <c r="D129" s="1">
        <v>16270000</v>
      </c>
      <c r="E129" s="1">
        <v>16270000</v>
      </c>
      <c r="F129" s="1" t="s">
        <v>8</v>
      </c>
      <c r="G129" s="9">
        <v>162700000599</v>
      </c>
      <c r="H129" s="1" t="s">
        <v>207</v>
      </c>
      <c r="I129" s="1" t="s">
        <v>40</v>
      </c>
      <c r="J129" s="10">
        <v>43686</v>
      </c>
      <c r="K129" s="10"/>
      <c r="L129" s="1">
        <v>2019</v>
      </c>
      <c r="M129" s="10">
        <v>43686</v>
      </c>
      <c r="N129" s="1">
        <v>210130001</v>
      </c>
      <c r="O129" s="1" t="s">
        <v>39</v>
      </c>
      <c r="P129" s="1">
        <v>5</v>
      </c>
      <c r="Q129" s="1">
        <v>0</v>
      </c>
      <c r="R129" s="1" t="s">
        <v>40</v>
      </c>
      <c r="S129" s="11">
        <v>31000</v>
      </c>
      <c r="T129" s="11">
        <v>0</v>
      </c>
      <c r="U129" s="11">
        <v>0</v>
      </c>
      <c r="V129" s="11">
        <f t="shared" si="6"/>
        <v>31000</v>
      </c>
      <c r="W129" s="11">
        <v>-14983.33</v>
      </c>
      <c r="X129" s="11">
        <v>-5166.67</v>
      </c>
      <c r="Y129" s="11">
        <f t="shared" si="7"/>
        <v>0</v>
      </c>
      <c r="Z129" s="11">
        <f t="shared" si="5"/>
        <v>10850</v>
      </c>
    </row>
    <row r="130" spans="1:27" x14ac:dyDescent="0.25">
      <c r="A130" s="1">
        <v>2100</v>
      </c>
      <c r="B130" s="1">
        <v>2101</v>
      </c>
      <c r="C130" s="1">
        <v>210130001</v>
      </c>
      <c r="D130" s="1">
        <v>16270000</v>
      </c>
      <c r="E130" s="1">
        <v>16270000</v>
      </c>
      <c r="F130" s="1" t="s">
        <v>8</v>
      </c>
      <c r="G130" s="9">
        <v>162700000607</v>
      </c>
      <c r="H130" s="1" t="s">
        <v>208</v>
      </c>
      <c r="I130" s="1" t="s">
        <v>40</v>
      </c>
      <c r="J130" s="10">
        <v>44554</v>
      </c>
      <c r="K130" s="10"/>
      <c r="L130" s="1">
        <v>2021</v>
      </c>
      <c r="M130" s="10">
        <v>44554</v>
      </c>
      <c r="N130" s="1">
        <v>210130001</v>
      </c>
      <c r="O130" s="1" t="s">
        <v>39</v>
      </c>
      <c r="P130" s="1">
        <v>5</v>
      </c>
      <c r="Q130" s="1">
        <v>0</v>
      </c>
      <c r="R130" s="1" t="s">
        <v>209</v>
      </c>
      <c r="S130" s="11">
        <v>35400</v>
      </c>
      <c r="T130" s="11">
        <v>0</v>
      </c>
      <c r="U130" s="11">
        <v>0</v>
      </c>
      <c r="V130" s="11">
        <f t="shared" si="6"/>
        <v>35400</v>
      </c>
      <c r="W130" s="11">
        <v>-590</v>
      </c>
      <c r="X130" s="11">
        <v>-5900</v>
      </c>
      <c r="Y130" s="11">
        <f t="shared" si="7"/>
        <v>0</v>
      </c>
      <c r="Z130" s="11">
        <f t="shared" si="5"/>
        <v>28910</v>
      </c>
    </row>
    <row r="131" spans="1:27" x14ac:dyDescent="0.25">
      <c r="A131" s="1">
        <v>2100</v>
      </c>
      <c r="B131" s="1">
        <v>2101</v>
      </c>
      <c r="C131" s="1">
        <v>210130001</v>
      </c>
      <c r="D131" s="1">
        <v>16270000</v>
      </c>
      <c r="E131" s="1">
        <v>16270000</v>
      </c>
      <c r="F131" s="1" t="s">
        <v>8</v>
      </c>
      <c r="G131" s="9">
        <v>162700000625</v>
      </c>
      <c r="H131" s="1" t="s">
        <v>210</v>
      </c>
      <c r="I131" s="1" t="s">
        <v>40</v>
      </c>
      <c r="J131" s="10">
        <v>44152</v>
      </c>
      <c r="K131" s="10"/>
      <c r="L131" s="1">
        <v>2020</v>
      </c>
      <c r="M131" s="10">
        <v>44152</v>
      </c>
      <c r="N131" s="1">
        <v>210130001</v>
      </c>
      <c r="O131" s="1" t="s">
        <v>39</v>
      </c>
      <c r="P131" s="1">
        <v>5</v>
      </c>
      <c r="Q131" s="1">
        <v>0</v>
      </c>
      <c r="R131" s="1" t="s">
        <v>211</v>
      </c>
      <c r="S131" s="11">
        <v>408000</v>
      </c>
      <c r="T131" s="11">
        <v>0</v>
      </c>
      <c r="U131" s="11">
        <v>0</v>
      </c>
      <c r="V131" s="11">
        <f t="shared" si="6"/>
        <v>408000</v>
      </c>
      <c r="W131" s="11">
        <v>-95200</v>
      </c>
      <c r="X131" s="11">
        <v>-68000</v>
      </c>
      <c r="Y131" s="11">
        <f t="shared" si="7"/>
        <v>0</v>
      </c>
      <c r="Z131" s="11">
        <f t="shared" si="5"/>
        <v>244800</v>
      </c>
    </row>
    <row r="132" spans="1:27" x14ac:dyDescent="0.25">
      <c r="A132" s="1">
        <v>2100</v>
      </c>
      <c r="B132" s="1">
        <v>2101</v>
      </c>
      <c r="C132" s="1">
        <v>210130004</v>
      </c>
      <c r="D132" s="1">
        <v>16270000</v>
      </c>
      <c r="E132" s="1">
        <v>16270000</v>
      </c>
      <c r="F132" s="1" t="s">
        <v>8</v>
      </c>
      <c r="G132" s="9">
        <v>162700000626</v>
      </c>
      <c r="H132" s="1" t="s">
        <v>212</v>
      </c>
      <c r="I132" s="1" t="s">
        <v>40</v>
      </c>
      <c r="J132" s="10">
        <v>44152</v>
      </c>
      <c r="K132" s="10"/>
      <c r="L132" s="1">
        <v>2020</v>
      </c>
      <c r="M132" s="10">
        <v>44152</v>
      </c>
      <c r="N132" s="1">
        <v>210130004</v>
      </c>
      <c r="O132" s="1" t="s">
        <v>39</v>
      </c>
      <c r="P132" s="1">
        <v>5</v>
      </c>
      <c r="Q132" s="1">
        <v>0</v>
      </c>
      <c r="R132" s="1" t="s">
        <v>213</v>
      </c>
      <c r="S132" s="11">
        <v>304000</v>
      </c>
      <c r="T132" s="11">
        <v>0</v>
      </c>
      <c r="U132" s="11">
        <v>0</v>
      </c>
      <c r="V132" s="11">
        <f t="shared" si="6"/>
        <v>304000</v>
      </c>
      <c r="W132" s="11">
        <v>-70933.33</v>
      </c>
      <c r="X132" s="11">
        <v>-50666.67</v>
      </c>
      <c r="Y132" s="11">
        <f t="shared" si="7"/>
        <v>0</v>
      </c>
      <c r="Z132" s="11">
        <f t="shared" si="5"/>
        <v>182400</v>
      </c>
    </row>
    <row r="133" spans="1:27" x14ac:dyDescent="0.25">
      <c r="A133" s="1">
        <v>2100</v>
      </c>
      <c r="B133" s="1">
        <v>2102</v>
      </c>
      <c r="C133" s="1">
        <v>210130001</v>
      </c>
      <c r="D133" s="1">
        <v>16270000</v>
      </c>
      <c r="E133" s="1">
        <v>16270000</v>
      </c>
      <c r="F133" s="1" t="s">
        <v>8</v>
      </c>
      <c r="G133" s="9">
        <v>162700000632</v>
      </c>
      <c r="H133" s="1" t="s">
        <v>214</v>
      </c>
      <c r="I133" s="1" t="s">
        <v>40</v>
      </c>
      <c r="J133" s="10">
        <v>44009</v>
      </c>
      <c r="K133" s="10"/>
      <c r="L133" s="1">
        <v>2020</v>
      </c>
      <c r="M133" s="10">
        <v>44009</v>
      </c>
      <c r="N133" s="1">
        <v>210130001</v>
      </c>
      <c r="O133" s="1" t="s">
        <v>39</v>
      </c>
      <c r="P133" s="1">
        <v>5</v>
      </c>
      <c r="Q133" s="1">
        <v>0</v>
      </c>
      <c r="R133" s="1" t="s">
        <v>40</v>
      </c>
      <c r="S133" s="11">
        <v>40000</v>
      </c>
      <c r="T133" s="11">
        <v>0</v>
      </c>
      <c r="U133" s="11">
        <v>0</v>
      </c>
      <c r="V133" s="11">
        <f t="shared" si="6"/>
        <v>40000</v>
      </c>
      <c r="W133" s="11">
        <v>-12666.67</v>
      </c>
      <c r="X133" s="11">
        <v>-6666.67</v>
      </c>
      <c r="Y133" s="11">
        <f t="shared" si="7"/>
        <v>0</v>
      </c>
      <c r="Z133" s="11">
        <f t="shared" ref="Z133:Z196" si="8">S133+T133+W133+X133+Y133</f>
        <v>20666.660000000003</v>
      </c>
    </row>
    <row r="134" spans="1:27" x14ac:dyDescent="0.25">
      <c r="A134" s="1">
        <v>2100</v>
      </c>
      <c r="B134" s="1">
        <v>2101</v>
      </c>
      <c r="C134" s="1">
        <v>210130001</v>
      </c>
      <c r="D134" s="1">
        <v>16270000</v>
      </c>
      <c r="E134" s="1">
        <v>16270000</v>
      </c>
      <c r="F134" s="1" t="s">
        <v>8</v>
      </c>
      <c r="G134" s="9">
        <v>162700000636</v>
      </c>
      <c r="H134" s="1" t="s">
        <v>215</v>
      </c>
      <c r="I134" s="1" t="s">
        <v>40</v>
      </c>
      <c r="J134" s="10">
        <v>44042</v>
      </c>
      <c r="K134" s="10"/>
      <c r="L134" s="1">
        <v>2020</v>
      </c>
      <c r="M134" s="10">
        <v>44042</v>
      </c>
      <c r="N134" s="1">
        <v>210130001</v>
      </c>
      <c r="O134" s="1" t="s">
        <v>39</v>
      </c>
      <c r="P134" s="1">
        <v>5</v>
      </c>
      <c r="Q134" s="1">
        <v>0</v>
      </c>
      <c r="R134" s="1" t="s">
        <v>216</v>
      </c>
      <c r="S134" s="11">
        <v>36900</v>
      </c>
      <c r="T134" s="11">
        <v>0</v>
      </c>
      <c r="U134" s="11">
        <v>0</v>
      </c>
      <c r="V134" s="11">
        <f t="shared" si="6"/>
        <v>36900</v>
      </c>
      <c r="W134" s="11">
        <v>-11070</v>
      </c>
      <c r="X134" s="11">
        <v>-6150</v>
      </c>
      <c r="Y134" s="11">
        <f t="shared" si="7"/>
        <v>0</v>
      </c>
      <c r="Z134" s="11">
        <f t="shared" si="8"/>
        <v>19680</v>
      </c>
    </row>
    <row r="135" spans="1:27" x14ac:dyDescent="0.25">
      <c r="A135" s="1">
        <v>2100</v>
      </c>
      <c r="B135" s="1">
        <v>2101</v>
      </c>
      <c r="C135" s="1">
        <v>210130001</v>
      </c>
      <c r="D135" s="1">
        <v>16270000</v>
      </c>
      <c r="E135" s="1">
        <v>16270000</v>
      </c>
      <c r="F135" s="1" t="s">
        <v>8</v>
      </c>
      <c r="G135" s="9">
        <v>162700000639</v>
      </c>
      <c r="H135" s="1" t="s">
        <v>217</v>
      </c>
      <c r="I135" s="1" t="s">
        <v>40</v>
      </c>
      <c r="J135" s="10">
        <v>44177</v>
      </c>
      <c r="K135" s="10"/>
      <c r="L135" s="1">
        <v>2020</v>
      </c>
      <c r="M135" s="10">
        <v>44177</v>
      </c>
      <c r="N135" s="1">
        <v>210130001</v>
      </c>
      <c r="O135" s="1" t="s">
        <v>39</v>
      </c>
      <c r="P135" s="1">
        <v>5</v>
      </c>
      <c r="Q135" s="1">
        <v>0</v>
      </c>
      <c r="R135" s="1" t="s">
        <v>218</v>
      </c>
      <c r="S135" s="11">
        <v>47500</v>
      </c>
      <c r="T135" s="11">
        <v>0</v>
      </c>
      <c r="U135" s="11">
        <v>0</v>
      </c>
      <c r="V135" s="11">
        <f t="shared" si="6"/>
        <v>47500</v>
      </c>
      <c r="W135" s="11">
        <v>-10291.67</v>
      </c>
      <c r="X135" s="11">
        <v>-7916.67</v>
      </c>
      <c r="Y135" s="11">
        <f t="shared" si="7"/>
        <v>0</v>
      </c>
      <c r="Z135" s="11">
        <f t="shared" si="8"/>
        <v>29291.660000000003</v>
      </c>
    </row>
    <row r="136" spans="1:27" x14ac:dyDescent="0.25">
      <c r="A136" s="1">
        <v>2100</v>
      </c>
      <c r="B136" s="1">
        <v>2101</v>
      </c>
      <c r="C136" s="1">
        <v>210130001</v>
      </c>
      <c r="D136" s="1">
        <v>16270000</v>
      </c>
      <c r="E136" s="1">
        <v>16270000</v>
      </c>
      <c r="F136" s="1" t="s">
        <v>8</v>
      </c>
      <c r="G136" s="9">
        <v>162700000781</v>
      </c>
      <c r="H136" s="1" t="s">
        <v>219</v>
      </c>
      <c r="I136" s="1" t="s">
        <v>40</v>
      </c>
      <c r="J136" s="10">
        <v>44545</v>
      </c>
      <c r="K136" s="10"/>
      <c r="L136" s="1">
        <v>2021</v>
      </c>
      <c r="M136" s="10">
        <v>44545</v>
      </c>
      <c r="N136" s="1">
        <v>210130001</v>
      </c>
      <c r="O136" s="1" t="s">
        <v>39</v>
      </c>
      <c r="P136" s="1">
        <v>5</v>
      </c>
      <c r="Q136" s="1">
        <v>0</v>
      </c>
      <c r="R136" s="1" t="s">
        <v>40</v>
      </c>
      <c r="S136" s="11">
        <v>14160</v>
      </c>
      <c r="T136" s="11">
        <v>0</v>
      </c>
      <c r="U136" s="11">
        <v>0</v>
      </c>
      <c r="V136" s="11">
        <f t="shared" si="6"/>
        <v>14160</v>
      </c>
      <c r="W136" s="11">
        <v>-236</v>
      </c>
      <c r="X136" s="11">
        <v>-2360</v>
      </c>
      <c r="Y136" s="11">
        <f t="shared" si="7"/>
        <v>0</v>
      </c>
      <c r="Z136" s="11">
        <f t="shared" si="8"/>
        <v>11564</v>
      </c>
    </row>
    <row r="137" spans="1:27" x14ac:dyDescent="0.25">
      <c r="A137" s="1">
        <v>2100</v>
      </c>
      <c r="B137" s="1">
        <v>2101</v>
      </c>
      <c r="C137" s="1">
        <v>210130001</v>
      </c>
      <c r="D137" s="1">
        <v>16270000</v>
      </c>
      <c r="E137" s="1">
        <v>16270000</v>
      </c>
      <c r="F137" s="1" t="s">
        <v>8</v>
      </c>
      <c r="G137" s="9">
        <v>162700001108</v>
      </c>
      <c r="H137" s="1" t="s">
        <v>220</v>
      </c>
      <c r="I137" s="1" t="s">
        <v>40</v>
      </c>
      <c r="J137" s="10">
        <v>44748</v>
      </c>
      <c r="K137" s="10"/>
      <c r="L137" s="1">
        <v>2022</v>
      </c>
      <c r="M137" s="10">
        <v>44748</v>
      </c>
      <c r="N137" s="1">
        <v>210130001</v>
      </c>
      <c r="O137" s="1" t="s">
        <v>39</v>
      </c>
      <c r="P137" s="1">
        <v>5</v>
      </c>
      <c r="Q137" s="1">
        <v>0</v>
      </c>
      <c r="R137" s="1" t="s">
        <v>40</v>
      </c>
      <c r="S137" s="11">
        <v>0</v>
      </c>
      <c r="T137" s="11">
        <v>12000</v>
      </c>
      <c r="U137" s="11">
        <v>0</v>
      </c>
      <c r="V137" s="11">
        <f t="shared" si="6"/>
        <v>12000</v>
      </c>
      <c r="W137" s="11">
        <v>0</v>
      </c>
      <c r="X137" s="11">
        <v>-800</v>
      </c>
      <c r="Y137" s="11">
        <f t="shared" si="7"/>
        <v>0</v>
      </c>
      <c r="Z137" s="11">
        <f t="shared" si="8"/>
        <v>11200</v>
      </c>
    </row>
    <row r="138" spans="1:27" x14ac:dyDescent="0.25">
      <c r="A138" s="1">
        <v>2100</v>
      </c>
      <c r="B138" s="1">
        <v>2101</v>
      </c>
      <c r="C138" s="1">
        <v>210130001</v>
      </c>
      <c r="D138" s="1">
        <v>16270000</v>
      </c>
      <c r="E138" s="1">
        <v>16270000</v>
      </c>
      <c r="F138" s="1" t="s">
        <v>8</v>
      </c>
      <c r="G138" s="9">
        <v>162700001110</v>
      </c>
      <c r="H138" s="1" t="s">
        <v>220</v>
      </c>
      <c r="I138" s="1" t="s">
        <v>40</v>
      </c>
      <c r="J138" s="10">
        <v>44748</v>
      </c>
      <c r="K138" s="10"/>
      <c r="L138" s="1">
        <v>2022</v>
      </c>
      <c r="M138" s="10">
        <v>44748</v>
      </c>
      <c r="N138" s="1">
        <v>210130001</v>
      </c>
      <c r="O138" s="1" t="s">
        <v>39</v>
      </c>
      <c r="P138" s="1">
        <v>5</v>
      </c>
      <c r="Q138" s="1">
        <v>0</v>
      </c>
      <c r="R138" s="1" t="s">
        <v>40</v>
      </c>
      <c r="S138" s="11">
        <v>0</v>
      </c>
      <c r="T138" s="11">
        <v>12000</v>
      </c>
      <c r="U138" s="11">
        <v>0</v>
      </c>
      <c r="V138" s="11">
        <f t="shared" si="6"/>
        <v>12000</v>
      </c>
      <c r="W138" s="11">
        <v>0</v>
      </c>
      <c r="X138" s="11">
        <v>-800</v>
      </c>
      <c r="Y138" s="11">
        <f t="shared" si="7"/>
        <v>0</v>
      </c>
      <c r="Z138" s="11">
        <f t="shared" si="8"/>
        <v>11200</v>
      </c>
    </row>
    <row r="139" spans="1:27" x14ac:dyDescent="0.25">
      <c r="A139" s="1">
        <v>2100</v>
      </c>
      <c r="B139" s="1">
        <v>2101</v>
      </c>
      <c r="C139" s="1">
        <v>210130001</v>
      </c>
      <c r="D139" s="1">
        <v>16270000</v>
      </c>
      <c r="E139" s="1">
        <v>16270000</v>
      </c>
      <c r="F139" s="1" t="s">
        <v>8</v>
      </c>
      <c r="G139" s="9">
        <v>162700001114</v>
      </c>
      <c r="H139" s="1" t="s">
        <v>221</v>
      </c>
      <c r="I139" s="1" t="s">
        <v>40</v>
      </c>
      <c r="J139" s="10">
        <v>44757</v>
      </c>
      <c r="K139" s="10"/>
      <c r="L139" s="1">
        <v>2022</v>
      </c>
      <c r="M139" s="10">
        <v>44757</v>
      </c>
      <c r="N139" s="1">
        <v>210130001</v>
      </c>
      <c r="O139" s="1" t="s">
        <v>39</v>
      </c>
      <c r="P139" s="1">
        <v>5</v>
      </c>
      <c r="Q139" s="1">
        <v>0</v>
      </c>
      <c r="R139" s="1" t="s">
        <v>40</v>
      </c>
      <c r="S139" s="11">
        <v>0</v>
      </c>
      <c r="T139" s="11">
        <v>14406.77</v>
      </c>
      <c r="U139" s="11">
        <v>0</v>
      </c>
      <c r="V139" s="11">
        <f t="shared" si="6"/>
        <v>14406.77</v>
      </c>
      <c r="W139" s="11">
        <v>0</v>
      </c>
      <c r="X139" s="11">
        <v>-960.45</v>
      </c>
      <c r="Y139" s="11">
        <f t="shared" si="7"/>
        <v>0</v>
      </c>
      <c r="Z139" s="11">
        <f t="shared" si="8"/>
        <v>13446.32</v>
      </c>
    </row>
    <row r="140" spans="1:27" x14ac:dyDescent="0.25">
      <c r="A140" s="1">
        <v>2100</v>
      </c>
      <c r="B140" s="1">
        <v>2101</v>
      </c>
      <c r="C140" s="1">
        <v>210400005</v>
      </c>
      <c r="D140" s="1">
        <v>16270040</v>
      </c>
      <c r="E140" s="1">
        <v>16270040</v>
      </c>
      <c r="F140" s="1" t="s">
        <v>9</v>
      </c>
      <c r="G140" s="9">
        <v>162700400088</v>
      </c>
      <c r="H140" s="1" t="s">
        <v>222</v>
      </c>
      <c r="I140" s="1" t="s">
        <v>223</v>
      </c>
      <c r="J140" s="10">
        <v>40631</v>
      </c>
      <c r="K140" s="10"/>
      <c r="L140" s="1">
        <v>2011</v>
      </c>
      <c r="M140" s="10">
        <v>40631</v>
      </c>
      <c r="N140" s="1">
        <v>210400005</v>
      </c>
      <c r="O140" s="1" t="s">
        <v>39</v>
      </c>
      <c r="P140" s="1">
        <v>5</v>
      </c>
      <c r="Q140" s="1">
        <v>0</v>
      </c>
      <c r="R140" s="1" t="s">
        <v>40</v>
      </c>
      <c r="S140" s="11">
        <v>42614</v>
      </c>
      <c r="T140" s="11">
        <v>0</v>
      </c>
      <c r="U140" s="11">
        <v>0</v>
      </c>
      <c r="V140" s="11">
        <f t="shared" si="6"/>
        <v>42614</v>
      </c>
      <c r="W140" s="11">
        <v>-42614</v>
      </c>
      <c r="X140" s="11">
        <v>0</v>
      </c>
      <c r="Y140" s="11">
        <f t="shared" si="7"/>
        <v>0</v>
      </c>
      <c r="Z140" s="11">
        <f t="shared" si="8"/>
        <v>0</v>
      </c>
    </row>
    <row r="141" spans="1:27" x14ac:dyDescent="0.25">
      <c r="A141" s="1">
        <v>2100</v>
      </c>
      <c r="B141" s="1">
        <v>2101</v>
      </c>
      <c r="C141" s="1">
        <v>210130001</v>
      </c>
      <c r="D141" s="1">
        <v>16270040</v>
      </c>
      <c r="E141" s="1">
        <v>16270040</v>
      </c>
      <c r="F141" s="1" t="s">
        <v>9</v>
      </c>
      <c r="G141" s="9">
        <v>162700400148</v>
      </c>
      <c r="H141" s="1" t="s">
        <v>224</v>
      </c>
      <c r="I141" s="1" t="s">
        <v>225</v>
      </c>
      <c r="J141" s="10">
        <v>41197</v>
      </c>
      <c r="K141" s="10"/>
      <c r="L141" s="1">
        <v>2012</v>
      </c>
      <c r="M141" s="10">
        <v>41197</v>
      </c>
      <c r="N141" s="1">
        <v>210130001</v>
      </c>
      <c r="O141" s="1" t="s">
        <v>39</v>
      </c>
      <c r="P141" s="1">
        <v>0</v>
      </c>
      <c r="Q141" s="1">
        <v>1</v>
      </c>
      <c r="R141" s="1" t="s">
        <v>40</v>
      </c>
      <c r="S141" s="11">
        <v>3893</v>
      </c>
      <c r="T141" s="11">
        <v>0</v>
      </c>
      <c r="U141" s="11">
        <v>0</v>
      </c>
      <c r="V141" s="11">
        <f t="shared" si="6"/>
        <v>3893</v>
      </c>
      <c r="W141" s="11">
        <v>-3893</v>
      </c>
      <c r="X141" s="11">
        <v>0</v>
      </c>
      <c r="Y141" s="11">
        <f t="shared" si="7"/>
        <v>0</v>
      </c>
      <c r="Z141" s="11">
        <f t="shared" si="8"/>
        <v>0</v>
      </c>
    </row>
    <row r="142" spans="1:27" x14ac:dyDescent="0.25">
      <c r="A142" s="1">
        <v>2100</v>
      </c>
      <c r="B142" s="1">
        <v>2101</v>
      </c>
      <c r="C142" s="1">
        <v>210130001</v>
      </c>
      <c r="D142" s="1">
        <v>16270040</v>
      </c>
      <c r="E142" s="1">
        <v>16270040</v>
      </c>
      <c r="F142" s="1" t="s">
        <v>9</v>
      </c>
      <c r="G142" s="9">
        <v>162700400149</v>
      </c>
      <c r="H142" s="1" t="s">
        <v>226</v>
      </c>
      <c r="I142" s="1" t="s">
        <v>225</v>
      </c>
      <c r="J142" s="10">
        <v>41197</v>
      </c>
      <c r="K142" s="10">
        <v>44651</v>
      </c>
      <c r="L142" s="1">
        <v>2012</v>
      </c>
      <c r="M142" s="10">
        <v>41197</v>
      </c>
      <c r="N142" s="1">
        <v>210130001</v>
      </c>
      <c r="O142" s="1" t="s">
        <v>39</v>
      </c>
      <c r="P142" s="1">
        <v>5</v>
      </c>
      <c r="Q142" s="1">
        <v>0</v>
      </c>
      <c r="R142" s="1" t="s">
        <v>40</v>
      </c>
      <c r="S142" s="11">
        <v>10311</v>
      </c>
      <c r="T142" s="11">
        <v>0</v>
      </c>
      <c r="U142" s="11">
        <v>-10311</v>
      </c>
      <c r="V142" s="11">
        <f t="shared" si="6"/>
        <v>0</v>
      </c>
      <c r="W142" s="11">
        <v>-10311</v>
      </c>
      <c r="X142" s="11">
        <v>0</v>
      </c>
      <c r="Y142" s="11">
        <f t="shared" si="7"/>
        <v>0</v>
      </c>
      <c r="Z142" s="11">
        <f t="shared" si="8"/>
        <v>0</v>
      </c>
      <c r="AA142" s="12">
        <f>S142+W142</f>
        <v>0</v>
      </c>
    </row>
    <row r="143" spans="1:27" x14ac:dyDescent="0.25">
      <c r="A143" s="1">
        <v>2100</v>
      </c>
      <c r="B143" s="1">
        <v>2101</v>
      </c>
      <c r="C143" s="1">
        <v>210130001</v>
      </c>
      <c r="D143" s="1">
        <v>16270040</v>
      </c>
      <c r="E143" s="1">
        <v>16270040</v>
      </c>
      <c r="F143" s="1" t="s">
        <v>9</v>
      </c>
      <c r="G143" s="9">
        <v>162700400151</v>
      </c>
      <c r="H143" s="1" t="s">
        <v>227</v>
      </c>
      <c r="I143" s="1" t="s">
        <v>225</v>
      </c>
      <c r="J143" s="10">
        <v>41197</v>
      </c>
      <c r="K143" s="10"/>
      <c r="L143" s="1">
        <v>2012</v>
      </c>
      <c r="M143" s="10">
        <v>41197</v>
      </c>
      <c r="N143" s="1">
        <v>210130001</v>
      </c>
      <c r="O143" s="1" t="s">
        <v>39</v>
      </c>
      <c r="P143" s="1">
        <v>0</v>
      </c>
      <c r="Q143" s="1">
        <v>1</v>
      </c>
      <c r="R143" s="1" t="s">
        <v>40</v>
      </c>
      <c r="S143" s="11">
        <v>415</v>
      </c>
      <c r="T143" s="11">
        <v>0</v>
      </c>
      <c r="U143" s="11">
        <v>0</v>
      </c>
      <c r="V143" s="11">
        <f t="shared" si="6"/>
        <v>415</v>
      </c>
      <c r="W143" s="11">
        <v>-415</v>
      </c>
      <c r="X143" s="11">
        <v>0</v>
      </c>
      <c r="Y143" s="11">
        <f t="shared" si="7"/>
        <v>0</v>
      </c>
      <c r="Z143" s="11">
        <f t="shared" si="8"/>
        <v>0</v>
      </c>
    </row>
    <row r="144" spans="1:27" x14ac:dyDescent="0.25">
      <c r="A144" s="1">
        <v>2100</v>
      </c>
      <c r="B144" s="1">
        <v>2101</v>
      </c>
      <c r="C144" s="1">
        <v>210130001</v>
      </c>
      <c r="D144" s="1">
        <v>16270040</v>
      </c>
      <c r="E144" s="1">
        <v>16270040</v>
      </c>
      <c r="F144" s="1" t="s">
        <v>9</v>
      </c>
      <c r="G144" s="9">
        <v>162700400161</v>
      </c>
      <c r="H144" s="1" t="s">
        <v>228</v>
      </c>
      <c r="I144" s="1" t="s">
        <v>229</v>
      </c>
      <c r="J144" s="10">
        <v>41509</v>
      </c>
      <c r="K144" s="10"/>
      <c r="L144" s="1">
        <v>2013</v>
      </c>
      <c r="M144" s="10">
        <v>41509</v>
      </c>
      <c r="N144" s="1">
        <v>210130001</v>
      </c>
      <c r="O144" s="1" t="s">
        <v>39</v>
      </c>
      <c r="P144" s="1">
        <v>5</v>
      </c>
      <c r="Q144" s="1">
        <v>0</v>
      </c>
      <c r="R144" s="1" t="s">
        <v>40</v>
      </c>
      <c r="S144" s="11">
        <v>8513</v>
      </c>
      <c r="T144" s="11">
        <v>0</v>
      </c>
      <c r="U144" s="11">
        <v>0</v>
      </c>
      <c r="V144" s="11">
        <f t="shared" si="6"/>
        <v>8513</v>
      </c>
      <c r="W144" s="11">
        <v>-8513</v>
      </c>
      <c r="X144" s="11">
        <v>0</v>
      </c>
      <c r="Y144" s="11">
        <f t="shared" si="7"/>
        <v>0</v>
      </c>
      <c r="Z144" s="11">
        <f t="shared" si="8"/>
        <v>0</v>
      </c>
    </row>
    <row r="145" spans="1:26" x14ac:dyDescent="0.25">
      <c r="A145" s="1">
        <v>2100</v>
      </c>
      <c r="B145" s="1">
        <v>2101</v>
      </c>
      <c r="C145" s="1">
        <v>210130001</v>
      </c>
      <c r="D145" s="1">
        <v>16270040</v>
      </c>
      <c r="E145" s="1">
        <v>16270040</v>
      </c>
      <c r="F145" s="1" t="s">
        <v>9</v>
      </c>
      <c r="G145" s="9">
        <v>162700400162</v>
      </c>
      <c r="H145" s="1" t="s">
        <v>230</v>
      </c>
      <c r="I145" s="1" t="s">
        <v>229</v>
      </c>
      <c r="J145" s="10">
        <v>41502</v>
      </c>
      <c r="K145" s="10"/>
      <c r="L145" s="1">
        <v>2013</v>
      </c>
      <c r="M145" s="10">
        <v>41502</v>
      </c>
      <c r="N145" s="1">
        <v>210130001</v>
      </c>
      <c r="O145" s="1" t="s">
        <v>39</v>
      </c>
      <c r="P145" s="1">
        <v>0</v>
      </c>
      <c r="Q145" s="1">
        <v>1</v>
      </c>
      <c r="R145" s="1" t="s">
        <v>40</v>
      </c>
      <c r="S145" s="11">
        <v>4903</v>
      </c>
      <c r="T145" s="11">
        <v>0</v>
      </c>
      <c r="U145" s="11">
        <v>0</v>
      </c>
      <c r="V145" s="11">
        <f t="shared" si="6"/>
        <v>4903</v>
      </c>
      <c r="W145" s="11">
        <v>-4903</v>
      </c>
      <c r="X145" s="11">
        <v>0</v>
      </c>
      <c r="Y145" s="11">
        <f t="shared" si="7"/>
        <v>0</v>
      </c>
      <c r="Z145" s="11">
        <f t="shared" si="8"/>
        <v>0</v>
      </c>
    </row>
    <row r="146" spans="1:26" x14ac:dyDescent="0.25">
      <c r="A146" s="1">
        <v>2100</v>
      </c>
      <c r="B146" s="1">
        <v>2101</v>
      </c>
      <c r="C146" s="1">
        <v>210130001</v>
      </c>
      <c r="D146" s="1">
        <v>16270040</v>
      </c>
      <c r="E146" s="1">
        <v>16270040</v>
      </c>
      <c r="F146" s="1" t="s">
        <v>9</v>
      </c>
      <c r="G146" s="9">
        <v>162700400163</v>
      </c>
      <c r="H146" s="1" t="s">
        <v>230</v>
      </c>
      <c r="I146" s="1" t="s">
        <v>229</v>
      </c>
      <c r="J146" s="10">
        <v>41502</v>
      </c>
      <c r="K146" s="10"/>
      <c r="L146" s="1">
        <v>2013</v>
      </c>
      <c r="M146" s="10">
        <v>41502</v>
      </c>
      <c r="N146" s="1">
        <v>210130001</v>
      </c>
      <c r="O146" s="1" t="s">
        <v>39</v>
      </c>
      <c r="P146" s="1">
        <v>0</v>
      </c>
      <c r="Q146" s="1">
        <v>1</v>
      </c>
      <c r="R146" s="1" t="s">
        <v>40</v>
      </c>
      <c r="S146" s="11">
        <v>4903</v>
      </c>
      <c r="T146" s="11">
        <v>0</v>
      </c>
      <c r="U146" s="11">
        <v>0</v>
      </c>
      <c r="V146" s="11">
        <f t="shared" si="6"/>
        <v>4903</v>
      </c>
      <c r="W146" s="11">
        <v>-4903</v>
      </c>
      <c r="X146" s="11">
        <v>0</v>
      </c>
      <c r="Y146" s="11">
        <f t="shared" si="7"/>
        <v>0</v>
      </c>
      <c r="Z146" s="11">
        <f t="shared" si="8"/>
        <v>0</v>
      </c>
    </row>
    <row r="147" spans="1:26" x14ac:dyDescent="0.25">
      <c r="A147" s="1">
        <v>2100</v>
      </c>
      <c r="B147" s="1">
        <v>2101</v>
      </c>
      <c r="C147" s="1">
        <v>210130001</v>
      </c>
      <c r="D147" s="1">
        <v>16270040</v>
      </c>
      <c r="E147" s="1">
        <v>16270040</v>
      </c>
      <c r="F147" s="1" t="s">
        <v>9</v>
      </c>
      <c r="G147" s="9">
        <v>162700400166</v>
      </c>
      <c r="H147" s="1" t="s">
        <v>231</v>
      </c>
      <c r="I147" s="1" t="s">
        <v>232</v>
      </c>
      <c r="J147" s="10">
        <v>41518</v>
      </c>
      <c r="K147" s="10"/>
      <c r="L147" s="1">
        <v>2013</v>
      </c>
      <c r="M147" s="10">
        <v>41518</v>
      </c>
      <c r="N147" s="1">
        <v>210130001</v>
      </c>
      <c r="O147" s="1" t="s">
        <v>39</v>
      </c>
      <c r="P147" s="1">
        <v>5</v>
      </c>
      <c r="Q147" s="1">
        <v>0</v>
      </c>
      <c r="R147" s="1" t="s">
        <v>40</v>
      </c>
      <c r="S147" s="11">
        <v>26205</v>
      </c>
      <c r="T147" s="11">
        <v>0</v>
      </c>
      <c r="U147" s="11">
        <v>0</v>
      </c>
      <c r="V147" s="11">
        <f t="shared" si="6"/>
        <v>26205</v>
      </c>
      <c r="W147" s="11">
        <v>-26205</v>
      </c>
      <c r="X147" s="11">
        <v>0</v>
      </c>
      <c r="Y147" s="11">
        <f t="shared" si="7"/>
        <v>0</v>
      </c>
      <c r="Z147" s="11">
        <f t="shared" si="8"/>
        <v>0</v>
      </c>
    </row>
    <row r="148" spans="1:26" x14ac:dyDescent="0.25">
      <c r="A148" s="1">
        <v>2100</v>
      </c>
      <c r="B148" s="1">
        <v>2101</v>
      </c>
      <c r="C148" s="1">
        <v>210130001</v>
      </c>
      <c r="D148" s="1">
        <v>16270040</v>
      </c>
      <c r="E148" s="1">
        <v>16270040</v>
      </c>
      <c r="F148" s="1" t="s">
        <v>9</v>
      </c>
      <c r="G148" s="9">
        <v>162700400167</v>
      </c>
      <c r="H148" s="1" t="s">
        <v>233</v>
      </c>
      <c r="I148" s="1" t="s">
        <v>232</v>
      </c>
      <c r="J148" s="10">
        <v>41518</v>
      </c>
      <c r="K148" s="10"/>
      <c r="L148" s="1">
        <v>2013</v>
      </c>
      <c r="M148" s="10">
        <v>41518</v>
      </c>
      <c r="N148" s="1">
        <v>210130001</v>
      </c>
      <c r="O148" s="1" t="s">
        <v>39</v>
      </c>
      <c r="P148" s="1">
        <v>5</v>
      </c>
      <c r="Q148" s="1">
        <v>0</v>
      </c>
      <c r="R148" s="1" t="s">
        <v>40</v>
      </c>
      <c r="S148" s="11">
        <v>75961</v>
      </c>
      <c r="T148" s="11">
        <v>0</v>
      </c>
      <c r="U148" s="11">
        <v>0</v>
      </c>
      <c r="V148" s="11">
        <f t="shared" si="6"/>
        <v>75961</v>
      </c>
      <c r="W148" s="11">
        <v>-75961</v>
      </c>
      <c r="X148" s="11">
        <v>0</v>
      </c>
      <c r="Y148" s="11">
        <f t="shared" si="7"/>
        <v>0</v>
      </c>
      <c r="Z148" s="11">
        <f t="shared" si="8"/>
        <v>0</v>
      </c>
    </row>
    <row r="149" spans="1:26" x14ac:dyDescent="0.25">
      <c r="A149" s="1">
        <v>2100</v>
      </c>
      <c r="B149" s="1">
        <v>2101</v>
      </c>
      <c r="C149" s="1">
        <v>210130001</v>
      </c>
      <c r="D149" s="1">
        <v>16270040</v>
      </c>
      <c r="E149" s="1">
        <v>16270040</v>
      </c>
      <c r="F149" s="1" t="s">
        <v>9</v>
      </c>
      <c r="G149" s="9">
        <v>162700400168</v>
      </c>
      <c r="H149" s="1" t="s">
        <v>234</v>
      </c>
      <c r="I149" s="1" t="s">
        <v>232</v>
      </c>
      <c r="J149" s="10">
        <v>41518</v>
      </c>
      <c r="K149" s="10"/>
      <c r="L149" s="1">
        <v>2013</v>
      </c>
      <c r="M149" s="10">
        <v>41518</v>
      </c>
      <c r="N149" s="1">
        <v>210130001</v>
      </c>
      <c r="O149" s="1" t="s">
        <v>39</v>
      </c>
      <c r="P149" s="1">
        <v>5</v>
      </c>
      <c r="Q149" s="1">
        <v>0</v>
      </c>
      <c r="R149" s="1" t="s">
        <v>40</v>
      </c>
      <c r="S149" s="11">
        <v>221566</v>
      </c>
      <c r="T149" s="11">
        <v>0</v>
      </c>
      <c r="U149" s="11">
        <v>0</v>
      </c>
      <c r="V149" s="11">
        <f t="shared" si="6"/>
        <v>221566</v>
      </c>
      <c r="W149" s="11">
        <v>-221566</v>
      </c>
      <c r="X149" s="11">
        <v>0</v>
      </c>
      <c r="Y149" s="11">
        <f t="shared" si="7"/>
        <v>0</v>
      </c>
      <c r="Z149" s="11">
        <f t="shared" si="8"/>
        <v>0</v>
      </c>
    </row>
    <row r="150" spans="1:26" x14ac:dyDescent="0.25">
      <c r="A150" s="1">
        <v>2100</v>
      </c>
      <c r="B150" s="1">
        <v>2101</v>
      </c>
      <c r="C150" s="1">
        <v>210130001</v>
      </c>
      <c r="D150" s="1">
        <v>16270040</v>
      </c>
      <c r="E150" s="1">
        <v>16270040</v>
      </c>
      <c r="F150" s="1" t="s">
        <v>9</v>
      </c>
      <c r="G150" s="9">
        <v>162700400169</v>
      </c>
      <c r="H150" s="1" t="s">
        <v>235</v>
      </c>
      <c r="I150" s="1" t="s">
        <v>232</v>
      </c>
      <c r="J150" s="10">
        <v>41518</v>
      </c>
      <c r="K150" s="10"/>
      <c r="L150" s="1">
        <v>2013</v>
      </c>
      <c r="M150" s="10">
        <v>41518</v>
      </c>
      <c r="N150" s="1">
        <v>210130001</v>
      </c>
      <c r="O150" s="1" t="s">
        <v>39</v>
      </c>
      <c r="P150" s="1">
        <v>5</v>
      </c>
      <c r="Q150" s="1">
        <v>0</v>
      </c>
      <c r="R150" s="1" t="s">
        <v>40</v>
      </c>
      <c r="S150" s="11">
        <v>75271</v>
      </c>
      <c r="T150" s="11">
        <v>0</v>
      </c>
      <c r="U150" s="11">
        <v>0</v>
      </c>
      <c r="V150" s="11">
        <f t="shared" si="6"/>
        <v>75271</v>
      </c>
      <c r="W150" s="11">
        <v>-75271</v>
      </c>
      <c r="X150" s="11">
        <v>0</v>
      </c>
      <c r="Y150" s="11">
        <f t="shared" si="7"/>
        <v>0</v>
      </c>
      <c r="Z150" s="11">
        <f t="shared" si="8"/>
        <v>0</v>
      </c>
    </row>
    <row r="151" spans="1:26" x14ac:dyDescent="0.25">
      <c r="A151" s="1">
        <v>2100</v>
      </c>
      <c r="B151" s="1">
        <v>2101</v>
      </c>
      <c r="C151" s="1">
        <v>210130001</v>
      </c>
      <c r="D151" s="1">
        <v>16270040</v>
      </c>
      <c r="E151" s="1">
        <v>16270040</v>
      </c>
      <c r="F151" s="1" t="s">
        <v>9</v>
      </c>
      <c r="G151" s="9">
        <v>162700400170</v>
      </c>
      <c r="H151" s="1" t="s">
        <v>236</v>
      </c>
      <c r="I151" s="1" t="s">
        <v>232</v>
      </c>
      <c r="J151" s="10">
        <v>41518</v>
      </c>
      <c r="K151" s="10"/>
      <c r="L151" s="1">
        <v>2013</v>
      </c>
      <c r="M151" s="10">
        <v>41518</v>
      </c>
      <c r="N151" s="1">
        <v>210130001</v>
      </c>
      <c r="O151" s="1" t="s">
        <v>39</v>
      </c>
      <c r="P151" s="1">
        <v>5</v>
      </c>
      <c r="Q151" s="1">
        <v>0</v>
      </c>
      <c r="R151" s="1" t="s">
        <v>40</v>
      </c>
      <c r="S151" s="11">
        <v>50369</v>
      </c>
      <c r="T151" s="11">
        <v>0</v>
      </c>
      <c r="U151" s="11">
        <v>0</v>
      </c>
      <c r="V151" s="11">
        <f t="shared" si="6"/>
        <v>50369</v>
      </c>
      <c r="W151" s="11">
        <v>-50369</v>
      </c>
      <c r="X151" s="11">
        <v>0</v>
      </c>
      <c r="Y151" s="11">
        <f t="shared" si="7"/>
        <v>0</v>
      </c>
      <c r="Z151" s="11">
        <f t="shared" si="8"/>
        <v>0</v>
      </c>
    </row>
    <row r="152" spans="1:26" x14ac:dyDescent="0.25">
      <c r="A152" s="1">
        <v>2100</v>
      </c>
      <c r="B152" s="1">
        <v>2101</v>
      </c>
      <c r="C152" s="1">
        <v>210130001</v>
      </c>
      <c r="D152" s="1">
        <v>16270040</v>
      </c>
      <c r="E152" s="1">
        <v>16270040</v>
      </c>
      <c r="F152" s="1" t="s">
        <v>9</v>
      </c>
      <c r="G152" s="9">
        <v>162700400171</v>
      </c>
      <c r="H152" s="1" t="s">
        <v>237</v>
      </c>
      <c r="I152" s="1" t="s">
        <v>232</v>
      </c>
      <c r="J152" s="10">
        <v>41518</v>
      </c>
      <c r="K152" s="10"/>
      <c r="L152" s="1">
        <v>2013</v>
      </c>
      <c r="M152" s="10">
        <v>41518</v>
      </c>
      <c r="N152" s="1">
        <v>210130001</v>
      </c>
      <c r="O152" s="1" t="s">
        <v>39</v>
      </c>
      <c r="P152" s="1">
        <v>5</v>
      </c>
      <c r="Q152" s="1">
        <v>0</v>
      </c>
      <c r="R152" s="1" t="s">
        <v>40</v>
      </c>
      <c r="S152" s="11">
        <v>61971</v>
      </c>
      <c r="T152" s="11">
        <v>0</v>
      </c>
      <c r="U152" s="11">
        <v>0</v>
      </c>
      <c r="V152" s="11">
        <f t="shared" si="6"/>
        <v>61971</v>
      </c>
      <c r="W152" s="11">
        <v>-61971</v>
      </c>
      <c r="X152" s="11">
        <v>0</v>
      </c>
      <c r="Y152" s="11">
        <f t="shared" si="7"/>
        <v>0</v>
      </c>
      <c r="Z152" s="11">
        <f t="shared" si="8"/>
        <v>0</v>
      </c>
    </row>
    <row r="153" spans="1:26" x14ac:dyDescent="0.25">
      <c r="A153" s="1">
        <v>2100</v>
      </c>
      <c r="B153" s="1">
        <v>2101</v>
      </c>
      <c r="C153" s="1">
        <v>210130001</v>
      </c>
      <c r="D153" s="1">
        <v>16270040</v>
      </c>
      <c r="E153" s="1">
        <v>16270040</v>
      </c>
      <c r="F153" s="1" t="s">
        <v>9</v>
      </c>
      <c r="G153" s="9">
        <v>162700400172</v>
      </c>
      <c r="H153" s="1" t="s">
        <v>238</v>
      </c>
      <c r="I153" s="1" t="s">
        <v>232</v>
      </c>
      <c r="J153" s="10">
        <v>41518</v>
      </c>
      <c r="K153" s="10"/>
      <c r="L153" s="1">
        <v>2013</v>
      </c>
      <c r="M153" s="10">
        <v>41518</v>
      </c>
      <c r="N153" s="1">
        <v>210130001</v>
      </c>
      <c r="O153" s="1" t="s">
        <v>39</v>
      </c>
      <c r="P153" s="1">
        <v>5</v>
      </c>
      <c r="Q153" s="1">
        <v>0</v>
      </c>
      <c r="R153" s="1" t="s">
        <v>40</v>
      </c>
      <c r="S153" s="11">
        <v>58598</v>
      </c>
      <c r="T153" s="11">
        <v>0</v>
      </c>
      <c r="U153" s="11">
        <v>0</v>
      </c>
      <c r="V153" s="11">
        <f t="shared" si="6"/>
        <v>58598</v>
      </c>
      <c r="W153" s="11">
        <v>-58598</v>
      </c>
      <c r="X153" s="11">
        <v>0</v>
      </c>
      <c r="Y153" s="11">
        <f t="shared" si="7"/>
        <v>0</v>
      </c>
      <c r="Z153" s="11">
        <f t="shared" si="8"/>
        <v>0</v>
      </c>
    </row>
    <row r="154" spans="1:26" x14ac:dyDescent="0.25">
      <c r="A154" s="1">
        <v>2100</v>
      </c>
      <c r="B154" s="1">
        <v>2101</v>
      </c>
      <c r="C154" s="1">
        <v>210130001</v>
      </c>
      <c r="D154" s="1">
        <v>16270040</v>
      </c>
      <c r="E154" s="1">
        <v>16270040</v>
      </c>
      <c r="F154" s="1" t="s">
        <v>9</v>
      </c>
      <c r="G154" s="9">
        <v>162700400173</v>
      </c>
      <c r="H154" s="1" t="s">
        <v>239</v>
      </c>
      <c r="I154" s="1" t="s">
        <v>232</v>
      </c>
      <c r="J154" s="10">
        <v>41518</v>
      </c>
      <c r="K154" s="10"/>
      <c r="L154" s="1">
        <v>2013</v>
      </c>
      <c r="M154" s="10">
        <v>41518</v>
      </c>
      <c r="N154" s="1">
        <v>210130001</v>
      </c>
      <c r="O154" s="1" t="s">
        <v>39</v>
      </c>
      <c r="P154" s="1">
        <v>5</v>
      </c>
      <c r="Q154" s="1">
        <v>0</v>
      </c>
      <c r="R154" s="1" t="s">
        <v>40</v>
      </c>
      <c r="S154" s="11">
        <v>68428</v>
      </c>
      <c r="T154" s="11">
        <v>0</v>
      </c>
      <c r="U154" s="11">
        <v>0</v>
      </c>
      <c r="V154" s="11">
        <f t="shared" si="6"/>
        <v>68428</v>
      </c>
      <c r="W154" s="11">
        <v>-68428</v>
      </c>
      <c r="X154" s="11">
        <v>0</v>
      </c>
      <c r="Y154" s="11">
        <f t="shared" si="7"/>
        <v>0</v>
      </c>
      <c r="Z154" s="11">
        <f t="shared" si="8"/>
        <v>0</v>
      </c>
    </row>
    <row r="155" spans="1:26" x14ac:dyDescent="0.25">
      <c r="A155" s="1">
        <v>2100</v>
      </c>
      <c r="B155" s="1">
        <v>2101</v>
      </c>
      <c r="C155" s="1">
        <v>210130001</v>
      </c>
      <c r="D155" s="1">
        <v>16270040</v>
      </c>
      <c r="E155" s="1">
        <v>16270040</v>
      </c>
      <c r="F155" s="1" t="s">
        <v>9</v>
      </c>
      <c r="G155" s="9">
        <v>162700400174</v>
      </c>
      <c r="H155" s="1" t="s">
        <v>240</v>
      </c>
      <c r="I155" s="1" t="s">
        <v>232</v>
      </c>
      <c r="J155" s="10">
        <v>41518</v>
      </c>
      <c r="K155" s="10"/>
      <c r="L155" s="1">
        <v>2013</v>
      </c>
      <c r="M155" s="10">
        <v>41518</v>
      </c>
      <c r="N155" s="1">
        <v>210130001</v>
      </c>
      <c r="O155" s="1" t="s">
        <v>39</v>
      </c>
      <c r="P155" s="1">
        <v>5</v>
      </c>
      <c r="Q155" s="1">
        <v>0</v>
      </c>
      <c r="R155" s="1" t="s">
        <v>40</v>
      </c>
      <c r="S155" s="11">
        <v>46237</v>
      </c>
      <c r="T155" s="11">
        <v>0</v>
      </c>
      <c r="U155" s="11">
        <v>0</v>
      </c>
      <c r="V155" s="11">
        <f t="shared" si="6"/>
        <v>46237</v>
      </c>
      <c r="W155" s="11">
        <v>-46237</v>
      </c>
      <c r="X155" s="11">
        <v>0</v>
      </c>
      <c r="Y155" s="11">
        <f t="shared" si="7"/>
        <v>0</v>
      </c>
      <c r="Z155" s="11">
        <f t="shared" si="8"/>
        <v>0</v>
      </c>
    </row>
    <row r="156" spans="1:26" x14ac:dyDescent="0.25">
      <c r="A156" s="1">
        <v>2100</v>
      </c>
      <c r="B156" s="1">
        <v>2101</v>
      </c>
      <c r="C156" s="1">
        <v>210130001</v>
      </c>
      <c r="D156" s="1">
        <v>16270040</v>
      </c>
      <c r="E156" s="1">
        <v>16270040</v>
      </c>
      <c r="F156" s="1" t="s">
        <v>9</v>
      </c>
      <c r="G156" s="9">
        <v>162700400175</v>
      </c>
      <c r="H156" s="1" t="s">
        <v>241</v>
      </c>
      <c r="I156" s="1" t="s">
        <v>232</v>
      </c>
      <c r="J156" s="10">
        <v>41518</v>
      </c>
      <c r="K156" s="10"/>
      <c r="L156" s="1">
        <v>2013</v>
      </c>
      <c r="M156" s="10">
        <v>41518</v>
      </c>
      <c r="N156" s="1">
        <v>210130001</v>
      </c>
      <c r="O156" s="1" t="s">
        <v>39</v>
      </c>
      <c r="P156" s="1">
        <v>5</v>
      </c>
      <c r="Q156" s="1">
        <v>0</v>
      </c>
      <c r="R156" s="1" t="s">
        <v>40</v>
      </c>
      <c r="S156" s="11">
        <v>267436</v>
      </c>
      <c r="T156" s="11">
        <v>0</v>
      </c>
      <c r="U156" s="11">
        <v>0</v>
      </c>
      <c r="V156" s="11">
        <f t="shared" si="6"/>
        <v>267436</v>
      </c>
      <c r="W156" s="11">
        <v>-267436</v>
      </c>
      <c r="X156" s="11">
        <v>0</v>
      </c>
      <c r="Y156" s="11">
        <f t="shared" si="7"/>
        <v>0</v>
      </c>
      <c r="Z156" s="11">
        <f t="shared" si="8"/>
        <v>0</v>
      </c>
    </row>
    <row r="157" spans="1:26" x14ac:dyDescent="0.25">
      <c r="A157" s="1">
        <v>2100</v>
      </c>
      <c r="B157" s="1">
        <v>2101</v>
      </c>
      <c r="C157" s="1">
        <v>210130001</v>
      </c>
      <c r="D157" s="1">
        <v>16270040</v>
      </c>
      <c r="E157" s="1">
        <v>16270040</v>
      </c>
      <c r="F157" s="1" t="s">
        <v>9</v>
      </c>
      <c r="G157" s="9">
        <v>162700400176</v>
      </c>
      <c r="H157" s="1" t="s">
        <v>242</v>
      </c>
      <c r="I157" s="1" t="s">
        <v>232</v>
      </c>
      <c r="J157" s="10">
        <v>41518</v>
      </c>
      <c r="K157" s="10"/>
      <c r="L157" s="1">
        <v>2013</v>
      </c>
      <c r="M157" s="10">
        <v>41518</v>
      </c>
      <c r="N157" s="1">
        <v>210130001</v>
      </c>
      <c r="O157" s="1" t="s">
        <v>39</v>
      </c>
      <c r="P157" s="1">
        <v>5</v>
      </c>
      <c r="Q157" s="1">
        <v>0</v>
      </c>
      <c r="R157" s="1" t="s">
        <v>40</v>
      </c>
      <c r="S157" s="11">
        <v>26996</v>
      </c>
      <c r="T157" s="11">
        <v>0</v>
      </c>
      <c r="U157" s="11">
        <v>0</v>
      </c>
      <c r="V157" s="11">
        <f t="shared" si="6"/>
        <v>26996</v>
      </c>
      <c r="W157" s="11">
        <v>-26996</v>
      </c>
      <c r="X157" s="11">
        <v>0</v>
      </c>
      <c r="Y157" s="11">
        <f t="shared" si="7"/>
        <v>0</v>
      </c>
      <c r="Z157" s="11">
        <f t="shared" si="8"/>
        <v>0</v>
      </c>
    </row>
    <row r="158" spans="1:26" x14ac:dyDescent="0.25">
      <c r="A158" s="1">
        <v>2100</v>
      </c>
      <c r="B158" s="1">
        <v>2101</v>
      </c>
      <c r="C158" s="1">
        <v>210130001</v>
      </c>
      <c r="D158" s="1">
        <v>16270040</v>
      </c>
      <c r="E158" s="1">
        <v>16270040</v>
      </c>
      <c r="F158" s="1" t="s">
        <v>9</v>
      </c>
      <c r="G158" s="9">
        <v>162700400177</v>
      </c>
      <c r="H158" s="1" t="s">
        <v>243</v>
      </c>
      <c r="I158" s="1" t="s">
        <v>232</v>
      </c>
      <c r="J158" s="10">
        <v>41518</v>
      </c>
      <c r="K158" s="10"/>
      <c r="L158" s="1">
        <v>2013</v>
      </c>
      <c r="M158" s="10">
        <v>41518</v>
      </c>
      <c r="N158" s="1">
        <v>210130001</v>
      </c>
      <c r="O158" s="1" t="s">
        <v>39</v>
      </c>
      <c r="P158" s="1">
        <v>5</v>
      </c>
      <c r="Q158" s="1">
        <v>0</v>
      </c>
      <c r="R158" s="1" t="s">
        <v>40</v>
      </c>
      <c r="S158" s="11">
        <v>58034</v>
      </c>
      <c r="T158" s="11">
        <v>0</v>
      </c>
      <c r="U158" s="11">
        <v>0</v>
      </c>
      <c r="V158" s="11">
        <f t="shared" si="6"/>
        <v>58034</v>
      </c>
      <c r="W158" s="11">
        <v>-58034</v>
      </c>
      <c r="X158" s="11">
        <v>0</v>
      </c>
      <c r="Y158" s="11">
        <f t="shared" si="7"/>
        <v>0</v>
      </c>
      <c r="Z158" s="11">
        <f t="shared" si="8"/>
        <v>0</v>
      </c>
    </row>
    <row r="159" spans="1:26" x14ac:dyDescent="0.25">
      <c r="A159" s="1">
        <v>2100</v>
      </c>
      <c r="B159" s="1">
        <v>2101</v>
      </c>
      <c r="C159" s="1">
        <v>210130001</v>
      </c>
      <c r="D159" s="1">
        <v>16270040</v>
      </c>
      <c r="E159" s="1">
        <v>16270040</v>
      </c>
      <c r="F159" s="1" t="s">
        <v>9</v>
      </c>
      <c r="G159" s="9">
        <v>162700400178</v>
      </c>
      <c r="H159" s="1" t="s">
        <v>244</v>
      </c>
      <c r="I159" s="1" t="s">
        <v>245</v>
      </c>
      <c r="J159" s="10">
        <v>41518</v>
      </c>
      <c r="K159" s="10"/>
      <c r="L159" s="1">
        <v>2013</v>
      </c>
      <c r="M159" s="10">
        <v>41518</v>
      </c>
      <c r="N159" s="1">
        <v>210130001</v>
      </c>
      <c r="O159" s="1" t="s">
        <v>39</v>
      </c>
      <c r="P159" s="1">
        <v>5</v>
      </c>
      <c r="Q159" s="1">
        <v>0</v>
      </c>
      <c r="R159" s="1" t="s">
        <v>40</v>
      </c>
      <c r="S159" s="11">
        <v>95257</v>
      </c>
      <c r="T159" s="11">
        <v>0</v>
      </c>
      <c r="U159" s="11">
        <v>0</v>
      </c>
      <c r="V159" s="11">
        <f t="shared" si="6"/>
        <v>95257</v>
      </c>
      <c r="W159" s="11">
        <v>-95257</v>
      </c>
      <c r="X159" s="11">
        <v>0</v>
      </c>
      <c r="Y159" s="11">
        <f t="shared" si="7"/>
        <v>0</v>
      </c>
      <c r="Z159" s="11">
        <f t="shared" si="8"/>
        <v>0</v>
      </c>
    </row>
    <row r="160" spans="1:26" x14ac:dyDescent="0.25">
      <c r="A160" s="1">
        <v>2100</v>
      </c>
      <c r="B160" s="1">
        <v>2101</v>
      </c>
      <c r="C160" s="1">
        <v>210130001</v>
      </c>
      <c r="D160" s="1">
        <v>16270040</v>
      </c>
      <c r="E160" s="1">
        <v>16270040</v>
      </c>
      <c r="F160" s="1" t="s">
        <v>9</v>
      </c>
      <c r="G160" s="9">
        <v>162700400179</v>
      </c>
      <c r="H160" s="1" t="s">
        <v>246</v>
      </c>
      <c r="I160" s="1" t="s">
        <v>245</v>
      </c>
      <c r="J160" s="10">
        <v>41518</v>
      </c>
      <c r="K160" s="10"/>
      <c r="L160" s="1">
        <v>2013</v>
      </c>
      <c r="M160" s="10">
        <v>41518</v>
      </c>
      <c r="N160" s="1">
        <v>210130001</v>
      </c>
      <c r="O160" s="1" t="s">
        <v>39</v>
      </c>
      <c r="P160" s="1">
        <v>5</v>
      </c>
      <c r="Q160" s="1">
        <v>0</v>
      </c>
      <c r="R160" s="1" t="s">
        <v>40</v>
      </c>
      <c r="S160" s="11">
        <v>14008</v>
      </c>
      <c r="T160" s="11">
        <v>0</v>
      </c>
      <c r="U160" s="11">
        <v>0</v>
      </c>
      <c r="V160" s="11">
        <f t="shared" si="6"/>
        <v>14008</v>
      </c>
      <c r="W160" s="11">
        <v>-14008</v>
      </c>
      <c r="X160" s="11">
        <v>0</v>
      </c>
      <c r="Y160" s="11">
        <f t="shared" si="7"/>
        <v>0</v>
      </c>
      <c r="Z160" s="11">
        <f t="shared" si="8"/>
        <v>0</v>
      </c>
    </row>
    <row r="161" spans="1:26" x14ac:dyDescent="0.25">
      <c r="A161" s="1">
        <v>2100</v>
      </c>
      <c r="B161" s="1">
        <v>2101</v>
      </c>
      <c r="C161" s="1">
        <v>210130001</v>
      </c>
      <c r="D161" s="1">
        <v>16270040</v>
      </c>
      <c r="E161" s="1">
        <v>16270040</v>
      </c>
      <c r="F161" s="1" t="s">
        <v>9</v>
      </c>
      <c r="G161" s="9">
        <v>162700400180</v>
      </c>
      <c r="H161" s="1" t="s">
        <v>247</v>
      </c>
      <c r="I161" s="1" t="s">
        <v>248</v>
      </c>
      <c r="J161" s="10">
        <v>41518</v>
      </c>
      <c r="K161" s="10"/>
      <c r="L161" s="1">
        <v>2013</v>
      </c>
      <c r="M161" s="10">
        <v>41518</v>
      </c>
      <c r="N161" s="1">
        <v>210130001</v>
      </c>
      <c r="O161" s="1" t="s">
        <v>39</v>
      </c>
      <c r="P161" s="1">
        <v>5</v>
      </c>
      <c r="Q161" s="1">
        <v>0</v>
      </c>
      <c r="R161" s="1" t="s">
        <v>40</v>
      </c>
      <c r="S161" s="11">
        <v>12848</v>
      </c>
      <c r="T161" s="11">
        <v>0</v>
      </c>
      <c r="U161" s="11">
        <v>0</v>
      </c>
      <c r="V161" s="11">
        <f t="shared" si="6"/>
        <v>12848</v>
      </c>
      <c r="W161" s="11">
        <v>-12848</v>
      </c>
      <c r="X161" s="11">
        <v>0</v>
      </c>
      <c r="Y161" s="11">
        <f t="shared" si="7"/>
        <v>0</v>
      </c>
      <c r="Z161" s="11">
        <f t="shared" si="8"/>
        <v>0</v>
      </c>
    </row>
    <row r="162" spans="1:26" x14ac:dyDescent="0.25">
      <c r="A162" s="1">
        <v>2100</v>
      </c>
      <c r="B162" s="1">
        <v>2101</v>
      </c>
      <c r="C162" s="1">
        <v>210130001</v>
      </c>
      <c r="D162" s="1">
        <v>16270040</v>
      </c>
      <c r="E162" s="1">
        <v>16270040</v>
      </c>
      <c r="F162" s="1" t="s">
        <v>9</v>
      </c>
      <c r="G162" s="9">
        <v>162700400181</v>
      </c>
      <c r="H162" s="1" t="s">
        <v>249</v>
      </c>
      <c r="I162" s="1" t="s">
        <v>248</v>
      </c>
      <c r="J162" s="10">
        <v>41518</v>
      </c>
      <c r="K162" s="10"/>
      <c r="L162" s="1">
        <v>2013</v>
      </c>
      <c r="M162" s="10">
        <v>41518</v>
      </c>
      <c r="N162" s="1">
        <v>210130001</v>
      </c>
      <c r="O162" s="1" t="s">
        <v>39</v>
      </c>
      <c r="P162" s="1">
        <v>5</v>
      </c>
      <c r="Q162" s="1">
        <v>0</v>
      </c>
      <c r="R162" s="1" t="s">
        <v>40</v>
      </c>
      <c r="S162" s="11">
        <v>20557</v>
      </c>
      <c r="T162" s="11">
        <v>0</v>
      </c>
      <c r="U162" s="11">
        <v>0</v>
      </c>
      <c r="V162" s="11">
        <f t="shared" si="6"/>
        <v>20557</v>
      </c>
      <c r="W162" s="11">
        <v>-20557</v>
      </c>
      <c r="X162" s="11">
        <v>0</v>
      </c>
      <c r="Y162" s="11">
        <f t="shared" si="7"/>
        <v>0</v>
      </c>
      <c r="Z162" s="11">
        <f t="shared" si="8"/>
        <v>0</v>
      </c>
    </row>
    <row r="163" spans="1:26" x14ac:dyDescent="0.25">
      <c r="A163" s="1">
        <v>2100</v>
      </c>
      <c r="B163" s="1">
        <v>2101</v>
      </c>
      <c r="C163" s="1">
        <v>210130001</v>
      </c>
      <c r="D163" s="1">
        <v>16270040</v>
      </c>
      <c r="E163" s="1">
        <v>16270040</v>
      </c>
      <c r="F163" s="1" t="s">
        <v>9</v>
      </c>
      <c r="G163" s="9">
        <v>162700400182</v>
      </c>
      <c r="H163" s="1" t="s">
        <v>250</v>
      </c>
      <c r="I163" s="1" t="s">
        <v>251</v>
      </c>
      <c r="J163" s="10">
        <v>41518</v>
      </c>
      <c r="K163" s="10"/>
      <c r="L163" s="1">
        <v>2013</v>
      </c>
      <c r="M163" s="10">
        <v>41518</v>
      </c>
      <c r="N163" s="1">
        <v>210130001</v>
      </c>
      <c r="O163" s="1" t="s">
        <v>39</v>
      </c>
      <c r="P163" s="1">
        <v>5</v>
      </c>
      <c r="Q163" s="1">
        <v>0</v>
      </c>
      <c r="R163" s="1" t="s">
        <v>252</v>
      </c>
      <c r="S163" s="11">
        <v>69001</v>
      </c>
      <c r="T163" s="11">
        <v>0</v>
      </c>
      <c r="U163" s="11">
        <v>0</v>
      </c>
      <c r="V163" s="11">
        <f t="shared" si="6"/>
        <v>69001</v>
      </c>
      <c r="W163" s="11">
        <v>-69001</v>
      </c>
      <c r="X163" s="11">
        <v>0</v>
      </c>
      <c r="Y163" s="11">
        <f t="shared" si="7"/>
        <v>0</v>
      </c>
      <c r="Z163" s="11">
        <f t="shared" si="8"/>
        <v>0</v>
      </c>
    </row>
    <row r="164" spans="1:26" x14ac:dyDescent="0.25">
      <c r="A164" s="1">
        <v>2100</v>
      </c>
      <c r="B164" s="1">
        <v>2101</v>
      </c>
      <c r="C164" s="1">
        <v>210130001</v>
      </c>
      <c r="D164" s="1">
        <v>16270040</v>
      </c>
      <c r="E164" s="1">
        <v>16270040</v>
      </c>
      <c r="F164" s="1" t="s">
        <v>9</v>
      </c>
      <c r="G164" s="9">
        <v>162700400183</v>
      </c>
      <c r="H164" s="1" t="s">
        <v>253</v>
      </c>
      <c r="I164" s="1" t="s">
        <v>251</v>
      </c>
      <c r="J164" s="10">
        <v>41518</v>
      </c>
      <c r="K164" s="10"/>
      <c r="L164" s="1">
        <v>2013</v>
      </c>
      <c r="M164" s="10">
        <v>41518</v>
      </c>
      <c r="N164" s="1">
        <v>210130001</v>
      </c>
      <c r="O164" s="1" t="s">
        <v>39</v>
      </c>
      <c r="P164" s="1">
        <v>0</v>
      </c>
      <c r="Q164" s="1">
        <v>1</v>
      </c>
      <c r="R164" s="1" t="s">
        <v>40</v>
      </c>
      <c r="S164" s="11">
        <v>2623</v>
      </c>
      <c r="T164" s="11">
        <v>0</v>
      </c>
      <c r="U164" s="11">
        <v>0</v>
      </c>
      <c r="V164" s="11">
        <f t="shared" si="6"/>
        <v>2623</v>
      </c>
      <c r="W164" s="11">
        <v>-2623</v>
      </c>
      <c r="X164" s="11">
        <v>0</v>
      </c>
      <c r="Y164" s="11">
        <f t="shared" si="7"/>
        <v>0</v>
      </c>
      <c r="Z164" s="11">
        <f t="shared" si="8"/>
        <v>0</v>
      </c>
    </row>
    <row r="165" spans="1:26" x14ac:dyDescent="0.25">
      <c r="A165" s="1">
        <v>2100</v>
      </c>
      <c r="B165" s="1">
        <v>2101</v>
      </c>
      <c r="C165" s="1">
        <v>210130001</v>
      </c>
      <c r="D165" s="1">
        <v>16270040</v>
      </c>
      <c r="E165" s="1">
        <v>16270040</v>
      </c>
      <c r="F165" s="1" t="s">
        <v>9</v>
      </c>
      <c r="G165" s="9">
        <v>162700400184</v>
      </c>
      <c r="H165" s="1" t="s">
        <v>254</v>
      </c>
      <c r="I165" s="1" t="s">
        <v>251</v>
      </c>
      <c r="J165" s="10">
        <v>41518</v>
      </c>
      <c r="K165" s="10"/>
      <c r="L165" s="1">
        <v>2013</v>
      </c>
      <c r="M165" s="10">
        <v>41518</v>
      </c>
      <c r="N165" s="1">
        <v>210130001</v>
      </c>
      <c r="O165" s="1" t="s">
        <v>39</v>
      </c>
      <c r="P165" s="1">
        <v>0</v>
      </c>
      <c r="Q165" s="1">
        <v>1</v>
      </c>
      <c r="R165" s="1" t="s">
        <v>40</v>
      </c>
      <c r="S165" s="11">
        <v>3770</v>
      </c>
      <c r="T165" s="11">
        <v>0</v>
      </c>
      <c r="U165" s="11">
        <v>0</v>
      </c>
      <c r="V165" s="11">
        <f t="shared" si="6"/>
        <v>3770</v>
      </c>
      <c r="W165" s="11">
        <v>-3770</v>
      </c>
      <c r="X165" s="11">
        <v>0</v>
      </c>
      <c r="Y165" s="11">
        <f t="shared" si="7"/>
        <v>0</v>
      </c>
      <c r="Z165" s="11">
        <f t="shared" si="8"/>
        <v>0</v>
      </c>
    </row>
    <row r="166" spans="1:26" x14ac:dyDescent="0.25">
      <c r="A166" s="1">
        <v>2100</v>
      </c>
      <c r="B166" s="1">
        <v>2101</v>
      </c>
      <c r="C166" s="1">
        <v>210130001</v>
      </c>
      <c r="D166" s="1">
        <v>16270040</v>
      </c>
      <c r="E166" s="1">
        <v>16270040</v>
      </c>
      <c r="F166" s="1" t="s">
        <v>9</v>
      </c>
      <c r="G166" s="9">
        <v>162700400185</v>
      </c>
      <c r="H166" s="1" t="s">
        <v>255</v>
      </c>
      <c r="I166" s="1" t="s">
        <v>132</v>
      </c>
      <c r="J166" s="10">
        <v>41518</v>
      </c>
      <c r="K166" s="10"/>
      <c r="L166" s="1">
        <v>2013</v>
      </c>
      <c r="M166" s="10">
        <v>41518</v>
      </c>
      <c r="N166" s="1">
        <v>210130001</v>
      </c>
      <c r="O166" s="1" t="s">
        <v>39</v>
      </c>
      <c r="P166" s="1">
        <v>5</v>
      </c>
      <c r="Q166" s="1">
        <v>0</v>
      </c>
      <c r="R166" s="1" t="s">
        <v>40</v>
      </c>
      <c r="S166" s="11">
        <v>19272</v>
      </c>
      <c r="T166" s="11">
        <v>0</v>
      </c>
      <c r="U166" s="11">
        <v>0</v>
      </c>
      <c r="V166" s="11">
        <f t="shared" si="6"/>
        <v>19272</v>
      </c>
      <c r="W166" s="11">
        <v>-19272</v>
      </c>
      <c r="X166" s="11">
        <v>0</v>
      </c>
      <c r="Y166" s="11">
        <f t="shared" si="7"/>
        <v>0</v>
      </c>
      <c r="Z166" s="11">
        <f t="shared" si="8"/>
        <v>0</v>
      </c>
    </row>
    <row r="167" spans="1:26" x14ac:dyDescent="0.25">
      <c r="A167" s="1">
        <v>2100</v>
      </c>
      <c r="B167" s="1">
        <v>2101</v>
      </c>
      <c r="C167" s="1">
        <v>210130001</v>
      </c>
      <c r="D167" s="1">
        <v>16270040</v>
      </c>
      <c r="E167" s="1">
        <v>16270040</v>
      </c>
      <c r="F167" s="1" t="s">
        <v>9</v>
      </c>
      <c r="G167" s="9">
        <v>162700400186</v>
      </c>
      <c r="H167" s="1" t="s">
        <v>256</v>
      </c>
      <c r="I167" s="1" t="s">
        <v>257</v>
      </c>
      <c r="J167" s="10">
        <v>41518</v>
      </c>
      <c r="K167" s="10"/>
      <c r="L167" s="1">
        <v>2013</v>
      </c>
      <c r="M167" s="10">
        <v>41518</v>
      </c>
      <c r="N167" s="1">
        <v>210130001</v>
      </c>
      <c r="O167" s="1" t="s">
        <v>39</v>
      </c>
      <c r="P167" s="1">
        <v>5</v>
      </c>
      <c r="Q167" s="1">
        <v>0</v>
      </c>
      <c r="R167" s="1" t="s">
        <v>40</v>
      </c>
      <c r="S167" s="11">
        <v>58241</v>
      </c>
      <c r="T167" s="11">
        <v>0</v>
      </c>
      <c r="U167" s="11">
        <v>0</v>
      </c>
      <c r="V167" s="11">
        <f t="shared" si="6"/>
        <v>58241</v>
      </c>
      <c r="W167" s="11">
        <v>-58241</v>
      </c>
      <c r="X167" s="11">
        <v>0</v>
      </c>
      <c r="Y167" s="11">
        <f t="shared" si="7"/>
        <v>0</v>
      </c>
      <c r="Z167" s="11">
        <f t="shared" si="8"/>
        <v>0</v>
      </c>
    </row>
    <row r="168" spans="1:26" x14ac:dyDescent="0.25">
      <c r="A168" s="1">
        <v>2100</v>
      </c>
      <c r="B168" s="1">
        <v>2101</v>
      </c>
      <c r="C168" s="1">
        <v>210130001</v>
      </c>
      <c r="D168" s="1">
        <v>16270040</v>
      </c>
      <c r="E168" s="1">
        <v>16270040</v>
      </c>
      <c r="F168" s="1" t="s">
        <v>9</v>
      </c>
      <c r="G168" s="9">
        <v>162700400187</v>
      </c>
      <c r="H168" s="1" t="s">
        <v>258</v>
      </c>
      <c r="I168" s="1" t="s">
        <v>232</v>
      </c>
      <c r="J168" s="10">
        <v>41518</v>
      </c>
      <c r="K168" s="10"/>
      <c r="L168" s="1">
        <v>2013</v>
      </c>
      <c r="M168" s="10">
        <v>41518</v>
      </c>
      <c r="N168" s="1">
        <v>210130001</v>
      </c>
      <c r="O168" s="1" t="s">
        <v>39</v>
      </c>
      <c r="P168" s="1">
        <v>5</v>
      </c>
      <c r="Q168" s="1">
        <v>0</v>
      </c>
      <c r="R168" s="1" t="s">
        <v>40</v>
      </c>
      <c r="S168" s="11">
        <v>59718</v>
      </c>
      <c r="T168" s="11">
        <v>0</v>
      </c>
      <c r="U168" s="11">
        <v>0</v>
      </c>
      <c r="V168" s="11">
        <f t="shared" si="6"/>
        <v>59718</v>
      </c>
      <c r="W168" s="11">
        <v>-59718</v>
      </c>
      <c r="X168" s="11">
        <v>0</v>
      </c>
      <c r="Y168" s="11">
        <f t="shared" si="7"/>
        <v>0</v>
      </c>
      <c r="Z168" s="11">
        <f t="shared" si="8"/>
        <v>0</v>
      </c>
    </row>
    <row r="169" spans="1:26" x14ac:dyDescent="0.25">
      <c r="A169" s="1">
        <v>2100</v>
      </c>
      <c r="B169" s="1">
        <v>2101</v>
      </c>
      <c r="C169" s="1">
        <v>210130001</v>
      </c>
      <c r="D169" s="1">
        <v>16270040</v>
      </c>
      <c r="E169" s="1">
        <v>16270040</v>
      </c>
      <c r="F169" s="1" t="s">
        <v>9</v>
      </c>
      <c r="G169" s="9">
        <v>162700400188</v>
      </c>
      <c r="H169" s="1" t="s">
        <v>259</v>
      </c>
      <c r="I169" s="1" t="s">
        <v>232</v>
      </c>
      <c r="J169" s="10">
        <v>41518</v>
      </c>
      <c r="K169" s="10"/>
      <c r="L169" s="1">
        <v>2013</v>
      </c>
      <c r="M169" s="10">
        <v>41518</v>
      </c>
      <c r="N169" s="1">
        <v>210130001</v>
      </c>
      <c r="O169" s="1" t="s">
        <v>39</v>
      </c>
      <c r="P169" s="1">
        <v>5</v>
      </c>
      <c r="Q169" s="1">
        <v>0</v>
      </c>
      <c r="R169" s="1" t="s">
        <v>40</v>
      </c>
      <c r="S169" s="11">
        <v>29514</v>
      </c>
      <c r="T169" s="11">
        <v>0</v>
      </c>
      <c r="U169" s="11">
        <v>0</v>
      </c>
      <c r="V169" s="11">
        <f t="shared" si="6"/>
        <v>29514</v>
      </c>
      <c r="W169" s="11">
        <v>-29514</v>
      </c>
      <c r="X169" s="11">
        <v>0</v>
      </c>
      <c r="Y169" s="11">
        <f t="shared" si="7"/>
        <v>0</v>
      </c>
      <c r="Z169" s="11">
        <f t="shared" si="8"/>
        <v>0</v>
      </c>
    </row>
    <row r="170" spans="1:26" x14ac:dyDescent="0.25">
      <c r="A170" s="1">
        <v>2100</v>
      </c>
      <c r="B170" s="1">
        <v>2101</v>
      </c>
      <c r="C170" s="1">
        <v>210130001</v>
      </c>
      <c r="D170" s="1">
        <v>16270040</v>
      </c>
      <c r="E170" s="1">
        <v>16270040</v>
      </c>
      <c r="F170" s="1" t="s">
        <v>9</v>
      </c>
      <c r="G170" s="9">
        <v>162700400189</v>
      </c>
      <c r="H170" s="1" t="s">
        <v>260</v>
      </c>
      <c r="I170" s="1" t="s">
        <v>232</v>
      </c>
      <c r="J170" s="10">
        <v>41518</v>
      </c>
      <c r="K170" s="10"/>
      <c r="L170" s="1">
        <v>2013</v>
      </c>
      <c r="M170" s="10">
        <v>41518</v>
      </c>
      <c r="N170" s="1">
        <v>210130001</v>
      </c>
      <c r="O170" s="1" t="s">
        <v>39</v>
      </c>
      <c r="P170" s="1">
        <v>5</v>
      </c>
      <c r="Q170" s="1">
        <v>0</v>
      </c>
      <c r="R170" s="1" t="s">
        <v>40</v>
      </c>
      <c r="S170" s="11">
        <v>41542</v>
      </c>
      <c r="T170" s="11">
        <v>0</v>
      </c>
      <c r="U170" s="11">
        <v>0</v>
      </c>
      <c r="V170" s="11">
        <f t="shared" si="6"/>
        <v>41542</v>
      </c>
      <c r="W170" s="11">
        <v>-41542</v>
      </c>
      <c r="X170" s="11">
        <v>0</v>
      </c>
      <c r="Y170" s="11">
        <f t="shared" si="7"/>
        <v>0</v>
      </c>
      <c r="Z170" s="11">
        <f t="shared" si="8"/>
        <v>0</v>
      </c>
    </row>
    <row r="171" spans="1:26" x14ac:dyDescent="0.25">
      <c r="A171" s="1">
        <v>2100</v>
      </c>
      <c r="B171" s="1">
        <v>2101</v>
      </c>
      <c r="C171" s="1">
        <v>210130001</v>
      </c>
      <c r="D171" s="1">
        <v>16270040</v>
      </c>
      <c r="E171" s="1">
        <v>16270040</v>
      </c>
      <c r="F171" s="1" t="s">
        <v>9</v>
      </c>
      <c r="G171" s="9">
        <v>162700400190</v>
      </c>
      <c r="H171" s="1" t="s">
        <v>261</v>
      </c>
      <c r="I171" s="1" t="s">
        <v>232</v>
      </c>
      <c r="J171" s="10">
        <v>41518</v>
      </c>
      <c r="K171" s="10"/>
      <c r="L171" s="1">
        <v>2013</v>
      </c>
      <c r="M171" s="10">
        <v>41518</v>
      </c>
      <c r="N171" s="1">
        <v>210130001</v>
      </c>
      <c r="O171" s="1" t="s">
        <v>39</v>
      </c>
      <c r="P171" s="1">
        <v>5</v>
      </c>
      <c r="Q171" s="1">
        <v>0</v>
      </c>
      <c r="R171" s="1" t="s">
        <v>40</v>
      </c>
      <c r="S171" s="11">
        <v>18878</v>
      </c>
      <c r="T171" s="11">
        <v>0</v>
      </c>
      <c r="U171" s="11">
        <v>0</v>
      </c>
      <c r="V171" s="11">
        <f t="shared" si="6"/>
        <v>18878</v>
      </c>
      <c r="W171" s="11">
        <v>-18878</v>
      </c>
      <c r="X171" s="11">
        <v>0</v>
      </c>
      <c r="Y171" s="11">
        <f t="shared" si="7"/>
        <v>0</v>
      </c>
      <c r="Z171" s="11">
        <f t="shared" si="8"/>
        <v>0</v>
      </c>
    </row>
    <row r="172" spans="1:26" x14ac:dyDescent="0.25">
      <c r="A172" s="1">
        <v>2100</v>
      </c>
      <c r="B172" s="1">
        <v>2101</v>
      </c>
      <c r="C172" s="1">
        <v>210130001</v>
      </c>
      <c r="D172" s="1">
        <v>16270040</v>
      </c>
      <c r="E172" s="1">
        <v>16270040</v>
      </c>
      <c r="F172" s="1" t="s">
        <v>9</v>
      </c>
      <c r="G172" s="9">
        <v>162700400191</v>
      </c>
      <c r="H172" s="1" t="s">
        <v>262</v>
      </c>
      <c r="I172" s="1" t="s">
        <v>232</v>
      </c>
      <c r="J172" s="10">
        <v>41518</v>
      </c>
      <c r="K172" s="10"/>
      <c r="L172" s="1">
        <v>2013</v>
      </c>
      <c r="M172" s="10">
        <v>41518</v>
      </c>
      <c r="N172" s="1">
        <v>210130001</v>
      </c>
      <c r="O172" s="1" t="s">
        <v>39</v>
      </c>
      <c r="P172" s="1">
        <v>0</v>
      </c>
      <c r="Q172" s="1">
        <v>1</v>
      </c>
      <c r="R172" s="1" t="s">
        <v>40</v>
      </c>
      <c r="S172" s="11">
        <v>4904</v>
      </c>
      <c r="T172" s="11">
        <v>0</v>
      </c>
      <c r="U172" s="11">
        <v>0</v>
      </c>
      <c r="V172" s="11">
        <f t="shared" si="6"/>
        <v>4904</v>
      </c>
      <c r="W172" s="11">
        <v>-4904</v>
      </c>
      <c r="X172" s="11">
        <v>0</v>
      </c>
      <c r="Y172" s="11">
        <f t="shared" si="7"/>
        <v>0</v>
      </c>
      <c r="Z172" s="11">
        <f t="shared" si="8"/>
        <v>0</v>
      </c>
    </row>
    <row r="173" spans="1:26" x14ac:dyDescent="0.25">
      <c r="A173" s="1">
        <v>2100</v>
      </c>
      <c r="B173" s="1">
        <v>2101</v>
      </c>
      <c r="C173" s="1">
        <v>210130001</v>
      </c>
      <c r="D173" s="1">
        <v>16270040</v>
      </c>
      <c r="E173" s="1">
        <v>16270040</v>
      </c>
      <c r="F173" s="1" t="s">
        <v>9</v>
      </c>
      <c r="G173" s="9">
        <v>162700400192</v>
      </c>
      <c r="H173" s="1" t="s">
        <v>263</v>
      </c>
      <c r="I173" s="1" t="s">
        <v>232</v>
      </c>
      <c r="J173" s="10">
        <v>41518</v>
      </c>
      <c r="K173" s="10"/>
      <c r="L173" s="1">
        <v>2013</v>
      </c>
      <c r="M173" s="10">
        <v>41518</v>
      </c>
      <c r="N173" s="1">
        <v>210130001</v>
      </c>
      <c r="O173" s="1" t="s">
        <v>39</v>
      </c>
      <c r="P173" s="1">
        <v>5</v>
      </c>
      <c r="Q173" s="1">
        <v>0</v>
      </c>
      <c r="R173" s="1" t="s">
        <v>40</v>
      </c>
      <c r="S173" s="11">
        <v>56626</v>
      </c>
      <c r="T173" s="11">
        <v>0</v>
      </c>
      <c r="U173" s="11">
        <v>0</v>
      </c>
      <c r="V173" s="11">
        <f t="shared" si="6"/>
        <v>56626</v>
      </c>
      <c r="W173" s="11">
        <v>-56626</v>
      </c>
      <c r="X173" s="11">
        <v>0</v>
      </c>
      <c r="Y173" s="11">
        <f t="shared" si="7"/>
        <v>0</v>
      </c>
      <c r="Z173" s="11">
        <f t="shared" si="8"/>
        <v>0</v>
      </c>
    </row>
    <row r="174" spans="1:26" x14ac:dyDescent="0.25">
      <c r="A174" s="1">
        <v>2100</v>
      </c>
      <c r="B174" s="1">
        <v>2101</v>
      </c>
      <c r="C174" s="1">
        <v>210130001</v>
      </c>
      <c r="D174" s="1">
        <v>16270040</v>
      </c>
      <c r="E174" s="1">
        <v>16270040</v>
      </c>
      <c r="F174" s="1" t="s">
        <v>9</v>
      </c>
      <c r="G174" s="9">
        <v>162700400193</v>
      </c>
      <c r="H174" s="1" t="s">
        <v>264</v>
      </c>
      <c r="I174" s="1" t="s">
        <v>232</v>
      </c>
      <c r="J174" s="10">
        <v>41518</v>
      </c>
      <c r="K174" s="10"/>
      <c r="L174" s="1">
        <v>2013</v>
      </c>
      <c r="M174" s="10">
        <v>41518</v>
      </c>
      <c r="N174" s="1">
        <v>210130001</v>
      </c>
      <c r="O174" s="1" t="s">
        <v>39</v>
      </c>
      <c r="P174" s="1">
        <v>5</v>
      </c>
      <c r="Q174" s="1">
        <v>0</v>
      </c>
      <c r="R174" s="1" t="s">
        <v>40</v>
      </c>
      <c r="S174" s="11">
        <v>58343</v>
      </c>
      <c r="T174" s="11">
        <v>0</v>
      </c>
      <c r="U174" s="11">
        <v>0</v>
      </c>
      <c r="V174" s="11">
        <f t="shared" si="6"/>
        <v>58343</v>
      </c>
      <c r="W174" s="11">
        <v>-58343</v>
      </c>
      <c r="X174" s="11">
        <v>0</v>
      </c>
      <c r="Y174" s="11">
        <f t="shared" si="7"/>
        <v>0</v>
      </c>
      <c r="Z174" s="11">
        <f t="shared" si="8"/>
        <v>0</v>
      </c>
    </row>
    <row r="175" spans="1:26" x14ac:dyDescent="0.25">
      <c r="A175" s="1">
        <v>2100</v>
      </c>
      <c r="B175" s="1">
        <v>2101</v>
      </c>
      <c r="C175" s="1">
        <v>210130001</v>
      </c>
      <c r="D175" s="1">
        <v>16270040</v>
      </c>
      <c r="E175" s="1">
        <v>16270040</v>
      </c>
      <c r="F175" s="1" t="s">
        <v>9</v>
      </c>
      <c r="G175" s="9">
        <v>162700400194</v>
      </c>
      <c r="H175" s="1" t="s">
        <v>260</v>
      </c>
      <c r="I175" s="1" t="s">
        <v>232</v>
      </c>
      <c r="J175" s="10">
        <v>41518</v>
      </c>
      <c r="K175" s="10"/>
      <c r="L175" s="1">
        <v>2013</v>
      </c>
      <c r="M175" s="10">
        <v>41518</v>
      </c>
      <c r="N175" s="1">
        <v>210130001</v>
      </c>
      <c r="O175" s="1" t="s">
        <v>39</v>
      </c>
      <c r="P175" s="1">
        <v>5</v>
      </c>
      <c r="Q175" s="1">
        <v>0</v>
      </c>
      <c r="R175" s="1" t="s">
        <v>40</v>
      </c>
      <c r="S175" s="11">
        <v>64029</v>
      </c>
      <c r="T175" s="11">
        <v>0</v>
      </c>
      <c r="U175" s="11">
        <v>0</v>
      </c>
      <c r="V175" s="11">
        <f t="shared" si="6"/>
        <v>64029</v>
      </c>
      <c r="W175" s="11">
        <v>-64029</v>
      </c>
      <c r="X175" s="11">
        <v>0</v>
      </c>
      <c r="Y175" s="11">
        <f t="shared" si="7"/>
        <v>0</v>
      </c>
      <c r="Z175" s="11">
        <f t="shared" si="8"/>
        <v>0</v>
      </c>
    </row>
    <row r="176" spans="1:26" x14ac:dyDescent="0.25">
      <c r="A176" s="1">
        <v>2100</v>
      </c>
      <c r="B176" s="1">
        <v>2101</v>
      </c>
      <c r="C176" s="1">
        <v>210130001</v>
      </c>
      <c r="D176" s="1">
        <v>16270040</v>
      </c>
      <c r="E176" s="1">
        <v>16270040</v>
      </c>
      <c r="F176" s="1" t="s">
        <v>9</v>
      </c>
      <c r="G176" s="9">
        <v>162700400195</v>
      </c>
      <c r="H176" s="1" t="s">
        <v>265</v>
      </c>
      <c r="I176" s="1" t="s">
        <v>232</v>
      </c>
      <c r="J176" s="10">
        <v>41518</v>
      </c>
      <c r="K176" s="10"/>
      <c r="L176" s="1">
        <v>2013</v>
      </c>
      <c r="M176" s="10">
        <v>41518</v>
      </c>
      <c r="N176" s="1">
        <v>210130001</v>
      </c>
      <c r="O176" s="1" t="s">
        <v>39</v>
      </c>
      <c r="P176" s="1">
        <v>5</v>
      </c>
      <c r="Q176" s="1">
        <v>0</v>
      </c>
      <c r="R176" s="1" t="s">
        <v>40</v>
      </c>
      <c r="S176" s="11">
        <v>68148</v>
      </c>
      <c r="T176" s="11">
        <v>0</v>
      </c>
      <c r="U176" s="11">
        <v>0</v>
      </c>
      <c r="V176" s="11">
        <f t="shared" si="6"/>
        <v>68148</v>
      </c>
      <c r="W176" s="11">
        <v>-68148</v>
      </c>
      <c r="X176" s="11">
        <v>0</v>
      </c>
      <c r="Y176" s="11">
        <f t="shared" si="7"/>
        <v>0</v>
      </c>
      <c r="Z176" s="11">
        <f t="shared" si="8"/>
        <v>0</v>
      </c>
    </row>
    <row r="177" spans="1:27" x14ac:dyDescent="0.25">
      <c r="A177" s="1">
        <v>2100</v>
      </c>
      <c r="B177" s="1">
        <v>2101</v>
      </c>
      <c r="C177" s="1">
        <v>210130001</v>
      </c>
      <c r="D177" s="1">
        <v>16270040</v>
      </c>
      <c r="E177" s="1">
        <v>16270040</v>
      </c>
      <c r="F177" s="1" t="s">
        <v>9</v>
      </c>
      <c r="G177" s="9">
        <v>162700400196</v>
      </c>
      <c r="H177" s="1" t="s">
        <v>266</v>
      </c>
      <c r="I177" s="1" t="s">
        <v>232</v>
      </c>
      <c r="J177" s="10">
        <v>41518</v>
      </c>
      <c r="K177" s="10"/>
      <c r="L177" s="1">
        <v>2013</v>
      </c>
      <c r="M177" s="10">
        <v>41518</v>
      </c>
      <c r="N177" s="1">
        <v>210130001</v>
      </c>
      <c r="O177" s="1" t="s">
        <v>39</v>
      </c>
      <c r="P177" s="1">
        <v>5</v>
      </c>
      <c r="Q177" s="1">
        <v>0</v>
      </c>
      <c r="R177" s="1" t="s">
        <v>40</v>
      </c>
      <c r="S177" s="11">
        <v>60403</v>
      </c>
      <c r="T177" s="11">
        <v>0</v>
      </c>
      <c r="U177" s="11">
        <v>0</v>
      </c>
      <c r="V177" s="11">
        <f t="shared" si="6"/>
        <v>60403</v>
      </c>
      <c r="W177" s="11">
        <v>-60403</v>
      </c>
      <c r="X177" s="11">
        <v>0</v>
      </c>
      <c r="Y177" s="11">
        <f t="shared" si="7"/>
        <v>0</v>
      </c>
      <c r="Z177" s="11">
        <f t="shared" si="8"/>
        <v>0</v>
      </c>
    </row>
    <row r="178" spans="1:27" x14ac:dyDescent="0.25">
      <c r="A178" s="1">
        <v>2100</v>
      </c>
      <c r="B178" s="1">
        <v>2101</v>
      </c>
      <c r="C178" s="1">
        <v>210130001</v>
      </c>
      <c r="D178" s="1">
        <v>16270040</v>
      </c>
      <c r="E178" s="1">
        <v>16270040</v>
      </c>
      <c r="F178" s="1" t="s">
        <v>9</v>
      </c>
      <c r="G178" s="9">
        <v>162700400197</v>
      </c>
      <c r="H178" s="1" t="s">
        <v>263</v>
      </c>
      <c r="I178" s="1" t="s">
        <v>232</v>
      </c>
      <c r="J178" s="10">
        <v>41518</v>
      </c>
      <c r="K178" s="10">
        <v>44651</v>
      </c>
      <c r="L178" s="1">
        <v>2013</v>
      </c>
      <c r="M178" s="10">
        <v>41518</v>
      </c>
      <c r="N178" s="1">
        <v>210130001</v>
      </c>
      <c r="O178" s="1" t="s">
        <v>39</v>
      </c>
      <c r="P178" s="1">
        <v>5</v>
      </c>
      <c r="Q178" s="1">
        <v>0</v>
      </c>
      <c r="R178" s="1" t="s">
        <v>40</v>
      </c>
      <c r="S178" s="11">
        <v>119791</v>
      </c>
      <c r="T178" s="11">
        <v>0</v>
      </c>
      <c r="U178" s="11">
        <v>-119791</v>
      </c>
      <c r="V178" s="11">
        <f t="shared" si="6"/>
        <v>0</v>
      </c>
      <c r="W178" s="11">
        <v>-119791</v>
      </c>
      <c r="X178" s="11">
        <v>0</v>
      </c>
      <c r="Y178" s="11">
        <f t="shared" si="7"/>
        <v>0</v>
      </c>
      <c r="Z178" s="11">
        <f t="shared" si="8"/>
        <v>0</v>
      </c>
      <c r="AA178" s="12">
        <f>S178+W178</f>
        <v>0</v>
      </c>
    </row>
    <row r="179" spans="1:27" x14ac:dyDescent="0.25">
      <c r="A179" s="1">
        <v>2100</v>
      </c>
      <c r="B179" s="1">
        <v>2101</v>
      </c>
      <c r="C179" s="1">
        <v>210130001</v>
      </c>
      <c r="D179" s="1">
        <v>16270040</v>
      </c>
      <c r="E179" s="1">
        <v>16270040</v>
      </c>
      <c r="F179" s="1" t="s">
        <v>9</v>
      </c>
      <c r="G179" s="9">
        <v>162700400198</v>
      </c>
      <c r="H179" s="1" t="s">
        <v>267</v>
      </c>
      <c r="I179" s="1" t="s">
        <v>232</v>
      </c>
      <c r="J179" s="10">
        <v>41518</v>
      </c>
      <c r="K179" s="10"/>
      <c r="L179" s="1">
        <v>2013</v>
      </c>
      <c r="M179" s="10">
        <v>41518</v>
      </c>
      <c r="N179" s="1">
        <v>210130001</v>
      </c>
      <c r="O179" s="1" t="s">
        <v>39</v>
      </c>
      <c r="P179" s="1">
        <v>5</v>
      </c>
      <c r="Q179" s="1">
        <v>0</v>
      </c>
      <c r="R179" s="1" t="s">
        <v>40</v>
      </c>
      <c r="S179" s="11">
        <v>26964</v>
      </c>
      <c r="T179" s="11">
        <v>0</v>
      </c>
      <c r="U179" s="11">
        <v>0</v>
      </c>
      <c r="V179" s="11">
        <f t="shared" si="6"/>
        <v>26964</v>
      </c>
      <c r="W179" s="11">
        <v>-26964</v>
      </c>
      <c r="X179" s="11">
        <v>0</v>
      </c>
      <c r="Y179" s="11">
        <f t="shared" si="7"/>
        <v>0</v>
      </c>
      <c r="Z179" s="11">
        <f t="shared" si="8"/>
        <v>0</v>
      </c>
    </row>
    <row r="180" spans="1:27" x14ac:dyDescent="0.25">
      <c r="A180" s="1">
        <v>2100</v>
      </c>
      <c r="B180" s="1">
        <v>2101</v>
      </c>
      <c r="C180" s="1">
        <v>210130001</v>
      </c>
      <c r="D180" s="1">
        <v>16270040</v>
      </c>
      <c r="E180" s="1">
        <v>16270040</v>
      </c>
      <c r="F180" s="1" t="s">
        <v>9</v>
      </c>
      <c r="G180" s="9">
        <v>162700400199</v>
      </c>
      <c r="H180" s="1" t="s">
        <v>268</v>
      </c>
      <c r="I180" s="1" t="s">
        <v>232</v>
      </c>
      <c r="J180" s="10">
        <v>41518</v>
      </c>
      <c r="K180" s="10"/>
      <c r="L180" s="1">
        <v>2013</v>
      </c>
      <c r="M180" s="10">
        <v>41518</v>
      </c>
      <c r="N180" s="1">
        <v>210130001</v>
      </c>
      <c r="O180" s="1" t="s">
        <v>39</v>
      </c>
      <c r="P180" s="1">
        <v>5</v>
      </c>
      <c r="Q180" s="1">
        <v>0</v>
      </c>
      <c r="R180" s="1" t="s">
        <v>40</v>
      </c>
      <c r="S180" s="11">
        <v>29417</v>
      </c>
      <c r="T180" s="11">
        <v>0</v>
      </c>
      <c r="U180" s="11">
        <v>0</v>
      </c>
      <c r="V180" s="11">
        <f t="shared" si="6"/>
        <v>29417</v>
      </c>
      <c r="W180" s="11">
        <v>-29417</v>
      </c>
      <c r="X180" s="11">
        <v>0</v>
      </c>
      <c r="Y180" s="11">
        <f t="shared" si="7"/>
        <v>0</v>
      </c>
      <c r="Z180" s="11">
        <f t="shared" si="8"/>
        <v>0</v>
      </c>
    </row>
    <row r="181" spans="1:27" x14ac:dyDescent="0.25">
      <c r="A181" s="1">
        <v>2100</v>
      </c>
      <c r="B181" s="1">
        <v>2101</v>
      </c>
      <c r="C181" s="1">
        <v>210130001</v>
      </c>
      <c r="D181" s="1">
        <v>16270040</v>
      </c>
      <c r="E181" s="1">
        <v>16270040</v>
      </c>
      <c r="F181" s="1" t="s">
        <v>9</v>
      </c>
      <c r="G181" s="9">
        <v>162700400200</v>
      </c>
      <c r="H181" s="1" t="s">
        <v>269</v>
      </c>
      <c r="I181" s="1" t="s">
        <v>232</v>
      </c>
      <c r="J181" s="10">
        <v>41518</v>
      </c>
      <c r="K181" s="10"/>
      <c r="L181" s="1">
        <v>2013</v>
      </c>
      <c r="M181" s="10">
        <v>41518</v>
      </c>
      <c r="N181" s="1">
        <v>210130001</v>
      </c>
      <c r="O181" s="1" t="s">
        <v>39</v>
      </c>
      <c r="P181" s="1">
        <v>5</v>
      </c>
      <c r="Q181" s="1">
        <v>0</v>
      </c>
      <c r="R181" s="1" t="s">
        <v>40</v>
      </c>
      <c r="S181" s="11">
        <v>8190</v>
      </c>
      <c r="T181" s="11">
        <v>0</v>
      </c>
      <c r="U181" s="11">
        <v>0</v>
      </c>
      <c r="V181" s="11">
        <f t="shared" si="6"/>
        <v>8190</v>
      </c>
      <c r="W181" s="11">
        <v>-8190</v>
      </c>
      <c r="X181" s="11">
        <v>0</v>
      </c>
      <c r="Y181" s="11">
        <f t="shared" si="7"/>
        <v>0</v>
      </c>
      <c r="Z181" s="11">
        <f t="shared" si="8"/>
        <v>0</v>
      </c>
    </row>
    <row r="182" spans="1:27" x14ac:dyDescent="0.25">
      <c r="A182" s="1">
        <v>2100</v>
      </c>
      <c r="B182" s="1">
        <v>2101</v>
      </c>
      <c r="C182" s="1">
        <v>210130001</v>
      </c>
      <c r="D182" s="1">
        <v>16270040</v>
      </c>
      <c r="E182" s="1">
        <v>16270040</v>
      </c>
      <c r="F182" s="1" t="s">
        <v>9</v>
      </c>
      <c r="G182" s="9">
        <v>162700400201</v>
      </c>
      <c r="H182" s="1" t="s">
        <v>270</v>
      </c>
      <c r="I182" s="1" t="s">
        <v>232</v>
      </c>
      <c r="J182" s="10">
        <v>41518</v>
      </c>
      <c r="K182" s="10"/>
      <c r="L182" s="1">
        <v>2013</v>
      </c>
      <c r="M182" s="10">
        <v>41518</v>
      </c>
      <c r="N182" s="1">
        <v>210130001</v>
      </c>
      <c r="O182" s="1" t="s">
        <v>39</v>
      </c>
      <c r="P182" s="1">
        <v>5</v>
      </c>
      <c r="Q182" s="1">
        <v>0</v>
      </c>
      <c r="R182" s="1" t="s">
        <v>40</v>
      </c>
      <c r="S182" s="11">
        <v>41674</v>
      </c>
      <c r="T182" s="11">
        <v>0</v>
      </c>
      <c r="U182" s="11">
        <v>0</v>
      </c>
      <c r="V182" s="11">
        <f t="shared" si="6"/>
        <v>41674</v>
      </c>
      <c r="W182" s="11">
        <v>-41674</v>
      </c>
      <c r="X182" s="11">
        <v>0</v>
      </c>
      <c r="Y182" s="11">
        <f t="shared" si="7"/>
        <v>0</v>
      </c>
      <c r="Z182" s="11">
        <f t="shared" si="8"/>
        <v>0</v>
      </c>
    </row>
    <row r="183" spans="1:27" x14ac:dyDescent="0.25">
      <c r="A183" s="1">
        <v>2100</v>
      </c>
      <c r="B183" s="1">
        <v>2101</v>
      </c>
      <c r="C183" s="1">
        <v>210130001</v>
      </c>
      <c r="D183" s="1">
        <v>16270040</v>
      </c>
      <c r="E183" s="1">
        <v>16270040</v>
      </c>
      <c r="F183" s="1" t="s">
        <v>9</v>
      </c>
      <c r="G183" s="9">
        <v>162700400202</v>
      </c>
      <c r="H183" s="1" t="s">
        <v>271</v>
      </c>
      <c r="I183" s="1" t="s">
        <v>232</v>
      </c>
      <c r="J183" s="10">
        <v>41518</v>
      </c>
      <c r="K183" s="10"/>
      <c r="L183" s="1">
        <v>2013</v>
      </c>
      <c r="M183" s="10">
        <v>41518</v>
      </c>
      <c r="N183" s="1">
        <v>210130001</v>
      </c>
      <c r="O183" s="1" t="s">
        <v>39</v>
      </c>
      <c r="P183" s="1">
        <v>5</v>
      </c>
      <c r="Q183" s="1">
        <v>0</v>
      </c>
      <c r="R183" s="1" t="s">
        <v>40</v>
      </c>
      <c r="S183" s="11">
        <v>29416</v>
      </c>
      <c r="T183" s="11">
        <v>0</v>
      </c>
      <c r="U183" s="11">
        <v>0</v>
      </c>
      <c r="V183" s="11">
        <f t="shared" si="6"/>
        <v>29416</v>
      </c>
      <c r="W183" s="11">
        <v>-29416</v>
      </c>
      <c r="X183" s="11">
        <v>0</v>
      </c>
      <c r="Y183" s="11">
        <f t="shared" si="7"/>
        <v>0</v>
      </c>
      <c r="Z183" s="11">
        <f t="shared" si="8"/>
        <v>0</v>
      </c>
    </row>
    <row r="184" spans="1:27" x14ac:dyDescent="0.25">
      <c r="A184" s="1">
        <v>2100</v>
      </c>
      <c r="B184" s="1">
        <v>2101</v>
      </c>
      <c r="C184" s="1">
        <v>210130001</v>
      </c>
      <c r="D184" s="1">
        <v>16270040</v>
      </c>
      <c r="E184" s="1">
        <v>16270040</v>
      </c>
      <c r="F184" s="1" t="s">
        <v>9</v>
      </c>
      <c r="G184" s="9">
        <v>162700400203</v>
      </c>
      <c r="H184" s="1" t="s">
        <v>272</v>
      </c>
      <c r="I184" s="1" t="s">
        <v>232</v>
      </c>
      <c r="J184" s="10">
        <v>41518</v>
      </c>
      <c r="K184" s="10"/>
      <c r="L184" s="1">
        <v>2013</v>
      </c>
      <c r="M184" s="10">
        <v>41518</v>
      </c>
      <c r="N184" s="1">
        <v>210130001</v>
      </c>
      <c r="O184" s="1" t="s">
        <v>39</v>
      </c>
      <c r="P184" s="1">
        <v>5</v>
      </c>
      <c r="Q184" s="1">
        <v>0</v>
      </c>
      <c r="R184" s="1" t="s">
        <v>40</v>
      </c>
      <c r="S184" s="11">
        <v>27782</v>
      </c>
      <c r="T184" s="11">
        <v>0</v>
      </c>
      <c r="U184" s="11">
        <v>0</v>
      </c>
      <c r="V184" s="11">
        <f t="shared" si="6"/>
        <v>27782</v>
      </c>
      <c r="W184" s="11">
        <v>-27782</v>
      </c>
      <c r="X184" s="11">
        <v>0</v>
      </c>
      <c r="Y184" s="11">
        <f t="shared" si="7"/>
        <v>0</v>
      </c>
      <c r="Z184" s="11">
        <f t="shared" si="8"/>
        <v>0</v>
      </c>
    </row>
    <row r="185" spans="1:27" x14ac:dyDescent="0.25">
      <c r="A185" s="1">
        <v>2100</v>
      </c>
      <c r="B185" s="1">
        <v>2101</v>
      </c>
      <c r="C185" s="1">
        <v>210130001</v>
      </c>
      <c r="D185" s="1">
        <v>16270040</v>
      </c>
      <c r="E185" s="1">
        <v>16270040</v>
      </c>
      <c r="F185" s="1" t="s">
        <v>9</v>
      </c>
      <c r="G185" s="9">
        <v>162700400204</v>
      </c>
      <c r="H185" s="1" t="s">
        <v>273</v>
      </c>
      <c r="I185" s="1" t="s">
        <v>232</v>
      </c>
      <c r="J185" s="10">
        <v>41518</v>
      </c>
      <c r="K185" s="10"/>
      <c r="L185" s="1">
        <v>2013</v>
      </c>
      <c r="M185" s="10">
        <v>41518</v>
      </c>
      <c r="N185" s="1">
        <v>210130001</v>
      </c>
      <c r="O185" s="1" t="s">
        <v>39</v>
      </c>
      <c r="P185" s="1">
        <v>5</v>
      </c>
      <c r="Q185" s="1">
        <v>0</v>
      </c>
      <c r="R185" s="1" t="s">
        <v>40</v>
      </c>
      <c r="S185" s="11">
        <v>53603</v>
      </c>
      <c r="T185" s="11">
        <v>0</v>
      </c>
      <c r="U185" s="11">
        <v>0</v>
      </c>
      <c r="V185" s="11">
        <f t="shared" si="6"/>
        <v>53603</v>
      </c>
      <c r="W185" s="11">
        <v>-53603</v>
      </c>
      <c r="X185" s="11">
        <v>0</v>
      </c>
      <c r="Y185" s="11">
        <f t="shared" si="7"/>
        <v>0</v>
      </c>
      <c r="Z185" s="11">
        <f t="shared" si="8"/>
        <v>0</v>
      </c>
    </row>
    <row r="186" spans="1:27" x14ac:dyDescent="0.25">
      <c r="A186" s="1">
        <v>2100</v>
      </c>
      <c r="B186" s="1">
        <v>2101</v>
      </c>
      <c r="C186" s="1">
        <v>210130001</v>
      </c>
      <c r="D186" s="1">
        <v>16270040</v>
      </c>
      <c r="E186" s="1">
        <v>16270040</v>
      </c>
      <c r="F186" s="1" t="s">
        <v>9</v>
      </c>
      <c r="G186" s="9">
        <v>162700400205</v>
      </c>
      <c r="H186" s="1" t="s">
        <v>274</v>
      </c>
      <c r="I186" s="1" t="s">
        <v>232</v>
      </c>
      <c r="J186" s="10">
        <v>41518</v>
      </c>
      <c r="K186" s="10"/>
      <c r="L186" s="1">
        <v>2013</v>
      </c>
      <c r="M186" s="10">
        <v>41518</v>
      </c>
      <c r="N186" s="1">
        <v>210130001</v>
      </c>
      <c r="O186" s="1" t="s">
        <v>39</v>
      </c>
      <c r="P186" s="1">
        <v>5</v>
      </c>
      <c r="Q186" s="1">
        <v>0</v>
      </c>
      <c r="R186" s="1" t="s">
        <v>40</v>
      </c>
      <c r="S186" s="11">
        <v>57198</v>
      </c>
      <c r="T186" s="11">
        <v>0</v>
      </c>
      <c r="U186" s="11">
        <v>0</v>
      </c>
      <c r="V186" s="11">
        <f t="shared" si="6"/>
        <v>57198</v>
      </c>
      <c r="W186" s="11">
        <v>-57198</v>
      </c>
      <c r="X186" s="11">
        <v>0</v>
      </c>
      <c r="Y186" s="11">
        <f t="shared" si="7"/>
        <v>0</v>
      </c>
      <c r="Z186" s="11">
        <f t="shared" si="8"/>
        <v>0</v>
      </c>
    </row>
    <row r="187" spans="1:27" x14ac:dyDescent="0.25">
      <c r="A187" s="1">
        <v>2100</v>
      </c>
      <c r="B187" s="1">
        <v>2101</v>
      </c>
      <c r="C187" s="1">
        <v>210130001</v>
      </c>
      <c r="D187" s="1">
        <v>16270040</v>
      </c>
      <c r="E187" s="1">
        <v>16270040</v>
      </c>
      <c r="F187" s="1" t="s">
        <v>9</v>
      </c>
      <c r="G187" s="9">
        <v>162700400210</v>
      </c>
      <c r="H187" s="1" t="s">
        <v>275</v>
      </c>
      <c r="I187" s="1" t="s">
        <v>276</v>
      </c>
      <c r="J187" s="10">
        <v>41688</v>
      </c>
      <c r="K187" s="10"/>
      <c r="L187" s="1">
        <v>2014</v>
      </c>
      <c r="M187" s="10">
        <v>41688</v>
      </c>
      <c r="N187" s="1">
        <v>210130001</v>
      </c>
      <c r="O187" s="1" t="s">
        <v>39</v>
      </c>
      <c r="P187" s="1">
        <v>5</v>
      </c>
      <c r="Q187" s="1">
        <v>0</v>
      </c>
      <c r="R187" s="1" t="s">
        <v>40</v>
      </c>
      <c r="S187" s="11">
        <v>19745</v>
      </c>
      <c r="T187" s="11">
        <v>0</v>
      </c>
      <c r="U187" s="11">
        <v>0</v>
      </c>
      <c r="V187" s="11">
        <f t="shared" ref="V187:V227" si="9">SUM(S187:U187)</f>
        <v>19745</v>
      </c>
      <c r="W187" s="11">
        <v>-19745</v>
      </c>
      <c r="X187" s="11">
        <v>0</v>
      </c>
      <c r="Y187" s="11">
        <f t="shared" ref="Y187:Y227" si="10">IF(U187=0,0,-(S187+T187+W187+X187))</f>
        <v>0</v>
      </c>
      <c r="Z187" s="11">
        <f t="shared" si="8"/>
        <v>0</v>
      </c>
    </row>
    <row r="188" spans="1:27" x14ac:dyDescent="0.25">
      <c r="A188" s="1">
        <v>2100</v>
      </c>
      <c r="B188" s="1">
        <v>2101</v>
      </c>
      <c r="C188" s="1">
        <v>210130001</v>
      </c>
      <c r="D188" s="1">
        <v>16270040</v>
      </c>
      <c r="E188" s="1">
        <v>16270040</v>
      </c>
      <c r="F188" s="1" t="s">
        <v>9</v>
      </c>
      <c r="G188" s="9">
        <v>162700400211</v>
      </c>
      <c r="H188" s="1" t="s">
        <v>277</v>
      </c>
      <c r="I188" s="1" t="s">
        <v>278</v>
      </c>
      <c r="J188" s="10">
        <v>41702</v>
      </c>
      <c r="K188" s="10"/>
      <c r="L188" s="1">
        <v>2014</v>
      </c>
      <c r="M188" s="10">
        <v>41702</v>
      </c>
      <c r="N188" s="1">
        <v>210130001</v>
      </c>
      <c r="O188" s="1" t="s">
        <v>39</v>
      </c>
      <c r="P188" s="1">
        <v>0</v>
      </c>
      <c r="Q188" s="1">
        <v>1</v>
      </c>
      <c r="R188" s="1" t="s">
        <v>40</v>
      </c>
      <c r="S188" s="11">
        <v>3270</v>
      </c>
      <c r="T188" s="11">
        <v>0</v>
      </c>
      <c r="U188" s="11">
        <v>0</v>
      </c>
      <c r="V188" s="11">
        <f t="shared" si="9"/>
        <v>3270</v>
      </c>
      <c r="W188" s="11">
        <v>-3270</v>
      </c>
      <c r="X188" s="11">
        <v>0</v>
      </c>
      <c r="Y188" s="11">
        <f t="shared" si="10"/>
        <v>0</v>
      </c>
      <c r="Z188" s="11">
        <f t="shared" si="8"/>
        <v>0</v>
      </c>
    </row>
    <row r="189" spans="1:27" x14ac:dyDescent="0.25">
      <c r="A189" s="1">
        <v>2100</v>
      </c>
      <c r="B189" s="1">
        <v>2101</v>
      </c>
      <c r="C189" s="1">
        <v>210130001</v>
      </c>
      <c r="D189" s="1">
        <v>16270040</v>
      </c>
      <c r="E189" s="1">
        <v>16270040</v>
      </c>
      <c r="F189" s="1" t="s">
        <v>9</v>
      </c>
      <c r="G189" s="9">
        <v>162700400212</v>
      </c>
      <c r="H189" s="1" t="s">
        <v>279</v>
      </c>
      <c r="I189" s="1" t="s">
        <v>278</v>
      </c>
      <c r="J189" s="10">
        <v>41702</v>
      </c>
      <c r="K189" s="10"/>
      <c r="L189" s="1">
        <v>2014</v>
      </c>
      <c r="M189" s="10">
        <v>41702</v>
      </c>
      <c r="N189" s="1">
        <v>210130001</v>
      </c>
      <c r="O189" s="1" t="s">
        <v>39</v>
      </c>
      <c r="P189" s="1">
        <v>0</v>
      </c>
      <c r="Q189" s="1">
        <v>1</v>
      </c>
      <c r="R189" s="1" t="s">
        <v>40</v>
      </c>
      <c r="S189" s="11">
        <v>49329</v>
      </c>
      <c r="T189" s="11">
        <v>0</v>
      </c>
      <c r="U189" s="11">
        <v>0</v>
      </c>
      <c r="V189" s="11">
        <f t="shared" si="9"/>
        <v>49329</v>
      </c>
      <c r="W189" s="11">
        <v>-49329</v>
      </c>
      <c r="X189" s="11">
        <v>0</v>
      </c>
      <c r="Y189" s="11">
        <f t="shared" si="10"/>
        <v>0</v>
      </c>
      <c r="Z189" s="11">
        <f t="shared" si="8"/>
        <v>0</v>
      </c>
    </row>
    <row r="190" spans="1:27" x14ac:dyDescent="0.25">
      <c r="A190" s="1">
        <v>2100</v>
      </c>
      <c r="B190" s="1">
        <v>2101</v>
      </c>
      <c r="C190" s="1">
        <v>210130001</v>
      </c>
      <c r="D190" s="1">
        <v>16270040</v>
      </c>
      <c r="E190" s="1">
        <v>16270040</v>
      </c>
      <c r="F190" s="1" t="s">
        <v>9</v>
      </c>
      <c r="G190" s="9">
        <v>162700400213</v>
      </c>
      <c r="H190" s="1" t="s">
        <v>280</v>
      </c>
      <c r="I190" s="1" t="s">
        <v>278</v>
      </c>
      <c r="J190" s="10">
        <v>41702</v>
      </c>
      <c r="K190" s="10"/>
      <c r="L190" s="1">
        <v>2014</v>
      </c>
      <c r="M190" s="10">
        <v>41702</v>
      </c>
      <c r="N190" s="1">
        <v>210130001</v>
      </c>
      <c r="O190" s="1" t="s">
        <v>39</v>
      </c>
      <c r="P190" s="1">
        <v>0</v>
      </c>
      <c r="Q190" s="1">
        <v>1</v>
      </c>
      <c r="R190" s="1" t="s">
        <v>40</v>
      </c>
      <c r="S190" s="11">
        <v>1002</v>
      </c>
      <c r="T190" s="11">
        <v>0</v>
      </c>
      <c r="U190" s="11">
        <v>0</v>
      </c>
      <c r="V190" s="11">
        <f t="shared" si="9"/>
        <v>1002</v>
      </c>
      <c r="W190" s="11">
        <v>-1002</v>
      </c>
      <c r="X190" s="11">
        <v>0</v>
      </c>
      <c r="Y190" s="11">
        <f t="shared" si="10"/>
        <v>0</v>
      </c>
      <c r="Z190" s="11">
        <f t="shared" si="8"/>
        <v>0</v>
      </c>
    </row>
    <row r="191" spans="1:27" x14ac:dyDescent="0.25">
      <c r="A191" s="1">
        <v>2100</v>
      </c>
      <c r="B191" s="1">
        <v>2101</v>
      </c>
      <c r="C191" s="1">
        <v>210130001</v>
      </c>
      <c r="D191" s="1">
        <v>16270040</v>
      </c>
      <c r="E191" s="1">
        <v>16270040</v>
      </c>
      <c r="F191" s="1" t="s">
        <v>9</v>
      </c>
      <c r="G191" s="9">
        <v>162700400214</v>
      </c>
      <c r="H191" s="1" t="s">
        <v>281</v>
      </c>
      <c r="I191" s="1" t="s">
        <v>278</v>
      </c>
      <c r="J191" s="10">
        <v>41702</v>
      </c>
      <c r="K191" s="10"/>
      <c r="L191" s="1">
        <v>2014</v>
      </c>
      <c r="M191" s="10">
        <v>41702</v>
      </c>
      <c r="N191" s="1">
        <v>210130001</v>
      </c>
      <c r="O191" s="1" t="s">
        <v>39</v>
      </c>
      <c r="P191" s="1">
        <v>0</v>
      </c>
      <c r="Q191" s="1">
        <v>1</v>
      </c>
      <c r="R191" s="1" t="s">
        <v>40</v>
      </c>
      <c r="S191" s="11">
        <v>6809</v>
      </c>
      <c r="T191" s="11">
        <v>0</v>
      </c>
      <c r="U191" s="11">
        <v>0</v>
      </c>
      <c r="V191" s="11">
        <f t="shared" si="9"/>
        <v>6809</v>
      </c>
      <c r="W191" s="11">
        <v>-6809</v>
      </c>
      <c r="X191" s="11">
        <v>0</v>
      </c>
      <c r="Y191" s="11">
        <f t="shared" si="10"/>
        <v>0</v>
      </c>
      <c r="Z191" s="11">
        <f t="shared" si="8"/>
        <v>0</v>
      </c>
    </row>
    <row r="192" spans="1:27" x14ac:dyDescent="0.25">
      <c r="A192" s="1">
        <v>2100</v>
      </c>
      <c r="B192" s="1">
        <v>2101</v>
      </c>
      <c r="C192" s="1">
        <v>210130001</v>
      </c>
      <c r="D192" s="1">
        <v>16270040</v>
      </c>
      <c r="E192" s="1">
        <v>16270040</v>
      </c>
      <c r="F192" s="1" t="s">
        <v>9</v>
      </c>
      <c r="G192" s="9">
        <v>162700400215</v>
      </c>
      <c r="H192" s="1" t="s">
        <v>282</v>
      </c>
      <c r="I192" s="1" t="s">
        <v>278</v>
      </c>
      <c r="J192" s="10">
        <v>41702</v>
      </c>
      <c r="K192" s="10"/>
      <c r="L192" s="1">
        <v>2014</v>
      </c>
      <c r="M192" s="10">
        <v>41702</v>
      </c>
      <c r="N192" s="1">
        <v>210130001</v>
      </c>
      <c r="O192" s="1" t="s">
        <v>39</v>
      </c>
      <c r="P192" s="1">
        <v>0</v>
      </c>
      <c r="Q192" s="1">
        <v>1</v>
      </c>
      <c r="R192" s="1" t="s">
        <v>40</v>
      </c>
      <c r="S192" s="11">
        <v>2985</v>
      </c>
      <c r="T192" s="11">
        <v>0</v>
      </c>
      <c r="U192" s="11">
        <v>0</v>
      </c>
      <c r="V192" s="11">
        <f t="shared" si="9"/>
        <v>2985</v>
      </c>
      <c r="W192" s="11">
        <v>-2985</v>
      </c>
      <c r="X192" s="11">
        <v>0</v>
      </c>
      <c r="Y192" s="11">
        <f t="shared" si="10"/>
        <v>0</v>
      </c>
      <c r="Z192" s="11">
        <f t="shared" si="8"/>
        <v>0</v>
      </c>
    </row>
    <row r="193" spans="1:26" x14ac:dyDescent="0.25">
      <c r="A193" s="1">
        <v>2100</v>
      </c>
      <c r="B193" s="1">
        <v>2101</v>
      </c>
      <c r="C193" s="1">
        <v>210130001</v>
      </c>
      <c r="D193" s="1">
        <v>16270040</v>
      </c>
      <c r="E193" s="1">
        <v>16270040</v>
      </c>
      <c r="F193" s="1" t="s">
        <v>9</v>
      </c>
      <c r="G193" s="9">
        <v>162700400216</v>
      </c>
      <c r="H193" s="1" t="s">
        <v>283</v>
      </c>
      <c r="I193" s="1" t="s">
        <v>278</v>
      </c>
      <c r="J193" s="10">
        <v>41702</v>
      </c>
      <c r="K193" s="10"/>
      <c r="L193" s="1">
        <v>2014</v>
      </c>
      <c r="M193" s="10">
        <v>41702</v>
      </c>
      <c r="N193" s="1">
        <v>210130001</v>
      </c>
      <c r="O193" s="1" t="s">
        <v>39</v>
      </c>
      <c r="P193" s="1">
        <v>0</v>
      </c>
      <c r="Q193" s="1">
        <v>1</v>
      </c>
      <c r="R193" s="1" t="s">
        <v>40</v>
      </c>
      <c r="S193" s="11">
        <v>3405</v>
      </c>
      <c r="T193" s="11">
        <v>0</v>
      </c>
      <c r="U193" s="11">
        <v>0</v>
      </c>
      <c r="V193" s="11">
        <f t="shared" si="9"/>
        <v>3405</v>
      </c>
      <c r="W193" s="11">
        <v>-3405</v>
      </c>
      <c r="X193" s="11">
        <v>0</v>
      </c>
      <c r="Y193" s="11">
        <f t="shared" si="10"/>
        <v>0</v>
      </c>
      <c r="Z193" s="11">
        <f t="shared" si="8"/>
        <v>0</v>
      </c>
    </row>
    <row r="194" spans="1:26" x14ac:dyDescent="0.25">
      <c r="A194" s="1">
        <v>2100</v>
      </c>
      <c r="B194" s="1">
        <v>2101</v>
      </c>
      <c r="C194" s="1">
        <v>210130001</v>
      </c>
      <c r="D194" s="1">
        <v>16270040</v>
      </c>
      <c r="E194" s="1">
        <v>16270040</v>
      </c>
      <c r="F194" s="1" t="s">
        <v>9</v>
      </c>
      <c r="G194" s="9">
        <v>162700400217</v>
      </c>
      <c r="H194" s="1" t="s">
        <v>284</v>
      </c>
      <c r="I194" s="1" t="s">
        <v>278</v>
      </c>
      <c r="J194" s="10">
        <v>41702</v>
      </c>
      <c r="K194" s="10"/>
      <c r="L194" s="1">
        <v>2014</v>
      </c>
      <c r="M194" s="10">
        <v>41702</v>
      </c>
      <c r="N194" s="1">
        <v>210130001</v>
      </c>
      <c r="O194" s="1" t="s">
        <v>39</v>
      </c>
      <c r="P194" s="1">
        <v>0</v>
      </c>
      <c r="Q194" s="1">
        <v>1</v>
      </c>
      <c r="R194" s="1" t="s">
        <v>40</v>
      </c>
      <c r="S194" s="11">
        <v>1525</v>
      </c>
      <c r="T194" s="11">
        <v>0</v>
      </c>
      <c r="U194" s="11">
        <v>0</v>
      </c>
      <c r="V194" s="11">
        <f t="shared" si="9"/>
        <v>1525</v>
      </c>
      <c r="W194" s="11">
        <v>-1525</v>
      </c>
      <c r="X194" s="11">
        <v>0</v>
      </c>
      <c r="Y194" s="11">
        <f t="shared" si="10"/>
        <v>0</v>
      </c>
      <c r="Z194" s="11">
        <f t="shared" si="8"/>
        <v>0</v>
      </c>
    </row>
    <row r="195" spans="1:26" x14ac:dyDescent="0.25">
      <c r="A195" s="1">
        <v>2100</v>
      </c>
      <c r="B195" s="1">
        <v>2101</v>
      </c>
      <c r="C195" s="1">
        <v>210130001</v>
      </c>
      <c r="D195" s="1">
        <v>16270040</v>
      </c>
      <c r="E195" s="1">
        <v>16270040</v>
      </c>
      <c r="F195" s="1" t="s">
        <v>9</v>
      </c>
      <c r="G195" s="9">
        <v>162700400218</v>
      </c>
      <c r="H195" s="1" t="s">
        <v>285</v>
      </c>
      <c r="I195" s="1" t="s">
        <v>278</v>
      </c>
      <c r="J195" s="10">
        <v>41702</v>
      </c>
      <c r="K195" s="10"/>
      <c r="L195" s="1">
        <v>2014</v>
      </c>
      <c r="M195" s="10">
        <v>41702</v>
      </c>
      <c r="N195" s="1">
        <v>210130001</v>
      </c>
      <c r="O195" s="1" t="s">
        <v>39</v>
      </c>
      <c r="P195" s="1">
        <v>0</v>
      </c>
      <c r="Q195" s="1">
        <v>1</v>
      </c>
      <c r="R195" s="1" t="s">
        <v>40</v>
      </c>
      <c r="S195" s="11">
        <v>2202</v>
      </c>
      <c r="T195" s="11">
        <v>0</v>
      </c>
      <c r="U195" s="11">
        <v>0</v>
      </c>
      <c r="V195" s="11">
        <f t="shared" si="9"/>
        <v>2202</v>
      </c>
      <c r="W195" s="11">
        <v>-2202</v>
      </c>
      <c r="X195" s="11">
        <v>0</v>
      </c>
      <c r="Y195" s="11">
        <f t="shared" si="10"/>
        <v>0</v>
      </c>
      <c r="Z195" s="11">
        <f t="shared" si="8"/>
        <v>0</v>
      </c>
    </row>
    <row r="196" spans="1:26" x14ac:dyDescent="0.25">
      <c r="A196" s="1">
        <v>2100</v>
      </c>
      <c r="B196" s="1">
        <v>2101</v>
      </c>
      <c r="C196" s="1">
        <v>210130001</v>
      </c>
      <c r="D196" s="1">
        <v>16270040</v>
      </c>
      <c r="E196" s="1">
        <v>16270040</v>
      </c>
      <c r="F196" s="1" t="s">
        <v>9</v>
      </c>
      <c r="G196" s="9">
        <v>162700400219</v>
      </c>
      <c r="H196" s="1" t="s">
        <v>286</v>
      </c>
      <c r="I196" s="1" t="s">
        <v>278</v>
      </c>
      <c r="J196" s="10">
        <v>41702</v>
      </c>
      <c r="K196" s="10"/>
      <c r="L196" s="1">
        <v>2014</v>
      </c>
      <c r="M196" s="10">
        <v>41702</v>
      </c>
      <c r="N196" s="1">
        <v>210130001</v>
      </c>
      <c r="O196" s="1" t="s">
        <v>39</v>
      </c>
      <c r="P196" s="1">
        <v>0</v>
      </c>
      <c r="Q196" s="1">
        <v>1</v>
      </c>
      <c r="R196" s="1" t="s">
        <v>40</v>
      </c>
      <c r="S196" s="11">
        <v>900</v>
      </c>
      <c r="T196" s="11">
        <v>0</v>
      </c>
      <c r="U196" s="11">
        <v>0</v>
      </c>
      <c r="V196" s="11">
        <f t="shared" si="9"/>
        <v>900</v>
      </c>
      <c r="W196" s="11">
        <v>-900</v>
      </c>
      <c r="X196" s="11">
        <v>0</v>
      </c>
      <c r="Y196" s="11">
        <f t="shared" si="10"/>
        <v>0</v>
      </c>
      <c r="Z196" s="11">
        <f t="shared" si="8"/>
        <v>0</v>
      </c>
    </row>
    <row r="197" spans="1:26" x14ac:dyDescent="0.25">
      <c r="A197" s="1">
        <v>2100</v>
      </c>
      <c r="B197" s="1">
        <v>2101</v>
      </c>
      <c r="C197" s="1">
        <v>210130001</v>
      </c>
      <c r="D197" s="1">
        <v>16270040</v>
      </c>
      <c r="E197" s="1">
        <v>16270040</v>
      </c>
      <c r="F197" s="1" t="s">
        <v>9</v>
      </c>
      <c r="G197" s="9">
        <v>162700400220</v>
      </c>
      <c r="H197" s="1" t="s">
        <v>287</v>
      </c>
      <c r="I197" s="1" t="s">
        <v>278</v>
      </c>
      <c r="J197" s="10">
        <v>41702</v>
      </c>
      <c r="K197" s="10"/>
      <c r="L197" s="1">
        <v>2014</v>
      </c>
      <c r="M197" s="10">
        <v>41702</v>
      </c>
      <c r="N197" s="1">
        <v>210130001</v>
      </c>
      <c r="O197" s="1" t="s">
        <v>39</v>
      </c>
      <c r="P197" s="1">
        <v>0</v>
      </c>
      <c r="Q197" s="1">
        <v>1</v>
      </c>
      <c r="R197" s="1" t="s">
        <v>40</v>
      </c>
      <c r="S197" s="11">
        <v>35712</v>
      </c>
      <c r="T197" s="11">
        <v>0</v>
      </c>
      <c r="U197" s="11">
        <v>0</v>
      </c>
      <c r="V197" s="11">
        <f t="shared" si="9"/>
        <v>35712</v>
      </c>
      <c r="W197" s="11">
        <v>-35712</v>
      </c>
      <c r="X197" s="11">
        <v>0</v>
      </c>
      <c r="Y197" s="11">
        <f t="shared" si="10"/>
        <v>0</v>
      </c>
      <c r="Z197" s="11">
        <f t="shared" ref="Z197:Z260" si="11">S197+T197+W197+X197+Y197</f>
        <v>0</v>
      </c>
    </row>
    <row r="198" spans="1:26" x14ac:dyDescent="0.25">
      <c r="A198" s="1">
        <v>2100</v>
      </c>
      <c r="B198" s="1">
        <v>2101</v>
      </c>
      <c r="C198" s="1">
        <v>210130001</v>
      </c>
      <c r="D198" s="1">
        <v>16270040</v>
      </c>
      <c r="E198" s="1">
        <v>16270040</v>
      </c>
      <c r="F198" s="1" t="s">
        <v>9</v>
      </c>
      <c r="G198" s="9">
        <v>162700400221</v>
      </c>
      <c r="H198" s="1" t="s">
        <v>288</v>
      </c>
      <c r="I198" s="1" t="s">
        <v>278</v>
      </c>
      <c r="J198" s="10">
        <v>41702</v>
      </c>
      <c r="K198" s="10"/>
      <c r="L198" s="1">
        <v>2014</v>
      </c>
      <c r="M198" s="10">
        <v>41702</v>
      </c>
      <c r="N198" s="1">
        <v>210130001</v>
      </c>
      <c r="O198" s="1" t="s">
        <v>39</v>
      </c>
      <c r="P198" s="1">
        <v>0</v>
      </c>
      <c r="Q198" s="1">
        <v>1</v>
      </c>
      <c r="R198" s="1" t="s">
        <v>40</v>
      </c>
      <c r="S198" s="11">
        <v>4227</v>
      </c>
      <c r="T198" s="11">
        <v>0</v>
      </c>
      <c r="U198" s="11">
        <v>0</v>
      </c>
      <c r="V198" s="11">
        <f t="shared" si="9"/>
        <v>4227</v>
      </c>
      <c r="W198" s="11">
        <v>-4227</v>
      </c>
      <c r="X198" s="11">
        <v>0</v>
      </c>
      <c r="Y198" s="11">
        <f t="shared" si="10"/>
        <v>0</v>
      </c>
      <c r="Z198" s="11">
        <f t="shared" si="11"/>
        <v>0</v>
      </c>
    </row>
    <row r="199" spans="1:26" x14ac:dyDescent="0.25">
      <c r="A199" s="1">
        <v>2100</v>
      </c>
      <c r="B199" s="1">
        <v>2101</v>
      </c>
      <c r="C199" s="1">
        <v>210130001</v>
      </c>
      <c r="D199" s="1">
        <v>16270040</v>
      </c>
      <c r="E199" s="1">
        <v>16270040</v>
      </c>
      <c r="F199" s="1" t="s">
        <v>9</v>
      </c>
      <c r="G199" s="9">
        <v>162700400222</v>
      </c>
      <c r="H199" s="1" t="s">
        <v>289</v>
      </c>
      <c r="I199" s="1" t="s">
        <v>278</v>
      </c>
      <c r="J199" s="10">
        <v>41702</v>
      </c>
      <c r="K199" s="10"/>
      <c r="L199" s="1">
        <v>2014</v>
      </c>
      <c r="M199" s="10">
        <v>41702</v>
      </c>
      <c r="N199" s="1">
        <v>210130001</v>
      </c>
      <c r="O199" s="1" t="s">
        <v>39</v>
      </c>
      <c r="P199" s="1">
        <v>0</v>
      </c>
      <c r="Q199" s="1">
        <v>1</v>
      </c>
      <c r="R199" s="1" t="s">
        <v>40</v>
      </c>
      <c r="S199" s="11">
        <v>10856</v>
      </c>
      <c r="T199" s="11">
        <v>0</v>
      </c>
      <c r="U199" s="11">
        <v>0</v>
      </c>
      <c r="V199" s="11">
        <f t="shared" si="9"/>
        <v>10856</v>
      </c>
      <c r="W199" s="11">
        <v>-10856</v>
      </c>
      <c r="X199" s="11">
        <v>0</v>
      </c>
      <c r="Y199" s="11">
        <f t="shared" si="10"/>
        <v>0</v>
      </c>
      <c r="Z199" s="11">
        <f t="shared" si="11"/>
        <v>0</v>
      </c>
    </row>
    <row r="200" spans="1:26" x14ac:dyDescent="0.25">
      <c r="A200" s="1">
        <v>2100</v>
      </c>
      <c r="B200" s="1">
        <v>2101</v>
      </c>
      <c r="C200" s="1">
        <v>210130001</v>
      </c>
      <c r="D200" s="1">
        <v>16270040</v>
      </c>
      <c r="E200" s="1">
        <v>16270040</v>
      </c>
      <c r="F200" s="1" t="s">
        <v>9</v>
      </c>
      <c r="G200" s="9">
        <v>162700400223</v>
      </c>
      <c r="H200" s="1" t="s">
        <v>288</v>
      </c>
      <c r="I200" s="1" t="s">
        <v>278</v>
      </c>
      <c r="J200" s="10">
        <v>41702</v>
      </c>
      <c r="K200" s="10"/>
      <c r="L200" s="1">
        <v>2014</v>
      </c>
      <c r="M200" s="10">
        <v>41702</v>
      </c>
      <c r="N200" s="1">
        <v>210130001</v>
      </c>
      <c r="O200" s="1" t="s">
        <v>39</v>
      </c>
      <c r="P200" s="1">
        <v>0</v>
      </c>
      <c r="Q200" s="1">
        <v>1</v>
      </c>
      <c r="R200" s="1" t="s">
        <v>40</v>
      </c>
      <c r="S200" s="11">
        <v>1072</v>
      </c>
      <c r="T200" s="11">
        <v>0</v>
      </c>
      <c r="U200" s="11">
        <v>0</v>
      </c>
      <c r="V200" s="11">
        <f t="shared" si="9"/>
        <v>1072</v>
      </c>
      <c r="W200" s="11">
        <v>-1072</v>
      </c>
      <c r="X200" s="11">
        <v>0</v>
      </c>
      <c r="Y200" s="11">
        <f t="shared" si="10"/>
        <v>0</v>
      </c>
      <c r="Z200" s="11">
        <f t="shared" si="11"/>
        <v>0</v>
      </c>
    </row>
    <row r="201" spans="1:26" x14ac:dyDescent="0.25">
      <c r="A201" s="1">
        <v>2100</v>
      </c>
      <c r="B201" s="1">
        <v>2101</v>
      </c>
      <c r="C201" s="1">
        <v>210130001</v>
      </c>
      <c r="D201" s="1">
        <v>16270040</v>
      </c>
      <c r="E201" s="1">
        <v>16270040</v>
      </c>
      <c r="F201" s="1" t="s">
        <v>9</v>
      </c>
      <c r="G201" s="9">
        <v>162700400224</v>
      </c>
      <c r="H201" s="1" t="s">
        <v>287</v>
      </c>
      <c r="I201" s="1" t="s">
        <v>278</v>
      </c>
      <c r="J201" s="10">
        <v>41702</v>
      </c>
      <c r="K201" s="10"/>
      <c r="L201" s="1">
        <v>2014</v>
      </c>
      <c r="M201" s="10">
        <v>41702</v>
      </c>
      <c r="N201" s="1">
        <v>210130001</v>
      </c>
      <c r="O201" s="1" t="s">
        <v>39</v>
      </c>
      <c r="P201" s="1">
        <v>0</v>
      </c>
      <c r="Q201" s="1">
        <v>1</v>
      </c>
      <c r="R201" s="1" t="s">
        <v>40</v>
      </c>
      <c r="S201" s="11">
        <v>17969</v>
      </c>
      <c r="T201" s="11">
        <v>0</v>
      </c>
      <c r="U201" s="11">
        <v>0</v>
      </c>
      <c r="V201" s="11">
        <f t="shared" si="9"/>
        <v>17969</v>
      </c>
      <c r="W201" s="11">
        <v>-17969</v>
      </c>
      <c r="X201" s="11">
        <v>0</v>
      </c>
      <c r="Y201" s="11">
        <f t="shared" si="10"/>
        <v>0</v>
      </c>
      <c r="Z201" s="11">
        <f t="shared" si="11"/>
        <v>0</v>
      </c>
    </row>
    <row r="202" spans="1:26" x14ac:dyDescent="0.25">
      <c r="A202" s="1">
        <v>2100</v>
      </c>
      <c r="B202" s="1">
        <v>2101</v>
      </c>
      <c r="C202" s="1">
        <v>210130001</v>
      </c>
      <c r="D202" s="1">
        <v>16270040</v>
      </c>
      <c r="E202" s="1">
        <v>16270040</v>
      </c>
      <c r="F202" s="1" t="s">
        <v>9</v>
      </c>
      <c r="G202" s="9">
        <v>162700400225</v>
      </c>
      <c r="H202" s="1" t="s">
        <v>290</v>
      </c>
      <c r="I202" s="1" t="s">
        <v>278</v>
      </c>
      <c r="J202" s="10">
        <v>41702</v>
      </c>
      <c r="K202" s="10"/>
      <c r="L202" s="1">
        <v>2014</v>
      </c>
      <c r="M202" s="10">
        <v>41702</v>
      </c>
      <c r="N202" s="1">
        <v>210130001</v>
      </c>
      <c r="O202" s="1" t="s">
        <v>39</v>
      </c>
      <c r="P202" s="1">
        <v>0</v>
      </c>
      <c r="Q202" s="1">
        <v>1</v>
      </c>
      <c r="R202" s="1" t="s">
        <v>40</v>
      </c>
      <c r="S202" s="11">
        <v>36079</v>
      </c>
      <c r="T202" s="11">
        <v>0</v>
      </c>
      <c r="U202" s="11">
        <v>0</v>
      </c>
      <c r="V202" s="11">
        <f t="shared" si="9"/>
        <v>36079</v>
      </c>
      <c r="W202" s="11">
        <v>-36079</v>
      </c>
      <c r="X202" s="11">
        <v>0</v>
      </c>
      <c r="Y202" s="11">
        <f t="shared" si="10"/>
        <v>0</v>
      </c>
      <c r="Z202" s="11">
        <f t="shared" si="11"/>
        <v>0</v>
      </c>
    </row>
    <row r="203" spans="1:26" x14ac:dyDescent="0.25">
      <c r="A203" s="1">
        <v>2100</v>
      </c>
      <c r="B203" s="1">
        <v>2101</v>
      </c>
      <c r="C203" s="1">
        <v>210130001</v>
      </c>
      <c r="D203" s="1">
        <v>16270040</v>
      </c>
      <c r="E203" s="1">
        <v>16270040</v>
      </c>
      <c r="F203" s="1" t="s">
        <v>9</v>
      </c>
      <c r="G203" s="9">
        <v>162700400226</v>
      </c>
      <c r="H203" s="1" t="s">
        <v>291</v>
      </c>
      <c r="I203" s="1" t="s">
        <v>278</v>
      </c>
      <c r="J203" s="10">
        <v>41702</v>
      </c>
      <c r="K203" s="10"/>
      <c r="L203" s="1">
        <v>2014</v>
      </c>
      <c r="M203" s="10">
        <v>41702</v>
      </c>
      <c r="N203" s="1">
        <v>210130001</v>
      </c>
      <c r="O203" s="1" t="s">
        <v>39</v>
      </c>
      <c r="P203" s="1">
        <v>0</v>
      </c>
      <c r="Q203" s="1">
        <v>1</v>
      </c>
      <c r="R203" s="1" t="s">
        <v>40</v>
      </c>
      <c r="S203" s="11">
        <v>6354</v>
      </c>
      <c r="T203" s="11">
        <v>0</v>
      </c>
      <c r="U203" s="11">
        <v>0</v>
      </c>
      <c r="V203" s="11">
        <f t="shared" si="9"/>
        <v>6354</v>
      </c>
      <c r="W203" s="11">
        <v>-6354</v>
      </c>
      <c r="X203" s="11">
        <v>0</v>
      </c>
      <c r="Y203" s="11">
        <f t="shared" si="10"/>
        <v>0</v>
      </c>
      <c r="Z203" s="11">
        <f t="shared" si="11"/>
        <v>0</v>
      </c>
    </row>
    <row r="204" spans="1:26" x14ac:dyDescent="0.25">
      <c r="A204" s="1">
        <v>2100</v>
      </c>
      <c r="B204" s="1">
        <v>2101</v>
      </c>
      <c r="C204" s="1">
        <v>210130001</v>
      </c>
      <c r="D204" s="1">
        <v>16270040</v>
      </c>
      <c r="E204" s="1">
        <v>16270040</v>
      </c>
      <c r="F204" s="1" t="s">
        <v>9</v>
      </c>
      <c r="G204" s="9">
        <v>162700400227</v>
      </c>
      <c r="H204" s="1" t="s">
        <v>292</v>
      </c>
      <c r="I204" s="1" t="s">
        <v>278</v>
      </c>
      <c r="J204" s="10">
        <v>41702</v>
      </c>
      <c r="K204" s="10"/>
      <c r="L204" s="1">
        <v>2014</v>
      </c>
      <c r="M204" s="10">
        <v>41702</v>
      </c>
      <c r="N204" s="1">
        <v>210130001</v>
      </c>
      <c r="O204" s="1" t="s">
        <v>39</v>
      </c>
      <c r="P204" s="1">
        <v>0</v>
      </c>
      <c r="Q204" s="1">
        <v>1</v>
      </c>
      <c r="R204" s="1" t="s">
        <v>40</v>
      </c>
      <c r="S204" s="11">
        <v>1856</v>
      </c>
      <c r="T204" s="11">
        <v>0</v>
      </c>
      <c r="U204" s="11">
        <v>0</v>
      </c>
      <c r="V204" s="11">
        <f t="shared" si="9"/>
        <v>1856</v>
      </c>
      <c r="W204" s="11">
        <v>-1856</v>
      </c>
      <c r="X204" s="11">
        <v>0</v>
      </c>
      <c r="Y204" s="11">
        <f t="shared" si="10"/>
        <v>0</v>
      </c>
      <c r="Z204" s="11">
        <f t="shared" si="11"/>
        <v>0</v>
      </c>
    </row>
    <row r="205" spans="1:26" x14ac:dyDescent="0.25">
      <c r="A205" s="1">
        <v>2100</v>
      </c>
      <c r="B205" s="1">
        <v>2101</v>
      </c>
      <c r="C205" s="1">
        <v>210130001</v>
      </c>
      <c r="D205" s="1">
        <v>16270040</v>
      </c>
      <c r="E205" s="1">
        <v>16270040</v>
      </c>
      <c r="F205" s="1" t="s">
        <v>9</v>
      </c>
      <c r="G205" s="9">
        <v>162700400228</v>
      </c>
      <c r="H205" s="1" t="s">
        <v>293</v>
      </c>
      <c r="I205" s="1" t="s">
        <v>278</v>
      </c>
      <c r="J205" s="10">
        <v>41702</v>
      </c>
      <c r="K205" s="10"/>
      <c r="L205" s="1">
        <v>2014</v>
      </c>
      <c r="M205" s="10">
        <v>41702</v>
      </c>
      <c r="N205" s="1">
        <v>210130001</v>
      </c>
      <c r="O205" s="1" t="s">
        <v>39</v>
      </c>
      <c r="P205" s="1">
        <v>0</v>
      </c>
      <c r="Q205" s="1">
        <v>1</v>
      </c>
      <c r="R205" s="1" t="s">
        <v>40</v>
      </c>
      <c r="S205" s="11">
        <v>106</v>
      </c>
      <c r="T205" s="11">
        <v>0</v>
      </c>
      <c r="U205" s="11">
        <v>0</v>
      </c>
      <c r="V205" s="11">
        <f t="shared" si="9"/>
        <v>106</v>
      </c>
      <c r="W205" s="11">
        <v>-106</v>
      </c>
      <c r="X205" s="11">
        <v>0</v>
      </c>
      <c r="Y205" s="11">
        <f t="shared" si="10"/>
        <v>0</v>
      </c>
      <c r="Z205" s="11">
        <f t="shared" si="11"/>
        <v>0</v>
      </c>
    </row>
    <row r="206" spans="1:26" x14ac:dyDescent="0.25">
      <c r="A206" s="1">
        <v>2100</v>
      </c>
      <c r="B206" s="1">
        <v>2101</v>
      </c>
      <c r="C206" s="1">
        <v>210130001</v>
      </c>
      <c r="D206" s="1">
        <v>16270040</v>
      </c>
      <c r="E206" s="1">
        <v>16270040</v>
      </c>
      <c r="F206" s="1" t="s">
        <v>9</v>
      </c>
      <c r="G206" s="9">
        <v>162700400229</v>
      </c>
      <c r="H206" s="1" t="s">
        <v>294</v>
      </c>
      <c r="I206" s="1" t="s">
        <v>278</v>
      </c>
      <c r="J206" s="10">
        <v>41702</v>
      </c>
      <c r="K206" s="10"/>
      <c r="L206" s="1">
        <v>2014</v>
      </c>
      <c r="M206" s="10">
        <v>41702</v>
      </c>
      <c r="N206" s="1">
        <v>210130001</v>
      </c>
      <c r="O206" s="1" t="s">
        <v>39</v>
      </c>
      <c r="P206" s="1">
        <v>0</v>
      </c>
      <c r="Q206" s="1">
        <v>1</v>
      </c>
      <c r="R206" s="1" t="s">
        <v>40</v>
      </c>
      <c r="S206" s="11">
        <v>14433</v>
      </c>
      <c r="T206" s="11">
        <v>0</v>
      </c>
      <c r="U206" s="11">
        <v>0</v>
      </c>
      <c r="V206" s="11">
        <f t="shared" si="9"/>
        <v>14433</v>
      </c>
      <c r="W206" s="11">
        <v>-14433</v>
      </c>
      <c r="X206" s="11">
        <v>0</v>
      </c>
      <c r="Y206" s="11">
        <f t="shared" si="10"/>
        <v>0</v>
      </c>
      <c r="Z206" s="11">
        <f t="shared" si="11"/>
        <v>0</v>
      </c>
    </row>
    <row r="207" spans="1:26" x14ac:dyDescent="0.25">
      <c r="A207" s="1">
        <v>2100</v>
      </c>
      <c r="B207" s="1">
        <v>2101</v>
      </c>
      <c r="C207" s="1">
        <v>210130001</v>
      </c>
      <c r="D207" s="1">
        <v>16270040</v>
      </c>
      <c r="E207" s="1">
        <v>16270040</v>
      </c>
      <c r="F207" s="1" t="s">
        <v>9</v>
      </c>
      <c r="G207" s="9">
        <v>162700400230</v>
      </c>
      <c r="H207" s="1" t="s">
        <v>295</v>
      </c>
      <c r="I207" s="1" t="s">
        <v>278</v>
      </c>
      <c r="J207" s="10">
        <v>41702</v>
      </c>
      <c r="K207" s="10"/>
      <c r="L207" s="1">
        <v>2014</v>
      </c>
      <c r="M207" s="10">
        <v>41702</v>
      </c>
      <c r="N207" s="1">
        <v>210130001</v>
      </c>
      <c r="O207" s="1" t="s">
        <v>39</v>
      </c>
      <c r="P207" s="1">
        <v>0</v>
      </c>
      <c r="Q207" s="1">
        <v>1</v>
      </c>
      <c r="R207" s="1" t="s">
        <v>40</v>
      </c>
      <c r="S207" s="11">
        <v>3005</v>
      </c>
      <c r="T207" s="11">
        <v>0</v>
      </c>
      <c r="U207" s="11">
        <v>0</v>
      </c>
      <c r="V207" s="11">
        <f t="shared" si="9"/>
        <v>3005</v>
      </c>
      <c r="W207" s="11">
        <v>-3005</v>
      </c>
      <c r="X207" s="11">
        <v>0</v>
      </c>
      <c r="Y207" s="11">
        <f t="shared" si="10"/>
        <v>0</v>
      </c>
      <c r="Z207" s="11">
        <f t="shared" si="11"/>
        <v>0</v>
      </c>
    </row>
    <row r="208" spans="1:26" x14ac:dyDescent="0.25">
      <c r="A208" s="1">
        <v>2100</v>
      </c>
      <c r="B208" s="1">
        <v>2101</v>
      </c>
      <c r="C208" s="1">
        <v>210130001</v>
      </c>
      <c r="D208" s="1">
        <v>16270040</v>
      </c>
      <c r="E208" s="1">
        <v>16270040</v>
      </c>
      <c r="F208" s="1" t="s">
        <v>9</v>
      </c>
      <c r="G208" s="9">
        <v>162700400231</v>
      </c>
      <c r="H208" s="1" t="s">
        <v>296</v>
      </c>
      <c r="I208" s="1" t="s">
        <v>278</v>
      </c>
      <c r="J208" s="10">
        <v>41702</v>
      </c>
      <c r="K208" s="10"/>
      <c r="L208" s="1">
        <v>2014</v>
      </c>
      <c r="M208" s="10">
        <v>41702</v>
      </c>
      <c r="N208" s="1">
        <v>210130001</v>
      </c>
      <c r="O208" s="1" t="s">
        <v>39</v>
      </c>
      <c r="P208" s="1">
        <v>0</v>
      </c>
      <c r="Q208" s="1">
        <v>1</v>
      </c>
      <c r="R208" s="1" t="s">
        <v>40</v>
      </c>
      <c r="S208" s="11">
        <v>949</v>
      </c>
      <c r="T208" s="11">
        <v>0</v>
      </c>
      <c r="U208" s="11">
        <v>0</v>
      </c>
      <c r="V208" s="11">
        <f t="shared" si="9"/>
        <v>949</v>
      </c>
      <c r="W208" s="11">
        <v>-949</v>
      </c>
      <c r="X208" s="11">
        <v>0</v>
      </c>
      <c r="Y208" s="11">
        <f t="shared" si="10"/>
        <v>0</v>
      </c>
      <c r="Z208" s="11">
        <f t="shared" si="11"/>
        <v>0</v>
      </c>
    </row>
    <row r="209" spans="1:26" x14ac:dyDescent="0.25">
      <c r="A209" s="1">
        <v>2100</v>
      </c>
      <c r="B209" s="1">
        <v>2101</v>
      </c>
      <c r="C209" s="1">
        <v>210130001</v>
      </c>
      <c r="D209" s="1">
        <v>16270040</v>
      </c>
      <c r="E209" s="1">
        <v>16270040</v>
      </c>
      <c r="F209" s="1" t="s">
        <v>9</v>
      </c>
      <c r="G209" s="9">
        <v>162700400232</v>
      </c>
      <c r="H209" s="1" t="s">
        <v>297</v>
      </c>
      <c r="I209" s="1" t="s">
        <v>278</v>
      </c>
      <c r="J209" s="10">
        <v>41702</v>
      </c>
      <c r="K209" s="10"/>
      <c r="L209" s="1">
        <v>2014</v>
      </c>
      <c r="M209" s="10">
        <v>41702</v>
      </c>
      <c r="N209" s="1">
        <v>210130001</v>
      </c>
      <c r="O209" s="1" t="s">
        <v>39</v>
      </c>
      <c r="P209" s="1">
        <v>0</v>
      </c>
      <c r="Q209" s="1">
        <v>1</v>
      </c>
      <c r="R209" s="1" t="s">
        <v>40</v>
      </c>
      <c r="S209" s="11">
        <v>9541</v>
      </c>
      <c r="T209" s="11">
        <v>0</v>
      </c>
      <c r="U209" s="11">
        <v>0</v>
      </c>
      <c r="V209" s="11">
        <f t="shared" si="9"/>
        <v>9541</v>
      </c>
      <c r="W209" s="11">
        <v>-9541</v>
      </c>
      <c r="X209" s="11">
        <v>0</v>
      </c>
      <c r="Y209" s="11">
        <f t="shared" si="10"/>
        <v>0</v>
      </c>
      <c r="Z209" s="11">
        <f t="shared" si="11"/>
        <v>0</v>
      </c>
    </row>
    <row r="210" spans="1:26" x14ac:dyDescent="0.25">
      <c r="A210" s="1">
        <v>2100</v>
      </c>
      <c r="B210" s="1">
        <v>2101</v>
      </c>
      <c r="C210" s="1">
        <v>210130001</v>
      </c>
      <c r="D210" s="1">
        <v>16270040</v>
      </c>
      <c r="E210" s="1">
        <v>16270040</v>
      </c>
      <c r="F210" s="1" t="s">
        <v>9</v>
      </c>
      <c r="G210" s="9">
        <v>162700400233</v>
      </c>
      <c r="H210" s="1" t="s">
        <v>298</v>
      </c>
      <c r="I210" s="1" t="s">
        <v>278</v>
      </c>
      <c r="J210" s="10">
        <v>41702</v>
      </c>
      <c r="K210" s="10"/>
      <c r="L210" s="1">
        <v>2014</v>
      </c>
      <c r="M210" s="10">
        <v>41702</v>
      </c>
      <c r="N210" s="1">
        <v>210130001</v>
      </c>
      <c r="O210" s="1" t="s">
        <v>39</v>
      </c>
      <c r="P210" s="1">
        <v>0</v>
      </c>
      <c r="Q210" s="1">
        <v>1</v>
      </c>
      <c r="R210" s="1" t="s">
        <v>40</v>
      </c>
      <c r="S210" s="11">
        <v>697</v>
      </c>
      <c r="T210" s="11">
        <v>0</v>
      </c>
      <c r="U210" s="11">
        <v>0</v>
      </c>
      <c r="V210" s="11">
        <f t="shared" si="9"/>
        <v>697</v>
      </c>
      <c r="W210" s="11">
        <v>-697</v>
      </c>
      <c r="X210" s="11">
        <v>0</v>
      </c>
      <c r="Y210" s="11">
        <f t="shared" si="10"/>
        <v>0</v>
      </c>
      <c r="Z210" s="11">
        <f t="shared" si="11"/>
        <v>0</v>
      </c>
    </row>
    <row r="211" spans="1:26" x14ac:dyDescent="0.25">
      <c r="A211" s="1">
        <v>2100</v>
      </c>
      <c r="B211" s="1">
        <v>2101</v>
      </c>
      <c r="C211" s="1">
        <v>210130001</v>
      </c>
      <c r="D211" s="1">
        <v>16270040</v>
      </c>
      <c r="E211" s="1">
        <v>16270040</v>
      </c>
      <c r="F211" s="1" t="s">
        <v>9</v>
      </c>
      <c r="G211" s="9">
        <v>162700400234</v>
      </c>
      <c r="H211" s="1" t="s">
        <v>299</v>
      </c>
      <c r="I211" s="1" t="s">
        <v>278</v>
      </c>
      <c r="J211" s="10">
        <v>41702</v>
      </c>
      <c r="K211" s="10"/>
      <c r="L211" s="1">
        <v>2014</v>
      </c>
      <c r="M211" s="10">
        <v>41702</v>
      </c>
      <c r="N211" s="1">
        <v>210130001</v>
      </c>
      <c r="O211" s="1" t="s">
        <v>39</v>
      </c>
      <c r="P211" s="1">
        <v>0</v>
      </c>
      <c r="Q211" s="1">
        <v>1</v>
      </c>
      <c r="R211" s="1" t="s">
        <v>40</v>
      </c>
      <c r="S211" s="11">
        <v>2147</v>
      </c>
      <c r="T211" s="11">
        <v>0</v>
      </c>
      <c r="U211" s="11">
        <v>0</v>
      </c>
      <c r="V211" s="11">
        <f t="shared" si="9"/>
        <v>2147</v>
      </c>
      <c r="W211" s="11">
        <v>-2147</v>
      </c>
      <c r="X211" s="11">
        <v>0</v>
      </c>
      <c r="Y211" s="11">
        <f t="shared" si="10"/>
        <v>0</v>
      </c>
      <c r="Z211" s="11">
        <f t="shared" si="11"/>
        <v>0</v>
      </c>
    </row>
    <row r="212" spans="1:26" x14ac:dyDescent="0.25">
      <c r="A212" s="1">
        <v>2100</v>
      </c>
      <c r="B212" s="1">
        <v>2101</v>
      </c>
      <c r="C212" s="1">
        <v>210130001</v>
      </c>
      <c r="D212" s="1">
        <v>16270040</v>
      </c>
      <c r="E212" s="1">
        <v>16270040</v>
      </c>
      <c r="F212" s="1" t="s">
        <v>9</v>
      </c>
      <c r="G212" s="9">
        <v>162700400235</v>
      </c>
      <c r="H212" s="1" t="s">
        <v>300</v>
      </c>
      <c r="I212" s="1" t="s">
        <v>278</v>
      </c>
      <c r="J212" s="10">
        <v>41702</v>
      </c>
      <c r="K212" s="10"/>
      <c r="L212" s="1">
        <v>2014</v>
      </c>
      <c r="M212" s="10">
        <v>41702</v>
      </c>
      <c r="N212" s="1">
        <v>210130001</v>
      </c>
      <c r="O212" s="1" t="s">
        <v>39</v>
      </c>
      <c r="P212" s="1">
        <v>0</v>
      </c>
      <c r="Q212" s="1">
        <v>1</v>
      </c>
      <c r="R212" s="1" t="s">
        <v>40</v>
      </c>
      <c r="S212" s="11">
        <v>2471</v>
      </c>
      <c r="T212" s="11">
        <v>0</v>
      </c>
      <c r="U212" s="11">
        <v>0</v>
      </c>
      <c r="V212" s="11">
        <f t="shared" si="9"/>
        <v>2471</v>
      </c>
      <c r="W212" s="11">
        <v>-2471</v>
      </c>
      <c r="X212" s="11">
        <v>0</v>
      </c>
      <c r="Y212" s="11">
        <f t="shared" si="10"/>
        <v>0</v>
      </c>
      <c r="Z212" s="11">
        <f t="shared" si="11"/>
        <v>0</v>
      </c>
    </row>
    <row r="213" spans="1:26" x14ac:dyDescent="0.25">
      <c r="A213" s="1">
        <v>2100</v>
      </c>
      <c r="B213" s="1">
        <v>2101</v>
      </c>
      <c r="C213" s="1">
        <v>210130001</v>
      </c>
      <c r="D213" s="1">
        <v>16270040</v>
      </c>
      <c r="E213" s="1">
        <v>16270040</v>
      </c>
      <c r="F213" s="1" t="s">
        <v>9</v>
      </c>
      <c r="G213" s="9">
        <v>162700400253</v>
      </c>
      <c r="H213" s="1" t="s">
        <v>301</v>
      </c>
      <c r="I213" s="1" t="s">
        <v>40</v>
      </c>
      <c r="J213" s="10">
        <v>42010</v>
      </c>
      <c r="K213" s="10"/>
      <c r="L213" s="1">
        <v>2015</v>
      </c>
      <c r="M213" s="10">
        <v>42010</v>
      </c>
      <c r="N213" s="1">
        <v>210130001</v>
      </c>
      <c r="O213" s="1" t="s">
        <v>39</v>
      </c>
      <c r="P213" s="1">
        <v>5</v>
      </c>
      <c r="Q213" s="1">
        <v>0</v>
      </c>
      <c r="R213" s="1" t="s">
        <v>40</v>
      </c>
      <c r="S213" s="11">
        <v>5648</v>
      </c>
      <c r="T213" s="11">
        <v>0</v>
      </c>
      <c r="U213" s="11">
        <v>0</v>
      </c>
      <c r="V213" s="11">
        <f t="shared" si="9"/>
        <v>5648</v>
      </c>
      <c r="W213" s="11">
        <v>-5648</v>
      </c>
      <c r="X213" s="11">
        <v>0</v>
      </c>
      <c r="Y213" s="11">
        <f t="shared" si="10"/>
        <v>0</v>
      </c>
      <c r="Z213" s="11">
        <f t="shared" si="11"/>
        <v>0</v>
      </c>
    </row>
    <row r="214" spans="1:26" x14ac:dyDescent="0.25">
      <c r="A214" s="1">
        <v>2100</v>
      </c>
      <c r="B214" s="1">
        <v>2101</v>
      </c>
      <c r="C214" s="1">
        <v>210130001</v>
      </c>
      <c r="D214" s="1">
        <v>16270040</v>
      </c>
      <c r="E214" s="1">
        <v>16270040</v>
      </c>
      <c r="F214" s="1" t="s">
        <v>9</v>
      </c>
      <c r="G214" s="9">
        <v>162700400257</v>
      </c>
      <c r="H214" s="1" t="s">
        <v>302</v>
      </c>
      <c r="I214" s="1" t="s">
        <v>40</v>
      </c>
      <c r="J214" s="10">
        <v>42024</v>
      </c>
      <c r="K214" s="10"/>
      <c r="L214" s="1">
        <v>2015</v>
      </c>
      <c r="M214" s="10">
        <v>42024</v>
      </c>
      <c r="N214" s="1">
        <v>210130001</v>
      </c>
      <c r="O214" s="1" t="s">
        <v>39</v>
      </c>
      <c r="P214" s="1">
        <v>5</v>
      </c>
      <c r="Q214" s="1">
        <v>0</v>
      </c>
      <c r="R214" s="1" t="s">
        <v>40</v>
      </c>
      <c r="S214" s="11">
        <v>16961</v>
      </c>
      <c r="T214" s="11">
        <v>0</v>
      </c>
      <c r="U214" s="11">
        <v>0</v>
      </c>
      <c r="V214" s="11">
        <f t="shared" si="9"/>
        <v>16961</v>
      </c>
      <c r="W214" s="11">
        <v>-16961</v>
      </c>
      <c r="X214" s="11">
        <v>0</v>
      </c>
      <c r="Y214" s="11">
        <f t="shared" si="10"/>
        <v>0</v>
      </c>
      <c r="Z214" s="11">
        <f t="shared" si="11"/>
        <v>0</v>
      </c>
    </row>
    <row r="215" spans="1:26" x14ac:dyDescent="0.25">
      <c r="A215" s="1">
        <v>2100</v>
      </c>
      <c r="B215" s="1">
        <v>2101</v>
      </c>
      <c r="C215" s="1">
        <v>210130001</v>
      </c>
      <c r="D215" s="1">
        <v>16270040</v>
      </c>
      <c r="E215" s="1">
        <v>16270040</v>
      </c>
      <c r="F215" s="1" t="s">
        <v>9</v>
      </c>
      <c r="G215" s="9">
        <v>162700400258</v>
      </c>
      <c r="H215" s="1" t="s">
        <v>303</v>
      </c>
      <c r="I215" s="1" t="s">
        <v>40</v>
      </c>
      <c r="J215" s="10">
        <v>42024</v>
      </c>
      <c r="K215" s="10"/>
      <c r="L215" s="1">
        <v>2015</v>
      </c>
      <c r="M215" s="10">
        <v>42024</v>
      </c>
      <c r="N215" s="1">
        <v>210130001</v>
      </c>
      <c r="O215" s="1" t="s">
        <v>39</v>
      </c>
      <c r="P215" s="1">
        <v>5</v>
      </c>
      <c r="Q215" s="1">
        <v>0</v>
      </c>
      <c r="R215" s="1" t="s">
        <v>40</v>
      </c>
      <c r="S215" s="11">
        <v>47576.9</v>
      </c>
      <c r="T215" s="11">
        <v>0</v>
      </c>
      <c r="U215" s="11">
        <v>0</v>
      </c>
      <c r="V215" s="11">
        <f t="shared" si="9"/>
        <v>47576.9</v>
      </c>
      <c r="W215" s="11">
        <v>-47576.9</v>
      </c>
      <c r="X215" s="11">
        <v>0</v>
      </c>
      <c r="Y215" s="11">
        <f t="shared" si="10"/>
        <v>0</v>
      </c>
      <c r="Z215" s="11">
        <f t="shared" si="11"/>
        <v>0</v>
      </c>
    </row>
    <row r="216" spans="1:26" x14ac:dyDescent="0.25">
      <c r="A216" s="1">
        <v>2100</v>
      </c>
      <c r="B216" s="1">
        <v>2101</v>
      </c>
      <c r="C216" s="1">
        <v>210130001</v>
      </c>
      <c r="D216" s="1">
        <v>16270040</v>
      </c>
      <c r="E216" s="1">
        <v>16270040</v>
      </c>
      <c r="F216" s="1" t="s">
        <v>9</v>
      </c>
      <c r="G216" s="9">
        <v>162700400259</v>
      </c>
      <c r="H216" s="1" t="s">
        <v>303</v>
      </c>
      <c r="I216" s="1" t="s">
        <v>40</v>
      </c>
      <c r="J216" s="10">
        <v>42024</v>
      </c>
      <c r="K216" s="10"/>
      <c r="L216" s="1">
        <v>2015</v>
      </c>
      <c r="M216" s="10">
        <v>42024</v>
      </c>
      <c r="N216" s="1">
        <v>210130001</v>
      </c>
      <c r="O216" s="1" t="s">
        <v>39</v>
      </c>
      <c r="P216" s="1">
        <v>5</v>
      </c>
      <c r="Q216" s="1">
        <v>0</v>
      </c>
      <c r="R216" s="1" t="s">
        <v>40</v>
      </c>
      <c r="S216" s="11">
        <v>28960</v>
      </c>
      <c r="T216" s="11">
        <v>0</v>
      </c>
      <c r="U216" s="11">
        <v>0</v>
      </c>
      <c r="V216" s="11">
        <f t="shared" si="9"/>
        <v>28960</v>
      </c>
      <c r="W216" s="11">
        <v>-28960</v>
      </c>
      <c r="X216" s="11">
        <v>0</v>
      </c>
      <c r="Y216" s="11">
        <f t="shared" si="10"/>
        <v>0</v>
      </c>
      <c r="Z216" s="11">
        <f t="shared" si="11"/>
        <v>0</v>
      </c>
    </row>
    <row r="217" spans="1:26" x14ac:dyDescent="0.25">
      <c r="A217" s="1">
        <v>2100</v>
      </c>
      <c r="B217" s="1">
        <v>2101</v>
      </c>
      <c r="C217" s="1">
        <v>210130001</v>
      </c>
      <c r="D217" s="1">
        <v>16270040</v>
      </c>
      <c r="E217" s="1">
        <v>16270040</v>
      </c>
      <c r="F217" s="1" t="s">
        <v>9</v>
      </c>
      <c r="G217" s="9">
        <v>162700400379</v>
      </c>
      <c r="H217" s="1" t="s">
        <v>304</v>
      </c>
      <c r="I217" s="1" t="s">
        <v>40</v>
      </c>
      <c r="J217" s="10">
        <v>42528</v>
      </c>
      <c r="K217" s="10"/>
      <c r="L217" s="1">
        <v>2016</v>
      </c>
      <c r="M217" s="10">
        <v>42528</v>
      </c>
      <c r="N217" s="1">
        <v>210130001</v>
      </c>
      <c r="O217" s="1" t="s">
        <v>39</v>
      </c>
      <c r="P217" s="1">
        <v>5</v>
      </c>
      <c r="Q217" s="1">
        <v>0</v>
      </c>
      <c r="R217" s="1" t="s">
        <v>40</v>
      </c>
      <c r="S217" s="11">
        <v>17875.599999999999</v>
      </c>
      <c r="T217" s="11">
        <v>0</v>
      </c>
      <c r="U217" s="11">
        <v>0</v>
      </c>
      <c r="V217" s="11">
        <f t="shared" si="9"/>
        <v>17875.599999999999</v>
      </c>
      <c r="W217" s="11">
        <v>-17875.599999999999</v>
      </c>
      <c r="X217" s="11">
        <v>0</v>
      </c>
      <c r="Y217" s="11">
        <f t="shared" si="10"/>
        <v>0</v>
      </c>
      <c r="Z217" s="11">
        <f t="shared" si="11"/>
        <v>0</v>
      </c>
    </row>
    <row r="218" spans="1:26" x14ac:dyDescent="0.25">
      <c r="A218" s="1">
        <v>2100</v>
      </c>
      <c r="B218" s="1">
        <v>2101</v>
      </c>
      <c r="C218" s="1">
        <v>210130001</v>
      </c>
      <c r="D218" s="1">
        <v>16270040</v>
      </c>
      <c r="E218" s="1">
        <v>16270040</v>
      </c>
      <c r="F218" s="1" t="s">
        <v>9</v>
      </c>
      <c r="G218" s="9">
        <v>162700400380</v>
      </c>
      <c r="H218" s="1" t="s">
        <v>305</v>
      </c>
      <c r="I218" s="1" t="s">
        <v>40</v>
      </c>
      <c r="J218" s="10">
        <v>42528</v>
      </c>
      <c r="K218" s="10"/>
      <c r="L218" s="1">
        <v>2016</v>
      </c>
      <c r="M218" s="10">
        <v>42528</v>
      </c>
      <c r="N218" s="1">
        <v>210130001</v>
      </c>
      <c r="O218" s="1" t="s">
        <v>39</v>
      </c>
      <c r="P218" s="1">
        <v>5</v>
      </c>
      <c r="Q218" s="1">
        <v>0</v>
      </c>
      <c r="R218" s="1" t="s">
        <v>40</v>
      </c>
      <c r="S218" s="11">
        <v>13892.4</v>
      </c>
      <c r="T218" s="11">
        <v>0</v>
      </c>
      <c r="U218" s="11">
        <v>0</v>
      </c>
      <c r="V218" s="11">
        <f t="shared" si="9"/>
        <v>13892.4</v>
      </c>
      <c r="W218" s="11">
        <v>-13892.4</v>
      </c>
      <c r="X218" s="11">
        <v>0</v>
      </c>
      <c r="Y218" s="11">
        <f t="shared" si="10"/>
        <v>0</v>
      </c>
      <c r="Z218" s="11">
        <f t="shared" si="11"/>
        <v>0</v>
      </c>
    </row>
    <row r="219" spans="1:26" x14ac:dyDescent="0.25">
      <c r="A219" s="1">
        <v>2100</v>
      </c>
      <c r="B219" s="1">
        <v>2101</v>
      </c>
      <c r="C219" s="1">
        <v>210130001</v>
      </c>
      <c r="D219" s="1">
        <v>16270080</v>
      </c>
      <c r="E219" s="1">
        <v>16270080</v>
      </c>
      <c r="F219" s="1" t="s">
        <v>10</v>
      </c>
      <c r="G219" s="9">
        <v>162700800039</v>
      </c>
      <c r="H219" s="1" t="s">
        <v>306</v>
      </c>
      <c r="I219" s="1" t="s">
        <v>307</v>
      </c>
      <c r="J219" s="10">
        <v>41518</v>
      </c>
      <c r="K219" s="10"/>
      <c r="L219" s="1">
        <v>2013</v>
      </c>
      <c r="M219" s="10">
        <v>41518</v>
      </c>
      <c r="N219" s="1">
        <v>210130001</v>
      </c>
      <c r="O219" s="1" t="s">
        <v>39</v>
      </c>
      <c r="P219" s="1">
        <v>5</v>
      </c>
      <c r="Q219" s="1">
        <v>0</v>
      </c>
      <c r="R219" s="1" t="s">
        <v>40</v>
      </c>
      <c r="S219" s="11">
        <v>178289</v>
      </c>
      <c r="T219" s="11">
        <v>0</v>
      </c>
      <c r="U219" s="11">
        <v>0</v>
      </c>
      <c r="V219" s="11">
        <f t="shared" si="9"/>
        <v>178289</v>
      </c>
      <c r="W219" s="11">
        <v>-178289</v>
      </c>
      <c r="X219" s="11">
        <v>0</v>
      </c>
      <c r="Y219" s="11">
        <f t="shared" si="10"/>
        <v>0</v>
      </c>
      <c r="Z219" s="11">
        <f t="shared" si="11"/>
        <v>0</v>
      </c>
    </row>
    <row r="220" spans="1:26" x14ac:dyDescent="0.25">
      <c r="A220" s="1">
        <v>2100</v>
      </c>
      <c r="B220" s="1">
        <v>2101</v>
      </c>
      <c r="C220" s="1">
        <v>210130001</v>
      </c>
      <c r="D220" s="1">
        <v>16270080</v>
      </c>
      <c r="E220" s="1">
        <v>16270080</v>
      </c>
      <c r="F220" s="1" t="s">
        <v>10</v>
      </c>
      <c r="G220" s="9">
        <v>162700800040</v>
      </c>
      <c r="H220" s="1" t="s">
        <v>308</v>
      </c>
      <c r="I220" s="1" t="s">
        <v>307</v>
      </c>
      <c r="J220" s="10">
        <v>41518</v>
      </c>
      <c r="K220" s="10"/>
      <c r="L220" s="1">
        <v>2013</v>
      </c>
      <c r="M220" s="10">
        <v>41518</v>
      </c>
      <c r="N220" s="1">
        <v>210130001</v>
      </c>
      <c r="O220" s="1" t="s">
        <v>39</v>
      </c>
      <c r="P220" s="1">
        <v>5</v>
      </c>
      <c r="Q220" s="1">
        <v>0</v>
      </c>
      <c r="R220" s="1" t="s">
        <v>40</v>
      </c>
      <c r="S220" s="11">
        <v>222862</v>
      </c>
      <c r="T220" s="11">
        <v>0</v>
      </c>
      <c r="U220" s="11">
        <v>0</v>
      </c>
      <c r="V220" s="11">
        <f t="shared" si="9"/>
        <v>222862</v>
      </c>
      <c r="W220" s="11">
        <v>-222862</v>
      </c>
      <c r="X220" s="11">
        <v>0</v>
      </c>
      <c r="Y220" s="11">
        <f t="shared" si="10"/>
        <v>0</v>
      </c>
      <c r="Z220" s="11">
        <f t="shared" si="11"/>
        <v>0</v>
      </c>
    </row>
    <row r="221" spans="1:26" x14ac:dyDescent="0.25">
      <c r="A221" s="1">
        <v>2100</v>
      </c>
      <c r="B221" s="1">
        <v>2101</v>
      </c>
      <c r="C221" s="1">
        <v>210130001</v>
      </c>
      <c r="D221" s="1">
        <v>16270080</v>
      </c>
      <c r="E221" s="1">
        <v>16270080</v>
      </c>
      <c r="F221" s="1" t="s">
        <v>10</v>
      </c>
      <c r="G221" s="9">
        <v>162700800041</v>
      </c>
      <c r="H221" s="1" t="s">
        <v>309</v>
      </c>
      <c r="I221" s="1" t="s">
        <v>307</v>
      </c>
      <c r="J221" s="10">
        <v>41518</v>
      </c>
      <c r="K221" s="10"/>
      <c r="L221" s="1">
        <v>2013</v>
      </c>
      <c r="M221" s="10">
        <v>41518</v>
      </c>
      <c r="N221" s="1">
        <v>210130001</v>
      </c>
      <c r="O221" s="1" t="s">
        <v>39</v>
      </c>
      <c r="P221" s="1">
        <v>5</v>
      </c>
      <c r="Q221" s="1">
        <v>0</v>
      </c>
      <c r="R221" s="1" t="s">
        <v>40</v>
      </c>
      <c r="S221" s="11">
        <v>254699</v>
      </c>
      <c r="T221" s="11">
        <v>0</v>
      </c>
      <c r="U221" s="11">
        <v>0</v>
      </c>
      <c r="V221" s="11">
        <f t="shared" si="9"/>
        <v>254699</v>
      </c>
      <c r="W221" s="11">
        <v>-254699</v>
      </c>
      <c r="X221" s="11">
        <v>0</v>
      </c>
      <c r="Y221" s="11">
        <f t="shared" si="10"/>
        <v>0</v>
      </c>
      <c r="Z221" s="11">
        <f t="shared" si="11"/>
        <v>0</v>
      </c>
    </row>
    <row r="222" spans="1:26" x14ac:dyDescent="0.25">
      <c r="A222" s="1">
        <v>2100</v>
      </c>
      <c r="B222" s="1">
        <v>2101</v>
      </c>
      <c r="C222" s="1">
        <v>210130001</v>
      </c>
      <c r="D222" s="1">
        <v>16270080</v>
      </c>
      <c r="E222" s="1">
        <v>16270080</v>
      </c>
      <c r="F222" s="1" t="s">
        <v>10</v>
      </c>
      <c r="G222" s="9">
        <v>162700800042</v>
      </c>
      <c r="H222" s="1" t="s">
        <v>310</v>
      </c>
      <c r="I222" s="1" t="s">
        <v>307</v>
      </c>
      <c r="J222" s="10">
        <v>41518</v>
      </c>
      <c r="K222" s="10"/>
      <c r="L222" s="1">
        <v>2013</v>
      </c>
      <c r="M222" s="10">
        <v>41518</v>
      </c>
      <c r="N222" s="1">
        <v>210130001</v>
      </c>
      <c r="O222" s="1" t="s">
        <v>39</v>
      </c>
      <c r="P222" s="1">
        <v>5</v>
      </c>
      <c r="Q222" s="1">
        <v>0</v>
      </c>
      <c r="R222" s="1" t="s">
        <v>40</v>
      </c>
      <c r="S222" s="11">
        <v>159187</v>
      </c>
      <c r="T222" s="11">
        <v>0</v>
      </c>
      <c r="U222" s="11">
        <v>0</v>
      </c>
      <c r="V222" s="11">
        <f t="shared" si="9"/>
        <v>159187</v>
      </c>
      <c r="W222" s="11">
        <v>-159187</v>
      </c>
      <c r="X222" s="11">
        <v>0</v>
      </c>
      <c r="Y222" s="11">
        <f t="shared" si="10"/>
        <v>0</v>
      </c>
      <c r="Z222" s="11">
        <f t="shared" si="11"/>
        <v>0</v>
      </c>
    </row>
    <row r="223" spans="1:26" x14ac:dyDescent="0.25">
      <c r="A223" s="1">
        <v>2100</v>
      </c>
      <c r="B223" s="1">
        <v>2101</v>
      </c>
      <c r="C223" s="1">
        <v>210130001</v>
      </c>
      <c r="D223" s="1">
        <v>16270080</v>
      </c>
      <c r="E223" s="1">
        <v>16270080</v>
      </c>
      <c r="F223" s="1" t="s">
        <v>10</v>
      </c>
      <c r="G223" s="9">
        <v>162700800164</v>
      </c>
      <c r="H223" s="1" t="s">
        <v>311</v>
      </c>
      <c r="I223" s="1" t="s">
        <v>40</v>
      </c>
      <c r="J223" s="10">
        <v>43676</v>
      </c>
      <c r="K223" s="10"/>
      <c r="L223" s="1">
        <v>2019</v>
      </c>
      <c r="M223" s="10">
        <v>43676</v>
      </c>
      <c r="N223" s="1">
        <v>210130001</v>
      </c>
      <c r="O223" s="1" t="s">
        <v>39</v>
      </c>
      <c r="P223" s="1">
        <v>5</v>
      </c>
      <c r="Q223" s="1">
        <v>0</v>
      </c>
      <c r="R223" s="1" t="s">
        <v>40</v>
      </c>
      <c r="S223" s="11">
        <v>100000</v>
      </c>
      <c r="T223" s="11">
        <v>0</v>
      </c>
      <c r="U223" s="11">
        <v>0</v>
      </c>
      <c r="V223" s="11">
        <f t="shared" si="9"/>
        <v>100000</v>
      </c>
      <c r="W223" s="11">
        <v>-50000</v>
      </c>
      <c r="X223" s="11">
        <v>-16666.669999999998</v>
      </c>
      <c r="Y223" s="11">
        <f t="shared" si="10"/>
        <v>0</v>
      </c>
      <c r="Z223" s="11">
        <f t="shared" si="11"/>
        <v>33333.33</v>
      </c>
    </row>
    <row r="224" spans="1:26" x14ac:dyDescent="0.25">
      <c r="A224" s="1">
        <v>2100</v>
      </c>
      <c r="B224" s="1">
        <v>2101</v>
      </c>
      <c r="C224" s="1">
        <v>210130001</v>
      </c>
      <c r="D224" s="1">
        <v>16270080</v>
      </c>
      <c r="E224" s="1">
        <v>16270080</v>
      </c>
      <c r="F224" s="1" t="s">
        <v>10</v>
      </c>
      <c r="G224" s="9">
        <v>162700800165</v>
      </c>
      <c r="H224" s="1" t="s">
        <v>312</v>
      </c>
      <c r="I224" s="1" t="s">
        <v>40</v>
      </c>
      <c r="J224" s="10">
        <v>43676</v>
      </c>
      <c r="K224" s="10"/>
      <c r="L224" s="1">
        <v>2019</v>
      </c>
      <c r="M224" s="10">
        <v>43676</v>
      </c>
      <c r="N224" s="1">
        <v>210130001</v>
      </c>
      <c r="O224" s="1" t="s">
        <v>39</v>
      </c>
      <c r="P224" s="1">
        <v>5</v>
      </c>
      <c r="Q224" s="1">
        <v>0</v>
      </c>
      <c r="R224" s="1" t="s">
        <v>40</v>
      </c>
      <c r="S224" s="11">
        <v>220000</v>
      </c>
      <c r="T224" s="11">
        <v>0</v>
      </c>
      <c r="U224" s="11">
        <v>0</v>
      </c>
      <c r="V224" s="11">
        <f t="shared" si="9"/>
        <v>220000</v>
      </c>
      <c r="W224" s="11">
        <v>-110000</v>
      </c>
      <c r="X224" s="11">
        <v>-36666.67</v>
      </c>
      <c r="Y224" s="11">
        <f t="shared" si="10"/>
        <v>0</v>
      </c>
      <c r="Z224" s="11">
        <f t="shared" si="11"/>
        <v>73333.33</v>
      </c>
    </row>
    <row r="225" spans="1:26" x14ac:dyDescent="0.25">
      <c r="A225" s="1">
        <v>2100</v>
      </c>
      <c r="B225" s="1">
        <v>2101</v>
      </c>
      <c r="C225" s="1">
        <v>210110001</v>
      </c>
      <c r="D225" s="1">
        <v>16270080</v>
      </c>
      <c r="E225" s="1">
        <v>16270080</v>
      </c>
      <c r="F225" s="1" t="s">
        <v>10</v>
      </c>
      <c r="G225" s="9">
        <v>162700800764</v>
      </c>
      <c r="H225" s="1" t="s">
        <v>313</v>
      </c>
      <c r="I225" s="1" t="s">
        <v>40</v>
      </c>
      <c r="J225" s="10">
        <v>44192</v>
      </c>
      <c r="K225" s="10"/>
      <c r="L225" s="1">
        <v>2020</v>
      </c>
      <c r="M225" s="10">
        <v>44192</v>
      </c>
      <c r="N225" s="1">
        <v>210110001</v>
      </c>
      <c r="O225" s="1" t="s">
        <v>39</v>
      </c>
      <c r="P225" s="1">
        <v>5</v>
      </c>
      <c r="Q225" s="1">
        <v>0</v>
      </c>
      <c r="R225" s="1" t="s">
        <v>40</v>
      </c>
      <c r="S225" s="11">
        <v>7512.3</v>
      </c>
      <c r="T225" s="11">
        <v>0</v>
      </c>
      <c r="U225" s="11">
        <v>0</v>
      </c>
      <c r="V225" s="11">
        <f t="shared" si="9"/>
        <v>7512.3</v>
      </c>
      <c r="W225" s="11">
        <v>-1627.67</v>
      </c>
      <c r="X225" s="11">
        <v>-1252.05</v>
      </c>
      <c r="Y225" s="11">
        <f t="shared" si="10"/>
        <v>0</v>
      </c>
      <c r="Z225" s="11">
        <f t="shared" si="11"/>
        <v>4632.58</v>
      </c>
    </row>
    <row r="226" spans="1:26" x14ac:dyDescent="0.25">
      <c r="A226" s="1">
        <v>2100</v>
      </c>
      <c r="B226" s="1">
        <v>2101</v>
      </c>
      <c r="C226" s="1">
        <v>210130001</v>
      </c>
      <c r="D226" s="1">
        <v>16270080</v>
      </c>
      <c r="E226" s="1">
        <v>16270080</v>
      </c>
      <c r="F226" s="1" t="s">
        <v>10</v>
      </c>
      <c r="G226" s="9">
        <v>162700800774</v>
      </c>
      <c r="H226" s="1" t="s">
        <v>314</v>
      </c>
      <c r="I226" s="1" t="s">
        <v>40</v>
      </c>
      <c r="J226" s="10">
        <v>44177</v>
      </c>
      <c r="K226" s="10"/>
      <c r="L226" s="1">
        <v>2020</v>
      </c>
      <c r="M226" s="10">
        <v>44177</v>
      </c>
      <c r="N226" s="1">
        <v>210130001</v>
      </c>
      <c r="O226" s="1" t="s">
        <v>39</v>
      </c>
      <c r="P226" s="1">
        <v>5</v>
      </c>
      <c r="Q226" s="1">
        <v>0</v>
      </c>
      <c r="R226" s="1" t="s">
        <v>315</v>
      </c>
      <c r="S226" s="11">
        <v>12450</v>
      </c>
      <c r="T226" s="11">
        <v>0</v>
      </c>
      <c r="U226" s="11">
        <v>0</v>
      </c>
      <c r="V226" s="11">
        <f t="shared" si="9"/>
        <v>12450</v>
      </c>
      <c r="W226" s="11">
        <v>-2697.5</v>
      </c>
      <c r="X226" s="11">
        <v>-2075</v>
      </c>
      <c r="Y226" s="11">
        <f t="shared" si="10"/>
        <v>0</v>
      </c>
      <c r="Z226" s="11">
        <f t="shared" si="11"/>
        <v>7677.5</v>
      </c>
    </row>
    <row r="227" spans="1:26" x14ac:dyDescent="0.25">
      <c r="A227" s="1">
        <v>2100</v>
      </c>
      <c r="B227" s="1">
        <v>2101</v>
      </c>
      <c r="C227" s="1">
        <v>210130001</v>
      </c>
      <c r="D227" s="1">
        <v>19900040</v>
      </c>
      <c r="E227" s="1">
        <v>19900040</v>
      </c>
      <c r="F227" s="1" t="s">
        <v>11</v>
      </c>
      <c r="G227" s="9">
        <v>199000400000</v>
      </c>
      <c r="H227" s="1" t="s">
        <v>316</v>
      </c>
      <c r="I227" s="1" t="s">
        <v>132</v>
      </c>
      <c r="J227" s="10">
        <v>41518</v>
      </c>
      <c r="K227" s="10"/>
      <c r="L227" s="1">
        <v>2013</v>
      </c>
      <c r="M227" s="10">
        <v>41518</v>
      </c>
      <c r="N227" s="1">
        <v>210130001</v>
      </c>
      <c r="O227" s="1" t="s">
        <v>39</v>
      </c>
      <c r="P227" s="1">
        <v>84</v>
      </c>
      <c r="Q227" s="1">
        <v>0</v>
      </c>
      <c r="R227" s="1" t="s">
        <v>40</v>
      </c>
      <c r="S227" s="11">
        <v>2263991</v>
      </c>
      <c r="T227" s="11">
        <v>0</v>
      </c>
      <c r="U227" s="11">
        <v>0</v>
      </c>
      <c r="V227" s="11">
        <f t="shared" si="9"/>
        <v>2263991</v>
      </c>
      <c r="W227" s="11">
        <v>-224515.36</v>
      </c>
      <c r="X227" s="11">
        <v>-22461.19</v>
      </c>
      <c r="Y227" s="11">
        <f t="shared" si="10"/>
        <v>0</v>
      </c>
      <c r="Z227" s="11">
        <f t="shared" si="11"/>
        <v>2017014.4500000002</v>
      </c>
    </row>
    <row r="228" spans="1:26" ht="13" x14ac:dyDescent="0.25">
      <c r="A228" s="17"/>
      <c r="B228" s="17"/>
      <c r="C228" s="17"/>
      <c r="D228" s="17"/>
      <c r="E228" s="17"/>
      <c r="F228" s="17"/>
      <c r="G228" s="18"/>
      <c r="H228" s="17" t="s">
        <v>40</v>
      </c>
      <c r="I228" s="17"/>
      <c r="J228" s="19"/>
      <c r="K228" s="19"/>
      <c r="L228" s="17"/>
      <c r="M228" s="19"/>
      <c r="N228" s="17"/>
      <c r="O228" s="17" t="s">
        <v>40</v>
      </c>
      <c r="P228" s="17"/>
      <c r="Q228" s="17"/>
      <c r="R228" s="17" t="s">
        <v>40</v>
      </c>
      <c r="S228" s="20">
        <f>SUM(S5:S227)</f>
        <v>111605961.05</v>
      </c>
      <c r="T228" s="20">
        <f>SUM(T5:T227)</f>
        <v>38406.770000000004</v>
      </c>
      <c r="U228" s="20">
        <f>SUM(U5:U227)</f>
        <v>-569821</v>
      </c>
      <c r="V228" s="20">
        <f>SUM(V5:V227)</f>
        <v>111074546.81999999</v>
      </c>
      <c r="W228" s="20">
        <f>SUM(W5:W227)</f>
        <v>-47935623.510000013</v>
      </c>
      <c r="X228" s="20">
        <f t="shared" ref="X228:Z228" si="12">SUM(X5:X227)</f>
        <v>-4267433.6300000008</v>
      </c>
      <c r="Y228" s="20">
        <f t="shared" si="12"/>
        <v>-46718.79</v>
      </c>
      <c r="Z228" s="20">
        <f t="shared" si="12"/>
        <v>59394591.890000001</v>
      </c>
    </row>
    <row r="229" spans="1:26" x14ac:dyDescent="0.25">
      <c r="S229" s="12"/>
      <c r="V229" s="12"/>
      <c r="X229" s="12"/>
      <c r="Y229" s="12"/>
    </row>
    <row r="230" spans="1:26" ht="13" x14ac:dyDescent="0.25">
      <c r="S230" s="12"/>
      <c r="V230" s="12"/>
      <c r="X230" s="13"/>
      <c r="Y230" s="13"/>
      <c r="Z230" s="12">
        <v>59394591.890000001</v>
      </c>
    </row>
    <row r="231" spans="1:26" ht="13" x14ac:dyDescent="0.25">
      <c r="S231" s="12"/>
      <c r="V231" s="12"/>
      <c r="X231" s="13"/>
      <c r="Y231" s="13"/>
      <c r="Z231" s="13">
        <f>Z228-Z230</f>
        <v>0</v>
      </c>
    </row>
    <row r="232" spans="1:26" x14ac:dyDescent="0.25">
      <c r="V232" s="12"/>
      <c r="X232" s="12"/>
      <c r="Y232" s="12"/>
    </row>
    <row r="233" spans="1:26" x14ac:dyDescent="0.25">
      <c r="V233" s="12"/>
    </row>
    <row r="234" spans="1:26" x14ac:dyDescent="0.25">
      <c r="V234" s="12"/>
    </row>
  </sheetData>
  <mergeCells count="3">
    <mergeCell ref="A2:E2"/>
    <mergeCell ref="S3:V3"/>
    <mergeCell ref="W3:X3"/>
  </mergeCell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FAR Haridwar Plant</vt:lpstr>
      <vt:lpstr>Haridwar FAR Oct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Praneet Kumar</dc:creator>
  <cp:lastModifiedBy>Praneet Kumar</cp:lastModifiedBy>
  <dcterms:created xsi:type="dcterms:W3CDTF">2022-11-17T05:59:09Z</dcterms:created>
  <dcterms:modified xsi:type="dcterms:W3CDTF">2022-11-17T08:26:43Z</dcterms:modified>
</cp:coreProperties>
</file>