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Babul\County 107\"/>
    </mc:Choice>
  </mc:AlternateContent>
  <bookViews>
    <workbookView xWindow="0" yWindow="0" windowWidth="16170" windowHeight="5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7" i="1"/>
  <c r="H30" i="1"/>
  <c r="H29" i="1"/>
  <c r="H27" i="1"/>
  <c r="K28" i="1"/>
  <c r="F25" i="1" l="1"/>
  <c r="H24" i="1"/>
  <c r="H23" i="1"/>
  <c r="H22" i="1"/>
  <c r="L18" i="1"/>
  <c r="K13" i="1"/>
  <c r="K12" i="1"/>
  <c r="H18" i="1"/>
  <c r="H9" i="1"/>
  <c r="H10" i="1"/>
  <c r="H11" i="1"/>
  <c r="H12" i="1"/>
  <c r="H13" i="1"/>
  <c r="H14" i="1"/>
  <c r="H15" i="1"/>
  <c r="H16" i="1"/>
  <c r="H17" i="1"/>
  <c r="H8" i="1"/>
  <c r="F12" i="1"/>
  <c r="F13" i="1"/>
  <c r="F14" i="1" s="1"/>
  <c r="F15" i="1" s="1"/>
  <c r="F16" i="1" s="1"/>
  <c r="F17" i="1" s="1"/>
  <c r="F11" i="1"/>
  <c r="F10" i="1"/>
  <c r="H5" i="1"/>
  <c r="H3" i="1"/>
  <c r="H2" i="1"/>
</calcChain>
</file>

<file path=xl/sharedStrings.xml><?xml version="1.0" encoding="utf-8"?>
<sst xmlns="http://schemas.openxmlformats.org/spreadsheetml/2006/main" count="16" uniqueCount="16">
  <si>
    <t>3BHK</t>
  </si>
  <si>
    <t>4BHK</t>
  </si>
  <si>
    <t xml:space="preserve">Land </t>
  </si>
  <si>
    <t>1-10 yr. rent</t>
  </si>
  <si>
    <t>10-20 yr rent</t>
  </si>
  <si>
    <t>20-30</t>
  </si>
  <si>
    <t>30-40</t>
  </si>
  <si>
    <t>40-50</t>
  </si>
  <si>
    <t>50-60</t>
  </si>
  <si>
    <t>60-70</t>
  </si>
  <si>
    <t>70-80</t>
  </si>
  <si>
    <t>80-90</t>
  </si>
  <si>
    <t>RATE</t>
  </si>
  <si>
    <t>Total</t>
  </si>
  <si>
    <t>FAR</t>
  </si>
  <si>
    <t>NON 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</si>
</sst>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[$₹-4009]\ * #,##0.00_ ;_ [$₹-4009]\ * \-#,##0.00_ ;_ [$₹-4009]\ * &quot;-&quot;??_ ;_ @_ "/>
    <numFmt numFmtId="166" formatCode="_ [$₹-4009]\ * #,##0_ ;_ [$₹-4009]\ * \-#,##0_ ;_ [$₹-4009]\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166" fontId="0" fillId="0" borderId="0" xfId="1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43" fontId="0" fillId="0" borderId="0" xfId="1" applyNumberFormat="1" applyFont="1"/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30"/>
  <sheetViews>
    <sheetView tabSelected="1" workbookViewId="0">
      <selection activeCell="K28" sqref="K28"/>
    </sheetView>
  </sheetViews>
  <sheetFormatPr defaultRowHeight="15" x14ac:dyDescent="0.25"/>
  <cols>
    <col min="5" max="5" width="12.5703125" customWidth="1"/>
    <col min="6" max="6" width="18.140625" customWidth="1"/>
    <col min="8" max="8" width="16.42578125" customWidth="1"/>
    <col min="11" max="11" width="20.42578125" customWidth="1"/>
    <col min="12" max="12" width="19" customWidth="1"/>
  </cols>
  <sheetData>
    <row r="2" spans="5:12" x14ac:dyDescent="0.25">
      <c r="E2" s="10" t="s">
        <v>0</v>
      </c>
      <c r="F2" s="4">
        <v>22800000</v>
      </c>
      <c r="G2">
        <v>2070</v>
      </c>
      <c r="H2" s="3">
        <f>F2/G2</f>
        <v>11014.492753623188</v>
      </c>
    </row>
    <row r="3" spans="5:12" x14ac:dyDescent="0.25">
      <c r="E3" s="10"/>
      <c r="F3" s="4">
        <v>27600000</v>
      </c>
      <c r="G3">
        <v>2500</v>
      </c>
      <c r="H3" s="3">
        <f>F3/G3</f>
        <v>11040</v>
      </c>
    </row>
    <row r="5" spans="5:12" x14ac:dyDescent="0.25">
      <c r="E5" s="6" t="s">
        <v>1</v>
      </c>
      <c r="F5" s="4">
        <v>36500000</v>
      </c>
      <c r="G5">
        <v>3300</v>
      </c>
      <c r="H5" s="8">
        <f>F5/G5</f>
        <v>11060.60606060606</v>
      </c>
    </row>
    <row r="6" spans="5:12" x14ac:dyDescent="0.25">
      <c r="E6" s="5"/>
    </row>
    <row r="7" spans="5:12" x14ac:dyDescent="0.25">
      <c r="L7" s="7">
        <f>H18-H8</f>
        <v>3113789765.625</v>
      </c>
    </row>
    <row r="8" spans="5:12" x14ac:dyDescent="0.25">
      <c r="E8" t="s">
        <v>2</v>
      </c>
      <c r="F8" s="4">
        <v>415800000</v>
      </c>
      <c r="G8">
        <v>1</v>
      </c>
      <c r="H8" s="7">
        <f>F8*G8</f>
        <v>415800000</v>
      </c>
      <c r="J8">
        <v>20000</v>
      </c>
    </row>
    <row r="9" spans="5:12" x14ac:dyDescent="0.25">
      <c r="E9" t="s">
        <v>3</v>
      </c>
      <c r="F9" s="4">
        <v>4158000</v>
      </c>
      <c r="G9">
        <v>10</v>
      </c>
      <c r="H9" s="7">
        <f t="shared" ref="H9:H17" si="0">F9*G9</f>
        <v>41580000</v>
      </c>
      <c r="L9" s="7">
        <f>H8+F9*6</f>
        <v>440748000</v>
      </c>
    </row>
    <row r="10" spans="5:12" x14ac:dyDescent="0.25">
      <c r="E10" t="s">
        <v>4</v>
      </c>
      <c r="F10" s="4">
        <f>F9*1.5</f>
        <v>6237000</v>
      </c>
      <c r="G10">
        <v>10</v>
      </c>
      <c r="H10" s="7">
        <f t="shared" si="0"/>
        <v>62370000</v>
      </c>
    </row>
    <row r="11" spans="5:12" x14ac:dyDescent="0.25">
      <c r="E11" t="s">
        <v>5</v>
      </c>
      <c r="F11" s="4">
        <f>F10*1.5</f>
        <v>9355500</v>
      </c>
      <c r="G11">
        <v>10</v>
      </c>
      <c r="H11" s="7">
        <f t="shared" si="0"/>
        <v>93555000</v>
      </c>
    </row>
    <row r="12" spans="5:12" x14ac:dyDescent="0.25">
      <c r="E12" t="s">
        <v>6</v>
      </c>
      <c r="F12" s="4">
        <f t="shared" ref="F12:F17" si="1">F11*1.5</f>
        <v>14033250</v>
      </c>
      <c r="G12">
        <v>10</v>
      </c>
      <c r="H12" s="7">
        <f t="shared" si="0"/>
        <v>140332500</v>
      </c>
      <c r="K12" s="7">
        <f>H18/J8</f>
        <v>176479.48828125</v>
      </c>
    </row>
    <row r="13" spans="5:12" x14ac:dyDescent="0.25">
      <c r="E13" t="s">
        <v>7</v>
      </c>
      <c r="F13" s="4">
        <f t="shared" si="1"/>
        <v>21049875</v>
      </c>
      <c r="G13">
        <v>10</v>
      </c>
      <c r="H13" s="7">
        <f t="shared" si="0"/>
        <v>210498750</v>
      </c>
      <c r="K13" s="7">
        <f>K12*20000</f>
        <v>3529589765.625</v>
      </c>
    </row>
    <row r="14" spans="5:12" x14ac:dyDescent="0.25">
      <c r="E14" t="s">
        <v>8</v>
      </c>
      <c r="F14" s="4">
        <f t="shared" si="1"/>
        <v>31574812.5</v>
      </c>
      <c r="G14">
        <v>10</v>
      </c>
      <c r="H14" s="7">
        <f t="shared" si="0"/>
        <v>315748125</v>
      </c>
    </row>
    <row r="15" spans="5:12" x14ac:dyDescent="0.25">
      <c r="E15" t="s">
        <v>9</v>
      </c>
      <c r="F15" s="4">
        <f t="shared" si="1"/>
        <v>47362218.75</v>
      </c>
      <c r="G15">
        <v>10</v>
      </c>
      <c r="H15" s="7">
        <f t="shared" si="0"/>
        <v>473622187.5</v>
      </c>
    </row>
    <row r="16" spans="5:12" x14ac:dyDescent="0.25">
      <c r="E16" t="s">
        <v>10</v>
      </c>
      <c r="F16" s="4">
        <f t="shared" si="1"/>
        <v>71043328.125</v>
      </c>
      <c r="G16">
        <v>10</v>
      </c>
      <c r="H16" s="7">
        <f t="shared" si="0"/>
        <v>710433281.25</v>
      </c>
    </row>
    <row r="17" spans="5:12" x14ac:dyDescent="0.25">
      <c r="E17" t="s">
        <v>11</v>
      </c>
      <c r="F17" s="4">
        <f t="shared" si="1"/>
        <v>106564992.1875</v>
      </c>
      <c r="G17">
        <v>10</v>
      </c>
      <c r="H17" s="7">
        <f t="shared" si="0"/>
        <v>1065649921.875</v>
      </c>
    </row>
    <row r="18" spans="5:12" x14ac:dyDescent="0.25">
      <c r="H18" s="7">
        <f>SUM(H8:H17)</f>
        <v>3529589765.625</v>
      </c>
      <c r="J18">
        <v>84000</v>
      </c>
      <c r="K18">
        <v>10.763999999999999</v>
      </c>
      <c r="L18" s="1">
        <f>J18*K18</f>
        <v>904176</v>
      </c>
    </row>
    <row r="21" spans="5:12" x14ac:dyDescent="0.25">
      <c r="G21" t="s">
        <v>12</v>
      </c>
      <c r="H21" t="s">
        <v>13</v>
      </c>
    </row>
    <row r="22" spans="5:12" x14ac:dyDescent="0.25">
      <c r="E22" t="s">
        <v>14</v>
      </c>
      <c r="F22" s="9">
        <v>904176</v>
      </c>
      <c r="G22">
        <v>1600</v>
      </c>
      <c r="H22" s="2">
        <f>G22*F22</f>
        <v>1446681600</v>
      </c>
    </row>
    <row r="23" spans="5:12" x14ac:dyDescent="0.25">
      <c r="E23" t="s">
        <v>15</v>
      </c>
      <c r="F23" s="1">
        <v>358299.66100000002</v>
      </c>
      <c r="G23">
        <v>1300</v>
      </c>
      <c r="H23" s="2">
        <f>G23*F23</f>
        <v>465789559.30000001</v>
      </c>
    </row>
    <row r="24" spans="5:12" x14ac:dyDescent="0.25">
      <c r="H24" s="2">
        <f>SUM(H22:H23)</f>
        <v>1912471159.3</v>
      </c>
    </row>
    <row r="25" spans="5:12" x14ac:dyDescent="0.25">
      <c r="F25" s="2">
        <f>F23/10.764</f>
        <v>33286.85070605723</v>
      </c>
    </row>
    <row r="26" spans="5:12" x14ac:dyDescent="0.25">
      <c r="K26">
        <v>60400</v>
      </c>
    </row>
    <row r="27" spans="5:12" x14ac:dyDescent="0.25">
      <c r="H27" s="2">
        <f>H24+H18</f>
        <v>5442060924.9250002</v>
      </c>
      <c r="K27">
        <v>20000</v>
      </c>
    </row>
    <row r="28" spans="5:12" x14ac:dyDescent="0.25">
      <c r="H28" s="2">
        <v>5440000000</v>
      </c>
      <c r="K28" s="1">
        <f>K27*K26</f>
        <v>1208000000</v>
      </c>
    </row>
    <row r="29" spans="5:12" x14ac:dyDescent="0.25">
      <c r="H29" s="2">
        <f>H28*0.85</f>
        <v>4624000000</v>
      </c>
    </row>
    <row r="30" spans="5:12" x14ac:dyDescent="0.25">
      <c r="H30" s="2">
        <f>H28*0.75</f>
        <v>4080000000</v>
      </c>
    </row>
  </sheetData>
  <mergeCells count="1">
    <mergeCell ref="E2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Babul</cp:lastModifiedBy>
  <dcterms:created xsi:type="dcterms:W3CDTF">2022-11-30T05:11:51Z</dcterms:created>
  <dcterms:modified xsi:type="dcterms:W3CDTF">2022-11-30T13:26:21Z</dcterms:modified>
</cp:coreProperties>
</file>