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Delhi NCR\Noida\DharamRaj Contracts\VIS(2022-23)-PL478-382-663\Working PL485\"/>
    </mc:Choice>
  </mc:AlternateContent>
  <xr:revisionPtr revIDLastSave="0" documentId="13_ncr:1_{FF8D5498-0C79-4B18-9986-5E18C724598E}" xr6:coauthVersionLast="47" xr6:coauthVersionMax="47" xr10:uidLastSave="{00000000-0000-0000-0000-000000000000}"/>
  <bookViews>
    <workbookView xWindow="-120" yWindow="-120" windowWidth="21840" windowHeight="13140" activeTab="1" xr2:uid="{32F4B211-3586-4CCC-A2FE-733A1BCB39DB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L15" i="2"/>
  <c r="K15" i="2"/>
  <c r="H22" i="2"/>
  <c r="H21" i="2"/>
  <c r="H20" i="2"/>
  <c r="I13" i="1"/>
  <c r="C18" i="2"/>
  <c r="C17" i="2"/>
  <c r="C15" i="2"/>
  <c r="C14" i="2"/>
  <c r="C7" i="2"/>
  <c r="I7" i="1"/>
</calcChain>
</file>

<file path=xl/sharedStrings.xml><?xml version="1.0" encoding="utf-8"?>
<sst xmlns="http://schemas.openxmlformats.org/spreadsheetml/2006/main" count="31" uniqueCount="30">
  <si>
    <t>Deed No.</t>
  </si>
  <si>
    <t>Date</t>
  </si>
  <si>
    <t>Khasra No. 673 of Khata No. 573</t>
  </si>
  <si>
    <t>Khasra No. / Khata No.</t>
  </si>
  <si>
    <t>Owner/s</t>
  </si>
  <si>
    <t>Mr. SinghRaj Singh S/o. Mr. Raghuwar Singh</t>
  </si>
  <si>
    <t>DEED DETAILS</t>
  </si>
  <si>
    <t>Mr. Chaman Singh S/o. Mr. SinghRaj Singh</t>
  </si>
  <si>
    <t>Khasra No. 672 of Khata No. 510</t>
  </si>
  <si>
    <t>Sr. No.</t>
  </si>
  <si>
    <t>28°30'23.4"N 77°37'04.3"E</t>
  </si>
  <si>
    <t>Location</t>
  </si>
  <si>
    <r>
      <t xml:space="preserve">Area
</t>
    </r>
    <r>
      <rPr>
        <b/>
        <i/>
        <sz val="10"/>
        <color theme="0"/>
        <rFont val="Calibri"/>
        <family val="2"/>
        <scheme val="minor"/>
      </rPr>
      <t>(in hectares)</t>
    </r>
  </si>
  <si>
    <t>Total</t>
  </si>
  <si>
    <t>hectares</t>
  </si>
  <si>
    <t>sq.mtr.</t>
  </si>
  <si>
    <t>per sq.mtr.</t>
  </si>
  <si>
    <t>Circle rate</t>
  </si>
  <si>
    <t>Guideline Value</t>
  </si>
  <si>
    <t>sq.yds.</t>
  </si>
  <si>
    <t>per sq.yds.</t>
  </si>
  <si>
    <t>Market Value</t>
  </si>
  <si>
    <t>Market Rate Adopted</t>
  </si>
  <si>
    <t>Market Rate Range</t>
  </si>
  <si>
    <t>Rs.8,000/- to Rs.11,000/- per sq.yds.</t>
  </si>
  <si>
    <t>Conversion Charges</t>
  </si>
  <si>
    <t>Final Adopted Rate</t>
  </si>
  <si>
    <t>Amount on Sale Deeds</t>
  </si>
  <si>
    <t>For Khasra no. 673</t>
  </si>
  <si>
    <t>For Khasra no. 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</si>
</sst>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1" applyNumberFormat="1" applyFont="1"/>
    <xf numFmtId="1" fontId="0" fillId="0" borderId="0" xfId="0" applyNumberFormat="1"/>
    <xf numFmtId="0" fontId="1" fillId="0" borderId="0" xfId="0" applyFont="1"/>
    <xf numFmtId="164" fontId="1" fillId="0" borderId="0" xfId="1" applyNumberFormat="1" applyFont="1"/>
    <xf numFmtId="9" fontId="0" fillId="0" borderId="0" xfId="2" applyFont="1"/>
    <xf numFmtId="164" fontId="0" fillId="0" borderId="0" xfId="1" applyNumberFormat="1" applyFont="1" applyAlignment="1">
      <alignment horizontal="center" vertical="center"/>
    </xf>
    <xf numFmtId="165" fontId="0" fillId="0" borderId="0" xfId="3" applyNumberFormat="1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AD06-74BD-41A8-8584-241FD9B0DA62}">
  <dimension ref="D2:K13"/>
  <sheetViews>
    <sheetView workbookViewId="0">
      <selection activeCell="F11" sqref="F11"/>
    </sheetView>
  </sheetViews>
  <sheetFormatPr defaultRowHeight="15" x14ac:dyDescent="0.25"/>
  <cols>
    <col min="5" max="5" width="29.140625" bestFit="1" customWidth="1"/>
    <col min="6" max="6" width="40.140625" bestFit="1" customWidth="1"/>
    <col min="8" max="8" width="10.42578125" bestFit="1" customWidth="1"/>
    <col min="9" max="9" width="14.28515625" bestFit="1" customWidth="1"/>
  </cols>
  <sheetData>
    <row r="2" spans="4:11" x14ac:dyDescent="0.25">
      <c r="D2" t="s">
        <v>11</v>
      </c>
      <c r="E2" t="s">
        <v>10</v>
      </c>
    </row>
    <row r="3" spans="4:11" x14ac:dyDescent="0.25">
      <c r="F3" t="s">
        <v>6</v>
      </c>
    </row>
    <row r="4" spans="4:11" ht="27" customHeight="1" x14ac:dyDescent="0.25">
      <c r="D4" s="1" t="s">
        <v>9</v>
      </c>
      <c r="E4" s="1" t="s">
        <v>3</v>
      </c>
      <c r="F4" s="1" t="s">
        <v>4</v>
      </c>
      <c r="G4" s="1" t="s">
        <v>0</v>
      </c>
      <c r="H4" s="1" t="s">
        <v>1</v>
      </c>
      <c r="I4" s="2" t="s">
        <v>12</v>
      </c>
    </row>
    <row r="5" spans="4:11" x14ac:dyDescent="0.25">
      <c r="D5" s="3">
        <v>1</v>
      </c>
      <c r="E5" s="3" t="s">
        <v>8</v>
      </c>
      <c r="F5" s="3" t="s">
        <v>7</v>
      </c>
      <c r="G5" s="3">
        <v>3914</v>
      </c>
      <c r="H5" s="4">
        <v>40606</v>
      </c>
      <c r="I5" s="3">
        <v>0.1265</v>
      </c>
      <c r="K5">
        <v>0.50600000000000001</v>
      </c>
    </row>
    <row r="6" spans="4:11" x14ac:dyDescent="0.25">
      <c r="D6" s="3">
        <v>2</v>
      </c>
      <c r="E6" s="3" t="s">
        <v>2</v>
      </c>
      <c r="F6" s="3" t="s">
        <v>5</v>
      </c>
      <c r="G6" s="3">
        <v>5760</v>
      </c>
      <c r="H6" s="4">
        <v>40641</v>
      </c>
      <c r="I6" s="3">
        <v>8.8999999999999996E-2</v>
      </c>
    </row>
    <row r="7" spans="4:11" x14ac:dyDescent="0.25">
      <c r="D7" s="13" t="s">
        <v>13</v>
      </c>
      <c r="E7" s="14"/>
      <c r="F7" s="14"/>
      <c r="G7" s="14"/>
      <c r="H7" s="15"/>
      <c r="I7" s="5">
        <f>SUM(I5:I6)</f>
        <v>0.2155</v>
      </c>
    </row>
    <row r="12" spans="4:11" x14ac:dyDescent="0.25">
      <c r="I12">
        <v>520.25599999999997</v>
      </c>
    </row>
    <row r="13" spans="4:11" x14ac:dyDescent="0.25">
      <c r="I13" s="12">
        <f>I12*125000</f>
        <v>65032000</v>
      </c>
    </row>
  </sheetData>
  <mergeCells count="1">
    <mergeCell ref="D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7961-37C6-4CE0-B9FB-A6DE6FE83A66}">
  <dimension ref="B4:L22"/>
  <sheetViews>
    <sheetView tabSelected="1" workbookViewId="0">
      <selection activeCell="N17" sqref="N17"/>
    </sheetView>
  </sheetViews>
  <sheetFormatPr defaultRowHeight="15" x14ac:dyDescent="0.25"/>
  <cols>
    <col min="2" max="2" width="20.140625" bestFit="1" customWidth="1"/>
    <col min="3" max="3" width="15.85546875" bestFit="1" customWidth="1"/>
    <col min="7" max="7" width="21.42578125" bestFit="1" customWidth="1"/>
    <col min="8" max="8" width="11.5703125" bestFit="1" customWidth="1"/>
    <col min="13" max="13" width="10" bestFit="1" customWidth="1"/>
  </cols>
  <sheetData>
    <row r="4" spans="2:12" x14ac:dyDescent="0.25">
      <c r="C4">
        <v>0.2155</v>
      </c>
      <c r="D4" t="s">
        <v>14</v>
      </c>
    </row>
    <row r="5" spans="2:12" x14ac:dyDescent="0.25">
      <c r="C5">
        <v>2155</v>
      </c>
      <c r="D5" t="s">
        <v>15</v>
      </c>
    </row>
    <row r="6" spans="2:12" x14ac:dyDescent="0.25">
      <c r="B6" t="s">
        <v>17</v>
      </c>
      <c r="C6" s="6">
        <v>24000</v>
      </c>
      <c r="D6" t="s">
        <v>16</v>
      </c>
    </row>
    <row r="7" spans="2:12" x14ac:dyDescent="0.25">
      <c r="B7" s="8" t="s">
        <v>18</v>
      </c>
      <c r="C7" s="9">
        <f>C5*C6</f>
        <v>51720000</v>
      </c>
    </row>
    <row r="10" spans="2:12" x14ac:dyDescent="0.25">
      <c r="C10" s="7">
        <v>2577.3589999999999</v>
      </c>
      <c r="D10" t="s">
        <v>19</v>
      </c>
    </row>
    <row r="11" spans="2:12" x14ac:dyDescent="0.25">
      <c r="B11" t="s">
        <v>23</v>
      </c>
      <c r="C11" s="7" t="s">
        <v>24</v>
      </c>
    </row>
    <row r="12" spans="2:12" x14ac:dyDescent="0.25">
      <c r="B12" t="s">
        <v>22</v>
      </c>
      <c r="C12" s="6">
        <v>10000</v>
      </c>
      <c r="D12" t="s">
        <v>20</v>
      </c>
    </row>
    <row r="13" spans="2:12" x14ac:dyDescent="0.25">
      <c r="B13" t="s">
        <v>25</v>
      </c>
      <c r="C13" s="6">
        <v>200</v>
      </c>
      <c r="D13" t="s">
        <v>20</v>
      </c>
      <c r="E13" s="10">
        <v>0.02</v>
      </c>
      <c r="J13">
        <v>10000000</v>
      </c>
      <c r="K13">
        <v>1400000</v>
      </c>
      <c r="L13">
        <v>1750000</v>
      </c>
    </row>
    <row r="14" spans="2:12" x14ac:dyDescent="0.25">
      <c r="B14" t="s">
        <v>26</v>
      </c>
      <c r="C14" s="6">
        <f>C12+C13</f>
        <v>10200</v>
      </c>
      <c r="J14">
        <v>1447</v>
      </c>
      <c r="K14">
        <v>100</v>
      </c>
      <c r="L14">
        <v>125</v>
      </c>
    </row>
    <row r="15" spans="2:12" x14ac:dyDescent="0.25">
      <c r="B15" s="8" t="s">
        <v>21</v>
      </c>
      <c r="C15" s="9">
        <f>C10*C14</f>
        <v>26289061.800000001</v>
      </c>
      <c r="J15">
        <f>J13/J14</f>
        <v>6910.8500345542498</v>
      </c>
      <c r="K15">
        <f>K13/K14</f>
        <v>14000</v>
      </c>
      <c r="L15">
        <f>L13/L14</f>
        <v>14000</v>
      </c>
    </row>
    <row r="16" spans="2:12" x14ac:dyDescent="0.25">
      <c r="C16" s="11">
        <v>26300000</v>
      </c>
    </row>
    <row r="17" spans="3:8" x14ac:dyDescent="0.25">
      <c r="C17" s="11">
        <f>C16*0.85</f>
        <v>22355000</v>
      </c>
    </row>
    <row r="18" spans="3:8" x14ac:dyDescent="0.25">
      <c r="C18" s="11">
        <f>C16*0.75</f>
        <v>19725000</v>
      </c>
    </row>
    <row r="19" spans="3:8" x14ac:dyDescent="0.25">
      <c r="G19" t="s">
        <v>27</v>
      </c>
    </row>
    <row r="20" spans="3:8" x14ac:dyDescent="0.25">
      <c r="G20" t="s">
        <v>29</v>
      </c>
      <c r="H20" s="6">
        <f>1000000+75600</f>
        <v>1075600</v>
      </c>
    </row>
    <row r="21" spans="3:8" x14ac:dyDescent="0.25">
      <c r="G21" t="s">
        <v>28</v>
      </c>
      <c r="H21" s="6">
        <f>757000+53100</f>
        <v>810100</v>
      </c>
    </row>
    <row r="22" spans="3:8" x14ac:dyDescent="0.25">
      <c r="H22" s="9">
        <f>SUM(H20:H21)</f>
        <v>1885700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2022-12-06T09:24:09Z</dcterms:created>
  <dcterms:modified xsi:type="dcterms:W3CDTF">2022-12-12T13:43:37Z</dcterms:modified>
</cp:coreProperties>
</file>